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timelines/timeline1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OMARA\Desktop\"/>
    </mc:Choice>
  </mc:AlternateContent>
  <xr:revisionPtr revIDLastSave="0" documentId="8_{CBEE199C-0ABD-46B6-B4BB-51ED9762AF70}" xr6:coauthVersionLast="47" xr6:coauthVersionMax="47" xr10:uidLastSave="{00000000-0000-0000-0000-000000000000}"/>
  <bookViews>
    <workbookView xWindow="-108" yWindow="-108" windowWidth="23256" windowHeight="13896" tabRatio="598" firstSheet="3" activeTab="3" xr2:uid="{3A3E5323-3ED2-47FD-9151-21D14FDA0DBB}"/>
  </bookViews>
  <sheets>
    <sheet name="DatosAcciones" sheetId="1" state="hidden" r:id="rId1"/>
    <sheet name="Hoja2" sheetId="8" state="hidden" r:id="rId2"/>
    <sheet name="Hoja1" sheetId="7" state="hidden" r:id="rId3"/>
    <sheet name="dashboard" sheetId="2" r:id="rId4"/>
  </sheets>
  <definedNames>
    <definedName name="_xlcn.WorksheetConnection_dashboardultimo.xlsxTabla11" hidden="1">Tabla1[]</definedName>
    <definedName name="datos">Tabla1[]</definedName>
    <definedName name="DatosAcciones">Tabla1[]</definedName>
    <definedName name="NativeTimeline_Date">#N/A</definedName>
    <definedName name="SegmentaciónDeDatos_Ticker">#N/A</definedName>
    <definedName name="SegmentaciónDeDatos_Trimestres__Date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1" name="Tabla1" connection="WorksheetConnection_dashboard ultimo.xlsx!Tab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" i="1" l="1"/>
  <c r="O8" i="1"/>
  <c r="O3" i="1"/>
  <c r="M2509" i="1"/>
  <c r="L2509" i="1"/>
  <c r="K2509" i="1"/>
  <c r="J2509" i="1"/>
  <c r="I2509" i="1"/>
  <c r="H2509" i="1"/>
  <c r="M2508" i="1"/>
  <c r="L2508" i="1"/>
  <c r="K2508" i="1"/>
  <c r="J2508" i="1"/>
  <c r="I2508" i="1"/>
  <c r="H2508" i="1"/>
  <c r="M2507" i="1"/>
  <c r="L2507" i="1"/>
  <c r="K2507" i="1"/>
  <c r="J2507" i="1"/>
  <c r="I2507" i="1"/>
  <c r="H2507" i="1"/>
  <c r="M2506" i="1"/>
  <c r="L2506" i="1"/>
  <c r="K2506" i="1"/>
  <c r="J2506" i="1"/>
  <c r="I2506" i="1"/>
  <c r="H2506" i="1"/>
  <c r="M2505" i="1"/>
  <c r="L2505" i="1"/>
  <c r="K2505" i="1"/>
  <c r="J2505" i="1"/>
  <c r="I2505" i="1"/>
  <c r="H2505" i="1"/>
  <c r="M2504" i="1"/>
  <c r="L2504" i="1"/>
  <c r="K2504" i="1"/>
  <c r="J2504" i="1"/>
  <c r="I2504" i="1"/>
  <c r="H2504" i="1"/>
  <c r="M2503" i="1"/>
  <c r="L2503" i="1"/>
  <c r="K2503" i="1"/>
  <c r="J2503" i="1"/>
  <c r="I2503" i="1"/>
  <c r="H2503" i="1"/>
  <c r="M2502" i="1"/>
  <c r="L2502" i="1"/>
  <c r="K2502" i="1"/>
  <c r="J2502" i="1"/>
  <c r="I2502" i="1"/>
  <c r="H2502" i="1"/>
  <c r="M2501" i="1"/>
  <c r="L2501" i="1"/>
  <c r="K2501" i="1"/>
  <c r="J2501" i="1"/>
  <c r="I2501" i="1"/>
  <c r="H2501" i="1"/>
  <c r="M2500" i="1"/>
  <c r="L2500" i="1"/>
  <c r="K2500" i="1"/>
  <c r="J2500" i="1"/>
  <c r="I2500" i="1"/>
  <c r="H2500" i="1"/>
  <c r="M2499" i="1"/>
  <c r="L2499" i="1"/>
  <c r="K2499" i="1"/>
  <c r="J2499" i="1"/>
  <c r="I2499" i="1"/>
  <c r="H2499" i="1"/>
  <c r="M2498" i="1"/>
  <c r="L2498" i="1"/>
  <c r="K2498" i="1"/>
  <c r="J2498" i="1"/>
  <c r="I2498" i="1"/>
  <c r="H2498" i="1"/>
  <c r="M2497" i="1"/>
  <c r="L2497" i="1"/>
  <c r="K2497" i="1"/>
  <c r="J2497" i="1"/>
  <c r="I2497" i="1"/>
  <c r="H2497" i="1"/>
  <c r="M2496" i="1"/>
  <c r="L2496" i="1"/>
  <c r="K2496" i="1"/>
  <c r="J2496" i="1"/>
  <c r="I2496" i="1"/>
  <c r="H2496" i="1"/>
  <c r="M2495" i="1"/>
  <c r="L2495" i="1"/>
  <c r="K2495" i="1"/>
  <c r="J2495" i="1"/>
  <c r="I2495" i="1"/>
  <c r="H2495" i="1"/>
  <c r="M2494" i="1"/>
  <c r="L2494" i="1"/>
  <c r="K2494" i="1"/>
  <c r="J2494" i="1"/>
  <c r="I2494" i="1"/>
  <c r="H2494" i="1"/>
  <c r="M2493" i="1"/>
  <c r="L2493" i="1"/>
  <c r="K2493" i="1"/>
  <c r="J2493" i="1"/>
  <c r="I2493" i="1"/>
  <c r="H2493" i="1"/>
  <c r="M2492" i="1"/>
  <c r="L2492" i="1"/>
  <c r="K2492" i="1"/>
  <c r="J2492" i="1"/>
  <c r="I2492" i="1"/>
  <c r="H2492" i="1"/>
  <c r="M2491" i="1"/>
  <c r="L2491" i="1"/>
  <c r="K2491" i="1"/>
  <c r="J2491" i="1"/>
  <c r="I2491" i="1"/>
  <c r="H2491" i="1"/>
  <c r="M2490" i="1"/>
  <c r="L2490" i="1"/>
  <c r="K2490" i="1"/>
  <c r="J2490" i="1"/>
  <c r="I2490" i="1"/>
  <c r="H2490" i="1"/>
  <c r="M2489" i="1"/>
  <c r="L2489" i="1"/>
  <c r="K2489" i="1"/>
  <c r="J2489" i="1"/>
  <c r="I2489" i="1"/>
  <c r="H2489" i="1"/>
  <c r="M2488" i="1"/>
  <c r="L2488" i="1"/>
  <c r="K2488" i="1"/>
  <c r="J2488" i="1"/>
  <c r="I2488" i="1"/>
  <c r="H2488" i="1"/>
  <c r="M2487" i="1"/>
  <c r="L2487" i="1"/>
  <c r="K2487" i="1"/>
  <c r="J2487" i="1"/>
  <c r="I2487" i="1"/>
  <c r="H2487" i="1"/>
  <c r="M2486" i="1"/>
  <c r="L2486" i="1"/>
  <c r="K2486" i="1"/>
  <c r="J2486" i="1"/>
  <c r="I2486" i="1"/>
  <c r="H2486" i="1"/>
  <c r="M2485" i="1"/>
  <c r="L2485" i="1"/>
  <c r="K2485" i="1"/>
  <c r="J2485" i="1"/>
  <c r="I2485" i="1"/>
  <c r="H2485" i="1"/>
  <c r="M2484" i="1"/>
  <c r="L2484" i="1"/>
  <c r="K2484" i="1"/>
  <c r="J2484" i="1"/>
  <c r="I2484" i="1"/>
  <c r="H2484" i="1"/>
  <c r="M2483" i="1"/>
  <c r="L2483" i="1"/>
  <c r="K2483" i="1"/>
  <c r="J2483" i="1"/>
  <c r="I2483" i="1"/>
  <c r="H2483" i="1"/>
  <c r="M2482" i="1"/>
  <c r="L2482" i="1"/>
  <c r="K2482" i="1"/>
  <c r="J2482" i="1"/>
  <c r="I2482" i="1"/>
  <c r="H2482" i="1"/>
  <c r="M2481" i="1"/>
  <c r="L2481" i="1"/>
  <c r="K2481" i="1"/>
  <c r="J2481" i="1"/>
  <c r="I2481" i="1"/>
  <c r="H2481" i="1"/>
  <c r="M2480" i="1"/>
  <c r="L2480" i="1"/>
  <c r="K2480" i="1"/>
  <c r="J2480" i="1"/>
  <c r="I2480" i="1"/>
  <c r="H2480" i="1"/>
  <c r="M2479" i="1"/>
  <c r="L2479" i="1"/>
  <c r="K2479" i="1"/>
  <c r="J2479" i="1"/>
  <c r="I2479" i="1"/>
  <c r="H2479" i="1"/>
  <c r="M2478" i="1"/>
  <c r="L2478" i="1"/>
  <c r="K2478" i="1"/>
  <c r="J2478" i="1"/>
  <c r="I2478" i="1"/>
  <c r="H2478" i="1"/>
  <c r="M2477" i="1"/>
  <c r="L2477" i="1"/>
  <c r="K2477" i="1"/>
  <c r="J2477" i="1"/>
  <c r="I2477" i="1"/>
  <c r="H2477" i="1"/>
  <c r="M2476" i="1"/>
  <c r="L2476" i="1"/>
  <c r="K2476" i="1"/>
  <c r="J2476" i="1"/>
  <c r="I2476" i="1"/>
  <c r="H2476" i="1"/>
  <c r="M2475" i="1"/>
  <c r="L2475" i="1"/>
  <c r="K2475" i="1"/>
  <c r="J2475" i="1"/>
  <c r="I2475" i="1"/>
  <c r="H2475" i="1"/>
  <c r="M2474" i="1"/>
  <c r="L2474" i="1"/>
  <c r="K2474" i="1"/>
  <c r="J2474" i="1"/>
  <c r="I2474" i="1"/>
  <c r="H2474" i="1"/>
  <c r="M2473" i="1"/>
  <c r="L2473" i="1"/>
  <c r="K2473" i="1"/>
  <c r="J2473" i="1"/>
  <c r="I2473" i="1"/>
  <c r="H2473" i="1"/>
  <c r="M2472" i="1"/>
  <c r="L2472" i="1"/>
  <c r="K2472" i="1"/>
  <c r="J2472" i="1"/>
  <c r="I2472" i="1"/>
  <c r="H2472" i="1"/>
  <c r="M2471" i="1"/>
  <c r="L2471" i="1"/>
  <c r="K2471" i="1"/>
  <c r="J2471" i="1"/>
  <c r="I2471" i="1"/>
  <c r="H2471" i="1"/>
  <c r="M2470" i="1"/>
  <c r="L2470" i="1"/>
  <c r="K2470" i="1"/>
  <c r="J2470" i="1"/>
  <c r="I2470" i="1"/>
  <c r="H2470" i="1"/>
  <c r="M2469" i="1"/>
  <c r="L2469" i="1"/>
  <c r="K2469" i="1"/>
  <c r="J2469" i="1"/>
  <c r="I2469" i="1"/>
  <c r="H2469" i="1"/>
  <c r="M2468" i="1"/>
  <c r="L2468" i="1"/>
  <c r="K2468" i="1"/>
  <c r="J2468" i="1"/>
  <c r="I2468" i="1"/>
  <c r="H2468" i="1"/>
  <c r="M2467" i="1"/>
  <c r="L2467" i="1"/>
  <c r="K2467" i="1"/>
  <c r="J2467" i="1"/>
  <c r="I2467" i="1"/>
  <c r="H2467" i="1"/>
  <c r="M2466" i="1"/>
  <c r="L2466" i="1"/>
  <c r="K2466" i="1"/>
  <c r="J2466" i="1"/>
  <c r="I2466" i="1"/>
  <c r="H2466" i="1"/>
  <c r="M2465" i="1"/>
  <c r="L2465" i="1"/>
  <c r="K2465" i="1"/>
  <c r="J2465" i="1"/>
  <c r="I2465" i="1"/>
  <c r="H2465" i="1"/>
  <c r="M2464" i="1"/>
  <c r="L2464" i="1"/>
  <c r="K2464" i="1"/>
  <c r="J2464" i="1"/>
  <c r="I2464" i="1"/>
  <c r="H2464" i="1"/>
  <c r="M2463" i="1"/>
  <c r="L2463" i="1"/>
  <c r="K2463" i="1"/>
  <c r="J2463" i="1"/>
  <c r="I2463" i="1"/>
  <c r="H2463" i="1"/>
  <c r="M2462" i="1"/>
  <c r="L2462" i="1"/>
  <c r="K2462" i="1"/>
  <c r="J2462" i="1"/>
  <c r="I2462" i="1"/>
  <c r="H2462" i="1"/>
  <c r="M2461" i="1"/>
  <c r="L2461" i="1"/>
  <c r="K2461" i="1"/>
  <c r="J2461" i="1"/>
  <c r="I2461" i="1"/>
  <c r="H2461" i="1"/>
  <c r="M2460" i="1"/>
  <c r="L2460" i="1"/>
  <c r="K2460" i="1"/>
  <c r="J2460" i="1"/>
  <c r="I2460" i="1"/>
  <c r="H2460" i="1"/>
  <c r="M2459" i="1"/>
  <c r="L2459" i="1"/>
  <c r="K2459" i="1"/>
  <c r="J2459" i="1"/>
  <c r="I2459" i="1"/>
  <c r="H2459" i="1"/>
  <c r="M2458" i="1"/>
  <c r="L2458" i="1"/>
  <c r="K2458" i="1"/>
  <c r="J2458" i="1"/>
  <c r="I2458" i="1"/>
  <c r="H2458" i="1"/>
  <c r="M2457" i="1"/>
  <c r="L2457" i="1"/>
  <c r="K2457" i="1"/>
  <c r="J2457" i="1"/>
  <c r="I2457" i="1"/>
  <c r="H2457" i="1"/>
  <c r="M2456" i="1"/>
  <c r="L2456" i="1"/>
  <c r="K2456" i="1"/>
  <c r="J2456" i="1"/>
  <c r="I2456" i="1"/>
  <c r="H2456" i="1"/>
  <c r="M2455" i="1"/>
  <c r="L2455" i="1"/>
  <c r="K2455" i="1"/>
  <c r="J2455" i="1"/>
  <c r="I2455" i="1"/>
  <c r="H2455" i="1"/>
  <c r="M2454" i="1"/>
  <c r="L2454" i="1"/>
  <c r="K2454" i="1"/>
  <c r="J2454" i="1"/>
  <c r="I2454" i="1"/>
  <c r="H2454" i="1"/>
  <c r="M2453" i="1"/>
  <c r="L2453" i="1"/>
  <c r="K2453" i="1"/>
  <c r="J2453" i="1"/>
  <c r="I2453" i="1"/>
  <c r="H2453" i="1"/>
  <c r="M2452" i="1"/>
  <c r="L2452" i="1"/>
  <c r="K2452" i="1"/>
  <c r="J2452" i="1"/>
  <c r="I2452" i="1"/>
  <c r="H2452" i="1"/>
  <c r="M2451" i="1"/>
  <c r="L2451" i="1"/>
  <c r="K2451" i="1"/>
  <c r="J2451" i="1"/>
  <c r="I2451" i="1"/>
  <c r="H2451" i="1"/>
  <c r="M2450" i="1"/>
  <c r="L2450" i="1"/>
  <c r="K2450" i="1"/>
  <c r="J2450" i="1"/>
  <c r="I2450" i="1"/>
  <c r="H2450" i="1"/>
  <c r="M2449" i="1"/>
  <c r="L2449" i="1"/>
  <c r="K2449" i="1"/>
  <c r="J2449" i="1"/>
  <c r="I2449" i="1"/>
  <c r="H2449" i="1"/>
  <c r="M2448" i="1"/>
  <c r="L2448" i="1"/>
  <c r="K2448" i="1"/>
  <c r="J2448" i="1"/>
  <c r="I2448" i="1"/>
  <c r="H2448" i="1"/>
  <c r="M2447" i="1"/>
  <c r="L2447" i="1"/>
  <c r="K2447" i="1"/>
  <c r="J2447" i="1"/>
  <c r="I2447" i="1"/>
  <c r="H2447" i="1"/>
  <c r="M2446" i="1"/>
  <c r="L2446" i="1"/>
  <c r="K2446" i="1"/>
  <c r="J2446" i="1"/>
  <c r="I2446" i="1"/>
  <c r="H2446" i="1"/>
  <c r="M2445" i="1"/>
  <c r="L2445" i="1"/>
  <c r="K2445" i="1"/>
  <c r="J2445" i="1"/>
  <c r="I2445" i="1"/>
  <c r="H2445" i="1"/>
  <c r="M2444" i="1"/>
  <c r="L2444" i="1"/>
  <c r="K2444" i="1"/>
  <c r="J2444" i="1"/>
  <c r="I2444" i="1"/>
  <c r="H2444" i="1"/>
  <c r="M2443" i="1"/>
  <c r="L2443" i="1"/>
  <c r="K2443" i="1"/>
  <c r="J2443" i="1"/>
  <c r="I2443" i="1"/>
  <c r="H2443" i="1"/>
  <c r="M2442" i="1"/>
  <c r="L2442" i="1"/>
  <c r="K2442" i="1"/>
  <c r="J2442" i="1"/>
  <c r="I2442" i="1"/>
  <c r="H2442" i="1"/>
  <c r="M2441" i="1"/>
  <c r="L2441" i="1"/>
  <c r="K2441" i="1"/>
  <c r="J2441" i="1"/>
  <c r="I2441" i="1"/>
  <c r="H2441" i="1"/>
  <c r="M2440" i="1"/>
  <c r="L2440" i="1"/>
  <c r="K2440" i="1"/>
  <c r="J2440" i="1"/>
  <c r="I2440" i="1"/>
  <c r="H2440" i="1"/>
  <c r="M2439" i="1"/>
  <c r="L2439" i="1"/>
  <c r="K2439" i="1"/>
  <c r="J2439" i="1"/>
  <c r="I2439" i="1"/>
  <c r="H2439" i="1"/>
  <c r="M2438" i="1"/>
  <c r="L2438" i="1"/>
  <c r="K2438" i="1"/>
  <c r="J2438" i="1"/>
  <c r="I2438" i="1"/>
  <c r="H2438" i="1"/>
  <c r="M2437" i="1"/>
  <c r="L2437" i="1"/>
  <c r="K2437" i="1"/>
  <c r="J2437" i="1"/>
  <c r="I2437" i="1"/>
  <c r="H2437" i="1"/>
  <c r="M2436" i="1"/>
  <c r="L2436" i="1"/>
  <c r="K2436" i="1"/>
  <c r="J2436" i="1"/>
  <c r="I2436" i="1"/>
  <c r="H2436" i="1"/>
  <c r="M2435" i="1"/>
  <c r="L2435" i="1"/>
  <c r="K2435" i="1"/>
  <c r="J2435" i="1"/>
  <c r="I2435" i="1"/>
  <c r="H2435" i="1"/>
  <c r="M2434" i="1"/>
  <c r="L2434" i="1"/>
  <c r="K2434" i="1"/>
  <c r="J2434" i="1"/>
  <c r="I2434" i="1"/>
  <c r="H2434" i="1"/>
  <c r="M2433" i="1"/>
  <c r="L2433" i="1"/>
  <c r="K2433" i="1"/>
  <c r="J2433" i="1"/>
  <c r="I2433" i="1"/>
  <c r="H2433" i="1"/>
  <c r="M2432" i="1"/>
  <c r="L2432" i="1"/>
  <c r="K2432" i="1"/>
  <c r="J2432" i="1"/>
  <c r="I2432" i="1"/>
  <c r="H2432" i="1"/>
  <c r="M2431" i="1"/>
  <c r="L2431" i="1"/>
  <c r="K2431" i="1"/>
  <c r="J2431" i="1"/>
  <c r="I2431" i="1"/>
  <c r="H2431" i="1"/>
  <c r="M2430" i="1"/>
  <c r="L2430" i="1"/>
  <c r="K2430" i="1"/>
  <c r="J2430" i="1"/>
  <c r="I2430" i="1"/>
  <c r="H2430" i="1"/>
  <c r="M2429" i="1"/>
  <c r="L2429" i="1"/>
  <c r="K2429" i="1"/>
  <c r="J2429" i="1"/>
  <c r="I2429" i="1"/>
  <c r="H2429" i="1"/>
  <c r="M2428" i="1"/>
  <c r="L2428" i="1"/>
  <c r="K2428" i="1"/>
  <c r="J2428" i="1"/>
  <c r="I2428" i="1"/>
  <c r="H2428" i="1"/>
  <c r="M2427" i="1"/>
  <c r="L2427" i="1"/>
  <c r="K2427" i="1"/>
  <c r="J2427" i="1"/>
  <c r="I2427" i="1"/>
  <c r="H2427" i="1"/>
  <c r="M2426" i="1"/>
  <c r="L2426" i="1"/>
  <c r="K2426" i="1"/>
  <c r="J2426" i="1"/>
  <c r="I2426" i="1"/>
  <c r="H2426" i="1"/>
  <c r="M2425" i="1"/>
  <c r="L2425" i="1"/>
  <c r="K2425" i="1"/>
  <c r="J2425" i="1"/>
  <c r="I2425" i="1"/>
  <c r="H2425" i="1"/>
  <c r="M2424" i="1"/>
  <c r="L2424" i="1"/>
  <c r="K2424" i="1"/>
  <c r="J2424" i="1"/>
  <c r="I2424" i="1"/>
  <c r="H2424" i="1"/>
  <c r="M2423" i="1"/>
  <c r="L2423" i="1"/>
  <c r="K2423" i="1"/>
  <c r="J2423" i="1"/>
  <c r="I2423" i="1"/>
  <c r="H2423" i="1"/>
  <c r="M2422" i="1"/>
  <c r="L2422" i="1"/>
  <c r="K2422" i="1"/>
  <c r="J2422" i="1"/>
  <c r="I2422" i="1"/>
  <c r="H2422" i="1"/>
  <c r="M2421" i="1"/>
  <c r="L2421" i="1"/>
  <c r="K2421" i="1"/>
  <c r="J2421" i="1"/>
  <c r="I2421" i="1"/>
  <c r="H2421" i="1"/>
  <c r="M2420" i="1"/>
  <c r="L2420" i="1"/>
  <c r="K2420" i="1"/>
  <c r="J2420" i="1"/>
  <c r="I2420" i="1"/>
  <c r="H2420" i="1"/>
  <c r="M2419" i="1"/>
  <c r="L2419" i="1"/>
  <c r="K2419" i="1"/>
  <c r="J2419" i="1"/>
  <c r="I2419" i="1"/>
  <c r="H2419" i="1"/>
  <c r="M2418" i="1"/>
  <c r="L2418" i="1"/>
  <c r="K2418" i="1"/>
  <c r="J2418" i="1"/>
  <c r="I2418" i="1"/>
  <c r="H2418" i="1"/>
  <c r="M2417" i="1"/>
  <c r="L2417" i="1"/>
  <c r="K2417" i="1"/>
  <c r="J2417" i="1"/>
  <c r="I2417" i="1"/>
  <c r="H2417" i="1"/>
  <c r="M2416" i="1"/>
  <c r="L2416" i="1"/>
  <c r="K2416" i="1"/>
  <c r="J2416" i="1"/>
  <c r="I2416" i="1"/>
  <c r="H2416" i="1"/>
  <c r="M2415" i="1"/>
  <c r="L2415" i="1"/>
  <c r="K2415" i="1"/>
  <c r="J2415" i="1"/>
  <c r="I2415" i="1"/>
  <c r="H2415" i="1"/>
  <c r="M2414" i="1"/>
  <c r="L2414" i="1"/>
  <c r="K2414" i="1"/>
  <c r="J2414" i="1"/>
  <c r="I2414" i="1"/>
  <c r="H2414" i="1"/>
  <c r="M2413" i="1"/>
  <c r="L2413" i="1"/>
  <c r="K2413" i="1"/>
  <c r="J2413" i="1"/>
  <c r="I2413" i="1"/>
  <c r="H2413" i="1"/>
  <c r="M2412" i="1"/>
  <c r="L2412" i="1"/>
  <c r="K2412" i="1"/>
  <c r="J2412" i="1"/>
  <c r="I2412" i="1"/>
  <c r="H2412" i="1"/>
  <c r="M2411" i="1"/>
  <c r="L2411" i="1"/>
  <c r="K2411" i="1"/>
  <c r="J2411" i="1"/>
  <c r="I2411" i="1"/>
  <c r="H2411" i="1"/>
  <c r="M2410" i="1"/>
  <c r="L2410" i="1"/>
  <c r="K2410" i="1"/>
  <c r="J2410" i="1"/>
  <c r="I2410" i="1"/>
  <c r="H2410" i="1"/>
  <c r="M2409" i="1"/>
  <c r="L2409" i="1"/>
  <c r="K2409" i="1"/>
  <c r="J2409" i="1"/>
  <c r="I2409" i="1"/>
  <c r="H2409" i="1"/>
  <c r="M2408" i="1"/>
  <c r="L2408" i="1"/>
  <c r="K2408" i="1"/>
  <c r="J2408" i="1"/>
  <c r="I2408" i="1"/>
  <c r="H2408" i="1"/>
  <c r="M2407" i="1"/>
  <c r="L2407" i="1"/>
  <c r="K2407" i="1"/>
  <c r="J2407" i="1"/>
  <c r="I2407" i="1"/>
  <c r="H2407" i="1"/>
  <c r="M2406" i="1"/>
  <c r="L2406" i="1"/>
  <c r="K2406" i="1"/>
  <c r="J2406" i="1"/>
  <c r="I2406" i="1"/>
  <c r="H2406" i="1"/>
  <c r="M2405" i="1"/>
  <c r="L2405" i="1"/>
  <c r="K2405" i="1"/>
  <c r="J2405" i="1"/>
  <c r="I2405" i="1"/>
  <c r="H2405" i="1"/>
  <c r="M2404" i="1"/>
  <c r="L2404" i="1"/>
  <c r="K2404" i="1"/>
  <c r="J2404" i="1"/>
  <c r="I2404" i="1"/>
  <c r="H2404" i="1"/>
  <c r="M2403" i="1"/>
  <c r="L2403" i="1"/>
  <c r="K2403" i="1"/>
  <c r="J2403" i="1"/>
  <c r="I2403" i="1"/>
  <c r="H2403" i="1"/>
  <c r="M2402" i="1"/>
  <c r="L2402" i="1"/>
  <c r="K2402" i="1"/>
  <c r="J2402" i="1"/>
  <c r="I2402" i="1"/>
  <c r="H2402" i="1"/>
  <c r="M2401" i="1"/>
  <c r="L2401" i="1"/>
  <c r="K2401" i="1"/>
  <c r="J2401" i="1"/>
  <c r="I2401" i="1"/>
  <c r="H2401" i="1"/>
  <c r="M2400" i="1"/>
  <c r="L2400" i="1"/>
  <c r="K2400" i="1"/>
  <c r="J2400" i="1"/>
  <c r="I2400" i="1"/>
  <c r="H2400" i="1"/>
  <c r="M2399" i="1"/>
  <c r="L2399" i="1"/>
  <c r="K2399" i="1"/>
  <c r="J2399" i="1"/>
  <c r="I2399" i="1"/>
  <c r="H2399" i="1"/>
  <c r="M2398" i="1"/>
  <c r="L2398" i="1"/>
  <c r="K2398" i="1"/>
  <c r="J2398" i="1"/>
  <c r="I2398" i="1"/>
  <c r="H2398" i="1"/>
  <c r="M2397" i="1"/>
  <c r="L2397" i="1"/>
  <c r="K2397" i="1"/>
  <c r="J2397" i="1"/>
  <c r="I2397" i="1"/>
  <c r="H2397" i="1"/>
  <c r="M2396" i="1"/>
  <c r="L2396" i="1"/>
  <c r="K2396" i="1"/>
  <c r="J2396" i="1"/>
  <c r="I2396" i="1"/>
  <c r="H2396" i="1"/>
  <c r="M2395" i="1"/>
  <c r="L2395" i="1"/>
  <c r="K2395" i="1"/>
  <c r="J2395" i="1"/>
  <c r="I2395" i="1"/>
  <c r="H2395" i="1"/>
  <c r="M2394" i="1"/>
  <c r="L2394" i="1"/>
  <c r="K2394" i="1"/>
  <c r="J2394" i="1"/>
  <c r="I2394" i="1"/>
  <c r="H2394" i="1"/>
  <c r="M2393" i="1"/>
  <c r="L2393" i="1"/>
  <c r="K2393" i="1"/>
  <c r="J2393" i="1"/>
  <c r="I2393" i="1"/>
  <c r="H2393" i="1"/>
  <c r="M2392" i="1"/>
  <c r="L2392" i="1"/>
  <c r="K2392" i="1"/>
  <c r="J2392" i="1"/>
  <c r="I2392" i="1"/>
  <c r="H2392" i="1"/>
  <c r="M2391" i="1"/>
  <c r="L2391" i="1"/>
  <c r="K2391" i="1"/>
  <c r="J2391" i="1"/>
  <c r="I2391" i="1"/>
  <c r="H2391" i="1"/>
  <c r="M2390" i="1"/>
  <c r="L2390" i="1"/>
  <c r="K2390" i="1"/>
  <c r="J2390" i="1"/>
  <c r="I2390" i="1"/>
  <c r="H2390" i="1"/>
  <c r="M2389" i="1"/>
  <c r="L2389" i="1"/>
  <c r="K2389" i="1"/>
  <c r="J2389" i="1"/>
  <c r="I2389" i="1"/>
  <c r="H2389" i="1"/>
  <c r="M2388" i="1"/>
  <c r="L2388" i="1"/>
  <c r="K2388" i="1"/>
  <c r="J2388" i="1"/>
  <c r="I2388" i="1"/>
  <c r="H2388" i="1"/>
  <c r="M2387" i="1"/>
  <c r="L2387" i="1"/>
  <c r="K2387" i="1"/>
  <c r="J2387" i="1"/>
  <c r="I2387" i="1"/>
  <c r="H2387" i="1"/>
  <c r="M2386" i="1"/>
  <c r="L2386" i="1"/>
  <c r="K2386" i="1"/>
  <c r="J2386" i="1"/>
  <c r="I2386" i="1"/>
  <c r="H2386" i="1"/>
  <c r="M2385" i="1"/>
  <c r="L2385" i="1"/>
  <c r="K2385" i="1"/>
  <c r="J2385" i="1"/>
  <c r="I2385" i="1"/>
  <c r="H2385" i="1"/>
  <c r="M2384" i="1"/>
  <c r="L2384" i="1"/>
  <c r="K2384" i="1"/>
  <c r="J2384" i="1"/>
  <c r="I2384" i="1"/>
  <c r="H2384" i="1"/>
  <c r="M2383" i="1"/>
  <c r="L2383" i="1"/>
  <c r="K2383" i="1"/>
  <c r="J2383" i="1"/>
  <c r="I2383" i="1"/>
  <c r="H2383" i="1"/>
  <c r="M2382" i="1"/>
  <c r="L2382" i="1"/>
  <c r="K2382" i="1"/>
  <c r="J2382" i="1"/>
  <c r="I2382" i="1"/>
  <c r="H2382" i="1"/>
  <c r="M2381" i="1"/>
  <c r="L2381" i="1"/>
  <c r="K2381" i="1"/>
  <c r="J2381" i="1"/>
  <c r="I2381" i="1"/>
  <c r="H2381" i="1"/>
  <c r="M2380" i="1"/>
  <c r="L2380" i="1"/>
  <c r="K2380" i="1"/>
  <c r="J2380" i="1"/>
  <c r="I2380" i="1"/>
  <c r="H2380" i="1"/>
  <c r="M2379" i="1"/>
  <c r="L2379" i="1"/>
  <c r="K2379" i="1"/>
  <c r="J2379" i="1"/>
  <c r="I2379" i="1"/>
  <c r="H2379" i="1"/>
  <c r="M2378" i="1"/>
  <c r="L2378" i="1"/>
  <c r="K2378" i="1"/>
  <c r="J2378" i="1"/>
  <c r="I2378" i="1"/>
  <c r="H2378" i="1"/>
  <c r="M2377" i="1"/>
  <c r="L2377" i="1"/>
  <c r="K2377" i="1"/>
  <c r="J2377" i="1"/>
  <c r="I2377" i="1"/>
  <c r="H2377" i="1"/>
  <c r="M2376" i="1"/>
  <c r="L2376" i="1"/>
  <c r="K2376" i="1"/>
  <c r="J2376" i="1"/>
  <c r="I2376" i="1"/>
  <c r="H2376" i="1"/>
  <c r="M2375" i="1"/>
  <c r="L2375" i="1"/>
  <c r="K2375" i="1"/>
  <c r="J2375" i="1"/>
  <c r="I2375" i="1"/>
  <c r="H2375" i="1"/>
  <c r="M2374" i="1"/>
  <c r="L2374" i="1"/>
  <c r="K2374" i="1"/>
  <c r="J2374" i="1"/>
  <c r="I2374" i="1"/>
  <c r="H2374" i="1"/>
  <c r="M2373" i="1"/>
  <c r="L2373" i="1"/>
  <c r="K2373" i="1"/>
  <c r="J2373" i="1"/>
  <c r="I2373" i="1"/>
  <c r="H2373" i="1"/>
  <c r="M2372" i="1"/>
  <c r="L2372" i="1"/>
  <c r="K2372" i="1"/>
  <c r="J2372" i="1"/>
  <c r="I2372" i="1"/>
  <c r="H2372" i="1"/>
  <c r="M2371" i="1"/>
  <c r="L2371" i="1"/>
  <c r="K2371" i="1"/>
  <c r="J2371" i="1"/>
  <c r="I2371" i="1"/>
  <c r="H2371" i="1"/>
  <c r="M2370" i="1"/>
  <c r="L2370" i="1"/>
  <c r="K2370" i="1"/>
  <c r="J2370" i="1"/>
  <c r="I2370" i="1"/>
  <c r="H2370" i="1"/>
  <c r="M2369" i="1"/>
  <c r="L2369" i="1"/>
  <c r="K2369" i="1"/>
  <c r="J2369" i="1"/>
  <c r="I2369" i="1"/>
  <c r="H2369" i="1"/>
  <c r="M2368" i="1"/>
  <c r="L2368" i="1"/>
  <c r="K2368" i="1"/>
  <c r="J2368" i="1"/>
  <c r="I2368" i="1"/>
  <c r="H2368" i="1"/>
  <c r="M2367" i="1"/>
  <c r="L2367" i="1"/>
  <c r="K2367" i="1"/>
  <c r="J2367" i="1"/>
  <c r="I2367" i="1"/>
  <c r="H2367" i="1"/>
  <c r="M2366" i="1"/>
  <c r="L2366" i="1"/>
  <c r="K2366" i="1"/>
  <c r="J2366" i="1"/>
  <c r="I2366" i="1"/>
  <c r="H2366" i="1"/>
  <c r="M2365" i="1"/>
  <c r="L2365" i="1"/>
  <c r="K2365" i="1"/>
  <c r="J2365" i="1"/>
  <c r="I2365" i="1"/>
  <c r="H2365" i="1"/>
  <c r="M2364" i="1"/>
  <c r="L2364" i="1"/>
  <c r="K2364" i="1"/>
  <c r="J2364" i="1"/>
  <c r="I2364" i="1"/>
  <c r="H2364" i="1"/>
  <c r="M2363" i="1"/>
  <c r="L2363" i="1"/>
  <c r="K2363" i="1"/>
  <c r="J2363" i="1"/>
  <c r="I2363" i="1"/>
  <c r="H2363" i="1"/>
  <c r="M2362" i="1"/>
  <c r="L2362" i="1"/>
  <c r="K2362" i="1"/>
  <c r="J2362" i="1"/>
  <c r="I2362" i="1"/>
  <c r="H2362" i="1"/>
  <c r="M2361" i="1"/>
  <c r="L2361" i="1"/>
  <c r="K2361" i="1"/>
  <c r="J2361" i="1"/>
  <c r="I2361" i="1"/>
  <c r="H2361" i="1"/>
  <c r="M2360" i="1"/>
  <c r="L2360" i="1"/>
  <c r="K2360" i="1"/>
  <c r="J2360" i="1"/>
  <c r="I2360" i="1"/>
  <c r="H2360" i="1"/>
  <c r="M2359" i="1"/>
  <c r="L2359" i="1"/>
  <c r="K2359" i="1"/>
  <c r="J2359" i="1"/>
  <c r="I2359" i="1"/>
  <c r="H2359" i="1"/>
  <c r="M2358" i="1"/>
  <c r="L2358" i="1"/>
  <c r="K2358" i="1"/>
  <c r="J2358" i="1"/>
  <c r="I2358" i="1"/>
  <c r="H2358" i="1"/>
  <c r="M2357" i="1"/>
  <c r="L2357" i="1"/>
  <c r="K2357" i="1"/>
  <c r="J2357" i="1"/>
  <c r="I2357" i="1"/>
  <c r="H2357" i="1"/>
  <c r="M2356" i="1"/>
  <c r="L2356" i="1"/>
  <c r="K2356" i="1"/>
  <c r="J2356" i="1"/>
  <c r="I2356" i="1"/>
  <c r="H2356" i="1"/>
  <c r="M2355" i="1"/>
  <c r="L2355" i="1"/>
  <c r="K2355" i="1"/>
  <c r="J2355" i="1"/>
  <c r="I2355" i="1"/>
  <c r="H2355" i="1"/>
  <c r="M2354" i="1"/>
  <c r="L2354" i="1"/>
  <c r="K2354" i="1"/>
  <c r="J2354" i="1"/>
  <c r="I2354" i="1"/>
  <c r="H2354" i="1"/>
  <c r="M2353" i="1"/>
  <c r="L2353" i="1"/>
  <c r="K2353" i="1"/>
  <c r="J2353" i="1"/>
  <c r="I2353" i="1"/>
  <c r="H2353" i="1"/>
  <c r="M2352" i="1"/>
  <c r="L2352" i="1"/>
  <c r="K2352" i="1"/>
  <c r="J2352" i="1"/>
  <c r="I2352" i="1"/>
  <c r="H2352" i="1"/>
  <c r="M2351" i="1"/>
  <c r="L2351" i="1"/>
  <c r="K2351" i="1"/>
  <c r="J2351" i="1"/>
  <c r="I2351" i="1"/>
  <c r="H2351" i="1"/>
  <c r="M2350" i="1"/>
  <c r="L2350" i="1"/>
  <c r="K2350" i="1"/>
  <c r="J2350" i="1"/>
  <c r="I2350" i="1"/>
  <c r="H2350" i="1"/>
  <c r="M2349" i="1"/>
  <c r="L2349" i="1"/>
  <c r="K2349" i="1"/>
  <c r="J2349" i="1"/>
  <c r="I2349" i="1"/>
  <c r="H2349" i="1"/>
  <c r="M2348" i="1"/>
  <c r="L2348" i="1"/>
  <c r="K2348" i="1"/>
  <c r="J2348" i="1"/>
  <c r="I2348" i="1"/>
  <c r="H2348" i="1"/>
  <c r="M2347" i="1"/>
  <c r="L2347" i="1"/>
  <c r="K2347" i="1"/>
  <c r="J2347" i="1"/>
  <c r="I2347" i="1"/>
  <c r="H2347" i="1"/>
  <c r="M2346" i="1"/>
  <c r="L2346" i="1"/>
  <c r="K2346" i="1"/>
  <c r="J2346" i="1"/>
  <c r="I2346" i="1"/>
  <c r="H2346" i="1"/>
  <c r="M2345" i="1"/>
  <c r="L2345" i="1"/>
  <c r="K2345" i="1"/>
  <c r="J2345" i="1"/>
  <c r="I2345" i="1"/>
  <c r="H2345" i="1"/>
  <c r="M2344" i="1"/>
  <c r="L2344" i="1"/>
  <c r="K2344" i="1"/>
  <c r="J2344" i="1"/>
  <c r="I2344" i="1"/>
  <c r="H2344" i="1"/>
  <c r="M2343" i="1"/>
  <c r="L2343" i="1"/>
  <c r="K2343" i="1"/>
  <c r="J2343" i="1"/>
  <c r="I2343" i="1"/>
  <c r="H2343" i="1"/>
  <c r="M2342" i="1"/>
  <c r="L2342" i="1"/>
  <c r="K2342" i="1"/>
  <c r="J2342" i="1"/>
  <c r="I2342" i="1"/>
  <c r="H2342" i="1"/>
  <c r="M2341" i="1"/>
  <c r="L2341" i="1"/>
  <c r="K2341" i="1"/>
  <c r="J2341" i="1"/>
  <c r="I2341" i="1"/>
  <c r="H2341" i="1"/>
  <c r="M2340" i="1"/>
  <c r="L2340" i="1"/>
  <c r="K2340" i="1"/>
  <c r="J2340" i="1"/>
  <c r="I2340" i="1"/>
  <c r="H2340" i="1"/>
  <c r="M2339" i="1"/>
  <c r="L2339" i="1"/>
  <c r="K2339" i="1"/>
  <c r="J2339" i="1"/>
  <c r="I2339" i="1"/>
  <c r="H2339" i="1"/>
  <c r="M2338" i="1"/>
  <c r="L2338" i="1"/>
  <c r="K2338" i="1"/>
  <c r="J2338" i="1"/>
  <c r="I2338" i="1"/>
  <c r="H2338" i="1"/>
  <c r="M2337" i="1"/>
  <c r="L2337" i="1"/>
  <c r="K2337" i="1"/>
  <c r="J2337" i="1"/>
  <c r="I2337" i="1"/>
  <c r="H2337" i="1"/>
  <c r="M2336" i="1"/>
  <c r="L2336" i="1"/>
  <c r="K2336" i="1"/>
  <c r="J2336" i="1"/>
  <c r="I2336" i="1"/>
  <c r="H2336" i="1"/>
  <c r="M2335" i="1"/>
  <c r="L2335" i="1"/>
  <c r="K2335" i="1"/>
  <c r="J2335" i="1"/>
  <c r="I2335" i="1"/>
  <c r="H2335" i="1"/>
  <c r="M2334" i="1"/>
  <c r="L2334" i="1"/>
  <c r="K2334" i="1"/>
  <c r="J2334" i="1"/>
  <c r="I2334" i="1"/>
  <c r="H2334" i="1"/>
  <c r="M2333" i="1"/>
  <c r="L2333" i="1"/>
  <c r="K2333" i="1"/>
  <c r="J2333" i="1"/>
  <c r="I2333" i="1"/>
  <c r="H2333" i="1"/>
  <c r="M2332" i="1"/>
  <c r="L2332" i="1"/>
  <c r="K2332" i="1"/>
  <c r="J2332" i="1"/>
  <c r="I2332" i="1"/>
  <c r="H2332" i="1"/>
  <c r="M2331" i="1"/>
  <c r="L2331" i="1"/>
  <c r="K2331" i="1"/>
  <c r="J2331" i="1"/>
  <c r="I2331" i="1"/>
  <c r="H2331" i="1"/>
  <c r="M2330" i="1"/>
  <c r="L2330" i="1"/>
  <c r="K2330" i="1"/>
  <c r="J2330" i="1"/>
  <c r="I2330" i="1"/>
  <c r="H2330" i="1"/>
  <c r="M2329" i="1"/>
  <c r="L2329" i="1"/>
  <c r="K2329" i="1"/>
  <c r="J2329" i="1"/>
  <c r="I2329" i="1"/>
  <c r="H2329" i="1"/>
  <c r="M2328" i="1"/>
  <c r="L2328" i="1"/>
  <c r="K2328" i="1"/>
  <c r="J2328" i="1"/>
  <c r="I2328" i="1"/>
  <c r="H2328" i="1"/>
  <c r="M2327" i="1"/>
  <c r="L2327" i="1"/>
  <c r="K2327" i="1"/>
  <c r="J2327" i="1"/>
  <c r="I2327" i="1"/>
  <c r="H2327" i="1"/>
  <c r="M2326" i="1"/>
  <c r="L2326" i="1"/>
  <c r="K2326" i="1"/>
  <c r="J2326" i="1"/>
  <c r="I2326" i="1"/>
  <c r="H2326" i="1"/>
  <c r="M2325" i="1"/>
  <c r="L2325" i="1"/>
  <c r="K2325" i="1"/>
  <c r="J2325" i="1"/>
  <c r="I2325" i="1"/>
  <c r="H2325" i="1"/>
  <c r="M2324" i="1"/>
  <c r="L2324" i="1"/>
  <c r="K2324" i="1"/>
  <c r="J2324" i="1"/>
  <c r="I2324" i="1"/>
  <c r="H2324" i="1"/>
  <c r="M2323" i="1"/>
  <c r="L2323" i="1"/>
  <c r="K2323" i="1"/>
  <c r="J2323" i="1"/>
  <c r="I2323" i="1"/>
  <c r="H2323" i="1"/>
  <c r="M2322" i="1"/>
  <c r="L2322" i="1"/>
  <c r="K2322" i="1"/>
  <c r="J2322" i="1"/>
  <c r="I2322" i="1"/>
  <c r="H2322" i="1"/>
  <c r="M2321" i="1"/>
  <c r="L2321" i="1"/>
  <c r="K2321" i="1"/>
  <c r="J2321" i="1"/>
  <c r="I2321" i="1"/>
  <c r="H2321" i="1"/>
  <c r="M2320" i="1"/>
  <c r="L2320" i="1"/>
  <c r="K2320" i="1"/>
  <c r="J2320" i="1"/>
  <c r="I2320" i="1"/>
  <c r="H2320" i="1"/>
  <c r="M2319" i="1"/>
  <c r="L2319" i="1"/>
  <c r="K2319" i="1"/>
  <c r="J2319" i="1"/>
  <c r="I2319" i="1"/>
  <c r="H2319" i="1"/>
  <c r="M2318" i="1"/>
  <c r="L2318" i="1"/>
  <c r="K2318" i="1"/>
  <c r="J2318" i="1"/>
  <c r="I2318" i="1"/>
  <c r="H2318" i="1"/>
  <c r="M2317" i="1"/>
  <c r="L2317" i="1"/>
  <c r="K2317" i="1"/>
  <c r="J2317" i="1"/>
  <c r="I2317" i="1"/>
  <c r="H2317" i="1"/>
  <c r="M2316" i="1"/>
  <c r="L2316" i="1"/>
  <c r="K2316" i="1"/>
  <c r="J2316" i="1"/>
  <c r="I2316" i="1"/>
  <c r="H2316" i="1"/>
  <c r="M2315" i="1"/>
  <c r="L2315" i="1"/>
  <c r="K2315" i="1"/>
  <c r="J2315" i="1"/>
  <c r="I2315" i="1"/>
  <c r="H2315" i="1"/>
  <c r="M2314" i="1"/>
  <c r="L2314" i="1"/>
  <c r="K2314" i="1"/>
  <c r="J2314" i="1"/>
  <c r="I2314" i="1"/>
  <c r="H2314" i="1"/>
  <c r="M2313" i="1"/>
  <c r="L2313" i="1"/>
  <c r="K2313" i="1"/>
  <c r="J2313" i="1"/>
  <c r="I2313" i="1"/>
  <c r="H2313" i="1"/>
  <c r="M2312" i="1"/>
  <c r="L2312" i="1"/>
  <c r="K2312" i="1"/>
  <c r="J2312" i="1"/>
  <c r="I2312" i="1"/>
  <c r="H2312" i="1"/>
  <c r="M2311" i="1"/>
  <c r="L2311" i="1"/>
  <c r="K2311" i="1"/>
  <c r="J2311" i="1"/>
  <c r="I2311" i="1"/>
  <c r="H2311" i="1"/>
  <c r="M2310" i="1"/>
  <c r="L2310" i="1"/>
  <c r="K2310" i="1"/>
  <c r="J2310" i="1"/>
  <c r="I2310" i="1"/>
  <c r="H2310" i="1"/>
  <c r="M2309" i="1"/>
  <c r="L2309" i="1"/>
  <c r="K2309" i="1"/>
  <c r="J2309" i="1"/>
  <c r="I2309" i="1"/>
  <c r="H2309" i="1"/>
  <c r="M2308" i="1"/>
  <c r="L2308" i="1"/>
  <c r="K2308" i="1"/>
  <c r="J2308" i="1"/>
  <c r="I2308" i="1"/>
  <c r="H2308" i="1"/>
  <c r="M2307" i="1"/>
  <c r="L2307" i="1"/>
  <c r="K2307" i="1"/>
  <c r="J2307" i="1"/>
  <c r="I2307" i="1"/>
  <c r="H2307" i="1"/>
  <c r="M2306" i="1"/>
  <c r="L2306" i="1"/>
  <c r="K2306" i="1"/>
  <c r="J2306" i="1"/>
  <c r="I2306" i="1"/>
  <c r="H2306" i="1"/>
  <c r="M2305" i="1"/>
  <c r="L2305" i="1"/>
  <c r="K2305" i="1"/>
  <c r="J2305" i="1"/>
  <c r="I2305" i="1"/>
  <c r="H2305" i="1"/>
  <c r="M2304" i="1"/>
  <c r="L2304" i="1"/>
  <c r="K2304" i="1"/>
  <c r="J2304" i="1"/>
  <c r="I2304" i="1"/>
  <c r="H2304" i="1"/>
  <c r="M2303" i="1"/>
  <c r="L2303" i="1"/>
  <c r="K2303" i="1"/>
  <c r="J2303" i="1"/>
  <c r="I2303" i="1"/>
  <c r="H2303" i="1"/>
  <c r="M2302" i="1"/>
  <c r="L2302" i="1"/>
  <c r="K2302" i="1"/>
  <c r="J2302" i="1"/>
  <c r="I2302" i="1"/>
  <c r="H2302" i="1"/>
  <c r="M2301" i="1"/>
  <c r="L2301" i="1"/>
  <c r="K2301" i="1"/>
  <c r="J2301" i="1"/>
  <c r="I2301" i="1"/>
  <c r="H2301" i="1"/>
  <c r="M2300" i="1"/>
  <c r="L2300" i="1"/>
  <c r="K2300" i="1"/>
  <c r="J2300" i="1"/>
  <c r="I2300" i="1"/>
  <c r="H2300" i="1"/>
  <c r="M2299" i="1"/>
  <c r="L2299" i="1"/>
  <c r="K2299" i="1"/>
  <c r="J2299" i="1"/>
  <c r="I2299" i="1"/>
  <c r="H2299" i="1"/>
  <c r="M2298" i="1"/>
  <c r="L2298" i="1"/>
  <c r="K2298" i="1"/>
  <c r="J2298" i="1"/>
  <c r="I2298" i="1"/>
  <c r="H2298" i="1"/>
  <c r="M2297" i="1"/>
  <c r="L2297" i="1"/>
  <c r="K2297" i="1"/>
  <c r="J2297" i="1"/>
  <c r="I2297" i="1"/>
  <c r="H2297" i="1"/>
  <c r="M2296" i="1"/>
  <c r="L2296" i="1"/>
  <c r="K2296" i="1"/>
  <c r="J2296" i="1"/>
  <c r="I2296" i="1"/>
  <c r="H2296" i="1"/>
  <c r="M2295" i="1"/>
  <c r="L2295" i="1"/>
  <c r="K2295" i="1"/>
  <c r="J2295" i="1"/>
  <c r="I2295" i="1"/>
  <c r="H2295" i="1"/>
  <c r="M2294" i="1"/>
  <c r="L2294" i="1"/>
  <c r="K2294" i="1"/>
  <c r="J2294" i="1"/>
  <c r="I2294" i="1"/>
  <c r="H2294" i="1"/>
  <c r="M2293" i="1"/>
  <c r="L2293" i="1"/>
  <c r="K2293" i="1"/>
  <c r="J2293" i="1"/>
  <c r="I2293" i="1"/>
  <c r="H2293" i="1"/>
  <c r="M2292" i="1"/>
  <c r="L2292" i="1"/>
  <c r="K2292" i="1"/>
  <c r="J2292" i="1"/>
  <c r="I2292" i="1"/>
  <c r="H2292" i="1"/>
  <c r="M2291" i="1"/>
  <c r="L2291" i="1"/>
  <c r="K2291" i="1"/>
  <c r="J2291" i="1"/>
  <c r="I2291" i="1"/>
  <c r="H2291" i="1"/>
  <c r="M2290" i="1"/>
  <c r="L2290" i="1"/>
  <c r="K2290" i="1"/>
  <c r="J2290" i="1"/>
  <c r="I2290" i="1"/>
  <c r="H2290" i="1"/>
  <c r="M2289" i="1"/>
  <c r="L2289" i="1"/>
  <c r="K2289" i="1"/>
  <c r="J2289" i="1"/>
  <c r="I2289" i="1"/>
  <c r="H2289" i="1"/>
  <c r="M2288" i="1"/>
  <c r="L2288" i="1"/>
  <c r="K2288" i="1"/>
  <c r="J2288" i="1"/>
  <c r="I2288" i="1"/>
  <c r="H2288" i="1"/>
  <c r="M2287" i="1"/>
  <c r="L2287" i="1"/>
  <c r="K2287" i="1"/>
  <c r="J2287" i="1"/>
  <c r="I2287" i="1"/>
  <c r="H2287" i="1"/>
  <c r="M2286" i="1"/>
  <c r="L2286" i="1"/>
  <c r="K2286" i="1"/>
  <c r="J2286" i="1"/>
  <c r="I2286" i="1"/>
  <c r="H2286" i="1"/>
  <c r="M2285" i="1"/>
  <c r="L2285" i="1"/>
  <c r="K2285" i="1"/>
  <c r="J2285" i="1"/>
  <c r="I2285" i="1"/>
  <c r="H2285" i="1"/>
  <c r="M2284" i="1"/>
  <c r="L2284" i="1"/>
  <c r="K2284" i="1"/>
  <c r="J2284" i="1"/>
  <c r="I2284" i="1"/>
  <c r="H2284" i="1"/>
  <c r="M2283" i="1"/>
  <c r="L2283" i="1"/>
  <c r="K2283" i="1"/>
  <c r="J2283" i="1"/>
  <c r="I2283" i="1"/>
  <c r="H2283" i="1"/>
  <c r="M2282" i="1"/>
  <c r="L2282" i="1"/>
  <c r="K2282" i="1"/>
  <c r="J2282" i="1"/>
  <c r="I2282" i="1"/>
  <c r="H2282" i="1"/>
  <c r="M2281" i="1"/>
  <c r="L2281" i="1"/>
  <c r="K2281" i="1"/>
  <c r="J2281" i="1"/>
  <c r="I2281" i="1"/>
  <c r="H2281" i="1"/>
  <c r="M2280" i="1"/>
  <c r="L2280" i="1"/>
  <c r="K2280" i="1"/>
  <c r="J2280" i="1"/>
  <c r="I2280" i="1"/>
  <c r="H2280" i="1"/>
  <c r="M2279" i="1"/>
  <c r="L2279" i="1"/>
  <c r="K2279" i="1"/>
  <c r="J2279" i="1"/>
  <c r="I2279" i="1"/>
  <c r="H2279" i="1"/>
  <c r="M2278" i="1"/>
  <c r="L2278" i="1"/>
  <c r="K2278" i="1"/>
  <c r="J2278" i="1"/>
  <c r="I2278" i="1"/>
  <c r="H2278" i="1"/>
  <c r="M2277" i="1"/>
  <c r="L2277" i="1"/>
  <c r="K2277" i="1"/>
  <c r="J2277" i="1"/>
  <c r="I2277" i="1"/>
  <c r="H2277" i="1"/>
  <c r="M2276" i="1"/>
  <c r="L2276" i="1"/>
  <c r="K2276" i="1"/>
  <c r="J2276" i="1"/>
  <c r="I2276" i="1"/>
  <c r="H2276" i="1"/>
  <c r="M2275" i="1"/>
  <c r="L2275" i="1"/>
  <c r="K2275" i="1"/>
  <c r="J2275" i="1"/>
  <c r="I2275" i="1"/>
  <c r="H2275" i="1"/>
  <c r="M2274" i="1"/>
  <c r="L2274" i="1"/>
  <c r="K2274" i="1"/>
  <c r="J2274" i="1"/>
  <c r="I2274" i="1"/>
  <c r="H2274" i="1"/>
  <c r="M2273" i="1"/>
  <c r="L2273" i="1"/>
  <c r="K2273" i="1"/>
  <c r="J2273" i="1"/>
  <c r="I2273" i="1"/>
  <c r="H2273" i="1"/>
  <c r="M2272" i="1"/>
  <c r="L2272" i="1"/>
  <c r="K2272" i="1"/>
  <c r="J2272" i="1"/>
  <c r="I2272" i="1"/>
  <c r="H2272" i="1"/>
  <c r="M2271" i="1"/>
  <c r="L2271" i="1"/>
  <c r="K2271" i="1"/>
  <c r="J2271" i="1"/>
  <c r="I2271" i="1"/>
  <c r="H2271" i="1"/>
  <c r="M2270" i="1"/>
  <c r="L2270" i="1"/>
  <c r="K2270" i="1"/>
  <c r="J2270" i="1"/>
  <c r="I2270" i="1"/>
  <c r="H2270" i="1"/>
  <c r="M2269" i="1"/>
  <c r="L2269" i="1"/>
  <c r="K2269" i="1"/>
  <c r="J2269" i="1"/>
  <c r="I2269" i="1"/>
  <c r="H2269" i="1"/>
  <c r="M2268" i="1"/>
  <c r="L2268" i="1"/>
  <c r="K2268" i="1"/>
  <c r="J2268" i="1"/>
  <c r="I2268" i="1"/>
  <c r="H2268" i="1"/>
  <c r="M2267" i="1"/>
  <c r="L2267" i="1"/>
  <c r="K2267" i="1"/>
  <c r="J2267" i="1"/>
  <c r="I2267" i="1"/>
  <c r="H2267" i="1"/>
  <c r="M2266" i="1"/>
  <c r="L2266" i="1"/>
  <c r="K2266" i="1"/>
  <c r="J2266" i="1"/>
  <c r="I2266" i="1"/>
  <c r="H2266" i="1"/>
  <c r="M2265" i="1"/>
  <c r="L2265" i="1"/>
  <c r="K2265" i="1"/>
  <c r="J2265" i="1"/>
  <c r="I2265" i="1"/>
  <c r="H2265" i="1"/>
  <c r="M2264" i="1"/>
  <c r="L2264" i="1"/>
  <c r="K2264" i="1"/>
  <c r="J2264" i="1"/>
  <c r="I2264" i="1"/>
  <c r="H2264" i="1"/>
  <c r="M2263" i="1"/>
  <c r="L2263" i="1"/>
  <c r="K2263" i="1"/>
  <c r="J2263" i="1"/>
  <c r="I2263" i="1"/>
  <c r="H2263" i="1"/>
  <c r="M2262" i="1"/>
  <c r="L2262" i="1"/>
  <c r="K2262" i="1"/>
  <c r="J2262" i="1"/>
  <c r="I2262" i="1"/>
  <c r="H2262" i="1"/>
  <c r="M2261" i="1"/>
  <c r="L2261" i="1"/>
  <c r="K2261" i="1"/>
  <c r="J2261" i="1"/>
  <c r="I2261" i="1"/>
  <c r="H2261" i="1"/>
  <c r="M2260" i="1"/>
  <c r="L2260" i="1"/>
  <c r="K2260" i="1"/>
  <c r="J2260" i="1"/>
  <c r="I2260" i="1"/>
  <c r="H2260" i="1"/>
  <c r="M2259" i="1"/>
  <c r="L2259" i="1"/>
  <c r="K2259" i="1"/>
  <c r="J2259" i="1"/>
  <c r="I2259" i="1"/>
  <c r="H2259" i="1"/>
  <c r="M2258" i="1"/>
  <c r="L2258" i="1"/>
  <c r="K2258" i="1"/>
  <c r="J2258" i="1"/>
  <c r="I2258" i="1"/>
  <c r="H2258" i="1"/>
  <c r="M2257" i="1"/>
  <c r="L2257" i="1"/>
  <c r="K2257" i="1"/>
  <c r="J2257" i="1"/>
  <c r="I2257" i="1"/>
  <c r="H2257" i="1"/>
  <c r="M2256" i="1"/>
  <c r="L2256" i="1"/>
  <c r="K2256" i="1"/>
  <c r="J2256" i="1"/>
  <c r="I2256" i="1"/>
  <c r="H2256" i="1"/>
  <c r="M2255" i="1"/>
  <c r="L2255" i="1"/>
  <c r="K2255" i="1"/>
  <c r="J2255" i="1"/>
  <c r="I2255" i="1"/>
  <c r="H2255" i="1"/>
  <c r="M2254" i="1"/>
  <c r="L2254" i="1"/>
  <c r="K2254" i="1"/>
  <c r="J2254" i="1"/>
  <c r="I2254" i="1"/>
  <c r="H2254" i="1"/>
  <c r="M2253" i="1"/>
  <c r="L2253" i="1"/>
  <c r="K2253" i="1"/>
  <c r="J2253" i="1"/>
  <c r="I2253" i="1"/>
  <c r="H2253" i="1"/>
  <c r="M2252" i="1"/>
  <c r="L2252" i="1"/>
  <c r="K2252" i="1"/>
  <c r="J2252" i="1"/>
  <c r="I2252" i="1"/>
  <c r="H2252" i="1"/>
  <c r="M2251" i="1"/>
  <c r="L2251" i="1"/>
  <c r="K2251" i="1"/>
  <c r="J2251" i="1"/>
  <c r="I2251" i="1"/>
  <c r="H2251" i="1"/>
  <c r="M2250" i="1"/>
  <c r="L2250" i="1"/>
  <c r="K2250" i="1"/>
  <c r="J2250" i="1"/>
  <c r="I2250" i="1"/>
  <c r="H2250" i="1"/>
  <c r="M2249" i="1"/>
  <c r="L2249" i="1"/>
  <c r="K2249" i="1"/>
  <c r="J2249" i="1"/>
  <c r="I2249" i="1"/>
  <c r="H2249" i="1"/>
  <c r="M2248" i="1"/>
  <c r="L2248" i="1"/>
  <c r="K2248" i="1"/>
  <c r="J2248" i="1"/>
  <c r="I2248" i="1"/>
  <c r="H2248" i="1"/>
  <c r="M2247" i="1"/>
  <c r="L2247" i="1"/>
  <c r="K2247" i="1"/>
  <c r="J2247" i="1"/>
  <c r="I2247" i="1"/>
  <c r="H2247" i="1"/>
  <c r="M2246" i="1"/>
  <c r="L2246" i="1"/>
  <c r="K2246" i="1"/>
  <c r="J2246" i="1"/>
  <c r="I2246" i="1"/>
  <c r="H2246" i="1"/>
  <c r="M2245" i="1"/>
  <c r="L2245" i="1"/>
  <c r="K2245" i="1"/>
  <c r="J2245" i="1"/>
  <c r="I2245" i="1"/>
  <c r="H2245" i="1"/>
  <c r="M2244" i="1"/>
  <c r="L2244" i="1"/>
  <c r="K2244" i="1"/>
  <c r="J2244" i="1"/>
  <c r="I2244" i="1"/>
  <c r="H2244" i="1"/>
  <c r="M2243" i="1"/>
  <c r="L2243" i="1"/>
  <c r="K2243" i="1"/>
  <c r="J2243" i="1"/>
  <c r="I2243" i="1"/>
  <c r="H2243" i="1"/>
  <c r="M2242" i="1"/>
  <c r="L2242" i="1"/>
  <c r="K2242" i="1"/>
  <c r="J2242" i="1"/>
  <c r="I2242" i="1"/>
  <c r="H2242" i="1"/>
  <c r="M2241" i="1"/>
  <c r="L2241" i="1"/>
  <c r="K2241" i="1"/>
  <c r="J2241" i="1"/>
  <c r="I2241" i="1"/>
  <c r="H2241" i="1"/>
  <c r="M2240" i="1"/>
  <c r="L2240" i="1"/>
  <c r="K2240" i="1"/>
  <c r="J2240" i="1"/>
  <c r="I2240" i="1"/>
  <c r="H2240" i="1"/>
  <c r="M2239" i="1"/>
  <c r="L2239" i="1"/>
  <c r="K2239" i="1"/>
  <c r="J2239" i="1"/>
  <c r="I2239" i="1"/>
  <c r="H2239" i="1"/>
  <c r="M2238" i="1"/>
  <c r="L2238" i="1"/>
  <c r="K2238" i="1"/>
  <c r="J2238" i="1"/>
  <c r="I2238" i="1"/>
  <c r="H2238" i="1"/>
  <c r="M2237" i="1"/>
  <c r="L2237" i="1"/>
  <c r="K2237" i="1"/>
  <c r="J2237" i="1"/>
  <c r="I2237" i="1"/>
  <c r="H2237" i="1"/>
  <c r="M2236" i="1"/>
  <c r="L2236" i="1"/>
  <c r="K2236" i="1"/>
  <c r="J2236" i="1"/>
  <c r="I2236" i="1"/>
  <c r="H2236" i="1"/>
  <c r="M2235" i="1"/>
  <c r="L2235" i="1"/>
  <c r="K2235" i="1"/>
  <c r="J2235" i="1"/>
  <c r="I2235" i="1"/>
  <c r="H2235" i="1"/>
  <c r="M2234" i="1"/>
  <c r="L2234" i="1"/>
  <c r="K2234" i="1"/>
  <c r="J2234" i="1"/>
  <c r="I2234" i="1"/>
  <c r="H2234" i="1"/>
  <c r="M2233" i="1"/>
  <c r="L2233" i="1"/>
  <c r="K2233" i="1"/>
  <c r="J2233" i="1"/>
  <c r="I2233" i="1"/>
  <c r="H2233" i="1"/>
  <c r="M2232" i="1"/>
  <c r="L2232" i="1"/>
  <c r="K2232" i="1"/>
  <c r="J2232" i="1"/>
  <c r="I2232" i="1"/>
  <c r="H2232" i="1"/>
  <c r="M2231" i="1"/>
  <c r="L2231" i="1"/>
  <c r="K2231" i="1"/>
  <c r="J2231" i="1"/>
  <c r="I2231" i="1"/>
  <c r="H2231" i="1"/>
  <c r="M2230" i="1"/>
  <c r="L2230" i="1"/>
  <c r="K2230" i="1"/>
  <c r="J2230" i="1"/>
  <c r="I2230" i="1"/>
  <c r="H2230" i="1"/>
  <c r="M2229" i="1"/>
  <c r="L2229" i="1"/>
  <c r="K2229" i="1"/>
  <c r="J2229" i="1"/>
  <c r="I2229" i="1"/>
  <c r="H2229" i="1"/>
  <c r="M2228" i="1"/>
  <c r="L2228" i="1"/>
  <c r="K2228" i="1"/>
  <c r="J2228" i="1"/>
  <c r="I2228" i="1"/>
  <c r="H2228" i="1"/>
  <c r="M2227" i="1"/>
  <c r="L2227" i="1"/>
  <c r="K2227" i="1"/>
  <c r="J2227" i="1"/>
  <c r="I2227" i="1"/>
  <c r="H2227" i="1"/>
  <c r="M2226" i="1"/>
  <c r="L2226" i="1"/>
  <c r="K2226" i="1"/>
  <c r="J2226" i="1"/>
  <c r="I2226" i="1"/>
  <c r="H2226" i="1"/>
  <c r="M2225" i="1"/>
  <c r="L2225" i="1"/>
  <c r="K2225" i="1"/>
  <c r="J2225" i="1"/>
  <c r="I2225" i="1"/>
  <c r="H2225" i="1"/>
  <c r="M2224" i="1"/>
  <c r="L2224" i="1"/>
  <c r="K2224" i="1"/>
  <c r="J2224" i="1"/>
  <c r="I2224" i="1"/>
  <c r="H2224" i="1"/>
  <c r="M2223" i="1"/>
  <c r="L2223" i="1"/>
  <c r="K2223" i="1"/>
  <c r="J2223" i="1"/>
  <c r="I2223" i="1"/>
  <c r="H2223" i="1"/>
  <c r="M2222" i="1"/>
  <c r="L2222" i="1"/>
  <c r="K2222" i="1"/>
  <c r="J2222" i="1"/>
  <c r="I2222" i="1"/>
  <c r="H2222" i="1"/>
  <c r="M2221" i="1"/>
  <c r="L2221" i="1"/>
  <c r="K2221" i="1"/>
  <c r="J2221" i="1"/>
  <c r="I2221" i="1"/>
  <c r="H2221" i="1"/>
  <c r="M2220" i="1"/>
  <c r="L2220" i="1"/>
  <c r="K2220" i="1"/>
  <c r="J2220" i="1"/>
  <c r="I2220" i="1"/>
  <c r="H2220" i="1"/>
  <c r="M2219" i="1"/>
  <c r="L2219" i="1"/>
  <c r="K2219" i="1"/>
  <c r="J2219" i="1"/>
  <c r="I2219" i="1"/>
  <c r="H2219" i="1"/>
  <c r="M2218" i="1"/>
  <c r="L2218" i="1"/>
  <c r="K2218" i="1"/>
  <c r="J2218" i="1"/>
  <c r="I2218" i="1"/>
  <c r="H2218" i="1"/>
  <c r="M2217" i="1"/>
  <c r="L2217" i="1"/>
  <c r="K2217" i="1"/>
  <c r="J2217" i="1"/>
  <c r="I2217" i="1"/>
  <c r="H2217" i="1"/>
  <c r="M2216" i="1"/>
  <c r="L2216" i="1"/>
  <c r="K2216" i="1"/>
  <c r="J2216" i="1"/>
  <c r="I2216" i="1"/>
  <c r="H2216" i="1"/>
  <c r="M2215" i="1"/>
  <c r="L2215" i="1"/>
  <c r="K2215" i="1"/>
  <c r="J2215" i="1"/>
  <c r="I2215" i="1"/>
  <c r="H2215" i="1"/>
  <c r="M2214" i="1"/>
  <c r="L2214" i="1"/>
  <c r="K2214" i="1"/>
  <c r="J2214" i="1"/>
  <c r="I2214" i="1"/>
  <c r="H2214" i="1"/>
  <c r="M2213" i="1"/>
  <c r="L2213" i="1"/>
  <c r="K2213" i="1"/>
  <c r="J2213" i="1"/>
  <c r="I2213" i="1"/>
  <c r="H2213" i="1"/>
  <c r="M2212" i="1"/>
  <c r="L2212" i="1"/>
  <c r="K2212" i="1"/>
  <c r="J2212" i="1"/>
  <c r="I2212" i="1"/>
  <c r="H2212" i="1"/>
  <c r="M2211" i="1"/>
  <c r="L2211" i="1"/>
  <c r="K2211" i="1"/>
  <c r="J2211" i="1"/>
  <c r="I2211" i="1"/>
  <c r="H2211" i="1"/>
  <c r="M2210" i="1"/>
  <c r="L2210" i="1"/>
  <c r="K2210" i="1"/>
  <c r="J2210" i="1"/>
  <c r="I2210" i="1"/>
  <c r="H2210" i="1"/>
  <c r="M2209" i="1"/>
  <c r="L2209" i="1"/>
  <c r="K2209" i="1"/>
  <c r="J2209" i="1"/>
  <c r="I2209" i="1"/>
  <c r="H2209" i="1"/>
  <c r="M2208" i="1"/>
  <c r="L2208" i="1"/>
  <c r="K2208" i="1"/>
  <c r="J2208" i="1"/>
  <c r="I2208" i="1"/>
  <c r="H2208" i="1"/>
  <c r="M2207" i="1"/>
  <c r="L2207" i="1"/>
  <c r="K2207" i="1"/>
  <c r="J2207" i="1"/>
  <c r="I2207" i="1"/>
  <c r="H2207" i="1"/>
  <c r="M2206" i="1"/>
  <c r="L2206" i="1"/>
  <c r="K2206" i="1"/>
  <c r="J2206" i="1"/>
  <c r="I2206" i="1"/>
  <c r="H2206" i="1"/>
  <c r="M2205" i="1"/>
  <c r="L2205" i="1"/>
  <c r="K2205" i="1"/>
  <c r="J2205" i="1"/>
  <c r="I2205" i="1"/>
  <c r="H2205" i="1"/>
  <c r="M2204" i="1"/>
  <c r="L2204" i="1"/>
  <c r="K2204" i="1"/>
  <c r="J2204" i="1"/>
  <c r="I2204" i="1"/>
  <c r="H2204" i="1"/>
  <c r="M2203" i="1"/>
  <c r="L2203" i="1"/>
  <c r="K2203" i="1"/>
  <c r="J2203" i="1"/>
  <c r="I2203" i="1"/>
  <c r="H2203" i="1"/>
  <c r="M2202" i="1"/>
  <c r="L2202" i="1"/>
  <c r="K2202" i="1"/>
  <c r="J2202" i="1"/>
  <c r="I2202" i="1"/>
  <c r="H2202" i="1"/>
  <c r="M2201" i="1"/>
  <c r="L2201" i="1"/>
  <c r="K2201" i="1"/>
  <c r="J2201" i="1"/>
  <c r="I2201" i="1"/>
  <c r="H2201" i="1"/>
  <c r="M2200" i="1"/>
  <c r="L2200" i="1"/>
  <c r="K2200" i="1"/>
  <c r="J2200" i="1"/>
  <c r="I2200" i="1"/>
  <c r="H2200" i="1"/>
  <c r="M2199" i="1"/>
  <c r="L2199" i="1"/>
  <c r="K2199" i="1"/>
  <c r="J2199" i="1"/>
  <c r="I2199" i="1"/>
  <c r="H2199" i="1"/>
  <c r="M2198" i="1"/>
  <c r="L2198" i="1"/>
  <c r="K2198" i="1"/>
  <c r="J2198" i="1"/>
  <c r="I2198" i="1"/>
  <c r="H2198" i="1"/>
  <c r="M2197" i="1"/>
  <c r="L2197" i="1"/>
  <c r="K2197" i="1"/>
  <c r="J2197" i="1"/>
  <c r="I2197" i="1"/>
  <c r="H2197" i="1"/>
  <c r="M2196" i="1"/>
  <c r="L2196" i="1"/>
  <c r="K2196" i="1"/>
  <c r="J2196" i="1"/>
  <c r="I2196" i="1"/>
  <c r="H2196" i="1"/>
  <c r="M2195" i="1"/>
  <c r="L2195" i="1"/>
  <c r="K2195" i="1"/>
  <c r="J2195" i="1"/>
  <c r="I2195" i="1"/>
  <c r="H2195" i="1"/>
  <c r="M2194" i="1"/>
  <c r="L2194" i="1"/>
  <c r="K2194" i="1"/>
  <c r="J2194" i="1"/>
  <c r="I2194" i="1"/>
  <c r="H2194" i="1"/>
  <c r="M2193" i="1"/>
  <c r="L2193" i="1"/>
  <c r="K2193" i="1"/>
  <c r="J2193" i="1"/>
  <c r="I2193" i="1"/>
  <c r="H2193" i="1"/>
  <c r="M2192" i="1"/>
  <c r="L2192" i="1"/>
  <c r="K2192" i="1"/>
  <c r="J2192" i="1"/>
  <c r="I2192" i="1"/>
  <c r="H2192" i="1"/>
  <c r="M2191" i="1"/>
  <c r="L2191" i="1"/>
  <c r="K2191" i="1"/>
  <c r="J2191" i="1"/>
  <c r="I2191" i="1"/>
  <c r="H2191" i="1"/>
  <c r="M2190" i="1"/>
  <c r="L2190" i="1"/>
  <c r="K2190" i="1"/>
  <c r="J2190" i="1"/>
  <c r="I2190" i="1"/>
  <c r="H2190" i="1"/>
  <c r="M2189" i="1"/>
  <c r="L2189" i="1"/>
  <c r="K2189" i="1"/>
  <c r="J2189" i="1"/>
  <c r="I2189" i="1"/>
  <c r="H2189" i="1"/>
  <c r="M2188" i="1"/>
  <c r="L2188" i="1"/>
  <c r="K2188" i="1"/>
  <c r="J2188" i="1"/>
  <c r="I2188" i="1"/>
  <c r="H2188" i="1"/>
  <c r="M2187" i="1"/>
  <c r="L2187" i="1"/>
  <c r="K2187" i="1"/>
  <c r="J2187" i="1"/>
  <c r="I2187" i="1"/>
  <c r="H2187" i="1"/>
  <c r="M2186" i="1"/>
  <c r="L2186" i="1"/>
  <c r="K2186" i="1"/>
  <c r="J2186" i="1"/>
  <c r="I2186" i="1"/>
  <c r="H2186" i="1"/>
  <c r="M2185" i="1"/>
  <c r="L2185" i="1"/>
  <c r="K2185" i="1"/>
  <c r="J2185" i="1"/>
  <c r="I2185" i="1"/>
  <c r="H2185" i="1"/>
  <c r="M2184" i="1"/>
  <c r="L2184" i="1"/>
  <c r="K2184" i="1"/>
  <c r="J2184" i="1"/>
  <c r="I2184" i="1"/>
  <c r="H2184" i="1"/>
  <c r="M2183" i="1"/>
  <c r="L2183" i="1"/>
  <c r="K2183" i="1"/>
  <c r="J2183" i="1"/>
  <c r="I2183" i="1"/>
  <c r="H2183" i="1"/>
  <c r="M2182" i="1"/>
  <c r="L2182" i="1"/>
  <c r="K2182" i="1"/>
  <c r="J2182" i="1"/>
  <c r="I2182" i="1"/>
  <c r="H2182" i="1"/>
  <c r="M2181" i="1"/>
  <c r="L2181" i="1"/>
  <c r="K2181" i="1"/>
  <c r="J2181" i="1"/>
  <c r="I2181" i="1"/>
  <c r="H2181" i="1"/>
  <c r="M2180" i="1"/>
  <c r="L2180" i="1"/>
  <c r="K2180" i="1"/>
  <c r="J2180" i="1"/>
  <c r="I2180" i="1"/>
  <c r="H2180" i="1"/>
  <c r="M2179" i="1"/>
  <c r="L2179" i="1"/>
  <c r="K2179" i="1"/>
  <c r="J2179" i="1"/>
  <c r="I2179" i="1"/>
  <c r="H2179" i="1"/>
  <c r="M2178" i="1"/>
  <c r="L2178" i="1"/>
  <c r="K2178" i="1"/>
  <c r="J2178" i="1"/>
  <c r="I2178" i="1"/>
  <c r="H2178" i="1"/>
  <c r="M2177" i="1"/>
  <c r="L2177" i="1"/>
  <c r="K2177" i="1"/>
  <c r="J2177" i="1"/>
  <c r="I2177" i="1"/>
  <c r="H2177" i="1"/>
  <c r="M2176" i="1"/>
  <c r="L2176" i="1"/>
  <c r="K2176" i="1"/>
  <c r="J2176" i="1"/>
  <c r="I2176" i="1"/>
  <c r="H2176" i="1"/>
  <c r="M2175" i="1"/>
  <c r="L2175" i="1"/>
  <c r="K2175" i="1"/>
  <c r="J2175" i="1"/>
  <c r="I2175" i="1"/>
  <c r="H2175" i="1"/>
  <c r="M2174" i="1"/>
  <c r="L2174" i="1"/>
  <c r="K2174" i="1"/>
  <c r="J2174" i="1"/>
  <c r="I2174" i="1"/>
  <c r="H2174" i="1"/>
  <c r="M2173" i="1"/>
  <c r="L2173" i="1"/>
  <c r="K2173" i="1"/>
  <c r="J2173" i="1"/>
  <c r="I2173" i="1"/>
  <c r="H2173" i="1"/>
  <c r="M2172" i="1"/>
  <c r="L2172" i="1"/>
  <c r="K2172" i="1"/>
  <c r="J2172" i="1"/>
  <c r="I2172" i="1"/>
  <c r="H2172" i="1"/>
  <c r="M2171" i="1"/>
  <c r="L2171" i="1"/>
  <c r="K2171" i="1"/>
  <c r="J2171" i="1"/>
  <c r="I2171" i="1"/>
  <c r="H2171" i="1"/>
  <c r="M2170" i="1"/>
  <c r="L2170" i="1"/>
  <c r="K2170" i="1"/>
  <c r="J2170" i="1"/>
  <c r="I2170" i="1"/>
  <c r="H2170" i="1"/>
  <c r="M2169" i="1"/>
  <c r="L2169" i="1"/>
  <c r="K2169" i="1"/>
  <c r="J2169" i="1"/>
  <c r="I2169" i="1"/>
  <c r="H2169" i="1"/>
  <c r="M2168" i="1"/>
  <c r="L2168" i="1"/>
  <c r="K2168" i="1"/>
  <c r="J2168" i="1"/>
  <c r="I2168" i="1"/>
  <c r="H2168" i="1"/>
  <c r="M2167" i="1"/>
  <c r="L2167" i="1"/>
  <c r="K2167" i="1"/>
  <c r="J2167" i="1"/>
  <c r="I2167" i="1"/>
  <c r="H2167" i="1"/>
  <c r="M2166" i="1"/>
  <c r="L2166" i="1"/>
  <c r="K2166" i="1"/>
  <c r="J2166" i="1"/>
  <c r="I2166" i="1"/>
  <c r="H2166" i="1"/>
  <c r="M2165" i="1"/>
  <c r="L2165" i="1"/>
  <c r="K2165" i="1"/>
  <c r="J2165" i="1"/>
  <c r="I2165" i="1"/>
  <c r="H2165" i="1"/>
  <c r="M2164" i="1"/>
  <c r="L2164" i="1"/>
  <c r="K2164" i="1"/>
  <c r="J2164" i="1"/>
  <c r="I2164" i="1"/>
  <c r="H2164" i="1"/>
  <c r="M2163" i="1"/>
  <c r="L2163" i="1"/>
  <c r="K2163" i="1"/>
  <c r="J2163" i="1"/>
  <c r="I2163" i="1"/>
  <c r="H2163" i="1"/>
  <c r="M2162" i="1"/>
  <c r="L2162" i="1"/>
  <c r="K2162" i="1"/>
  <c r="J2162" i="1"/>
  <c r="I2162" i="1"/>
  <c r="H2162" i="1"/>
  <c r="M2161" i="1"/>
  <c r="L2161" i="1"/>
  <c r="K2161" i="1"/>
  <c r="J2161" i="1"/>
  <c r="I2161" i="1"/>
  <c r="H2161" i="1"/>
  <c r="M2160" i="1"/>
  <c r="L2160" i="1"/>
  <c r="K2160" i="1"/>
  <c r="J2160" i="1"/>
  <c r="I2160" i="1"/>
  <c r="H2160" i="1"/>
  <c r="M2159" i="1"/>
  <c r="L2159" i="1"/>
  <c r="K2159" i="1"/>
  <c r="J2159" i="1"/>
  <c r="I2159" i="1"/>
  <c r="H2159" i="1"/>
  <c r="M2158" i="1"/>
  <c r="L2158" i="1"/>
  <c r="K2158" i="1"/>
  <c r="J2158" i="1"/>
  <c r="I2158" i="1"/>
  <c r="H2158" i="1"/>
  <c r="M2157" i="1"/>
  <c r="L2157" i="1"/>
  <c r="K2157" i="1"/>
  <c r="J2157" i="1"/>
  <c r="I2157" i="1"/>
  <c r="H2157" i="1"/>
  <c r="M2156" i="1"/>
  <c r="L2156" i="1"/>
  <c r="K2156" i="1"/>
  <c r="J2156" i="1"/>
  <c r="I2156" i="1"/>
  <c r="H2156" i="1"/>
  <c r="M2155" i="1"/>
  <c r="L2155" i="1"/>
  <c r="K2155" i="1"/>
  <c r="J2155" i="1"/>
  <c r="I2155" i="1"/>
  <c r="H2155" i="1"/>
  <c r="M2154" i="1"/>
  <c r="L2154" i="1"/>
  <c r="K2154" i="1"/>
  <c r="J2154" i="1"/>
  <c r="I2154" i="1"/>
  <c r="H2154" i="1"/>
  <c r="M2153" i="1"/>
  <c r="L2153" i="1"/>
  <c r="K2153" i="1"/>
  <c r="J2153" i="1"/>
  <c r="I2153" i="1"/>
  <c r="H2153" i="1"/>
  <c r="M2152" i="1"/>
  <c r="L2152" i="1"/>
  <c r="K2152" i="1"/>
  <c r="J2152" i="1"/>
  <c r="I2152" i="1"/>
  <c r="H2152" i="1"/>
  <c r="M2151" i="1"/>
  <c r="L2151" i="1"/>
  <c r="K2151" i="1"/>
  <c r="J2151" i="1"/>
  <c r="I2151" i="1"/>
  <c r="H2151" i="1"/>
  <c r="M2150" i="1"/>
  <c r="L2150" i="1"/>
  <c r="K2150" i="1"/>
  <c r="J2150" i="1"/>
  <c r="I2150" i="1"/>
  <c r="H2150" i="1"/>
  <c r="M2149" i="1"/>
  <c r="L2149" i="1"/>
  <c r="K2149" i="1"/>
  <c r="J2149" i="1"/>
  <c r="I2149" i="1"/>
  <c r="H2149" i="1"/>
  <c r="M2148" i="1"/>
  <c r="L2148" i="1"/>
  <c r="K2148" i="1"/>
  <c r="J2148" i="1"/>
  <c r="I2148" i="1"/>
  <c r="H2148" i="1"/>
  <c r="M2147" i="1"/>
  <c r="L2147" i="1"/>
  <c r="K2147" i="1"/>
  <c r="J2147" i="1"/>
  <c r="I2147" i="1"/>
  <c r="H2147" i="1"/>
  <c r="M2146" i="1"/>
  <c r="L2146" i="1"/>
  <c r="K2146" i="1"/>
  <c r="J2146" i="1"/>
  <c r="I2146" i="1"/>
  <c r="H2146" i="1"/>
  <c r="M2145" i="1"/>
  <c r="L2145" i="1"/>
  <c r="K2145" i="1"/>
  <c r="J2145" i="1"/>
  <c r="I2145" i="1"/>
  <c r="H2145" i="1"/>
  <c r="M2144" i="1"/>
  <c r="L2144" i="1"/>
  <c r="K2144" i="1"/>
  <c r="J2144" i="1"/>
  <c r="I2144" i="1"/>
  <c r="H2144" i="1"/>
  <c r="M2143" i="1"/>
  <c r="L2143" i="1"/>
  <c r="K2143" i="1"/>
  <c r="J2143" i="1"/>
  <c r="I2143" i="1"/>
  <c r="H2143" i="1"/>
  <c r="M2142" i="1"/>
  <c r="L2142" i="1"/>
  <c r="K2142" i="1"/>
  <c r="J2142" i="1"/>
  <c r="I2142" i="1"/>
  <c r="H2142" i="1"/>
  <c r="M2141" i="1"/>
  <c r="L2141" i="1"/>
  <c r="K2141" i="1"/>
  <c r="J2141" i="1"/>
  <c r="I2141" i="1"/>
  <c r="H2141" i="1"/>
  <c r="M2140" i="1"/>
  <c r="L2140" i="1"/>
  <c r="K2140" i="1"/>
  <c r="J2140" i="1"/>
  <c r="I2140" i="1"/>
  <c r="H2140" i="1"/>
  <c r="M2139" i="1"/>
  <c r="L2139" i="1"/>
  <c r="K2139" i="1"/>
  <c r="J2139" i="1"/>
  <c r="I2139" i="1"/>
  <c r="H2139" i="1"/>
  <c r="M2138" i="1"/>
  <c r="L2138" i="1"/>
  <c r="K2138" i="1"/>
  <c r="J2138" i="1"/>
  <c r="I2138" i="1"/>
  <c r="H2138" i="1"/>
  <c r="M2137" i="1"/>
  <c r="L2137" i="1"/>
  <c r="K2137" i="1"/>
  <c r="J2137" i="1"/>
  <c r="I2137" i="1"/>
  <c r="H2137" i="1"/>
  <c r="M2136" i="1"/>
  <c r="L2136" i="1"/>
  <c r="K2136" i="1"/>
  <c r="J2136" i="1"/>
  <c r="I2136" i="1"/>
  <c r="H2136" i="1"/>
  <c r="M2135" i="1"/>
  <c r="L2135" i="1"/>
  <c r="K2135" i="1"/>
  <c r="J2135" i="1"/>
  <c r="I2135" i="1"/>
  <c r="H2135" i="1"/>
  <c r="M2134" i="1"/>
  <c r="L2134" i="1"/>
  <c r="K2134" i="1"/>
  <c r="J2134" i="1"/>
  <c r="I2134" i="1"/>
  <c r="H2134" i="1"/>
  <c r="M2133" i="1"/>
  <c r="L2133" i="1"/>
  <c r="K2133" i="1"/>
  <c r="J2133" i="1"/>
  <c r="I2133" i="1"/>
  <c r="H2133" i="1"/>
  <c r="M2132" i="1"/>
  <c r="L2132" i="1"/>
  <c r="K2132" i="1"/>
  <c r="J2132" i="1"/>
  <c r="I2132" i="1"/>
  <c r="H2132" i="1"/>
  <c r="M2131" i="1"/>
  <c r="L2131" i="1"/>
  <c r="K2131" i="1"/>
  <c r="J2131" i="1"/>
  <c r="I2131" i="1"/>
  <c r="H2131" i="1"/>
  <c r="M2130" i="1"/>
  <c r="L2130" i="1"/>
  <c r="K2130" i="1"/>
  <c r="J2130" i="1"/>
  <c r="I2130" i="1"/>
  <c r="H2130" i="1"/>
  <c r="M2129" i="1"/>
  <c r="L2129" i="1"/>
  <c r="K2129" i="1"/>
  <c r="J2129" i="1"/>
  <c r="I2129" i="1"/>
  <c r="H2129" i="1"/>
  <c r="M2128" i="1"/>
  <c r="L2128" i="1"/>
  <c r="K2128" i="1"/>
  <c r="J2128" i="1"/>
  <c r="I2128" i="1"/>
  <c r="H2128" i="1"/>
  <c r="M2127" i="1"/>
  <c r="L2127" i="1"/>
  <c r="K2127" i="1"/>
  <c r="J2127" i="1"/>
  <c r="I2127" i="1"/>
  <c r="H2127" i="1"/>
  <c r="M2126" i="1"/>
  <c r="L2126" i="1"/>
  <c r="K2126" i="1"/>
  <c r="J2126" i="1"/>
  <c r="I2126" i="1"/>
  <c r="H2126" i="1"/>
  <c r="M2125" i="1"/>
  <c r="L2125" i="1"/>
  <c r="K2125" i="1"/>
  <c r="J2125" i="1"/>
  <c r="I2125" i="1"/>
  <c r="H2125" i="1"/>
  <c r="M2124" i="1"/>
  <c r="L2124" i="1"/>
  <c r="K2124" i="1"/>
  <c r="J2124" i="1"/>
  <c r="I2124" i="1"/>
  <c r="H2124" i="1"/>
  <c r="M2123" i="1"/>
  <c r="L2123" i="1"/>
  <c r="K2123" i="1"/>
  <c r="J2123" i="1"/>
  <c r="I2123" i="1"/>
  <c r="H2123" i="1"/>
  <c r="M2122" i="1"/>
  <c r="L2122" i="1"/>
  <c r="K2122" i="1"/>
  <c r="J2122" i="1"/>
  <c r="I2122" i="1"/>
  <c r="H2122" i="1"/>
  <c r="M2121" i="1"/>
  <c r="L2121" i="1"/>
  <c r="K2121" i="1"/>
  <c r="J2121" i="1"/>
  <c r="I2121" i="1"/>
  <c r="H2121" i="1"/>
  <c r="M2120" i="1"/>
  <c r="L2120" i="1"/>
  <c r="K2120" i="1"/>
  <c r="J2120" i="1"/>
  <c r="I2120" i="1"/>
  <c r="H2120" i="1"/>
  <c r="M2119" i="1"/>
  <c r="L2119" i="1"/>
  <c r="K2119" i="1"/>
  <c r="J2119" i="1"/>
  <c r="I2119" i="1"/>
  <c r="H2119" i="1"/>
  <c r="M2118" i="1"/>
  <c r="L2118" i="1"/>
  <c r="K2118" i="1"/>
  <c r="J2118" i="1"/>
  <c r="I2118" i="1"/>
  <c r="H2118" i="1"/>
  <c r="M2117" i="1"/>
  <c r="L2117" i="1"/>
  <c r="K2117" i="1"/>
  <c r="J2117" i="1"/>
  <c r="I2117" i="1"/>
  <c r="H2117" i="1"/>
  <c r="M2116" i="1"/>
  <c r="L2116" i="1"/>
  <c r="K2116" i="1"/>
  <c r="J2116" i="1"/>
  <c r="I2116" i="1"/>
  <c r="H2116" i="1"/>
  <c r="M2115" i="1"/>
  <c r="L2115" i="1"/>
  <c r="K2115" i="1"/>
  <c r="J2115" i="1"/>
  <c r="I2115" i="1"/>
  <c r="H2115" i="1"/>
  <c r="M2114" i="1"/>
  <c r="L2114" i="1"/>
  <c r="K2114" i="1"/>
  <c r="J2114" i="1"/>
  <c r="I2114" i="1"/>
  <c r="H2114" i="1"/>
  <c r="M2113" i="1"/>
  <c r="L2113" i="1"/>
  <c r="K2113" i="1"/>
  <c r="J2113" i="1"/>
  <c r="I2113" i="1"/>
  <c r="H2113" i="1"/>
  <c r="M2112" i="1"/>
  <c r="L2112" i="1"/>
  <c r="K2112" i="1"/>
  <c r="J2112" i="1"/>
  <c r="I2112" i="1"/>
  <c r="H2112" i="1"/>
  <c r="M2111" i="1"/>
  <c r="L2111" i="1"/>
  <c r="K2111" i="1"/>
  <c r="J2111" i="1"/>
  <c r="I2111" i="1"/>
  <c r="H2111" i="1"/>
  <c r="M2110" i="1"/>
  <c r="L2110" i="1"/>
  <c r="K2110" i="1"/>
  <c r="J2110" i="1"/>
  <c r="I2110" i="1"/>
  <c r="H2110" i="1"/>
  <c r="M2109" i="1"/>
  <c r="L2109" i="1"/>
  <c r="K2109" i="1"/>
  <c r="J2109" i="1"/>
  <c r="I2109" i="1"/>
  <c r="H2109" i="1"/>
  <c r="M2108" i="1"/>
  <c r="L2108" i="1"/>
  <c r="K2108" i="1"/>
  <c r="J2108" i="1"/>
  <c r="I2108" i="1"/>
  <c r="H2108" i="1"/>
  <c r="M2107" i="1"/>
  <c r="L2107" i="1"/>
  <c r="K2107" i="1"/>
  <c r="J2107" i="1"/>
  <c r="I2107" i="1"/>
  <c r="H2107" i="1"/>
  <c r="M2106" i="1"/>
  <c r="L2106" i="1"/>
  <c r="K2106" i="1"/>
  <c r="J2106" i="1"/>
  <c r="I2106" i="1"/>
  <c r="H2106" i="1"/>
  <c r="M2105" i="1"/>
  <c r="L2105" i="1"/>
  <c r="K2105" i="1"/>
  <c r="J2105" i="1"/>
  <c r="I2105" i="1"/>
  <c r="H2105" i="1"/>
  <c r="M2104" i="1"/>
  <c r="L2104" i="1"/>
  <c r="K2104" i="1"/>
  <c r="J2104" i="1"/>
  <c r="I2104" i="1"/>
  <c r="H2104" i="1"/>
  <c r="M2103" i="1"/>
  <c r="L2103" i="1"/>
  <c r="K2103" i="1"/>
  <c r="J2103" i="1"/>
  <c r="I2103" i="1"/>
  <c r="H2103" i="1"/>
  <c r="M2102" i="1"/>
  <c r="L2102" i="1"/>
  <c r="K2102" i="1"/>
  <c r="J2102" i="1"/>
  <c r="I2102" i="1"/>
  <c r="H2102" i="1"/>
  <c r="M2101" i="1"/>
  <c r="L2101" i="1"/>
  <c r="K2101" i="1"/>
  <c r="J2101" i="1"/>
  <c r="I2101" i="1"/>
  <c r="H2101" i="1"/>
  <c r="M2100" i="1"/>
  <c r="L2100" i="1"/>
  <c r="K2100" i="1"/>
  <c r="J2100" i="1"/>
  <c r="I2100" i="1"/>
  <c r="H2100" i="1"/>
  <c r="M2099" i="1"/>
  <c r="L2099" i="1"/>
  <c r="K2099" i="1"/>
  <c r="J2099" i="1"/>
  <c r="I2099" i="1"/>
  <c r="H2099" i="1"/>
  <c r="M2098" i="1"/>
  <c r="L2098" i="1"/>
  <c r="K2098" i="1"/>
  <c r="J2098" i="1"/>
  <c r="I2098" i="1"/>
  <c r="H2098" i="1"/>
  <c r="M2097" i="1"/>
  <c r="L2097" i="1"/>
  <c r="K2097" i="1"/>
  <c r="J2097" i="1"/>
  <c r="I2097" i="1"/>
  <c r="H2097" i="1"/>
  <c r="M2096" i="1"/>
  <c r="L2096" i="1"/>
  <c r="K2096" i="1"/>
  <c r="J2096" i="1"/>
  <c r="I2096" i="1"/>
  <c r="H2096" i="1"/>
  <c r="M2095" i="1"/>
  <c r="L2095" i="1"/>
  <c r="K2095" i="1"/>
  <c r="J2095" i="1"/>
  <c r="I2095" i="1"/>
  <c r="H2095" i="1"/>
  <c r="M2094" i="1"/>
  <c r="L2094" i="1"/>
  <c r="K2094" i="1"/>
  <c r="J2094" i="1"/>
  <c r="I2094" i="1"/>
  <c r="H2094" i="1"/>
  <c r="M2093" i="1"/>
  <c r="L2093" i="1"/>
  <c r="K2093" i="1"/>
  <c r="J2093" i="1"/>
  <c r="I2093" i="1"/>
  <c r="H2093" i="1"/>
  <c r="M2092" i="1"/>
  <c r="L2092" i="1"/>
  <c r="K2092" i="1"/>
  <c r="J2092" i="1"/>
  <c r="I2092" i="1"/>
  <c r="H2092" i="1"/>
  <c r="M2091" i="1"/>
  <c r="L2091" i="1"/>
  <c r="K2091" i="1"/>
  <c r="J2091" i="1"/>
  <c r="I2091" i="1"/>
  <c r="H2091" i="1"/>
  <c r="M2090" i="1"/>
  <c r="L2090" i="1"/>
  <c r="K2090" i="1"/>
  <c r="J2090" i="1"/>
  <c r="I2090" i="1"/>
  <c r="H2090" i="1"/>
  <c r="M2089" i="1"/>
  <c r="L2089" i="1"/>
  <c r="K2089" i="1"/>
  <c r="J2089" i="1"/>
  <c r="I2089" i="1"/>
  <c r="H2089" i="1"/>
  <c r="M2088" i="1"/>
  <c r="L2088" i="1"/>
  <c r="K2088" i="1"/>
  <c r="J2088" i="1"/>
  <c r="I2088" i="1"/>
  <c r="H2088" i="1"/>
  <c r="M2087" i="1"/>
  <c r="L2087" i="1"/>
  <c r="K2087" i="1"/>
  <c r="J2087" i="1"/>
  <c r="I2087" i="1"/>
  <c r="H2087" i="1"/>
  <c r="M2086" i="1"/>
  <c r="L2086" i="1"/>
  <c r="K2086" i="1"/>
  <c r="J2086" i="1"/>
  <c r="I2086" i="1"/>
  <c r="H2086" i="1"/>
  <c r="M2085" i="1"/>
  <c r="L2085" i="1"/>
  <c r="K2085" i="1"/>
  <c r="J2085" i="1"/>
  <c r="I2085" i="1"/>
  <c r="H2085" i="1"/>
  <c r="M2084" i="1"/>
  <c r="L2084" i="1"/>
  <c r="K2084" i="1"/>
  <c r="J2084" i="1"/>
  <c r="I2084" i="1"/>
  <c r="H2084" i="1"/>
  <c r="M2083" i="1"/>
  <c r="L2083" i="1"/>
  <c r="K2083" i="1"/>
  <c r="J2083" i="1"/>
  <c r="I2083" i="1"/>
  <c r="H2083" i="1"/>
  <c r="M2082" i="1"/>
  <c r="L2082" i="1"/>
  <c r="K2082" i="1"/>
  <c r="J2082" i="1"/>
  <c r="I2082" i="1"/>
  <c r="H2082" i="1"/>
  <c r="M2081" i="1"/>
  <c r="L2081" i="1"/>
  <c r="K2081" i="1"/>
  <c r="J2081" i="1"/>
  <c r="I2081" i="1"/>
  <c r="H2081" i="1"/>
  <c r="M2080" i="1"/>
  <c r="L2080" i="1"/>
  <c r="K2080" i="1"/>
  <c r="J2080" i="1"/>
  <c r="I2080" i="1"/>
  <c r="H2080" i="1"/>
  <c r="M2079" i="1"/>
  <c r="L2079" i="1"/>
  <c r="K2079" i="1"/>
  <c r="J2079" i="1"/>
  <c r="I2079" i="1"/>
  <c r="H2079" i="1"/>
  <c r="M2078" i="1"/>
  <c r="L2078" i="1"/>
  <c r="K2078" i="1"/>
  <c r="J2078" i="1"/>
  <c r="I2078" i="1"/>
  <c r="H2078" i="1"/>
  <c r="M2077" i="1"/>
  <c r="L2077" i="1"/>
  <c r="K2077" i="1"/>
  <c r="J2077" i="1"/>
  <c r="I2077" i="1"/>
  <c r="H2077" i="1"/>
  <c r="M2076" i="1"/>
  <c r="L2076" i="1"/>
  <c r="K2076" i="1"/>
  <c r="J2076" i="1"/>
  <c r="I2076" i="1"/>
  <c r="H2076" i="1"/>
  <c r="M2075" i="1"/>
  <c r="L2075" i="1"/>
  <c r="K2075" i="1"/>
  <c r="J2075" i="1"/>
  <c r="I2075" i="1"/>
  <c r="H2075" i="1"/>
  <c r="M2074" i="1"/>
  <c r="L2074" i="1"/>
  <c r="K2074" i="1"/>
  <c r="J2074" i="1"/>
  <c r="I2074" i="1"/>
  <c r="H2074" i="1"/>
  <c r="M2073" i="1"/>
  <c r="L2073" i="1"/>
  <c r="K2073" i="1"/>
  <c r="J2073" i="1"/>
  <c r="I2073" i="1"/>
  <c r="H2073" i="1"/>
  <c r="M2072" i="1"/>
  <c r="L2072" i="1"/>
  <c r="K2072" i="1"/>
  <c r="J2072" i="1"/>
  <c r="I2072" i="1"/>
  <c r="H2072" i="1"/>
  <c r="M2071" i="1"/>
  <c r="L2071" i="1"/>
  <c r="K2071" i="1"/>
  <c r="J2071" i="1"/>
  <c r="I2071" i="1"/>
  <c r="H2071" i="1"/>
  <c r="M2070" i="1"/>
  <c r="L2070" i="1"/>
  <c r="K2070" i="1"/>
  <c r="J2070" i="1"/>
  <c r="I2070" i="1"/>
  <c r="H2070" i="1"/>
  <c r="M2069" i="1"/>
  <c r="L2069" i="1"/>
  <c r="K2069" i="1"/>
  <c r="J2069" i="1"/>
  <c r="I2069" i="1"/>
  <c r="H2069" i="1"/>
  <c r="M2068" i="1"/>
  <c r="L2068" i="1"/>
  <c r="K2068" i="1"/>
  <c r="J2068" i="1"/>
  <c r="I2068" i="1"/>
  <c r="H2068" i="1"/>
  <c r="M2067" i="1"/>
  <c r="L2067" i="1"/>
  <c r="K2067" i="1"/>
  <c r="J2067" i="1"/>
  <c r="I2067" i="1"/>
  <c r="H2067" i="1"/>
  <c r="M2066" i="1"/>
  <c r="L2066" i="1"/>
  <c r="K2066" i="1"/>
  <c r="J2066" i="1"/>
  <c r="I2066" i="1"/>
  <c r="H2066" i="1"/>
  <c r="M2065" i="1"/>
  <c r="L2065" i="1"/>
  <c r="K2065" i="1"/>
  <c r="J2065" i="1"/>
  <c r="I2065" i="1"/>
  <c r="H2065" i="1"/>
  <c r="M2064" i="1"/>
  <c r="L2064" i="1"/>
  <c r="K2064" i="1"/>
  <c r="J2064" i="1"/>
  <c r="I2064" i="1"/>
  <c r="H2064" i="1"/>
  <c r="M2063" i="1"/>
  <c r="L2063" i="1"/>
  <c r="K2063" i="1"/>
  <c r="J2063" i="1"/>
  <c r="I2063" i="1"/>
  <c r="H2063" i="1"/>
  <c r="M2062" i="1"/>
  <c r="L2062" i="1"/>
  <c r="K2062" i="1"/>
  <c r="J2062" i="1"/>
  <c r="I2062" i="1"/>
  <c r="H2062" i="1"/>
  <c r="M2061" i="1"/>
  <c r="L2061" i="1"/>
  <c r="K2061" i="1"/>
  <c r="J2061" i="1"/>
  <c r="I2061" i="1"/>
  <c r="H2061" i="1"/>
  <c r="M2060" i="1"/>
  <c r="L2060" i="1"/>
  <c r="K2060" i="1"/>
  <c r="J2060" i="1"/>
  <c r="I2060" i="1"/>
  <c r="H2060" i="1"/>
  <c r="M2059" i="1"/>
  <c r="L2059" i="1"/>
  <c r="K2059" i="1"/>
  <c r="J2059" i="1"/>
  <c r="I2059" i="1"/>
  <c r="H2059" i="1"/>
  <c r="M2058" i="1"/>
  <c r="L2058" i="1"/>
  <c r="K2058" i="1"/>
  <c r="J2058" i="1"/>
  <c r="I2058" i="1"/>
  <c r="H2058" i="1"/>
  <c r="M2057" i="1"/>
  <c r="L2057" i="1"/>
  <c r="K2057" i="1"/>
  <c r="J2057" i="1"/>
  <c r="I2057" i="1"/>
  <c r="H2057" i="1"/>
  <c r="M2056" i="1"/>
  <c r="L2056" i="1"/>
  <c r="K2056" i="1"/>
  <c r="J2056" i="1"/>
  <c r="I2056" i="1"/>
  <c r="H2056" i="1"/>
  <c r="M2055" i="1"/>
  <c r="L2055" i="1"/>
  <c r="K2055" i="1"/>
  <c r="J2055" i="1"/>
  <c r="I2055" i="1"/>
  <c r="H2055" i="1"/>
  <c r="M2054" i="1"/>
  <c r="L2054" i="1"/>
  <c r="K2054" i="1"/>
  <c r="J2054" i="1"/>
  <c r="I2054" i="1"/>
  <c r="H2054" i="1"/>
  <c r="M2053" i="1"/>
  <c r="L2053" i="1"/>
  <c r="K2053" i="1"/>
  <c r="J2053" i="1"/>
  <c r="I2053" i="1"/>
  <c r="H2053" i="1"/>
  <c r="M2052" i="1"/>
  <c r="L2052" i="1"/>
  <c r="K2052" i="1"/>
  <c r="J2052" i="1"/>
  <c r="I2052" i="1"/>
  <c r="H2052" i="1"/>
  <c r="M2051" i="1"/>
  <c r="L2051" i="1"/>
  <c r="K2051" i="1"/>
  <c r="J2051" i="1"/>
  <c r="I2051" i="1"/>
  <c r="H2051" i="1"/>
  <c r="M2050" i="1"/>
  <c r="L2050" i="1"/>
  <c r="K2050" i="1"/>
  <c r="J2050" i="1"/>
  <c r="I2050" i="1"/>
  <c r="H2050" i="1"/>
  <c r="M2049" i="1"/>
  <c r="L2049" i="1"/>
  <c r="K2049" i="1"/>
  <c r="J2049" i="1"/>
  <c r="I2049" i="1"/>
  <c r="H2049" i="1"/>
  <c r="M2048" i="1"/>
  <c r="L2048" i="1"/>
  <c r="K2048" i="1"/>
  <c r="J2048" i="1"/>
  <c r="I2048" i="1"/>
  <c r="H2048" i="1"/>
  <c r="M2047" i="1"/>
  <c r="L2047" i="1"/>
  <c r="K2047" i="1"/>
  <c r="J2047" i="1"/>
  <c r="I2047" i="1"/>
  <c r="H2047" i="1"/>
  <c r="M2046" i="1"/>
  <c r="L2046" i="1"/>
  <c r="K2046" i="1"/>
  <c r="J2046" i="1"/>
  <c r="I2046" i="1"/>
  <c r="H2046" i="1"/>
  <c r="M2045" i="1"/>
  <c r="L2045" i="1"/>
  <c r="K2045" i="1"/>
  <c r="J2045" i="1"/>
  <c r="I2045" i="1"/>
  <c r="H2045" i="1"/>
  <c r="M2044" i="1"/>
  <c r="L2044" i="1"/>
  <c r="K2044" i="1"/>
  <c r="J2044" i="1"/>
  <c r="I2044" i="1"/>
  <c r="H2044" i="1"/>
  <c r="M2043" i="1"/>
  <c r="L2043" i="1"/>
  <c r="K2043" i="1"/>
  <c r="J2043" i="1"/>
  <c r="I2043" i="1"/>
  <c r="H2043" i="1"/>
  <c r="M2042" i="1"/>
  <c r="L2042" i="1"/>
  <c r="K2042" i="1"/>
  <c r="J2042" i="1"/>
  <c r="I2042" i="1"/>
  <c r="H2042" i="1"/>
  <c r="M2041" i="1"/>
  <c r="L2041" i="1"/>
  <c r="K2041" i="1"/>
  <c r="J2041" i="1"/>
  <c r="I2041" i="1"/>
  <c r="H2041" i="1"/>
  <c r="M2040" i="1"/>
  <c r="L2040" i="1"/>
  <c r="K2040" i="1"/>
  <c r="J2040" i="1"/>
  <c r="I2040" i="1"/>
  <c r="H2040" i="1"/>
  <c r="M2039" i="1"/>
  <c r="L2039" i="1"/>
  <c r="K2039" i="1"/>
  <c r="J2039" i="1"/>
  <c r="I2039" i="1"/>
  <c r="H2039" i="1"/>
  <c r="M2038" i="1"/>
  <c r="L2038" i="1"/>
  <c r="K2038" i="1"/>
  <c r="J2038" i="1"/>
  <c r="I2038" i="1"/>
  <c r="H2038" i="1"/>
  <c r="M2037" i="1"/>
  <c r="L2037" i="1"/>
  <c r="K2037" i="1"/>
  <c r="J2037" i="1"/>
  <c r="I2037" i="1"/>
  <c r="H2037" i="1"/>
  <c r="M2036" i="1"/>
  <c r="L2036" i="1"/>
  <c r="K2036" i="1"/>
  <c r="J2036" i="1"/>
  <c r="I2036" i="1"/>
  <c r="H2036" i="1"/>
  <c r="M2035" i="1"/>
  <c r="L2035" i="1"/>
  <c r="K2035" i="1"/>
  <c r="J2035" i="1"/>
  <c r="I2035" i="1"/>
  <c r="H2035" i="1"/>
  <c r="M2034" i="1"/>
  <c r="L2034" i="1"/>
  <c r="K2034" i="1"/>
  <c r="J2034" i="1"/>
  <c r="I2034" i="1"/>
  <c r="H2034" i="1"/>
  <c r="M2033" i="1"/>
  <c r="L2033" i="1"/>
  <c r="K2033" i="1"/>
  <c r="J2033" i="1"/>
  <c r="I2033" i="1"/>
  <c r="H2033" i="1"/>
  <c r="M2032" i="1"/>
  <c r="L2032" i="1"/>
  <c r="K2032" i="1"/>
  <c r="J2032" i="1"/>
  <c r="I2032" i="1"/>
  <c r="H2032" i="1"/>
  <c r="M2031" i="1"/>
  <c r="L2031" i="1"/>
  <c r="K2031" i="1"/>
  <c r="J2031" i="1"/>
  <c r="I2031" i="1"/>
  <c r="H2031" i="1"/>
  <c r="M2030" i="1"/>
  <c r="L2030" i="1"/>
  <c r="K2030" i="1"/>
  <c r="J2030" i="1"/>
  <c r="I2030" i="1"/>
  <c r="H2030" i="1"/>
  <c r="M2029" i="1"/>
  <c r="L2029" i="1"/>
  <c r="K2029" i="1"/>
  <c r="J2029" i="1"/>
  <c r="I2029" i="1"/>
  <c r="H2029" i="1"/>
  <c r="M2028" i="1"/>
  <c r="L2028" i="1"/>
  <c r="K2028" i="1"/>
  <c r="J2028" i="1"/>
  <c r="I2028" i="1"/>
  <c r="H2028" i="1"/>
  <c r="M2027" i="1"/>
  <c r="L2027" i="1"/>
  <c r="K2027" i="1"/>
  <c r="J2027" i="1"/>
  <c r="I2027" i="1"/>
  <c r="H2027" i="1"/>
  <c r="M2026" i="1"/>
  <c r="L2026" i="1"/>
  <c r="K2026" i="1"/>
  <c r="J2026" i="1"/>
  <c r="I2026" i="1"/>
  <c r="H2026" i="1"/>
  <c r="M2025" i="1"/>
  <c r="L2025" i="1"/>
  <c r="K2025" i="1"/>
  <c r="J2025" i="1"/>
  <c r="I2025" i="1"/>
  <c r="H2025" i="1"/>
  <c r="M2024" i="1"/>
  <c r="L2024" i="1"/>
  <c r="K2024" i="1"/>
  <c r="J2024" i="1"/>
  <c r="I2024" i="1"/>
  <c r="H2024" i="1"/>
  <c r="M2023" i="1"/>
  <c r="L2023" i="1"/>
  <c r="K2023" i="1"/>
  <c r="J2023" i="1"/>
  <c r="I2023" i="1"/>
  <c r="H2023" i="1"/>
  <c r="M2022" i="1"/>
  <c r="L2022" i="1"/>
  <c r="K2022" i="1"/>
  <c r="J2022" i="1"/>
  <c r="I2022" i="1"/>
  <c r="H2022" i="1"/>
  <c r="M2021" i="1"/>
  <c r="L2021" i="1"/>
  <c r="K2021" i="1"/>
  <c r="J2021" i="1"/>
  <c r="I2021" i="1"/>
  <c r="H2021" i="1"/>
  <c r="M2020" i="1"/>
  <c r="L2020" i="1"/>
  <c r="K2020" i="1"/>
  <c r="J2020" i="1"/>
  <c r="I2020" i="1"/>
  <c r="H2020" i="1"/>
  <c r="M2019" i="1"/>
  <c r="L2019" i="1"/>
  <c r="K2019" i="1"/>
  <c r="J2019" i="1"/>
  <c r="I2019" i="1"/>
  <c r="H2019" i="1"/>
  <c r="M2018" i="1"/>
  <c r="L2018" i="1"/>
  <c r="K2018" i="1"/>
  <c r="J2018" i="1"/>
  <c r="I2018" i="1"/>
  <c r="H2018" i="1"/>
  <c r="M2017" i="1"/>
  <c r="L2017" i="1"/>
  <c r="K2017" i="1"/>
  <c r="J2017" i="1"/>
  <c r="I2017" i="1"/>
  <c r="H2017" i="1"/>
  <c r="M2016" i="1"/>
  <c r="L2016" i="1"/>
  <c r="K2016" i="1"/>
  <c r="J2016" i="1"/>
  <c r="I2016" i="1"/>
  <c r="H2016" i="1"/>
  <c r="M2015" i="1"/>
  <c r="L2015" i="1"/>
  <c r="K2015" i="1"/>
  <c r="J2015" i="1"/>
  <c r="I2015" i="1"/>
  <c r="H2015" i="1"/>
  <c r="M2014" i="1"/>
  <c r="L2014" i="1"/>
  <c r="K2014" i="1"/>
  <c r="J2014" i="1"/>
  <c r="I2014" i="1"/>
  <c r="H2014" i="1"/>
  <c r="M2013" i="1"/>
  <c r="L2013" i="1"/>
  <c r="K2013" i="1"/>
  <c r="J2013" i="1"/>
  <c r="I2013" i="1"/>
  <c r="H2013" i="1"/>
  <c r="M2012" i="1"/>
  <c r="L2012" i="1"/>
  <c r="K2012" i="1"/>
  <c r="J2012" i="1"/>
  <c r="I2012" i="1"/>
  <c r="H2012" i="1"/>
  <c r="M2011" i="1"/>
  <c r="L2011" i="1"/>
  <c r="K2011" i="1"/>
  <c r="J2011" i="1"/>
  <c r="I2011" i="1"/>
  <c r="H2011" i="1"/>
  <c r="M2010" i="1"/>
  <c r="L2010" i="1"/>
  <c r="K2010" i="1"/>
  <c r="J2010" i="1"/>
  <c r="I2010" i="1"/>
  <c r="H2010" i="1"/>
  <c r="M2009" i="1"/>
  <c r="L2009" i="1"/>
  <c r="K2009" i="1"/>
  <c r="J2009" i="1"/>
  <c r="I2009" i="1"/>
  <c r="H2009" i="1"/>
  <c r="M2008" i="1"/>
  <c r="L2008" i="1"/>
  <c r="K2008" i="1"/>
  <c r="J2008" i="1"/>
  <c r="I2008" i="1"/>
  <c r="H2008" i="1"/>
  <c r="M2007" i="1"/>
  <c r="L2007" i="1"/>
  <c r="K2007" i="1"/>
  <c r="J2007" i="1"/>
  <c r="I2007" i="1"/>
  <c r="H2007" i="1"/>
  <c r="M2006" i="1"/>
  <c r="L2006" i="1"/>
  <c r="K2006" i="1"/>
  <c r="J2006" i="1"/>
  <c r="I2006" i="1"/>
  <c r="H2006" i="1"/>
  <c r="M2005" i="1"/>
  <c r="L2005" i="1"/>
  <c r="K2005" i="1"/>
  <c r="J2005" i="1"/>
  <c r="I2005" i="1"/>
  <c r="H2005" i="1"/>
  <c r="M2004" i="1"/>
  <c r="L2004" i="1"/>
  <c r="K2004" i="1"/>
  <c r="J2004" i="1"/>
  <c r="I2004" i="1"/>
  <c r="H2004" i="1"/>
  <c r="M2003" i="1"/>
  <c r="L2003" i="1"/>
  <c r="K2003" i="1"/>
  <c r="J2003" i="1"/>
  <c r="I2003" i="1"/>
  <c r="H2003" i="1"/>
  <c r="M2002" i="1"/>
  <c r="L2002" i="1"/>
  <c r="K2002" i="1"/>
  <c r="J2002" i="1"/>
  <c r="I2002" i="1"/>
  <c r="H2002" i="1"/>
  <c r="M2001" i="1"/>
  <c r="L2001" i="1"/>
  <c r="K2001" i="1"/>
  <c r="J2001" i="1"/>
  <c r="I2001" i="1"/>
  <c r="H2001" i="1"/>
  <c r="M2000" i="1"/>
  <c r="L2000" i="1"/>
  <c r="K2000" i="1"/>
  <c r="J2000" i="1"/>
  <c r="I2000" i="1"/>
  <c r="H2000" i="1"/>
  <c r="M1999" i="1"/>
  <c r="L1999" i="1"/>
  <c r="K1999" i="1"/>
  <c r="J1999" i="1"/>
  <c r="I1999" i="1"/>
  <c r="H1999" i="1"/>
  <c r="M1998" i="1"/>
  <c r="L1998" i="1"/>
  <c r="K1998" i="1"/>
  <c r="J1998" i="1"/>
  <c r="I1998" i="1"/>
  <c r="H1998" i="1"/>
  <c r="M1997" i="1"/>
  <c r="L1997" i="1"/>
  <c r="K1997" i="1"/>
  <c r="J1997" i="1"/>
  <c r="I1997" i="1"/>
  <c r="H1997" i="1"/>
  <c r="M1996" i="1"/>
  <c r="L1996" i="1"/>
  <c r="K1996" i="1"/>
  <c r="J1996" i="1"/>
  <c r="I1996" i="1"/>
  <c r="H1996" i="1"/>
  <c r="M1995" i="1"/>
  <c r="L1995" i="1"/>
  <c r="K1995" i="1"/>
  <c r="J1995" i="1"/>
  <c r="I1995" i="1"/>
  <c r="H1995" i="1"/>
  <c r="M1994" i="1"/>
  <c r="L1994" i="1"/>
  <c r="K1994" i="1"/>
  <c r="J1994" i="1"/>
  <c r="I1994" i="1"/>
  <c r="H1994" i="1"/>
  <c r="M1993" i="1"/>
  <c r="L1993" i="1"/>
  <c r="K1993" i="1"/>
  <c r="J1993" i="1"/>
  <c r="I1993" i="1"/>
  <c r="H1993" i="1"/>
  <c r="M1992" i="1"/>
  <c r="L1992" i="1"/>
  <c r="K1992" i="1"/>
  <c r="J1992" i="1"/>
  <c r="I1992" i="1"/>
  <c r="H1992" i="1"/>
  <c r="M1991" i="1"/>
  <c r="L1991" i="1"/>
  <c r="K1991" i="1"/>
  <c r="J1991" i="1"/>
  <c r="I1991" i="1"/>
  <c r="H1991" i="1"/>
  <c r="M1990" i="1"/>
  <c r="L1990" i="1"/>
  <c r="K1990" i="1"/>
  <c r="J1990" i="1"/>
  <c r="I1990" i="1"/>
  <c r="H1990" i="1"/>
  <c r="M1989" i="1"/>
  <c r="L1989" i="1"/>
  <c r="K1989" i="1"/>
  <c r="J1989" i="1"/>
  <c r="I1989" i="1"/>
  <c r="H1989" i="1"/>
  <c r="M1988" i="1"/>
  <c r="L1988" i="1"/>
  <c r="K1988" i="1"/>
  <c r="J1988" i="1"/>
  <c r="I1988" i="1"/>
  <c r="H1988" i="1"/>
  <c r="M1987" i="1"/>
  <c r="L1987" i="1"/>
  <c r="K1987" i="1"/>
  <c r="J1987" i="1"/>
  <c r="I1987" i="1"/>
  <c r="H1987" i="1"/>
  <c r="M1986" i="1"/>
  <c r="L1986" i="1"/>
  <c r="K1986" i="1"/>
  <c r="J1986" i="1"/>
  <c r="I1986" i="1"/>
  <c r="H1986" i="1"/>
  <c r="M1985" i="1"/>
  <c r="L1985" i="1"/>
  <c r="K1985" i="1"/>
  <c r="J1985" i="1"/>
  <c r="I1985" i="1"/>
  <c r="H1985" i="1"/>
  <c r="M1984" i="1"/>
  <c r="L1984" i="1"/>
  <c r="K1984" i="1"/>
  <c r="J1984" i="1"/>
  <c r="I1984" i="1"/>
  <c r="H1984" i="1"/>
  <c r="M1983" i="1"/>
  <c r="L1983" i="1"/>
  <c r="K1983" i="1"/>
  <c r="J1983" i="1"/>
  <c r="I1983" i="1"/>
  <c r="H1983" i="1"/>
  <c r="M1982" i="1"/>
  <c r="L1982" i="1"/>
  <c r="K1982" i="1"/>
  <c r="J1982" i="1"/>
  <c r="I1982" i="1"/>
  <c r="H1982" i="1"/>
  <c r="M1981" i="1"/>
  <c r="L1981" i="1"/>
  <c r="K1981" i="1"/>
  <c r="J1981" i="1"/>
  <c r="I1981" i="1"/>
  <c r="H1981" i="1"/>
  <c r="M1980" i="1"/>
  <c r="L1980" i="1"/>
  <c r="K1980" i="1"/>
  <c r="J1980" i="1"/>
  <c r="I1980" i="1"/>
  <c r="H1980" i="1"/>
  <c r="M1979" i="1"/>
  <c r="L1979" i="1"/>
  <c r="K1979" i="1"/>
  <c r="J1979" i="1"/>
  <c r="I1979" i="1"/>
  <c r="H1979" i="1"/>
  <c r="M1978" i="1"/>
  <c r="L1978" i="1"/>
  <c r="K1978" i="1"/>
  <c r="J1978" i="1"/>
  <c r="I1978" i="1"/>
  <c r="H1978" i="1"/>
  <c r="M1977" i="1"/>
  <c r="L1977" i="1"/>
  <c r="K1977" i="1"/>
  <c r="J1977" i="1"/>
  <c r="I1977" i="1"/>
  <c r="H1977" i="1"/>
  <c r="M1976" i="1"/>
  <c r="L1976" i="1"/>
  <c r="K1976" i="1"/>
  <c r="J1976" i="1"/>
  <c r="I1976" i="1"/>
  <c r="H1976" i="1"/>
  <c r="M1975" i="1"/>
  <c r="L1975" i="1"/>
  <c r="K1975" i="1"/>
  <c r="J1975" i="1"/>
  <c r="I1975" i="1"/>
  <c r="H1975" i="1"/>
  <c r="M1974" i="1"/>
  <c r="L1974" i="1"/>
  <c r="K1974" i="1"/>
  <c r="J1974" i="1"/>
  <c r="I1974" i="1"/>
  <c r="H1974" i="1"/>
  <c r="M1973" i="1"/>
  <c r="L1973" i="1"/>
  <c r="K1973" i="1"/>
  <c r="J1973" i="1"/>
  <c r="I1973" i="1"/>
  <c r="H1973" i="1"/>
  <c r="M1972" i="1"/>
  <c r="L1972" i="1"/>
  <c r="K1972" i="1"/>
  <c r="J1972" i="1"/>
  <c r="I1972" i="1"/>
  <c r="H1972" i="1"/>
  <c r="M1971" i="1"/>
  <c r="L1971" i="1"/>
  <c r="K1971" i="1"/>
  <c r="J1971" i="1"/>
  <c r="I1971" i="1"/>
  <c r="H1971" i="1"/>
  <c r="M1970" i="1"/>
  <c r="L1970" i="1"/>
  <c r="K1970" i="1"/>
  <c r="J1970" i="1"/>
  <c r="I1970" i="1"/>
  <c r="H1970" i="1"/>
  <c r="M1969" i="1"/>
  <c r="L1969" i="1"/>
  <c r="K1969" i="1"/>
  <c r="J1969" i="1"/>
  <c r="I1969" i="1"/>
  <c r="H1969" i="1"/>
  <c r="M1968" i="1"/>
  <c r="L1968" i="1"/>
  <c r="K1968" i="1"/>
  <c r="J1968" i="1"/>
  <c r="I1968" i="1"/>
  <c r="H1968" i="1"/>
  <c r="M1967" i="1"/>
  <c r="L1967" i="1"/>
  <c r="K1967" i="1"/>
  <c r="J1967" i="1"/>
  <c r="I1967" i="1"/>
  <c r="H1967" i="1"/>
  <c r="M1966" i="1"/>
  <c r="L1966" i="1"/>
  <c r="K1966" i="1"/>
  <c r="J1966" i="1"/>
  <c r="I1966" i="1"/>
  <c r="H1966" i="1"/>
  <c r="M1965" i="1"/>
  <c r="L1965" i="1"/>
  <c r="K1965" i="1"/>
  <c r="J1965" i="1"/>
  <c r="I1965" i="1"/>
  <c r="H1965" i="1"/>
  <c r="M1964" i="1"/>
  <c r="L1964" i="1"/>
  <c r="K1964" i="1"/>
  <c r="J1964" i="1"/>
  <c r="I1964" i="1"/>
  <c r="H1964" i="1"/>
  <c r="M1963" i="1"/>
  <c r="L1963" i="1"/>
  <c r="K1963" i="1"/>
  <c r="J1963" i="1"/>
  <c r="I1963" i="1"/>
  <c r="H1963" i="1"/>
  <c r="M1962" i="1"/>
  <c r="L1962" i="1"/>
  <c r="K1962" i="1"/>
  <c r="J1962" i="1"/>
  <c r="I1962" i="1"/>
  <c r="H1962" i="1"/>
  <c r="M1961" i="1"/>
  <c r="L1961" i="1"/>
  <c r="K1961" i="1"/>
  <c r="J1961" i="1"/>
  <c r="I1961" i="1"/>
  <c r="H1961" i="1"/>
  <c r="M1960" i="1"/>
  <c r="L1960" i="1"/>
  <c r="K1960" i="1"/>
  <c r="J1960" i="1"/>
  <c r="I1960" i="1"/>
  <c r="H1960" i="1"/>
  <c r="M1959" i="1"/>
  <c r="L1959" i="1"/>
  <c r="K1959" i="1"/>
  <c r="J1959" i="1"/>
  <c r="I1959" i="1"/>
  <c r="H1959" i="1"/>
  <c r="M1958" i="1"/>
  <c r="L1958" i="1"/>
  <c r="K1958" i="1"/>
  <c r="J1958" i="1"/>
  <c r="I1958" i="1"/>
  <c r="H1958" i="1"/>
  <c r="M1957" i="1"/>
  <c r="L1957" i="1"/>
  <c r="K1957" i="1"/>
  <c r="J1957" i="1"/>
  <c r="I1957" i="1"/>
  <c r="H1957" i="1"/>
  <c r="M1956" i="1"/>
  <c r="L1956" i="1"/>
  <c r="K1956" i="1"/>
  <c r="J1956" i="1"/>
  <c r="I1956" i="1"/>
  <c r="H1956" i="1"/>
  <c r="M1955" i="1"/>
  <c r="L1955" i="1"/>
  <c r="K1955" i="1"/>
  <c r="J1955" i="1"/>
  <c r="I1955" i="1"/>
  <c r="H1955" i="1"/>
  <c r="M1954" i="1"/>
  <c r="L1954" i="1"/>
  <c r="K1954" i="1"/>
  <c r="J1954" i="1"/>
  <c r="I1954" i="1"/>
  <c r="H1954" i="1"/>
  <c r="M1953" i="1"/>
  <c r="L1953" i="1"/>
  <c r="K1953" i="1"/>
  <c r="J1953" i="1"/>
  <c r="I1953" i="1"/>
  <c r="H1953" i="1"/>
  <c r="M1952" i="1"/>
  <c r="L1952" i="1"/>
  <c r="K1952" i="1"/>
  <c r="J1952" i="1"/>
  <c r="I1952" i="1"/>
  <c r="H1952" i="1"/>
  <c r="M1951" i="1"/>
  <c r="L1951" i="1"/>
  <c r="K1951" i="1"/>
  <c r="J1951" i="1"/>
  <c r="I1951" i="1"/>
  <c r="H1951" i="1"/>
  <c r="M1950" i="1"/>
  <c r="L1950" i="1"/>
  <c r="K1950" i="1"/>
  <c r="J1950" i="1"/>
  <c r="I1950" i="1"/>
  <c r="H1950" i="1"/>
  <c r="M1949" i="1"/>
  <c r="L1949" i="1"/>
  <c r="K1949" i="1"/>
  <c r="J1949" i="1"/>
  <c r="I1949" i="1"/>
  <c r="H1949" i="1"/>
  <c r="M1948" i="1"/>
  <c r="L1948" i="1"/>
  <c r="K1948" i="1"/>
  <c r="J1948" i="1"/>
  <c r="I1948" i="1"/>
  <c r="H1948" i="1"/>
  <c r="M1947" i="1"/>
  <c r="L1947" i="1"/>
  <c r="K1947" i="1"/>
  <c r="J1947" i="1"/>
  <c r="I1947" i="1"/>
  <c r="H1947" i="1"/>
  <c r="M1946" i="1"/>
  <c r="L1946" i="1"/>
  <c r="K1946" i="1"/>
  <c r="J1946" i="1"/>
  <c r="I1946" i="1"/>
  <c r="H1946" i="1"/>
  <c r="M1945" i="1"/>
  <c r="L1945" i="1"/>
  <c r="K1945" i="1"/>
  <c r="J1945" i="1"/>
  <c r="I1945" i="1"/>
  <c r="H1945" i="1"/>
  <c r="M1944" i="1"/>
  <c r="L1944" i="1"/>
  <c r="K1944" i="1"/>
  <c r="J1944" i="1"/>
  <c r="I1944" i="1"/>
  <c r="H1944" i="1"/>
  <c r="M1943" i="1"/>
  <c r="L1943" i="1"/>
  <c r="K1943" i="1"/>
  <c r="J1943" i="1"/>
  <c r="I1943" i="1"/>
  <c r="H1943" i="1"/>
  <c r="M1942" i="1"/>
  <c r="L1942" i="1"/>
  <c r="K1942" i="1"/>
  <c r="J1942" i="1"/>
  <c r="I1942" i="1"/>
  <c r="H1942" i="1"/>
  <c r="M1941" i="1"/>
  <c r="L1941" i="1"/>
  <c r="K1941" i="1"/>
  <c r="J1941" i="1"/>
  <c r="I1941" i="1"/>
  <c r="H1941" i="1"/>
  <c r="M1940" i="1"/>
  <c r="L1940" i="1"/>
  <c r="K1940" i="1"/>
  <c r="J1940" i="1"/>
  <c r="I1940" i="1"/>
  <c r="H1940" i="1"/>
  <c r="M1939" i="1"/>
  <c r="L1939" i="1"/>
  <c r="K1939" i="1"/>
  <c r="J1939" i="1"/>
  <c r="I1939" i="1"/>
  <c r="H1939" i="1"/>
  <c r="M1938" i="1"/>
  <c r="L1938" i="1"/>
  <c r="K1938" i="1"/>
  <c r="J1938" i="1"/>
  <c r="I1938" i="1"/>
  <c r="H1938" i="1"/>
  <c r="M1937" i="1"/>
  <c r="L1937" i="1"/>
  <c r="K1937" i="1"/>
  <c r="J1937" i="1"/>
  <c r="I1937" i="1"/>
  <c r="H1937" i="1"/>
  <c r="M1936" i="1"/>
  <c r="L1936" i="1"/>
  <c r="K1936" i="1"/>
  <c r="J1936" i="1"/>
  <c r="I1936" i="1"/>
  <c r="H1936" i="1"/>
  <c r="M1935" i="1"/>
  <c r="L1935" i="1"/>
  <c r="K1935" i="1"/>
  <c r="J1935" i="1"/>
  <c r="I1935" i="1"/>
  <c r="H1935" i="1"/>
  <c r="M1934" i="1"/>
  <c r="L1934" i="1"/>
  <c r="K1934" i="1"/>
  <c r="J1934" i="1"/>
  <c r="I1934" i="1"/>
  <c r="H1934" i="1"/>
  <c r="M1933" i="1"/>
  <c r="L1933" i="1"/>
  <c r="K1933" i="1"/>
  <c r="J1933" i="1"/>
  <c r="I1933" i="1"/>
  <c r="H1933" i="1"/>
  <c r="M1932" i="1"/>
  <c r="L1932" i="1"/>
  <c r="K1932" i="1"/>
  <c r="J1932" i="1"/>
  <c r="I1932" i="1"/>
  <c r="H1932" i="1"/>
  <c r="M1931" i="1"/>
  <c r="L1931" i="1"/>
  <c r="K1931" i="1"/>
  <c r="J1931" i="1"/>
  <c r="I1931" i="1"/>
  <c r="H1931" i="1"/>
  <c r="M1930" i="1"/>
  <c r="L1930" i="1"/>
  <c r="K1930" i="1"/>
  <c r="J1930" i="1"/>
  <c r="I1930" i="1"/>
  <c r="H1930" i="1"/>
  <c r="M1929" i="1"/>
  <c r="L1929" i="1"/>
  <c r="K1929" i="1"/>
  <c r="J1929" i="1"/>
  <c r="I1929" i="1"/>
  <c r="H1929" i="1"/>
  <c r="M1928" i="1"/>
  <c r="L1928" i="1"/>
  <c r="K1928" i="1"/>
  <c r="J1928" i="1"/>
  <c r="I1928" i="1"/>
  <c r="H1928" i="1"/>
  <c r="M1927" i="1"/>
  <c r="L1927" i="1"/>
  <c r="K1927" i="1"/>
  <c r="J1927" i="1"/>
  <c r="I1927" i="1"/>
  <c r="H1927" i="1"/>
  <c r="M1926" i="1"/>
  <c r="L1926" i="1"/>
  <c r="K1926" i="1"/>
  <c r="J1926" i="1"/>
  <c r="I1926" i="1"/>
  <c r="H1926" i="1"/>
  <c r="M1925" i="1"/>
  <c r="L1925" i="1"/>
  <c r="K1925" i="1"/>
  <c r="J1925" i="1"/>
  <c r="I1925" i="1"/>
  <c r="H1925" i="1"/>
  <c r="M1924" i="1"/>
  <c r="L1924" i="1"/>
  <c r="K1924" i="1"/>
  <c r="J1924" i="1"/>
  <c r="I1924" i="1"/>
  <c r="H1924" i="1"/>
  <c r="M1923" i="1"/>
  <c r="L1923" i="1"/>
  <c r="K1923" i="1"/>
  <c r="J1923" i="1"/>
  <c r="I1923" i="1"/>
  <c r="H1923" i="1"/>
  <c r="M1922" i="1"/>
  <c r="L1922" i="1"/>
  <c r="K1922" i="1"/>
  <c r="J1922" i="1"/>
  <c r="I1922" i="1"/>
  <c r="H1922" i="1"/>
  <c r="M1921" i="1"/>
  <c r="L1921" i="1"/>
  <c r="K1921" i="1"/>
  <c r="J1921" i="1"/>
  <c r="I1921" i="1"/>
  <c r="H1921" i="1"/>
  <c r="M1920" i="1"/>
  <c r="L1920" i="1"/>
  <c r="K1920" i="1"/>
  <c r="J1920" i="1"/>
  <c r="I1920" i="1"/>
  <c r="H1920" i="1"/>
  <c r="M1919" i="1"/>
  <c r="L1919" i="1"/>
  <c r="K1919" i="1"/>
  <c r="J1919" i="1"/>
  <c r="I1919" i="1"/>
  <c r="H1919" i="1"/>
  <c r="M1918" i="1"/>
  <c r="L1918" i="1"/>
  <c r="K1918" i="1"/>
  <c r="J1918" i="1"/>
  <c r="I1918" i="1"/>
  <c r="H1918" i="1"/>
  <c r="M1917" i="1"/>
  <c r="L1917" i="1"/>
  <c r="K1917" i="1"/>
  <c r="J1917" i="1"/>
  <c r="I1917" i="1"/>
  <c r="H1917" i="1"/>
  <c r="M1916" i="1"/>
  <c r="L1916" i="1"/>
  <c r="K1916" i="1"/>
  <c r="J1916" i="1"/>
  <c r="I1916" i="1"/>
  <c r="H1916" i="1"/>
  <c r="M1915" i="1"/>
  <c r="L1915" i="1"/>
  <c r="K1915" i="1"/>
  <c r="J1915" i="1"/>
  <c r="I1915" i="1"/>
  <c r="H1915" i="1"/>
  <c r="M1914" i="1"/>
  <c r="L1914" i="1"/>
  <c r="K1914" i="1"/>
  <c r="J1914" i="1"/>
  <c r="I1914" i="1"/>
  <c r="H1914" i="1"/>
  <c r="M1913" i="1"/>
  <c r="L1913" i="1"/>
  <c r="K1913" i="1"/>
  <c r="J1913" i="1"/>
  <c r="I1913" i="1"/>
  <c r="H1913" i="1"/>
  <c r="M1912" i="1"/>
  <c r="L1912" i="1"/>
  <c r="K1912" i="1"/>
  <c r="J1912" i="1"/>
  <c r="I1912" i="1"/>
  <c r="H1912" i="1"/>
  <c r="M1911" i="1"/>
  <c r="L1911" i="1"/>
  <c r="K1911" i="1"/>
  <c r="J1911" i="1"/>
  <c r="I1911" i="1"/>
  <c r="H1911" i="1"/>
  <c r="M1910" i="1"/>
  <c r="L1910" i="1"/>
  <c r="K1910" i="1"/>
  <c r="J1910" i="1"/>
  <c r="I1910" i="1"/>
  <c r="H1910" i="1"/>
  <c r="M1909" i="1"/>
  <c r="L1909" i="1"/>
  <c r="K1909" i="1"/>
  <c r="J1909" i="1"/>
  <c r="I1909" i="1"/>
  <c r="H1909" i="1"/>
  <c r="M1908" i="1"/>
  <c r="L1908" i="1"/>
  <c r="K1908" i="1"/>
  <c r="J1908" i="1"/>
  <c r="I1908" i="1"/>
  <c r="H1908" i="1"/>
  <c r="M1907" i="1"/>
  <c r="L1907" i="1"/>
  <c r="K1907" i="1"/>
  <c r="J1907" i="1"/>
  <c r="I1907" i="1"/>
  <c r="H1907" i="1"/>
  <c r="M1906" i="1"/>
  <c r="L1906" i="1"/>
  <c r="K1906" i="1"/>
  <c r="J1906" i="1"/>
  <c r="I1906" i="1"/>
  <c r="H1906" i="1"/>
  <c r="M1905" i="1"/>
  <c r="L1905" i="1"/>
  <c r="K1905" i="1"/>
  <c r="J1905" i="1"/>
  <c r="I1905" i="1"/>
  <c r="H1905" i="1"/>
  <c r="M1904" i="1"/>
  <c r="L1904" i="1"/>
  <c r="K1904" i="1"/>
  <c r="J1904" i="1"/>
  <c r="I1904" i="1"/>
  <c r="H1904" i="1"/>
  <c r="M1903" i="1"/>
  <c r="L1903" i="1"/>
  <c r="K1903" i="1"/>
  <c r="J1903" i="1"/>
  <c r="I1903" i="1"/>
  <c r="H1903" i="1"/>
  <c r="M1902" i="1"/>
  <c r="L1902" i="1"/>
  <c r="K1902" i="1"/>
  <c r="J1902" i="1"/>
  <c r="I1902" i="1"/>
  <c r="H1902" i="1"/>
  <c r="M1901" i="1"/>
  <c r="L1901" i="1"/>
  <c r="K1901" i="1"/>
  <c r="J1901" i="1"/>
  <c r="I1901" i="1"/>
  <c r="H1901" i="1"/>
  <c r="M1900" i="1"/>
  <c r="L1900" i="1"/>
  <c r="K1900" i="1"/>
  <c r="J1900" i="1"/>
  <c r="I1900" i="1"/>
  <c r="H1900" i="1"/>
  <c r="M1899" i="1"/>
  <c r="L1899" i="1"/>
  <c r="K1899" i="1"/>
  <c r="J1899" i="1"/>
  <c r="I1899" i="1"/>
  <c r="H1899" i="1"/>
  <c r="M1898" i="1"/>
  <c r="L1898" i="1"/>
  <c r="K1898" i="1"/>
  <c r="J1898" i="1"/>
  <c r="I1898" i="1"/>
  <c r="H1898" i="1"/>
  <c r="M1897" i="1"/>
  <c r="L1897" i="1"/>
  <c r="K1897" i="1"/>
  <c r="J1897" i="1"/>
  <c r="I1897" i="1"/>
  <c r="H1897" i="1"/>
  <c r="M1896" i="1"/>
  <c r="L1896" i="1"/>
  <c r="K1896" i="1"/>
  <c r="J1896" i="1"/>
  <c r="I1896" i="1"/>
  <c r="H1896" i="1"/>
  <c r="M1895" i="1"/>
  <c r="L1895" i="1"/>
  <c r="K1895" i="1"/>
  <c r="J1895" i="1"/>
  <c r="I1895" i="1"/>
  <c r="H1895" i="1"/>
  <c r="M1894" i="1"/>
  <c r="L1894" i="1"/>
  <c r="K1894" i="1"/>
  <c r="J1894" i="1"/>
  <c r="I1894" i="1"/>
  <c r="H1894" i="1"/>
  <c r="M1893" i="1"/>
  <c r="L1893" i="1"/>
  <c r="K1893" i="1"/>
  <c r="J1893" i="1"/>
  <c r="I1893" i="1"/>
  <c r="H1893" i="1"/>
  <c r="M1892" i="1"/>
  <c r="L1892" i="1"/>
  <c r="K1892" i="1"/>
  <c r="J1892" i="1"/>
  <c r="I1892" i="1"/>
  <c r="H1892" i="1"/>
  <c r="M1891" i="1"/>
  <c r="L1891" i="1"/>
  <c r="K1891" i="1"/>
  <c r="J1891" i="1"/>
  <c r="I1891" i="1"/>
  <c r="H1891" i="1"/>
  <c r="M1890" i="1"/>
  <c r="L1890" i="1"/>
  <c r="K1890" i="1"/>
  <c r="J1890" i="1"/>
  <c r="I1890" i="1"/>
  <c r="H1890" i="1"/>
  <c r="M1889" i="1"/>
  <c r="L1889" i="1"/>
  <c r="K1889" i="1"/>
  <c r="J1889" i="1"/>
  <c r="I1889" i="1"/>
  <c r="H1889" i="1"/>
  <c r="M1888" i="1"/>
  <c r="L1888" i="1"/>
  <c r="K1888" i="1"/>
  <c r="J1888" i="1"/>
  <c r="I1888" i="1"/>
  <c r="H1888" i="1"/>
  <c r="M1887" i="1"/>
  <c r="L1887" i="1"/>
  <c r="K1887" i="1"/>
  <c r="J1887" i="1"/>
  <c r="I1887" i="1"/>
  <c r="H1887" i="1"/>
  <c r="M1886" i="1"/>
  <c r="L1886" i="1"/>
  <c r="K1886" i="1"/>
  <c r="J1886" i="1"/>
  <c r="I1886" i="1"/>
  <c r="H1886" i="1"/>
  <c r="M1885" i="1"/>
  <c r="L1885" i="1"/>
  <c r="K1885" i="1"/>
  <c r="J1885" i="1"/>
  <c r="I1885" i="1"/>
  <c r="H1885" i="1"/>
  <c r="M1884" i="1"/>
  <c r="L1884" i="1"/>
  <c r="K1884" i="1"/>
  <c r="J1884" i="1"/>
  <c r="I1884" i="1"/>
  <c r="H1884" i="1"/>
  <c r="M1883" i="1"/>
  <c r="L1883" i="1"/>
  <c r="K1883" i="1"/>
  <c r="J1883" i="1"/>
  <c r="I1883" i="1"/>
  <c r="H1883" i="1"/>
  <c r="M1882" i="1"/>
  <c r="L1882" i="1"/>
  <c r="K1882" i="1"/>
  <c r="J1882" i="1"/>
  <c r="I1882" i="1"/>
  <c r="H1882" i="1"/>
  <c r="M1881" i="1"/>
  <c r="L1881" i="1"/>
  <c r="K1881" i="1"/>
  <c r="J1881" i="1"/>
  <c r="I1881" i="1"/>
  <c r="H1881" i="1"/>
  <c r="M1880" i="1"/>
  <c r="L1880" i="1"/>
  <c r="K1880" i="1"/>
  <c r="J1880" i="1"/>
  <c r="I1880" i="1"/>
  <c r="H1880" i="1"/>
  <c r="M1879" i="1"/>
  <c r="L1879" i="1"/>
  <c r="K1879" i="1"/>
  <c r="J1879" i="1"/>
  <c r="I1879" i="1"/>
  <c r="H1879" i="1"/>
  <c r="M1878" i="1"/>
  <c r="L1878" i="1"/>
  <c r="K1878" i="1"/>
  <c r="J1878" i="1"/>
  <c r="I1878" i="1"/>
  <c r="H1878" i="1"/>
  <c r="M1877" i="1"/>
  <c r="L1877" i="1"/>
  <c r="K1877" i="1"/>
  <c r="J1877" i="1"/>
  <c r="I1877" i="1"/>
  <c r="H1877" i="1"/>
  <c r="M1876" i="1"/>
  <c r="L1876" i="1"/>
  <c r="K1876" i="1"/>
  <c r="J1876" i="1"/>
  <c r="I1876" i="1"/>
  <c r="H1876" i="1"/>
  <c r="M1875" i="1"/>
  <c r="L1875" i="1"/>
  <c r="K1875" i="1"/>
  <c r="J1875" i="1"/>
  <c r="I1875" i="1"/>
  <c r="H1875" i="1"/>
  <c r="M1874" i="1"/>
  <c r="L1874" i="1"/>
  <c r="K1874" i="1"/>
  <c r="J1874" i="1"/>
  <c r="I1874" i="1"/>
  <c r="H1874" i="1"/>
  <c r="M1873" i="1"/>
  <c r="L1873" i="1"/>
  <c r="K1873" i="1"/>
  <c r="J1873" i="1"/>
  <c r="I1873" i="1"/>
  <c r="H1873" i="1"/>
  <c r="M1872" i="1"/>
  <c r="L1872" i="1"/>
  <c r="K1872" i="1"/>
  <c r="J1872" i="1"/>
  <c r="I1872" i="1"/>
  <c r="H1872" i="1"/>
  <c r="M1871" i="1"/>
  <c r="L1871" i="1"/>
  <c r="K1871" i="1"/>
  <c r="J1871" i="1"/>
  <c r="I1871" i="1"/>
  <c r="H1871" i="1"/>
  <c r="M1870" i="1"/>
  <c r="L1870" i="1"/>
  <c r="K1870" i="1"/>
  <c r="J1870" i="1"/>
  <c r="I1870" i="1"/>
  <c r="H1870" i="1"/>
  <c r="M1869" i="1"/>
  <c r="L1869" i="1"/>
  <c r="K1869" i="1"/>
  <c r="J1869" i="1"/>
  <c r="I1869" i="1"/>
  <c r="H1869" i="1"/>
  <c r="M1868" i="1"/>
  <c r="L1868" i="1"/>
  <c r="K1868" i="1"/>
  <c r="J1868" i="1"/>
  <c r="I1868" i="1"/>
  <c r="H1868" i="1"/>
  <c r="M1867" i="1"/>
  <c r="L1867" i="1"/>
  <c r="K1867" i="1"/>
  <c r="J1867" i="1"/>
  <c r="I1867" i="1"/>
  <c r="H1867" i="1"/>
  <c r="M1866" i="1"/>
  <c r="L1866" i="1"/>
  <c r="K1866" i="1"/>
  <c r="J1866" i="1"/>
  <c r="I1866" i="1"/>
  <c r="H1866" i="1"/>
  <c r="M1865" i="1"/>
  <c r="L1865" i="1"/>
  <c r="K1865" i="1"/>
  <c r="J1865" i="1"/>
  <c r="I1865" i="1"/>
  <c r="H1865" i="1"/>
  <c r="M1864" i="1"/>
  <c r="L1864" i="1"/>
  <c r="K1864" i="1"/>
  <c r="J1864" i="1"/>
  <c r="I1864" i="1"/>
  <c r="H1864" i="1"/>
  <c r="M1863" i="1"/>
  <c r="L1863" i="1"/>
  <c r="K1863" i="1"/>
  <c r="J1863" i="1"/>
  <c r="I1863" i="1"/>
  <c r="H1863" i="1"/>
  <c r="M1862" i="1"/>
  <c r="L1862" i="1"/>
  <c r="K1862" i="1"/>
  <c r="J1862" i="1"/>
  <c r="I1862" i="1"/>
  <c r="H1862" i="1"/>
  <c r="M1861" i="1"/>
  <c r="L1861" i="1"/>
  <c r="K1861" i="1"/>
  <c r="J1861" i="1"/>
  <c r="I1861" i="1"/>
  <c r="H1861" i="1"/>
  <c r="M1860" i="1"/>
  <c r="L1860" i="1"/>
  <c r="K1860" i="1"/>
  <c r="J1860" i="1"/>
  <c r="I1860" i="1"/>
  <c r="H1860" i="1"/>
  <c r="M1859" i="1"/>
  <c r="L1859" i="1"/>
  <c r="K1859" i="1"/>
  <c r="J1859" i="1"/>
  <c r="I1859" i="1"/>
  <c r="H1859" i="1"/>
  <c r="M1858" i="1"/>
  <c r="L1858" i="1"/>
  <c r="K1858" i="1"/>
  <c r="J1858" i="1"/>
  <c r="I1858" i="1"/>
  <c r="H1858" i="1"/>
  <c r="M1857" i="1"/>
  <c r="L1857" i="1"/>
  <c r="K1857" i="1"/>
  <c r="J1857" i="1"/>
  <c r="I1857" i="1"/>
  <c r="H1857" i="1"/>
  <c r="M1856" i="1"/>
  <c r="L1856" i="1"/>
  <c r="K1856" i="1"/>
  <c r="J1856" i="1"/>
  <c r="I1856" i="1"/>
  <c r="H1856" i="1"/>
  <c r="M1855" i="1"/>
  <c r="L1855" i="1"/>
  <c r="K1855" i="1"/>
  <c r="J1855" i="1"/>
  <c r="I1855" i="1"/>
  <c r="H1855" i="1"/>
  <c r="M1854" i="1"/>
  <c r="L1854" i="1"/>
  <c r="K1854" i="1"/>
  <c r="J1854" i="1"/>
  <c r="I1854" i="1"/>
  <c r="H1854" i="1"/>
  <c r="M1853" i="1"/>
  <c r="L1853" i="1"/>
  <c r="K1853" i="1"/>
  <c r="J1853" i="1"/>
  <c r="I1853" i="1"/>
  <c r="H1853" i="1"/>
  <c r="M1852" i="1"/>
  <c r="L1852" i="1"/>
  <c r="K1852" i="1"/>
  <c r="J1852" i="1"/>
  <c r="I1852" i="1"/>
  <c r="H1852" i="1"/>
  <c r="M1851" i="1"/>
  <c r="L1851" i="1"/>
  <c r="K1851" i="1"/>
  <c r="J1851" i="1"/>
  <c r="I1851" i="1"/>
  <c r="H1851" i="1"/>
  <c r="M1850" i="1"/>
  <c r="L1850" i="1"/>
  <c r="K1850" i="1"/>
  <c r="J1850" i="1"/>
  <c r="I1850" i="1"/>
  <c r="H1850" i="1"/>
  <c r="M1849" i="1"/>
  <c r="L1849" i="1"/>
  <c r="K1849" i="1"/>
  <c r="J1849" i="1"/>
  <c r="I1849" i="1"/>
  <c r="H1849" i="1"/>
  <c r="M1848" i="1"/>
  <c r="L1848" i="1"/>
  <c r="K1848" i="1"/>
  <c r="J1848" i="1"/>
  <c r="I1848" i="1"/>
  <c r="H1848" i="1"/>
  <c r="M1847" i="1"/>
  <c r="L1847" i="1"/>
  <c r="K1847" i="1"/>
  <c r="J1847" i="1"/>
  <c r="I1847" i="1"/>
  <c r="H1847" i="1"/>
  <c r="M1846" i="1"/>
  <c r="L1846" i="1"/>
  <c r="K1846" i="1"/>
  <c r="J1846" i="1"/>
  <c r="I1846" i="1"/>
  <c r="H1846" i="1"/>
  <c r="M1845" i="1"/>
  <c r="L1845" i="1"/>
  <c r="K1845" i="1"/>
  <c r="J1845" i="1"/>
  <c r="I1845" i="1"/>
  <c r="H1845" i="1"/>
  <c r="M1844" i="1"/>
  <c r="L1844" i="1"/>
  <c r="K1844" i="1"/>
  <c r="J1844" i="1"/>
  <c r="I1844" i="1"/>
  <c r="H1844" i="1"/>
  <c r="M1843" i="1"/>
  <c r="L1843" i="1"/>
  <c r="K1843" i="1"/>
  <c r="J1843" i="1"/>
  <c r="I1843" i="1"/>
  <c r="H1843" i="1"/>
  <c r="M1842" i="1"/>
  <c r="L1842" i="1"/>
  <c r="K1842" i="1"/>
  <c r="J1842" i="1"/>
  <c r="I1842" i="1"/>
  <c r="H1842" i="1"/>
  <c r="M1841" i="1"/>
  <c r="L1841" i="1"/>
  <c r="K1841" i="1"/>
  <c r="J1841" i="1"/>
  <c r="I1841" i="1"/>
  <c r="H1841" i="1"/>
  <c r="M1840" i="1"/>
  <c r="L1840" i="1"/>
  <c r="K1840" i="1"/>
  <c r="J1840" i="1"/>
  <c r="I1840" i="1"/>
  <c r="H1840" i="1"/>
  <c r="M1839" i="1"/>
  <c r="L1839" i="1"/>
  <c r="K1839" i="1"/>
  <c r="J1839" i="1"/>
  <c r="I1839" i="1"/>
  <c r="H1839" i="1"/>
  <c r="M1838" i="1"/>
  <c r="L1838" i="1"/>
  <c r="K1838" i="1"/>
  <c r="J1838" i="1"/>
  <c r="I1838" i="1"/>
  <c r="H1838" i="1"/>
  <c r="M1837" i="1"/>
  <c r="L1837" i="1"/>
  <c r="K1837" i="1"/>
  <c r="J1837" i="1"/>
  <c r="I1837" i="1"/>
  <c r="H1837" i="1"/>
  <c r="M1836" i="1"/>
  <c r="L1836" i="1"/>
  <c r="K1836" i="1"/>
  <c r="J1836" i="1"/>
  <c r="I1836" i="1"/>
  <c r="H1836" i="1"/>
  <c r="M1835" i="1"/>
  <c r="L1835" i="1"/>
  <c r="K1835" i="1"/>
  <c r="J1835" i="1"/>
  <c r="I1835" i="1"/>
  <c r="H1835" i="1"/>
  <c r="M1834" i="1"/>
  <c r="L1834" i="1"/>
  <c r="K1834" i="1"/>
  <c r="J1834" i="1"/>
  <c r="I1834" i="1"/>
  <c r="H1834" i="1"/>
  <c r="M1833" i="1"/>
  <c r="L1833" i="1"/>
  <c r="K1833" i="1"/>
  <c r="J1833" i="1"/>
  <c r="I1833" i="1"/>
  <c r="H1833" i="1"/>
  <c r="M1832" i="1"/>
  <c r="L1832" i="1"/>
  <c r="K1832" i="1"/>
  <c r="J1832" i="1"/>
  <c r="I1832" i="1"/>
  <c r="H1832" i="1"/>
  <c r="M1831" i="1"/>
  <c r="L1831" i="1"/>
  <c r="K1831" i="1"/>
  <c r="J1831" i="1"/>
  <c r="I1831" i="1"/>
  <c r="H1831" i="1"/>
  <c r="M1830" i="1"/>
  <c r="L1830" i="1"/>
  <c r="K1830" i="1"/>
  <c r="J1830" i="1"/>
  <c r="I1830" i="1"/>
  <c r="H1830" i="1"/>
  <c r="M1829" i="1"/>
  <c r="L1829" i="1"/>
  <c r="K1829" i="1"/>
  <c r="J1829" i="1"/>
  <c r="I1829" i="1"/>
  <c r="H1829" i="1"/>
  <c r="M1828" i="1"/>
  <c r="L1828" i="1"/>
  <c r="K1828" i="1"/>
  <c r="J1828" i="1"/>
  <c r="I1828" i="1"/>
  <c r="H1828" i="1"/>
  <c r="M1827" i="1"/>
  <c r="L1827" i="1"/>
  <c r="K1827" i="1"/>
  <c r="J1827" i="1"/>
  <c r="I1827" i="1"/>
  <c r="H1827" i="1"/>
  <c r="M1826" i="1"/>
  <c r="L1826" i="1"/>
  <c r="K1826" i="1"/>
  <c r="J1826" i="1"/>
  <c r="I1826" i="1"/>
  <c r="H1826" i="1"/>
  <c r="M1825" i="1"/>
  <c r="L1825" i="1"/>
  <c r="K1825" i="1"/>
  <c r="J1825" i="1"/>
  <c r="I1825" i="1"/>
  <c r="H1825" i="1"/>
  <c r="M1824" i="1"/>
  <c r="L1824" i="1"/>
  <c r="K1824" i="1"/>
  <c r="J1824" i="1"/>
  <c r="I1824" i="1"/>
  <c r="H1824" i="1"/>
  <c r="M1823" i="1"/>
  <c r="L1823" i="1"/>
  <c r="K1823" i="1"/>
  <c r="J1823" i="1"/>
  <c r="I1823" i="1"/>
  <c r="H1823" i="1"/>
  <c r="M1822" i="1"/>
  <c r="L1822" i="1"/>
  <c r="K1822" i="1"/>
  <c r="J1822" i="1"/>
  <c r="I1822" i="1"/>
  <c r="H1822" i="1"/>
  <c r="M1821" i="1"/>
  <c r="L1821" i="1"/>
  <c r="K1821" i="1"/>
  <c r="J1821" i="1"/>
  <c r="I1821" i="1"/>
  <c r="H1821" i="1"/>
  <c r="M1820" i="1"/>
  <c r="L1820" i="1"/>
  <c r="K1820" i="1"/>
  <c r="J1820" i="1"/>
  <c r="I1820" i="1"/>
  <c r="H1820" i="1"/>
  <c r="M1819" i="1"/>
  <c r="L1819" i="1"/>
  <c r="K1819" i="1"/>
  <c r="J1819" i="1"/>
  <c r="I1819" i="1"/>
  <c r="H1819" i="1"/>
  <c r="M1818" i="1"/>
  <c r="L1818" i="1"/>
  <c r="K1818" i="1"/>
  <c r="J1818" i="1"/>
  <c r="I1818" i="1"/>
  <c r="H1818" i="1"/>
  <c r="M1817" i="1"/>
  <c r="L1817" i="1"/>
  <c r="K1817" i="1"/>
  <c r="J1817" i="1"/>
  <c r="I1817" i="1"/>
  <c r="H1817" i="1"/>
  <c r="M1816" i="1"/>
  <c r="L1816" i="1"/>
  <c r="K1816" i="1"/>
  <c r="J1816" i="1"/>
  <c r="I1816" i="1"/>
  <c r="H1816" i="1"/>
  <c r="M1815" i="1"/>
  <c r="L1815" i="1"/>
  <c r="K1815" i="1"/>
  <c r="J1815" i="1"/>
  <c r="I1815" i="1"/>
  <c r="H1815" i="1"/>
  <c r="M1814" i="1"/>
  <c r="L1814" i="1"/>
  <c r="K1814" i="1"/>
  <c r="J1814" i="1"/>
  <c r="I1814" i="1"/>
  <c r="H1814" i="1"/>
  <c r="M1813" i="1"/>
  <c r="L1813" i="1"/>
  <c r="K1813" i="1"/>
  <c r="J1813" i="1"/>
  <c r="I1813" i="1"/>
  <c r="H1813" i="1"/>
  <c r="M1812" i="1"/>
  <c r="L1812" i="1"/>
  <c r="K1812" i="1"/>
  <c r="J1812" i="1"/>
  <c r="I1812" i="1"/>
  <c r="H1812" i="1"/>
  <c r="M1811" i="1"/>
  <c r="L1811" i="1"/>
  <c r="K1811" i="1"/>
  <c r="J1811" i="1"/>
  <c r="I1811" i="1"/>
  <c r="H1811" i="1"/>
  <c r="M1810" i="1"/>
  <c r="L1810" i="1"/>
  <c r="K1810" i="1"/>
  <c r="J1810" i="1"/>
  <c r="I1810" i="1"/>
  <c r="H1810" i="1"/>
  <c r="M1809" i="1"/>
  <c r="L1809" i="1"/>
  <c r="K1809" i="1"/>
  <c r="J1809" i="1"/>
  <c r="I1809" i="1"/>
  <c r="H1809" i="1"/>
  <c r="M1808" i="1"/>
  <c r="L1808" i="1"/>
  <c r="K1808" i="1"/>
  <c r="J1808" i="1"/>
  <c r="I1808" i="1"/>
  <c r="H1808" i="1"/>
  <c r="M1807" i="1"/>
  <c r="L1807" i="1"/>
  <c r="K1807" i="1"/>
  <c r="J1807" i="1"/>
  <c r="I1807" i="1"/>
  <c r="H1807" i="1"/>
  <c r="M1806" i="1"/>
  <c r="L1806" i="1"/>
  <c r="K1806" i="1"/>
  <c r="J1806" i="1"/>
  <c r="I1806" i="1"/>
  <c r="H1806" i="1"/>
  <c r="M1805" i="1"/>
  <c r="L1805" i="1"/>
  <c r="K1805" i="1"/>
  <c r="J1805" i="1"/>
  <c r="I1805" i="1"/>
  <c r="H1805" i="1"/>
  <c r="M1804" i="1"/>
  <c r="L1804" i="1"/>
  <c r="K1804" i="1"/>
  <c r="J1804" i="1"/>
  <c r="I1804" i="1"/>
  <c r="H1804" i="1"/>
  <c r="M1803" i="1"/>
  <c r="L1803" i="1"/>
  <c r="K1803" i="1"/>
  <c r="J1803" i="1"/>
  <c r="I1803" i="1"/>
  <c r="H1803" i="1"/>
  <c r="M1802" i="1"/>
  <c r="L1802" i="1"/>
  <c r="K1802" i="1"/>
  <c r="J1802" i="1"/>
  <c r="I1802" i="1"/>
  <c r="H1802" i="1"/>
  <c r="M1801" i="1"/>
  <c r="L1801" i="1"/>
  <c r="K1801" i="1"/>
  <c r="J1801" i="1"/>
  <c r="I1801" i="1"/>
  <c r="H1801" i="1"/>
  <c r="M1800" i="1"/>
  <c r="L1800" i="1"/>
  <c r="K1800" i="1"/>
  <c r="J1800" i="1"/>
  <c r="I1800" i="1"/>
  <c r="H1800" i="1"/>
  <c r="M1799" i="1"/>
  <c r="L1799" i="1"/>
  <c r="K1799" i="1"/>
  <c r="J1799" i="1"/>
  <c r="I1799" i="1"/>
  <c r="H1799" i="1"/>
  <c r="M1798" i="1"/>
  <c r="L1798" i="1"/>
  <c r="K1798" i="1"/>
  <c r="J1798" i="1"/>
  <c r="I1798" i="1"/>
  <c r="H1798" i="1"/>
  <c r="M1797" i="1"/>
  <c r="L1797" i="1"/>
  <c r="K1797" i="1"/>
  <c r="J1797" i="1"/>
  <c r="I1797" i="1"/>
  <c r="H1797" i="1"/>
  <c r="M1796" i="1"/>
  <c r="L1796" i="1"/>
  <c r="K1796" i="1"/>
  <c r="J1796" i="1"/>
  <c r="I1796" i="1"/>
  <c r="H1796" i="1"/>
  <c r="M1795" i="1"/>
  <c r="L1795" i="1"/>
  <c r="K1795" i="1"/>
  <c r="J1795" i="1"/>
  <c r="I1795" i="1"/>
  <c r="H1795" i="1"/>
  <c r="M1794" i="1"/>
  <c r="L1794" i="1"/>
  <c r="K1794" i="1"/>
  <c r="J1794" i="1"/>
  <c r="I1794" i="1"/>
  <c r="H1794" i="1"/>
  <c r="M1793" i="1"/>
  <c r="L1793" i="1"/>
  <c r="K1793" i="1"/>
  <c r="J1793" i="1"/>
  <c r="I1793" i="1"/>
  <c r="H1793" i="1"/>
  <c r="M1792" i="1"/>
  <c r="L1792" i="1"/>
  <c r="K1792" i="1"/>
  <c r="J1792" i="1"/>
  <c r="I1792" i="1"/>
  <c r="H1792" i="1"/>
  <c r="M1791" i="1"/>
  <c r="L1791" i="1"/>
  <c r="K1791" i="1"/>
  <c r="J1791" i="1"/>
  <c r="I1791" i="1"/>
  <c r="H1791" i="1"/>
  <c r="M1790" i="1"/>
  <c r="L1790" i="1"/>
  <c r="K1790" i="1"/>
  <c r="J1790" i="1"/>
  <c r="I1790" i="1"/>
  <c r="H1790" i="1"/>
  <c r="M1789" i="1"/>
  <c r="L1789" i="1"/>
  <c r="K1789" i="1"/>
  <c r="J1789" i="1"/>
  <c r="I1789" i="1"/>
  <c r="H1789" i="1"/>
  <c r="M1788" i="1"/>
  <c r="L1788" i="1"/>
  <c r="K1788" i="1"/>
  <c r="J1788" i="1"/>
  <c r="I1788" i="1"/>
  <c r="H1788" i="1"/>
  <c r="M1787" i="1"/>
  <c r="L1787" i="1"/>
  <c r="K1787" i="1"/>
  <c r="J1787" i="1"/>
  <c r="I1787" i="1"/>
  <c r="H1787" i="1"/>
  <c r="M1786" i="1"/>
  <c r="L1786" i="1"/>
  <c r="K1786" i="1"/>
  <c r="J1786" i="1"/>
  <c r="I1786" i="1"/>
  <c r="H1786" i="1"/>
  <c r="M1785" i="1"/>
  <c r="L1785" i="1"/>
  <c r="K1785" i="1"/>
  <c r="J1785" i="1"/>
  <c r="I1785" i="1"/>
  <c r="H1785" i="1"/>
  <c r="M1784" i="1"/>
  <c r="L1784" i="1"/>
  <c r="K1784" i="1"/>
  <c r="J1784" i="1"/>
  <c r="I1784" i="1"/>
  <c r="H1784" i="1"/>
  <c r="M1783" i="1"/>
  <c r="L1783" i="1"/>
  <c r="K1783" i="1"/>
  <c r="J1783" i="1"/>
  <c r="I1783" i="1"/>
  <c r="H1783" i="1"/>
  <c r="M1782" i="1"/>
  <c r="L1782" i="1"/>
  <c r="K1782" i="1"/>
  <c r="J1782" i="1"/>
  <c r="I1782" i="1"/>
  <c r="H1782" i="1"/>
  <c r="M1781" i="1"/>
  <c r="L1781" i="1"/>
  <c r="K1781" i="1"/>
  <c r="J1781" i="1"/>
  <c r="I1781" i="1"/>
  <c r="H1781" i="1"/>
  <c r="M1780" i="1"/>
  <c r="L1780" i="1"/>
  <c r="K1780" i="1"/>
  <c r="J1780" i="1"/>
  <c r="I1780" i="1"/>
  <c r="H1780" i="1"/>
  <c r="M1779" i="1"/>
  <c r="L1779" i="1"/>
  <c r="K1779" i="1"/>
  <c r="J1779" i="1"/>
  <c r="I1779" i="1"/>
  <c r="H1779" i="1"/>
  <c r="M1778" i="1"/>
  <c r="L1778" i="1"/>
  <c r="K1778" i="1"/>
  <c r="J1778" i="1"/>
  <c r="I1778" i="1"/>
  <c r="H1778" i="1"/>
  <c r="M1777" i="1"/>
  <c r="L1777" i="1"/>
  <c r="K1777" i="1"/>
  <c r="J1777" i="1"/>
  <c r="I1777" i="1"/>
  <c r="H1777" i="1"/>
  <c r="M1776" i="1"/>
  <c r="L1776" i="1"/>
  <c r="K1776" i="1"/>
  <c r="J1776" i="1"/>
  <c r="I1776" i="1"/>
  <c r="H1776" i="1"/>
  <c r="M1775" i="1"/>
  <c r="L1775" i="1"/>
  <c r="K1775" i="1"/>
  <c r="J1775" i="1"/>
  <c r="I1775" i="1"/>
  <c r="H1775" i="1"/>
  <c r="M1774" i="1"/>
  <c r="L1774" i="1"/>
  <c r="K1774" i="1"/>
  <c r="J1774" i="1"/>
  <c r="I1774" i="1"/>
  <c r="H1774" i="1"/>
  <c r="M1773" i="1"/>
  <c r="L1773" i="1"/>
  <c r="K1773" i="1"/>
  <c r="J1773" i="1"/>
  <c r="I1773" i="1"/>
  <c r="H1773" i="1"/>
  <c r="M1772" i="1"/>
  <c r="L1772" i="1"/>
  <c r="K1772" i="1"/>
  <c r="J1772" i="1"/>
  <c r="I1772" i="1"/>
  <c r="H1772" i="1"/>
  <c r="M1771" i="1"/>
  <c r="L1771" i="1"/>
  <c r="K1771" i="1"/>
  <c r="J1771" i="1"/>
  <c r="I1771" i="1"/>
  <c r="H1771" i="1"/>
  <c r="M1770" i="1"/>
  <c r="L1770" i="1"/>
  <c r="K1770" i="1"/>
  <c r="J1770" i="1"/>
  <c r="I1770" i="1"/>
  <c r="H1770" i="1"/>
  <c r="M1769" i="1"/>
  <c r="L1769" i="1"/>
  <c r="K1769" i="1"/>
  <c r="J1769" i="1"/>
  <c r="I1769" i="1"/>
  <c r="H1769" i="1"/>
  <c r="M1768" i="1"/>
  <c r="L1768" i="1"/>
  <c r="K1768" i="1"/>
  <c r="J1768" i="1"/>
  <c r="I1768" i="1"/>
  <c r="H1768" i="1"/>
  <c r="M1767" i="1"/>
  <c r="L1767" i="1"/>
  <c r="K1767" i="1"/>
  <c r="J1767" i="1"/>
  <c r="I1767" i="1"/>
  <c r="H1767" i="1"/>
  <c r="M1766" i="1"/>
  <c r="L1766" i="1"/>
  <c r="K1766" i="1"/>
  <c r="J1766" i="1"/>
  <c r="I1766" i="1"/>
  <c r="H1766" i="1"/>
  <c r="M1765" i="1"/>
  <c r="L1765" i="1"/>
  <c r="K1765" i="1"/>
  <c r="J1765" i="1"/>
  <c r="I1765" i="1"/>
  <c r="H1765" i="1"/>
  <c r="M1764" i="1"/>
  <c r="L1764" i="1"/>
  <c r="K1764" i="1"/>
  <c r="J1764" i="1"/>
  <c r="I1764" i="1"/>
  <c r="H1764" i="1"/>
  <c r="M1763" i="1"/>
  <c r="L1763" i="1"/>
  <c r="K1763" i="1"/>
  <c r="J1763" i="1"/>
  <c r="I1763" i="1"/>
  <c r="H1763" i="1"/>
  <c r="M1762" i="1"/>
  <c r="L1762" i="1"/>
  <c r="K1762" i="1"/>
  <c r="J1762" i="1"/>
  <c r="I1762" i="1"/>
  <c r="H1762" i="1"/>
  <c r="M1761" i="1"/>
  <c r="L1761" i="1"/>
  <c r="K1761" i="1"/>
  <c r="J1761" i="1"/>
  <c r="I1761" i="1"/>
  <c r="H1761" i="1"/>
  <c r="M1760" i="1"/>
  <c r="L1760" i="1"/>
  <c r="K1760" i="1"/>
  <c r="J1760" i="1"/>
  <c r="I1760" i="1"/>
  <c r="H1760" i="1"/>
  <c r="M1759" i="1"/>
  <c r="L1759" i="1"/>
  <c r="K1759" i="1"/>
  <c r="J1759" i="1"/>
  <c r="I1759" i="1"/>
  <c r="H1759" i="1"/>
  <c r="M1758" i="1"/>
  <c r="L1758" i="1"/>
  <c r="K1758" i="1"/>
  <c r="J1758" i="1"/>
  <c r="I1758" i="1"/>
  <c r="H1758" i="1"/>
  <c r="M1757" i="1"/>
  <c r="L1757" i="1"/>
  <c r="K1757" i="1"/>
  <c r="J1757" i="1"/>
  <c r="I1757" i="1"/>
  <c r="H1757" i="1"/>
  <c r="M1756" i="1"/>
  <c r="L1756" i="1"/>
  <c r="K1756" i="1"/>
  <c r="J1756" i="1"/>
  <c r="I1756" i="1"/>
  <c r="H1756" i="1"/>
  <c r="M1755" i="1"/>
  <c r="L1755" i="1"/>
  <c r="K1755" i="1"/>
  <c r="J1755" i="1"/>
  <c r="I1755" i="1"/>
  <c r="H1755" i="1"/>
  <c r="M1754" i="1"/>
  <c r="L1754" i="1"/>
  <c r="K1754" i="1"/>
  <c r="J1754" i="1"/>
  <c r="I1754" i="1"/>
  <c r="H1754" i="1"/>
  <c r="M1753" i="1"/>
  <c r="L1753" i="1"/>
  <c r="K1753" i="1"/>
  <c r="J1753" i="1"/>
  <c r="I1753" i="1"/>
  <c r="H1753" i="1"/>
  <c r="M1752" i="1"/>
  <c r="L1752" i="1"/>
  <c r="K1752" i="1"/>
  <c r="J1752" i="1"/>
  <c r="I1752" i="1"/>
  <c r="H1752" i="1"/>
  <c r="M1751" i="1"/>
  <c r="L1751" i="1"/>
  <c r="K1751" i="1"/>
  <c r="J1751" i="1"/>
  <c r="I1751" i="1"/>
  <c r="H1751" i="1"/>
  <c r="M1750" i="1"/>
  <c r="L1750" i="1"/>
  <c r="K1750" i="1"/>
  <c r="J1750" i="1"/>
  <c r="I1750" i="1"/>
  <c r="H1750" i="1"/>
  <c r="M1749" i="1"/>
  <c r="L1749" i="1"/>
  <c r="K1749" i="1"/>
  <c r="J1749" i="1"/>
  <c r="I1749" i="1"/>
  <c r="H1749" i="1"/>
  <c r="M1748" i="1"/>
  <c r="L1748" i="1"/>
  <c r="K1748" i="1"/>
  <c r="J1748" i="1"/>
  <c r="I1748" i="1"/>
  <c r="H1748" i="1"/>
  <c r="M1747" i="1"/>
  <c r="L1747" i="1"/>
  <c r="K1747" i="1"/>
  <c r="J1747" i="1"/>
  <c r="I1747" i="1"/>
  <c r="H1747" i="1"/>
  <c r="M1746" i="1"/>
  <c r="L1746" i="1"/>
  <c r="K1746" i="1"/>
  <c r="J1746" i="1"/>
  <c r="I1746" i="1"/>
  <c r="H1746" i="1"/>
  <c r="M1745" i="1"/>
  <c r="L1745" i="1"/>
  <c r="K1745" i="1"/>
  <c r="J1745" i="1"/>
  <c r="I1745" i="1"/>
  <c r="H1745" i="1"/>
  <c r="M1744" i="1"/>
  <c r="L1744" i="1"/>
  <c r="K1744" i="1"/>
  <c r="J1744" i="1"/>
  <c r="I1744" i="1"/>
  <c r="H1744" i="1"/>
  <c r="M1743" i="1"/>
  <c r="L1743" i="1"/>
  <c r="K1743" i="1"/>
  <c r="J1743" i="1"/>
  <c r="I1743" i="1"/>
  <c r="H1743" i="1"/>
  <c r="M1742" i="1"/>
  <c r="L1742" i="1"/>
  <c r="K1742" i="1"/>
  <c r="J1742" i="1"/>
  <c r="I1742" i="1"/>
  <c r="H1742" i="1"/>
  <c r="M1741" i="1"/>
  <c r="L1741" i="1"/>
  <c r="K1741" i="1"/>
  <c r="J1741" i="1"/>
  <c r="I1741" i="1"/>
  <c r="H1741" i="1"/>
  <c r="M1740" i="1"/>
  <c r="L1740" i="1"/>
  <c r="K1740" i="1"/>
  <c r="J1740" i="1"/>
  <c r="I1740" i="1"/>
  <c r="H1740" i="1"/>
  <c r="M1739" i="1"/>
  <c r="L1739" i="1"/>
  <c r="K1739" i="1"/>
  <c r="J1739" i="1"/>
  <c r="I1739" i="1"/>
  <c r="H1739" i="1"/>
  <c r="M1738" i="1"/>
  <c r="L1738" i="1"/>
  <c r="K1738" i="1"/>
  <c r="J1738" i="1"/>
  <c r="I1738" i="1"/>
  <c r="H1738" i="1"/>
  <c r="M1737" i="1"/>
  <c r="L1737" i="1"/>
  <c r="K1737" i="1"/>
  <c r="J1737" i="1"/>
  <c r="I1737" i="1"/>
  <c r="H1737" i="1"/>
  <c r="M1736" i="1"/>
  <c r="L1736" i="1"/>
  <c r="K1736" i="1"/>
  <c r="J1736" i="1"/>
  <c r="I1736" i="1"/>
  <c r="H1736" i="1"/>
  <c r="M1735" i="1"/>
  <c r="L1735" i="1"/>
  <c r="K1735" i="1"/>
  <c r="J1735" i="1"/>
  <c r="I1735" i="1"/>
  <c r="H1735" i="1"/>
  <c r="M1734" i="1"/>
  <c r="L1734" i="1"/>
  <c r="K1734" i="1"/>
  <c r="J1734" i="1"/>
  <c r="I1734" i="1"/>
  <c r="H1734" i="1"/>
  <c r="M1733" i="1"/>
  <c r="L1733" i="1"/>
  <c r="K1733" i="1"/>
  <c r="J1733" i="1"/>
  <c r="I1733" i="1"/>
  <c r="H1733" i="1"/>
  <c r="M1732" i="1"/>
  <c r="L1732" i="1"/>
  <c r="K1732" i="1"/>
  <c r="J1732" i="1"/>
  <c r="I1732" i="1"/>
  <c r="H1732" i="1"/>
  <c r="M1731" i="1"/>
  <c r="L1731" i="1"/>
  <c r="K1731" i="1"/>
  <c r="J1731" i="1"/>
  <c r="I1731" i="1"/>
  <c r="H1731" i="1"/>
  <c r="M1730" i="1"/>
  <c r="L1730" i="1"/>
  <c r="K1730" i="1"/>
  <c r="J1730" i="1"/>
  <c r="I1730" i="1"/>
  <c r="H1730" i="1"/>
  <c r="M1729" i="1"/>
  <c r="L1729" i="1"/>
  <c r="K1729" i="1"/>
  <c r="J1729" i="1"/>
  <c r="I1729" i="1"/>
  <c r="H1729" i="1"/>
  <c r="M1728" i="1"/>
  <c r="L1728" i="1"/>
  <c r="K1728" i="1"/>
  <c r="J1728" i="1"/>
  <c r="I1728" i="1"/>
  <c r="H1728" i="1"/>
  <c r="M1727" i="1"/>
  <c r="L1727" i="1"/>
  <c r="K1727" i="1"/>
  <c r="J1727" i="1"/>
  <c r="I1727" i="1"/>
  <c r="H1727" i="1"/>
  <c r="M1726" i="1"/>
  <c r="L1726" i="1"/>
  <c r="K1726" i="1"/>
  <c r="J1726" i="1"/>
  <c r="I1726" i="1"/>
  <c r="H1726" i="1"/>
  <c r="M1725" i="1"/>
  <c r="L1725" i="1"/>
  <c r="K1725" i="1"/>
  <c r="J1725" i="1"/>
  <c r="I1725" i="1"/>
  <c r="H1725" i="1"/>
  <c r="M1724" i="1"/>
  <c r="L1724" i="1"/>
  <c r="K1724" i="1"/>
  <c r="J1724" i="1"/>
  <c r="I1724" i="1"/>
  <c r="H1724" i="1"/>
  <c r="M1723" i="1"/>
  <c r="L1723" i="1"/>
  <c r="K1723" i="1"/>
  <c r="J1723" i="1"/>
  <c r="I1723" i="1"/>
  <c r="H1723" i="1"/>
  <c r="M1722" i="1"/>
  <c r="L1722" i="1"/>
  <c r="K1722" i="1"/>
  <c r="J1722" i="1"/>
  <c r="I1722" i="1"/>
  <c r="H1722" i="1"/>
  <c r="M1721" i="1"/>
  <c r="L1721" i="1"/>
  <c r="K1721" i="1"/>
  <c r="J1721" i="1"/>
  <c r="I1721" i="1"/>
  <c r="H1721" i="1"/>
  <c r="M1720" i="1"/>
  <c r="L1720" i="1"/>
  <c r="K1720" i="1"/>
  <c r="J1720" i="1"/>
  <c r="I1720" i="1"/>
  <c r="H1720" i="1"/>
  <c r="M1719" i="1"/>
  <c r="L1719" i="1"/>
  <c r="K1719" i="1"/>
  <c r="J1719" i="1"/>
  <c r="I1719" i="1"/>
  <c r="H1719" i="1"/>
  <c r="M1718" i="1"/>
  <c r="L1718" i="1"/>
  <c r="K1718" i="1"/>
  <c r="J1718" i="1"/>
  <c r="I1718" i="1"/>
  <c r="H1718" i="1"/>
  <c r="M1717" i="1"/>
  <c r="L1717" i="1"/>
  <c r="K1717" i="1"/>
  <c r="J1717" i="1"/>
  <c r="I1717" i="1"/>
  <c r="H1717" i="1"/>
  <c r="M1716" i="1"/>
  <c r="L1716" i="1"/>
  <c r="K1716" i="1"/>
  <c r="J1716" i="1"/>
  <c r="I1716" i="1"/>
  <c r="H1716" i="1"/>
  <c r="M1715" i="1"/>
  <c r="L1715" i="1"/>
  <c r="K1715" i="1"/>
  <c r="J1715" i="1"/>
  <c r="I1715" i="1"/>
  <c r="H1715" i="1"/>
  <c r="M1714" i="1"/>
  <c r="L1714" i="1"/>
  <c r="K1714" i="1"/>
  <c r="J1714" i="1"/>
  <c r="I1714" i="1"/>
  <c r="H1714" i="1"/>
  <c r="M1713" i="1"/>
  <c r="L1713" i="1"/>
  <c r="K1713" i="1"/>
  <c r="J1713" i="1"/>
  <c r="I1713" i="1"/>
  <c r="H1713" i="1"/>
  <c r="M1712" i="1"/>
  <c r="L1712" i="1"/>
  <c r="K1712" i="1"/>
  <c r="J1712" i="1"/>
  <c r="I1712" i="1"/>
  <c r="H1712" i="1"/>
  <c r="M1711" i="1"/>
  <c r="L1711" i="1"/>
  <c r="K1711" i="1"/>
  <c r="J1711" i="1"/>
  <c r="I1711" i="1"/>
  <c r="H1711" i="1"/>
  <c r="M1710" i="1"/>
  <c r="L1710" i="1"/>
  <c r="K1710" i="1"/>
  <c r="J1710" i="1"/>
  <c r="I1710" i="1"/>
  <c r="H1710" i="1"/>
  <c r="M1709" i="1"/>
  <c r="L1709" i="1"/>
  <c r="K1709" i="1"/>
  <c r="J1709" i="1"/>
  <c r="I1709" i="1"/>
  <c r="H1709" i="1"/>
  <c r="M1708" i="1"/>
  <c r="L1708" i="1"/>
  <c r="K1708" i="1"/>
  <c r="J1708" i="1"/>
  <c r="I1708" i="1"/>
  <c r="H1708" i="1"/>
  <c r="M1707" i="1"/>
  <c r="L1707" i="1"/>
  <c r="K1707" i="1"/>
  <c r="J1707" i="1"/>
  <c r="I1707" i="1"/>
  <c r="H1707" i="1"/>
  <c r="M1706" i="1"/>
  <c r="L1706" i="1"/>
  <c r="K1706" i="1"/>
  <c r="J1706" i="1"/>
  <c r="I1706" i="1"/>
  <c r="H1706" i="1"/>
  <c r="M1705" i="1"/>
  <c r="L1705" i="1"/>
  <c r="K1705" i="1"/>
  <c r="J1705" i="1"/>
  <c r="I1705" i="1"/>
  <c r="H1705" i="1"/>
  <c r="M1704" i="1"/>
  <c r="L1704" i="1"/>
  <c r="K1704" i="1"/>
  <c r="J1704" i="1"/>
  <c r="I1704" i="1"/>
  <c r="H1704" i="1"/>
  <c r="M1703" i="1"/>
  <c r="L1703" i="1"/>
  <c r="K1703" i="1"/>
  <c r="J1703" i="1"/>
  <c r="I1703" i="1"/>
  <c r="H1703" i="1"/>
  <c r="M1702" i="1"/>
  <c r="L1702" i="1"/>
  <c r="K1702" i="1"/>
  <c r="J1702" i="1"/>
  <c r="I1702" i="1"/>
  <c r="H1702" i="1"/>
  <c r="M1701" i="1"/>
  <c r="L1701" i="1"/>
  <c r="K1701" i="1"/>
  <c r="J1701" i="1"/>
  <c r="I1701" i="1"/>
  <c r="H1701" i="1"/>
  <c r="M1700" i="1"/>
  <c r="L1700" i="1"/>
  <c r="K1700" i="1"/>
  <c r="J1700" i="1"/>
  <c r="I1700" i="1"/>
  <c r="H1700" i="1"/>
  <c r="M1699" i="1"/>
  <c r="L1699" i="1"/>
  <c r="K1699" i="1"/>
  <c r="J1699" i="1"/>
  <c r="I1699" i="1"/>
  <c r="H1699" i="1"/>
  <c r="M1698" i="1"/>
  <c r="L1698" i="1"/>
  <c r="K1698" i="1"/>
  <c r="J1698" i="1"/>
  <c r="I1698" i="1"/>
  <c r="H1698" i="1"/>
  <c r="M1697" i="1"/>
  <c r="L1697" i="1"/>
  <c r="K1697" i="1"/>
  <c r="J1697" i="1"/>
  <c r="I1697" i="1"/>
  <c r="H1697" i="1"/>
  <c r="M1696" i="1"/>
  <c r="L1696" i="1"/>
  <c r="K1696" i="1"/>
  <c r="J1696" i="1"/>
  <c r="I1696" i="1"/>
  <c r="H1696" i="1"/>
  <c r="M1695" i="1"/>
  <c r="L1695" i="1"/>
  <c r="K1695" i="1"/>
  <c r="J1695" i="1"/>
  <c r="I1695" i="1"/>
  <c r="H1695" i="1"/>
  <c r="M1694" i="1"/>
  <c r="L1694" i="1"/>
  <c r="K1694" i="1"/>
  <c r="J1694" i="1"/>
  <c r="I1694" i="1"/>
  <c r="H1694" i="1"/>
  <c r="M1693" i="1"/>
  <c r="L1693" i="1"/>
  <c r="K1693" i="1"/>
  <c r="J1693" i="1"/>
  <c r="I1693" i="1"/>
  <c r="H1693" i="1"/>
  <c r="M1692" i="1"/>
  <c r="L1692" i="1"/>
  <c r="K1692" i="1"/>
  <c r="J1692" i="1"/>
  <c r="I1692" i="1"/>
  <c r="H1692" i="1"/>
  <c r="M1691" i="1"/>
  <c r="L1691" i="1"/>
  <c r="K1691" i="1"/>
  <c r="J1691" i="1"/>
  <c r="I1691" i="1"/>
  <c r="H1691" i="1"/>
  <c r="M1690" i="1"/>
  <c r="L1690" i="1"/>
  <c r="K1690" i="1"/>
  <c r="J1690" i="1"/>
  <c r="I1690" i="1"/>
  <c r="H1690" i="1"/>
  <c r="M1689" i="1"/>
  <c r="L1689" i="1"/>
  <c r="K1689" i="1"/>
  <c r="J1689" i="1"/>
  <c r="I1689" i="1"/>
  <c r="H1689" i="1"/>
  <c r="M1688" i="1"/>
  <c r="L1688" i="1"/>
  <c r="K1688" i="1"/>
  <c r="J1688" i="1"/>
  <c r="I1688" i="1"/>
  <c r="H1688" i="1"/>
  <c r="M1687" i="1"/>
  <c r="L1687" i="1"/>
  <c r="K1687" i="1"/>
  <c r="J1687" i="1"/>
  <c r="I1687" i="1"/>
  <c r="H1687" i="1"/>
  <c r="M1686" i="1"/>
  <c r="L1686" i="1"/>
  <c r="K1686" i="1"/>
  <c r="J1686" i="1"/>
  <c r="I1686" i="1"/>
  <c r="H1686" i="1"/>
  <c r="M1685" i="1"/>
  <c r="L1685" i="1"/>
  <c r="K1685" i="1"/>
  <c r="J1685" i="1"/>
  <c r="I1685" i="1"/>
  <c r="H1685" i="1"/>
  <c r="M1684" i="1"/>
  <c r="L1684" i="1"/>
  <c r="K1684" i="1"/>
  <c r="J1684" i="1"/>
  <c r="I1684" i="1"/>
  <c r="H1684" i="1"/>
  <c r="M1683" i="1"/>
  <c r="L1683" i="1"/>
  <c r="K1683" i="1"/>
  <c r="J1683" i="1"/>
  <c r="I1683" i="1"/>
  <c r="H1683" i="1"/>
  <c r="M1682" i="1"/>
  <c r="L1682" i="1"/>
  <c r="K1682" i="1"/>
  <c r="J1682" i="1"/>
  <c r="I1682" i="1"/>
  <c r="H1682" i="1"/>
  <c r="M1681" i="1"/>
  <c r="L1681" i="1"/>
  <c r="K1681" i="1"/>
  <c r="J1681" i="1"/>
  <c r="I1681" i="1"/>
  <c r="H1681" i="1"/>
  <c r="M1680" i="1"/>
  <c r="L1680" i="1"/>
  <c r="K1680" i="1"/>
  <c r="J1680" i="1"/>
  <c r="I1680" i="1"/>
  <c r="H1680" i="1"/>
  <c r="M1679" i="1"/>
  <c r="L1679" i="1"/>
  <c r="K1679" i="1"/>
  <c r="J1679" i="1"/>
  <c r="I1679" i="1"/>
  <c r="H1679" i="1"/>
  <c r="M1678" i="1"/>
  <c r="L1678" i="1"/>
  <c r="K1678" i="1"/>
  <c r="J1678" i="1"/>
  <c r="I1678" i="1"/>
  <c r="H1678" i="1"/>
  <c r="M1677" i="1"/>
  <c r="L1677" i="1"/>
  <c r="K1677" i="1"/>
  <c r="J1677" i="1"/>
  <c r="I1677" i="1"/>
  <c r="H1677" i="1"/>
  <c r="M1676" i="1"/>
  <c r="L1676" i="1"/>
  <c r="K1676" i="1"/>
  <c r="J1676" i="1"/>
  <c r="I1676" i="1"/>
  <c r="H1676" i="1"/>
  <c r="M1675" i="1"/>
  <c r="L1675" i="1"/>
  <c r="K1675" i="1"/>
  <c r="J1675" i="1"/>
  <c r="I1675" i="1"/>
  <c r="H1675" i="1"/>
  <c r="M1674" i="1"/>
  <c r="L1674" i="1"/>
  <c r="K1674" i="1"/>
  <c r="J1674" i="1"/>
  <c r="I1674" i="1"/>
  <c r="H1674" i="1"/>
  <c r="M1673" i="1"/>
  <c r="L1673" i="1"/>
  <c r="K1673" i="1"/>
  <c r="J1673" i="1"/>
  <c r="I1673" i="1"/>
  <c r="H1673" i="1"/>
  <c r="M1672" i="1"/>
  <c r="L1672" i="1"/>
  <c r="K1672" i="1"/>
  <c r="J1672" i="1"/>
  <c r="I1672" i="1"/>
  <c r="H1672" i="1"/>
  <c r="M1671" i="1"/>
  <c r="L1671" i="1"/>
  <c r="K1671" i="1"/>
  <c r="J1671" i="1"/>
  <c r="I1671" i="1"/>
  <c r="H1671" i="1"/>
  <c r="M1670" i="1"/>
  <c r="L1670" i="1"/>
  <c r="K1670" i="1"/>
  <c r="J1670" i="1"/>
  <c r="I1670" i="1"/>
  <c r="H1670" i="1"/>
  <c r="M1669" i="1"/>
  <c r="L1669" i="1"/>
  <c r="K1669" i="1"/>
  <c r="J1669" i="1"/>
  <c r="I1669" i="1"/>
  <c r="H1669" i="1"/>
  <c r="M1668" i="1"/>
  <c r="L1668" i="1"/>
  <c r="K1668" i="1"/>
  <c r="J1668" i="1"/>
  <c r="I1668" i="1"/>
  <c r="H1668" i="1"/>
  <c r="M1667" i="1"/>
  <c r="L1667" i="1"/>
  <c r="K1667" i="1"/>
  <c r="J1667" i="1"/>
  <c r="I1667" i="1"/>
  <c r="H1667" i="1"/>
  <c r="M1666" i="1"/>
  <c r="L1666" i="1"/>
  <c r="K1666" i="1"/>
  <c r="J1666" i="1"/>
  <c r="I1666" i="1"/>
  <c r="H1666" i="1"/>
  <c r="M1665" i="1"/>
  <c r="L1665" i="1"/>
  <c r="K1665" i="1"/>
  <c r="J1665" i="1"/>
  <c r="I1665" i="1"/>
  <c r="H1665" i="1"/>
  <c r="M1664" i="1"/>
  <c r="L1664" i="1"/>
  <c r="K1664" i="1"/>
  <c r="J1664" i="1"/>
  <c r="I1664" i="1"/>
  <c r="H1664" i="1"/>
  <c r="M1663" i="1"/>
  <c r="L1663" i="1"/>
  <c r="K1663" i="1"/>
  <c r="J1663" i="1"/>
  <c r="I1663" i="1"/>
  <c r="H1663" i="1"/>
  <c r="M1662" i="1"/>
  <c r="L1662" i="1"/>
  <c r="K1662" i="1"/>
  <c r="J1662" i="1"/>
  <c r="I1662" i="1"/>
  <c r="H1662" i="1"/>
  <c r="M1661" i="1"/>
  <c r="L1661" i="1"/>
  <c r="K1661" i="1"/>
  <c r="J1661" i="1"/>
  <c r="I1661" i="1"/>
  <c r="H1661" i="1"/>
  <c r="M1660" i="1"/>
  <c r="L1660" i="1"/>
  <c r="K1660" i="1"/>
  <c r="J1660" i="1"/>
  <c r="I1660" i="1"/>
  <c r="H1660" i="1"/>
  <c r="M1659" i="1"/>
  <c r="L1659" i="1"/>
  <c r="K1659" i="1"/>
  <c r="J1659" i="1"/>
  <c r="I1659" i="1"/>
  <c r="H1659" i="1"/>
  <c r="M1658" i="1"/>
  <c r="L1658" i="1"/>
  <c r="K1658" i="1"/>
  <c r="J1658" i="1"/>
  <c r="I1658" i="1"/>
  <c r="H1658" i="1"/>
  <c r="M1657" i="1"/>
  <c r="L1657" i="1"/>
  <c r="K1657" i="1"/>
  <c r="J1657" i="1"/>
  <c r="I1657" i="1"/>
  <c r="H1657" i="1"/>
  <c r="M1656" i="1"/>
  <c r="L1656" i="1"/>
  <c r="K1656" i="1"/>
  <c r="J1656" i="1"/>
  <c r="I1656" i="1"/>
  <c r="H1656" i="1"/>
  <c r="M1655" i="1"/>
  <c r="L1655" i="1"/>
  <c r="K1655" i="1"/>
  <c r="J1655" i="1"/>
  <c r="I1655" i="1"/>
  <c r="H1655" i="1"/>
  <c r="M1654" i="1"/>
  <c r="L1654" i="1"/>
  <c r="K1654" i="1"/>
  <c r="J1654" i="1"/>
  <c r="I1654" i="1"/>
  <c r="H1654" i="1"/>
  <c r="M1653" i="1"/>
  <c r="L1653" i="1"/>
  <c r="K1653" i="1"/>
  <c r="J1653" i="1"/>
  <c r="I1653" i="1"/>
  <c r="H1653" i="1"/>
  <c r="M1652" i="1"/>
  <c r="L1652" i="1"/>
  <c r="K1652" i="1"/>
  <c r="J1652" i="1"/>
  <c r="I1652" i="1"/>
  <c r="H1652" i="1"/>
  <c r="M1651" i="1"/>
  <c r="L1651" i="1"/>
  <c r="K1651" i="1"/>
  <c r="J1651" i="1"/>
  <c r="I1651" i="1"/>
  <c r="H1651" i="1"/>
  <c r="M1650" i="1"/>
  <c r="L1650" i="1"/>
  <c r="K1650" i="1"/>
  <c r="J1650" i="1"/>
  <c r="I1650" i="1"/>
  <c r="H1650" i="1"/>
  <c r="M1649" i="1"/>
  <c r="L1649" i="1"/>
  <c r="K1649" i="1"/>
  <c r="J1649" i="1"/>
  <c r="I1649" i="1"/>
  <c r="H1649" i="1"/>
  <c r="M1648" i="1"/>
  <c r="L1648" i="1"/>
  <c r="K1648" i="1"/>
  <c r="J1648" i="1"/>
  <c r="I1648" i="1"/>
  <c r="H1648" i="1"/>
  <c r="M1647" i="1"/>
  <c r="L1647" i="1"/>
  <c r="K1647" i="1"/>
  <c r="J1647" i="1"/>
  <c r="I1647" i="1"/>
  <c r="H1647" i="1"/>
  <c r="M1646" i="1"/>
  <c r="L1646" i="1"/>
  <c r="K1646" i="1"/>
  <c r="J1646" i="1"/>
  <c r="I1646" i="1"/>
  <c r="H1646" i="1"/>
  <c r="M1645" i="1"/>
  <c r="L1645" i="1"/>
  <c r="K1645" i="1"/>
  <c r="J1645" i="1"/>
  <c r="I1645" i="1"/>
  <c r="H1645" i="1"/>
  <c r="M1644" i="1"/>
  <c r="L1644" i="1"/>
  <c r="K1644" i="1"/>
  <c r="J1644" i="1"/>
  <c r="I1644" i="1"/>
  <c r="H1644" i="1"/>
  <c r="M1643" i="1"/>
  <c r="L1643" i="1"/>
  <c r="K1643" i="1"/>
  <c r="J1643" i="1"/>
  <c r="I1643" i="1"/>
  <c r="H1643" i="1"/>
  <c r="M1642" i="1"/>
  <c r="L1642" i="1"/>
  <c r="K1642" i="1"/>
  <c r="J1642" i="1"/>
  <c r="I1642" i="1"/>
  <c r="H1642" i="1"/>
  <c r="M1641" i="1"/>
  <c r="L1641" i="1"/>
  <c r="K1641" i="1"/>
  <c r="J1641" i="1"/>
  <c r="I1641" i="1"/>
  <c r="H1641" i="1"/>
  <c r="M1640" i="1"/>
  <c r="L1640" i="1"/>
  <c r="K1640" i="1"/>
  <c r="J1640" i="1"/>
  <c r="I1640" i="1"/>
  <c r="H1640" i="1"/>
  <c r="M1639" i="1"/>
  <c r="L1639" i="1"/>
  <c r="K1639" i="1"/>
  <c r="J1639" i="1"/>
  <c r="I1639" i="1"/>
  <c r="H1639" i="1"/>
  <c r="M1638" i="1"/>
  <c r="L1638" i="1"/>
  <c r="K1638" i="1"/>
  <c r="J1638" i="1"/>
  <c r="I1638" i="1"/>
  <c r="H1638" i="1"/>
  <c r="M1637" i="1"/>
  <c r="L1637" i="1"/>
  <c r="K1637" i="1"/>
  <c r="J1637" i="1"/>
  <c r="I1637" i="1"/>
  <c r="H1637" i="1"/>
  <c r="M1636" i="1"/>
  <c r="L1636" i="1"/>
  <c r="K1636" i="1"/>
  <c r="J1636" i="1"/>
  <c r="I1636" i="1"/>
  <c r="H1636" i="1"/>
  <c r="M1635" i="1"/>
  <c r="L1635" i="1"/>
  <c r="K1635" i="1"/>
  <c r="J1635" i="1"/>
  <c r="I1635" i="1"/>
  <c r="H1635" i="1"/>
  <c r="M1634" i="1"/>
  <c r="L1634" i="1"/>
  <c r="K1634" i="1"/>
  <c r="J1634" i="1"/>
  <c r="I1634" i="1"/>
  <c r="H1634" i="1"/>
  <c r="M1633" i="1"/>
  <c r="L1633" i="1"/>
  <c r="K1633" i="1"/>
  <c r="J1633" i="1"/>
  <c r="I1633" i="1"/>
  <c r="H1633" i="1"/>
  <c r="M1632" i="1"/>
  <c r="L1632" i="1"/>
  <c r="K1632" i="1"/>
  <c r="J1632" i="1"/>
  <c r="I1632" i="1"/>
  <c r="H1632" i="1"/>
  <c r="M1631" i="1"/>
  <c r="L1631" i="1"/>
  <c r="K1631" i="1"/>
  <c r="J1631" i="1"/>
  <c r="I1631" i="1"/>
  <c r="H1631" i="1"/>
  <c r="M1630" i="1"/>
  <c r="L1630" i="1"/>
  <c r="K1630" i="1"/>
  <c r="J1630" i="1"/>
  <c r="I1630" i="1"/>
  <c r="H1630" i="1"/>
  <c r="M1629" i="1"/>
  <c r="L1629" i="1"/>
  <c r="K1629" i="1"/>
  <c r="J1629" i="1"/>
  <c r="I1629" i="1"/>
  <c r="H1629" i="1"/>
  <c r="M1628" i="1"/>
  <c r="L1628" i="1"/>
  <c r="K1628" i="1"/>
  <c r="J1628" i="1"/>
  <c r="I1628" i="1"/>
  <c r="H1628" i="1"/>
  <c r="M1627" i="1"/>
  <c r="L1627" i="1"/>
  <c r="K1627" i="1"/>
  <c r="J1627" i="1"/>
  <c r="I1627" i="1"/>
  <c r="H1627" i="1"/>
  <c r="M1626" i="1"/>
  <c r="L1626" i="1"/>
  <c r="K1626" i="1"/>
  <c r="J1626" i="1"/>
  <c r="I1626" i="1"/>
  <c r="H1626" i="1"/>
  <c r="M1625" i="1"/>
  <c r="L1625" i="1"/>
  <c r="K1625" i="1"/>
  <c r="J1625" i="1"/>
  <c r="I1625" i="1"/>
  <c r="H1625" i="1"/>
  <c r="M1624" i="1"/>
  <c r="L1624" i="1"/>
  <c r="K1624" i="1"/>
  <c r="J1624" i="1"/>
  <c r="I1624" i="1"/>
  <c r="H1624" i="1"/>
  <c r="M1623" i="1"/>
  <c r="L1623" i="1"/>
  <c r="K1623" i="1"/>
  <c r="J1623" i="1"/>
  <c r="I1623" i="1"/>
  <c r="H1623" i="1"/>
  <c r="M1622" i="1"/>
  <c r="L1622" i="1"/>
  <c r="K1622" i="1"/>
  <c r="J1622" i="1"/>
  <c r="I1622" i="1"/>
  <c r="H1622" i="1"/>
  <c r="M1621" i="1"/>
  <c r="L1621" i="1"/>
  <c r="K1621" i="1"/>
  <c r="J1621" i="1"/>
  <c r="I1621" i="1"/>
  <c r="H1621" i="1"/>
  <c r="M1620" i="1"/>
  <c r="L1620" i="1"/>
  <c r="K1620" i="1"/>
  <c r="J1620" i="1"/>
  <c r="I1620" i="1"/>
  <c r="H1620" i="1"/>
  <c r="M1619" i="1"/>
  <c r="L1619" i="1"/>
  <c r="K1619" i="1"/>
  <c r="J1619" i="1"/>
  <c r="I1619" i="1"/>
  <c r="H1619" i="1"/>
  <c r="M1618" i="1"/>
  <c r="L1618" i="1"/>
  <c r="K1618" i="1"/>
  <c r="J1618" i="1"/>
  <c r="I1618" i="1"/>
  <c r="H1618" i="1"/>
  <c r="M1617" i="1"/>
  <c r="L1617" i="1"/>
  <c r="K1617" i="1"/>
  <c r="J1617" i="1"/>
  <c r="I1617" i="1"/>
  <c r="H1617" i="1"/>
  <c r="M1616" i="1"/>
  <c r="L1616" i="1"/>
  <c r="K1616" i="1"/>
  <c r="J1616" i="1"/>
  <c r="I1616" i="1"/>
  <c r="H1616" i="1"/>
  <c r="M1615" i="1"/>
  <c r="L1615" i="1"/>
  <c r="K1615" i="1"/>
  <c r="J1615" i="1"/>
  <c r="I1615" i="1"/>
  <c r="H1615" i="1"/>
  <c r="M1614" i="1"/>
  <c r="L1614" i="1"/>
  <c r="K1614" i="1"/>
  <c r="J1614" i="1"/>
  <c r="I1614" i="1"/>
  <c r="H1614" i="1"/>
  <c r="M1613" i="1"/>
  <c r="L1613" i="1"/>
  <c r="K1613" i="1"/>
  <c r="J1613" i="1"/>
  <c r="I1613" i="1"/>
  <c r="H1613" i="1"/>
  <c r="M1612" i="1"/>
  <c r="L1612" i="1"/>
  <c r="K1612" i="1"/>
  <c r="J1612" i="1"/>
  <c r="I1612" i="1"/>
  <c r="H1612" i="1"/>
  <c r="M1611" i="1"/>
  <c r="L1611" i="1"/>
  <c r="K1611" i="1"/>
  <c r="J1611" i="1"/>
  <c r="I1611" i="1"/>
  <c r="H1611" i="1"/>
  <c r="M1610" i="1"/>
  <c r="L1610" i="1"/>
  <c r="K1610" i="1"/>
  <c r="J1610" i="1"/>
  <c r="I1610" i="1"/>
  <c r="H1610" i="1"/>
  <c r="M1609" i="1"/>
  <c r="L1609" i="1"/>
  <c r="K1609" i="1"/>
  <c r="J1609" i="1"/>
  <c r="I1609" i="1"/>
  <c r="H1609" i="1"/>
  <c r="M1608" i="1"/>
  <c r="L1608" i="1"/>
  <c r="K1608" i="1"/>
  <c r="J1608" i="1"/>
  <c r="I1608" i="1"/>
  <c r="H1608" i="1"/>
  <c r="M1607" i="1"/>
  <c r="L1607" i="1"/>
  <c r="K1607" i="1"/>
  <c r="J1607" i="1"/>
  <c r="I1607" i="1"/>
  <c r="H1607" i="1"/>
  <c r="M1606" i="1"/>
  <c r="L1606" i="1"/>
  <c r="K1606" i="1"/>
  <c r="J1606" i="1"/>
  <c r="I1606" i="1"/>
  <c r="H1606" i="1"/>
  <c r="M1605" i="1"/>
  <c r="L1605" i="1"/>
  <c r="K1605" i="1"/>
  <c r="J1605" i="1"/>
  <c r="I1605" i="1"/>
  <c r="H1605" i="1"/>
  <c r="M1604" i="1"/>
  <c r="L1604" i="1"/>
  <c r="K1604" i="1"/>
  <c r="J1604" i="1"/>
  <c r="I1604" i="1"/>
  <c r="H1604" i="1"/>
  <c r="M1603" i="1"/>
  <c r="L1603" i="1"/>
  <c r="K1603" i="1"/>
  <c r="J1603" i="1"/>
  <c r="I1603" i="1"/>
  <c r="H1603" i="1"/>
  <c r="M1602" i="1"/>
  <c r="L1602" i="1"/>
  <c r="K1602" i="1"/>
  <c r="J1602" i="1"/>
  <c r="I1602" i="1"/>
  <c r="H1602" i="1"/>
  <c r="M1601" i="1"/>
  <c r="L1601" i="1"/>
  <c r="K1601" i="1"/>
  <c r="J1601" i="1"/>
  <c r="I1601" i="1"/>
  <c r="H1601" i="1"/>
  <c r="M1600" i="1"/>
  <c r="L1600" i="1"/>
  <c r="K1600" i="1"/>
  <c r="J1600" i="1"/>
  <c r="I1600" i="1"/>
  <c r="H1600" i="1"/>
  <c r="M1599" i="1"/>
  <c r="L1599" i="1"/>
  <c r="K1599" i="1"/>
  <c r="J1599" i="1"/>
  <c r="I1599" i="1"/>
  <c r="H1599" i="1"/>
  <c r="M1598" i="1"/>
  <c r="L1598" i="1"/>
  <c r="K1598" i="1"/>
  <c r="J1598" i="1"/>
  <c r="I1598" i="1"/>
  <c r="H1598" i="1"/>
  <c r="M1597" i="1"/>
  <c r="L1597" i="1"/>
  <c r="K1597" i="1"/>
  <c r="J1597" i="1"/>
  <c r="I1597" i="1"/>
  <c r="H1597" i="1"/>
  <c r="M1596" i="1"/>
  <c r="L1596" i="1"/>
  <c r="K1596" i="1"/>
  <c r="J1596" i="1"/>
  <c r="I1596" i="1"/>
  <c r="H1596" i="1"/>
  <c r="M1595" i="1"/>
  <c r="L1595" i="1"/>
  <c r="K1595" i="1"/>
  <c r="J1595" i="1"/>
  <c r="I1595" i="1"/>
  <c r="H1595" i="1"/>
  <c r="M1594" i="1"/>
  <c r="L1594" i="1"/>
  <c r="K1594" i="1"/>
  <c r="J1594" i="1"/>
  <c r="I1594" i="1"/>
  <c r="H1594" i="1"/>
  <c r="M1593" i="1"/>
  <c r="L1593" i="1"/>
  <c r="K1593" i="1"/>
  <c r="J1593" i="1"/>
  <c r="I1593" i="1"/>
  <c r="H1593" i="1"/>
  <c r="M1592" i="1"/>
  <c r="L1592" i="1"/>
  <c r="K1592" i="1"/>
  <c r="J1592" i="1"/>
  <c r="I1592" i="1"/>
  <c r="H1592" i="1"/>
  <c r="M1591" i="1"/>
  <c r="L1591" i="1"/>
  <c r="K1591" i="1"/>
  <c r="J1591" i="1"/>
  <c r="I1591" i="1"/>
  <c r="H1591" i="1"/>
  <c r="M1590" i="1"/>
  <c r="L1590" i="1"/>
  <c r="K1590" i="1"/>
  <c r="J1590" i="1"/>
  <c r="I1590" i="1"/>
  <c r="H1590" i="1"/>
  <c r="M1589" i="1"/>
  <c r="L1589" i="1"/>
  <c r="K1589" i="1"/>
  <c r="J1589" i="1"/>
  <c r="I1589" i="1"/>
  <c r="H1589" i="1"/>
  <c r="M1588" i="1"/>
  <c r="L1588" i="1"/>
  <c r="K1588" i="1"/>
  <c r="J1588" i="1"/>
  <c r="I1588" i="1"/>
  <c r="H1588" i="1"/>
  <c r="M1587" i="1"/>
  <c r="L1587" i="1"/>
  <c r="K1587" i="1"/>
  <c r="J1587" i="1"/>
  <c r="I1587" i="1"/>
  <c r="H1587" i="1"/>
  <c r="M1586" i="1"/>
  <c r="L1586" i="1"/>
  <c r="K1586" i="1"/>
  <c r="J1586" i="1"/>
  <c r="I1586" i="1"/>
  <c r="H1586" i="1"/>
  <c r="M1585" i="1"/>
  <c r="L1585" i="1"/>
  <c r="K1585" i="1"/>
  <c r="J1585" i="1"/>
  <c r="I1585" i="1"/>
  <c r="H1585" i="1"/>
  <c r="M1584" i="1"/>
  <c r="L1584" i="1"/>
  <c r="K1584" i="1"/>
  <c r="J1584" i="1"/>
  <c r="I1584" i="1"/>
  <c r="H1584" i="1"/>
  <c r="M1583" i="1"/>
  <c r="L1583" i="1"/>
  <c r="K1583" i="1"/>
  <c r="J1583" i="1"/>
  <c r="I1583" i="1"/>
  <c r="H1583" i="1"/>
  <c r="M1582" i="1"/>
  <c r="L1582" i="1"/>
  <c r="K1582" i="1"/>
  <c r="J1582" i="1"/>
  <c r="I1582" i="1"/>
  <c r="H1582" i="1"/>
  <c r="M1581" i="1"/>
  <c r="L1581" i="1"/>
  <c r="K1581" i="1"/>
  <c r="J1581" i="1"/>
  <c r="I1581" i="1"/>
  <c r="H1581" i="1"/>
  <c r="M1580" i="1"/>
  <c r="L1580" i="1"/>
  <c r="K1580" i="1"/>
  <c r="J1580" i="1"/>
  <c r="I1580" i="1"/>
  <c r="H1580" i="1"/>
  <c r="M1579" i="1"/>
  <c r="L1579" i="1"/>
  <c r="K1579" i="1"/>
  <c r="J1579" i="1"/>
  <c r="I1579" i="1"/>
  <c r="H1579" i="1"/>
  <c r="M1578" i="1"/>
  <c r="L1578" i="1"/>
  <c r="K1578" i="1"/>
  <c r="J1578" i="1"/>
  <c r="I1578" i="1"/>
  <c r="H1578" i="1"/>
  <c r="M1577" i="1"/>
  <c r="L1577" i="1"/>
  <c r="K1577" i="1"/>
  <c r="J1577" i="1"/>
  <c r="I1577" i="1"/>
  <c r="H1577" i="1"/>
  <c r="M1576" i="1"/>
  <c r="L1576" i="1"/>
  <c r="K1576" i="1"/>
  <c r="J1576" i="1"/>
  <c r="I1576" i="1"/>
  <c r="H1576" i="1"/>
  <c r="M1575" i="1"/>
  <c r="L1575" i="1"/>
  <c r="K1575" i="1"/>
  <c r="J1575" i="1"/>
  <c r="I1575" i="1"/>
  <c r="H1575" i="1"/>
  <c r="M1574" i="1"/>
  <c r="L1574" i="1"/>
  <c r="K1574" i="1"/>
  <c r="J1574" i="1"/>
  <c r="I1574" i="1"/>
  <c r="H1574" i="1"/>
  <c r="M1573" i="1"/>
  <c r="L1573" i="1"/>
  <c r="K1573" i="1"/>
  <c r="J1573" i="1"/>
  <c r="I1573" i="1"/>
  <c r="H1573" i="1"/>
  <c r="M1572" i="1"/>
  <c r="L1572" i="1"/>
  <c r="K1572" i="1"/>
  <c r="J1572" i="1"/>
  <c r="I1572" i="1"/>
  <c r="H1572" i="1"/>
  <c r="M1571" i="1"/>
  <c r="L1571" i="1"/>
  <c r="K1571" i="1"/>
  <c r="J1571" i="1"/>
  <c r="I1571" i="1"/>
  <c r="H1571" i="1"/>
  <c r="M1570" i="1"/>
  <c r="L1570" i="1"/>
  <c r="K1570" i="1"/>
  <c r="J1570" i="1"/>
  <c r="I1570" i="1"/>
  <c r="H1570" i="1"/>
  <c r="M1569" i="1"/>
  <c r="L1569" i="1"/>
  <c r="K1569" i="1"/>
  <c r="J1569" i="1"/>
  <c r="I1569" i="1"/>
  <c r="H1569" i="1"/>
  <c r="M1568" i="1"/>
  <c r="L1568" i="1"/>
  <c r="K1568" i="1"/>
  <c r="J1568" i="1"/>
  <c r="I1568" i="1"/>
  <c r="H1568" i="1"/>
  <c r="M1567" i="1"/>
  <c r="L1567" i="1"/>
  <c r="K1567" i="1"/>
  <c r="J1567" i="1"/>
  <c r="I1567" i="1"/>
  <c r="H1567" i="1"/>
  <c r="M1566" i="1"/>
  <c r="L1566" i="1"/>
  <c r="K1566" i="1"/>
  <c r="J1566" i="1"/>
  <c r="I1566" i="1"/>
  <c r="H1566" i="1"/>
  <c r="M1565" i="1"/>
  <c r="L1565" i="1"/>
  <c r="K1565" i="1"/>
  <c r="J1565" i="1"/>
  <c r="I1565" i="1"/>
  <c r="H1565" i="1"/>
  <c r="M1564" i="1"/>
  <c r="L1564" i="1"/>
  <c r="K1564" i="1"/>
  <c r="J1564" i="1"/>
  <c r="I1564" i="1"/>
  <c r="H1564" i="1"/>
  <c r="M1563" i="1"/>
  <c r="L1563" i="1"/>
  <c r="K1563" i="1"/>
  <c r="J1563" i="1"/>
  <c r="I1563" i="1"/>
  <c r="H1563" i="1"/>
  <c r="M1562" i="1"/>
  <c r="L1562" i="1"/>
  <c r="K1562" i="1"/>
  <c r="J1562" i="1"/>
  <c r="I1562" i="1"/>
  <c r="H1562" i="1"/>
  <c r="M1561" i="1"/>
  <c r="L1561" i="1"/>
  <c r="K1561" i="1"/>
  <c r="J1561" i="1"/>
  <c r="I1561" i="1"/>
  <c r="H1561" i="1"/>
  <c r="M1560" i="1"/>
  <c r="L1560" i="1"/>
  <c r="K1560" i="1"/>
  <c r="J1560" i="1"/>
  <c r="I1560" i="1"/>
  <c r="H1560" i="1"/>
  <c r="M1559" i="1"/>
  <c r="L1559" i="1"/>
  <c r="K1559" i="1"/>
  <c r="J1559" i="1"/>
  <c r="I1559" i="1"/>
  <c r="H1559" i="1"/>
  <c r="M1558" i="1"/>
  <c r="L1558" i="1"/>
  <c r="K1558" i="1"/>
  <c r="J1558" i="1"/>
  <c r="I1558" i="1"/>
  <c r="H1558" i="1"/>
  <c r="M1557" i="1"/>
  <c r="L1557" i="1"/>
  <c r="K1557" i="1"/>
  <c r="J1557" i="1"/>
  <c r="I1557" i="1"/>
  <c r="H1557" i="1"/>
  <c r="M1556" i="1"/>
  <c r="L1556" i="1"/>
  <c r="K1556" i="1"/>
  <c r="J1556" i="1"/>
  <c r="I1556" i="1"/>
  <c r="H1556" i="1"/>
  <c r="M1555" i="1"/>
  <c r="L1555" i="1"/>
  <c r="K1555" i="1"/>
  <c r="J1555" i="1"/>
  <c r="I1555" i="1"/>
  <c r="H1555" i="1"/>
  <c r="M1554" i="1"/>
  <c r="L1554" i="1"/>
  <c r="K1554" i="1"/>
  <c r="J1554" i="1"/>
  <c r="I1554" i="1"/>
  <c r="H1554" i="1"/>
  <c r="M1553" i="1"/>
  <c r="L1553" i="1"/>
  <c r="K1553" i="1"/>
  <c r="J1553" i="1"/>
  <c r="I1553" i="1"/>
  <c r="H1553" i="1"/>
  <c r="M1552" i="1"/>
  <c r="L1552" i="1"/>
  <c r="K1552" i="1"/>
  <c r="J1552" i="1"/>
  <c r="I1552" i="1"/>
  <c r="H1552" i="1"/>
  <c r="M1551" i="1"/>
  <c r="L1551" i="1"/>
  <c r="K1551" i="1"/>
  <c r="J1551" i="1"/>
  <c r="I1551" i="1"/>
  <c r="H1551" i="1"/>
  <c r="M1550" i="1"/>
  <c r="L1550" i="1"/>
  <c r="K1550" i="1"/>
  <c r="J1550" i="1"/>
  <c r="I1550" i="1"/>
  <c r="H1550" i="1"/>
  <c r="M1549" i="1"/>
  <c r="L1549" i="1"/>
  <c r="K1549" i="1"/>
  <c r="J1549" i="1"/>
  <c r="I1549" i="1"/>
  <c r="H1549" i="1"/>
  <c r="M1548" i="1"/>
  <c r="L1548" i="1"/>
  <c r="K1548" i="1"/>
  <c r="J1548" i="1"/>
  <c r="I1548" i="1"/>
  <c r="H1548" i="1"/>
  <c r="M1547" i="1"/>
  <c r="L1547" i="1"/>
  <c r="K1547" i="1"/>
  <c r="J1547" i="1"/>
  <c r="I1547" i="1"/>
  <c r="H1547" i="1"/>
  <c r="M1546" i="1"/>
  <c r="L1546" i="1"/>
  <c r="K1546" i="1"/>
  <c r="J1546" i="1"/>
  <c r="I1546" i="1"/>
  <c r="H1546" i="1"/>
  <c r="M1545" i="1"/>
  <c r="L1545" i="1"/>
  <c r="K1545" i="1"/>
  <c r="J1545" i="1"/>
  <c r="I1545" i="1"/>
  <c r="H1545" i="1"/>
  <c r="M1544" i="1"/>
  <c r="L1544" i="1"/>
  <c r="K1544" i="1"/>
  <c r="J1544" i="1"/>
  <c r="I1544" i="1"/>
  <c r="H1544" i="1"/>
  <c r="M1543" i="1"/>
  <c r="L1543" i="1"/>
  <c r="K1543" i="1"/>
  <c r="J1543" i="1"/>
  <c r="I1543" i="1"/>
  <c r="H1543" i="1"/>
  <c r="M1542" i="1"/>
  <c r="L1542" i="1"/>
  <c r="K1542" i="1"/>
  <c r="J1542" i="1"/>
  <c r="I1542" i="1"/>
  <c r="H1542" i="1"/>
  <c r="M1541" i="1"/>
  <c r="L1541" i="1"/>
  <c r="K1541" i="1"/>
  <c r="J1541" i="1"/>
  <c r="I1541" i="1"/>
  <c r="H1541" i="1"/>
  <c r="M1540" i="1"/>
  <c r="L1540" i="1"/>
  <c r="K1540" i="1"/>
  <c r="J1540" i="1"/>
  <c r="I1540" i="1"/>
  <c r="H1540" i="1"/>
  <c r="M1539" i="1"/>
  <c r="L1539" i="1"/>
  <c r="K1539" i="1"/>
  <c r="J1539" i="1"/>
  <c r="I1539" i="1"/>
  <c r="H1539" i="1"/>
  <c r="M1538" i="1"/>
  <c r="L1538" i="1"/>
  <c r="K1538" i="1"/>
  <c r="J1538" i="1"/>
  <c r="I1538" i="1"/>
  <c r="H1538" i="1"/>
  <c r="M1537" i="1"/>
  <c r="L1537" i="1"/>
  <c r="K1537" i="1"/>
  <c r="J1537" i="1"/>
  <c r="I1537" i="1"/>
  <c r="H1537" i="1"/>
  <c r="M1536" i="1"/>
  <c r="L1536" i="1"/>
  <c r="K1536" i="1"/>
  <c r="J1536" i="1"/>
  <c r="I1536" i="1"/>
  <c r="H1536" i="1"/>
  <c r="M1535" i="1"/>
  <c r="L1535" i="1"/>
  <c r="K1535" i="1"/>
  <c r="J1535" i="1"/>
  <c r="I1535" i="1"/>
  <c r="H1535" i="1"/>
  <c r="M1534" i="1"/>
  <c r="L1534" i="1"/>
  <c r="K1534" i="1"/>
  <c r="J1534" i="1"/>
  <c r="I1534" i="1"/>
  <c r="H1534" i="1"/>
  <c r="M1533" i="1"/>
  <c r="L1533" i="1"/>
  <c r="K1533" i="1"/>
  <c r="J1533" i="1"/>
  <c r="I1533" i="1"/>
  <c r="H1533" i="1"/>
  <c r="M1532" i="1"/>
  <c r="L1532" i="1"/>
  <c r="K1532" i="1"/>
  <c r="J1532" i="1"/>
  <c r="I1532" i="1"/>
  <c r="H1532" i="1"/>
  <c r="M1531" i="1"/>
  <c r="L1531" i="1"/>
  <c r="K1531" i="1"/>
  <c r="J1531" i="1"/>
  <c r="I1531" i="1"/>
  <c r="H1531" i="1"/>
  <c r="M1530" i="1"/>
  <c r="L1530" i="1"/>
  <c r="K1530" i="1"/>
  <c r="J1530" i="1"/>
  <c r="I1530" i="1"/>
  <c r="H1530" i="1"/>
  <c r="M1529" i="1"/>
  <c r="L1529" i="1"/>
  <c r="K1529" i="1"/>
  <c r="J1529" i="1"/>
  <c r="I1529" i="1"/>
  <c r="H1529" i="1"/>
  <c r="M1528" i="1"/>
  <c r="L1528" i="1"/>
  <c r="K1528" i="1"/>
  <c r="J1528" i="1"/>
  <c r="I1528" i="1"/>
  <c r="H1528" i="1"/>
  <c r="M1527" i="1"/>
  <c r="L1527" i="1"/>
  <c r="K1527" i="1"/>
  <c r="J1527" i="1"/>
  <c r="I1527" i="1"/>
  <c r="H1527" i="1"/>
  <c r="M1526" i="1"/>
  <c r="L1526" i="1"/>
  <c r="K1526" i="1"/>
  <c r="J1526" i="1"/>
  <c r="I1526" i="1"/>
  <c r="H1526" i="1"/>
  <c r="M1525" i="1"/>
  <c r="L1525" i="1"/>
  <c r="K1525" i="1"/>
  <c r="J1525" i="1"/>
  <c r="I1525" i="1"/>
  <c r="H1525" i="1"/>
  <c r="M1524" i="1"/>
  <c r="L1524" i="1"/>
  <c r="K1524" i="1"/>
  <c r="J1524" i="1"/>
  <c r="I1524" i="1"/>
  <c r="H1524" i="1"/>
  <c r="M1523" i="1"/>
  <c r="L1523" i="1"/>
  <c r="K1523" i="1"/>
  <c r="J1523" i="1"/>
  <c r="I1523" i="1"/>
  <c r="H1523" i="1"/>
  <c r="M1522" i="1"/>
  <c r="L1522" i="1"/>
  <c r="K1522" i="1"/>
  <c r="J1522" i="1"/>
  <c r="I1522" i="1"/>
  <c r="H1522" i="1"/>
  <c r="M1521" i="1"/>
  <c r="L1521" i="1"/>
  <c r="K1521" i="1"/>
  <c r="J1521" i="1"/>
  <c r="I1521" i="1"/>
  <c r="H1521" i="1"/>
  <c r="M1520" i="1"/>
  <c r="L1520" i="1"/>
  <c r="K1520" i="1"/>
  <c r="J1520" i="1"/>
  <c r="I1520" i="1"/>
  <c r="H1520" i="1"/>
  <c r="M1519" i="1"/>
  <c r="L1519" i="1"/>
  <c r="K1519" i="1"/>
  <c r="J1519" i="1"/>
  <c r="I1519" i="1"/>
  <c r="H1519" i="1"/>
  <c r="M1518" i="1"/>
  <c r="L1518" i="1"/>
  <c r="K1518" i="1"/>
  <c r="J1518" i="1"/>
  <c r="I1518" i="1"/>
  <c r="H1518" i="1"/>
  <c r="M1517" i="1"/>
  <c r="L1517" i="1"/>
  <c r="K1517" i="1"/>
  <c r="J1517" i="1"/>
  <c r="I1517" i="1"/>
  <c r="H1517" i="1"/>
  <c r="M1516" i="1"/>
  <c r="L1516" i="1"/>
  <c r="K1516" i="1"/>
  <c r="J1516" i="1"/>
  <c r="I1516" i="1"/>
  <c r="H1516" i="1"/>
  <c r="M1515" i="1"/>
  <c r="L1515" i="1"/>
  <c r="K1515" i="1"/>
  <c r="J1515" i="1"/>
  <c r="I1515" i="1"/>
  <c r="H1515" i="1"/>
  <c r="M1514" i="1"/>
  <c r="L1514" i="1"/>
  <c r="K1514" i="1"/>
  <c r="J1514" i="1"/>
  <c r="I1514" i="1"/>
  <c r="H1514" i="1"/>
  <c r="M1513" i="1"/>
  <c r="L1513" i="1"/>
  <c r="K1513" i="1"/>
  <c r="J1513" i="1"/>
  <c r="I1513" i="1"/>
  <c r="H1513" i="1"/>
  <c r="M1512" i="1"/>
  <c r="L1512" i="1"/>
  <c r="K1512" i="1"/>
  <c r="J1512" i="1"/>
  <c r="I1512" i="1"/>
  <c r="H1512" i="1"/>
  <c r="M1511" i="1"/>
  <c r="L1511" i="1"/>
  <c r="K1511" i="1"/>
  <c r="J1511" i="1"/>
  <c r="I1511" i="1"/>
  <c r="H1511" i="1"/>
  <c r="M1510" i="1"/>
  <c r="L1510" i="1"/>
  <c r="K1510" i="1"/>
  <c r="J1510" i="1"/>
  <c r="I1510" i="1"/>
  <c r="H1510" i="1"/>
  <c r="M1509" i="1"/>
  <c r="L1509" i="1"/>
  <c r="K1509" i="1"/>
  <c r="J1509" i="1"/>
  <c r="I1509" i="1"/>
  <c r="H1509" i="1"/>
  <c r="M1508" i="1"/>
  <c r="L1508" i="1"/>
  <c r="K1508" i="1"/>
  <c r="J1508" i="1"/>
  <c r="I1508" i="1"/>
  <c r="H1508" i="1"/>
  <c r="M1507" i="1"/>
  <c r="L1507" i="1"/>
  <c r="K1507" i="1"/>
  <c r="J1507" i="1"/>
  <c r="I1507" i="1"/>
  <c r="H1507" i="1"/>
  <c r="M1506" i="1"/>
  <c r="L1506" i="1"/>
  <c r="K1506" i="1"/>
  <c r="J1506" i="1"/>
  <c r="I1506" i="1"/>
  <c r="H1506" i="1"/>
  <c r="M1505" i="1"/>
  <c r="L1505" i="1"/>
  <c r="K1505" i="1"/>
  <c r="J1505" i="1"/>
  <c r="I1505" i="1"/>
  <c r="H1505" i="1"/>
  <c r="M1504" i="1"/>
  <c r="L1504" i="1"/>
  <c r="K1504" i="1"/>
  <c r="J1504" i="1"/>
  <c r="I1504" i="1"/>
  <c r="H1504" i="1"/>
  <c r="M1503" i="1"/>
  <c r="L1503" i="1"/>
  <c r="K1503" i="1"/>
  <c r="J1503" i="1"/>
  <c r="I1503" i="1"/>
  <c r="H1503" i="1"/>
  <c r="M1502" i="1"/>
  <c r="L1502" i="1"/>
  <c r="K1502" i="1"/>
  <c r="J1502" i="1"/>
  <c r="I1502" i="1"/>
  <c r="H1502" i="1"/>
  <c r="M1501" i="1"/>
  <c r="L1501" i="1"/>
  <c r="K1501" i="1"/>
  <c r="J1501" i="1"/>
  <c r="I1501" i="1"/>
  <c r="H1501" i="1"/>
  <c r="M1500" i="1"/>
  <c r="L1500" i="1"/>
  <c r="K1500" i="1"/>
  <c r="J1500" i="1"/>
  <c r="I1500" i="1"/>
  <c r="H1500" i="1"/>
  <c r="M1499" i="1"/>
  <c r="L1499" i="1"/>
  <c r="K1499" i="1"/>
  <c r="J1499" i="1"/>
  <c r="I1499" i="1"/>
  <c r="H1499" i="1"/>
  <c r="M1498" i="1"/>
  <c r="L1498" i="1"/>
  <c r="K1498" i="1"/>
  <c r="J1498" i="1"/>
  <c r="I1498" i="1"/>
  <c r="H1498" i="1"/>
  <c r="M1497" i="1"/>
  <c r="L1497" i="1"/>
  <c r="K1497" i="1"/>
  <c r="J1497" i="1"/>
  <c r="I1497" i="1"/>
  <c r="H1497" i="1"/>
  <c r="M1496" i="1"/>
  <c r="L1496" i="1"/>
  <c r="K1496" i="1"/>
  <c r="J1496" i="1"/>
  <c r="I1496" i="1"/>
  <c r="H1496" i="1"/>
  <c r="M1495" i="1"/>
  <c r="L1495" i="1"/>
  <c r="K1495" i="1"/>
  <c r="J1495" i="1"/>
  <c r="I1495" i="1"/>
  <c r="H1495" i="1"/>
  <c r="M1494" i="1"/>
  <c r="L1494" i="1"/>
  <c r="K1494" i="1"/>
  <c r="J1494" i="1"/>
  <c r="I1494" i="1"/>
  <c r="H1494" i="1"/>
  <c r="M1493" i="1"/>
  <c r="L1493" i="1"/>
  <c r="K1493" i="1"/>
  <c r="J1493" i="1"/>
  <c r="I1493" i="1"/>
  <c r="H1493" i="1"/>
  <c r="M1492" i="1"/>
  <c r="L1492" i="1"/>
  <c r="K1492" i="1"/>
  <c r="J1492" i="1"/>
  <c r="I1492" i="1"/>
  <c r="H1492" i="1"/>
  <c r="M1491" i="1"/>
  <c r="L1491" i="1"/>
  <c r="K1491" i="1"/>
  <c r="J1491" i="1"/>
  <c r="I1491" i="1"/>
  <c r="H1491" i="1"/>
  <c r="M1490" i="1"/>
  <c r="L1490" i="1"/>
  <c r="K1490" i="1"/>
  <c r="J1490" i="1"/>
  <c r="I1490" i="1"/>
  <c r="H1490" i="1"/>
  <c r="M1489" i="1"/>
  <c r="L1489" i="1"/>
  <c r="K1489" i="1"/>
  <c r="J1489" i="1"/>
  <c r="I1489" i="1"/>
  <c r="H1489" i="1"/>
  <c r="M1488" i="1"/>
  <c r="L1488" i="1"/>
  <c r="K1488" i="1"/>
  <c r="J1488" i="1"/>
  <c r="I1488" i="1"/>
  <c r="H1488" i="1"/>
  <c r="M1487" i="1"/>
  <c r="L1487" i="1"/>
  <c r="K1487" i="1"/>
  <c r="J1487" i="1"/>
  <c r="I1487" i="1"/>
  <c r="H1487" i="1"/>
  <c r="M1486" i="1"/>
  <c r="L1486" i="1"/>
  <c r="K1486" i="1"/>
  <c r="J1486" i="1"/>
  <c r="I1486" i="1"/>
  <c r="H1486" i="1"/>
  <c r="M1485" i="1"/>
  <c r="L1485" i="1"/>
  <c r="K1485" i="1"/>
  <c r="J1485" i="1"/>
  <c r="I1485" i="1"/>
  <c r="H1485" i="1"/>
  <c r="M1484" i="1"/>
  <c r="L1484" i="1"/>
  <c r="K1484" i="1"/>
  <c r="J1484" i="1"/>
  <c r="I1484" i="1"/>
  <c r="H1484" i="1"/>
  <c r="M1483" i="1"/>
  <c r="L1483" i="1"/>
  <c r="K1483" i="1"/>
  <c r="J1483" i="1"/>
  <c r="I1483" i="1"/>
  <c r="H1483" i="1"/>
  <c r="M1482" i="1"/>
  <c r="L1482" i="1"/>
  <c r="K1482" i="1"/>
  <c r="J1482" i="1"/>
  <c r="I1482" i="1"/>
  <c r="H1482" i="1"/>
  <c r="M1481" i="1"/>
  <c r="L1481" i="1"/>
  <c r="K1481" i="1"/>
  <c r="J1481" i="1"/>
  <c r="I1481" i="1"/>
  <c r="H1481" i="1"/>
  <c r="M1480" i="1"/>
  <c r="L1480" i="1"/>
  <c r="K1480" i="1"/>
  <c r="J1480" i="1"/>
  <c r="I1480" i="1"/>
  <c r="H1480" i="1"/>
  <c r="M1479" i="1"/>
  <c r="L1479" i="1"/>
  <c r="K1479" i="1"/>
  <c r="J1479" i="1"/>
  <c r="I1479" i="1"/>
  <c r="H1479" i="1"/>
  <c r="M1478" i="1"/>
  <c r="L1478" i="1"/>
  <c r="K1478" i="1"/>
  <c r="J1478" i="1"/>
  <c r="I1478" i="1"/>
  <c r="H1478" i="1"/>
  <c r="M1477" i="1"/>
  <c r="L1477" i="1"/>
  <c r="K1477" i="1"/>
  <c r="J1477" i="1"/>
  <c r="I1477" i="1"/>
  <c r="H1477" i="1"/>
  <c r="M1476" i="1"/>
  <c r="L1476" i="1"/>
  <c r="K1476" i="1"/>
  <c r="J1476" i="1"/>
  <c r="I1476" i="1"/>
  <c r="H1476" i="1"/>
  <c r="M1475" i="1"/>
  <c r="L1475" i="1"/>
  <c r="K1475" i="1"/>
  <c r="J1475" i="1"/>
  <c r="I1475" i="1"/>
  <c r="H1475" i="1"/>
  <c r="M1474" i="1"/>
  <c r="L1474" i="1"/>
  <c r="K1474" i="1"/>
  <c r="J1474" i="1"/>
  <c r="I1474" i="1"/>
  <c r="H1474" i="1"/>
  <c r="M1473" i="1"/>
  <c r="L1473" i="1"/>
  <c r="K1473" i="1"/>
  <c r="J1473" i="1"/>
  <c r="I1473" i="1"/>
  <c r="H1473" i="1"/>
  <c r="M1472" i="1"/>
  <c r="L1472" i="1"/>
  <c r="K1472" i="1"/>
  <c r="J1472" i="1"/>
  <c r="I1472" i="1"/>
  <c r="H1472" i="1"/>
  <c r="M1471" i="1"/>
  <c r="L1471" i="1"/>
  <c r="K1471" i="1"/>
  <c r="J1471" i="1"/>
  <c r="I1471" i="1"/>
  <c r="H1471" i="1"/>
  <c r="M1470" i="1"/>
  <c r="L1470" i="1"/>
  <c r="K1470" i="1"/>
  <c r="J1470" i="1"/>
  <c r="I1470" i="1"/>
  <c r="H1470" i="1"/>
  <c r="M1469" i="1"/>
  <c r="L1469" i="1"/>
  <c r="K1469" i="1"/>
  <c r="J1469" i="1"/>
  <c r="I1469" i="1"/>
  <c r="H1469" i="1"/>
  <c r="M1468" i="1"/>
  <c r="L1468" i="1"/>
  <c r="K1468" i="1"/>
  <c r="J1468" i="1"/>
  <c r="I1468" i="1"/>
  <c r="H1468" i="1"/>
  <c r="M1467" i="1"/>
  <c r="L1467" i="1"/>
  <c r="K1467" i="1"/>
  <c r="J1467" i="1"/>
  <c r="I1467" i="1"/>
  <c r="H1467" i="1"/>
  <c r="M1466" i="1"/>
  <c r="L1466" i="1"/>
  <c r="K1466" i="1"/>
  <c r="J1466" i="1"/>
  <c r="I1466" i="1"/>
  <c r="H1466" i="1"/>
  <c r="M1465" i="1"/>
  <c r="L1465" i="1"/>
  <c r="K1465" i="1"/>
  <c r="J1465" i="1"/>
  <c r="I1465" i="1"/>
  <c r="H1465" i="1"/>
  <c r="M1464" i="1"/>
  <c r="L1464" i="1"/>
  <c r="K1464" i="1"/>
  <c r="J1464" i="1"/>
  <c r="I1464" i="1"/>
  <c r="H1464" i="1"/>
  <c r="M1463" i="1"/>
  <c r="L1463" i="1"/>
  <c r="K1463" i="1"/>
  <c r="J1463" i="1"/>
  <c r="I1463" i="1"/>
  <c r="H1463" i="1"/>
  <c r="M1462" i="1"/>
  <c r="L1462" i="1"/>
  <c r="K1462" i="1"/>
  <c r="J1462" i="1"/>
  <c r="I1462" i="1"/>
  <c r="H1462" i="1"/>
  <c r="M1461" i="1"/>
  <c r="L1461" i="1"/>
  <c r="K1461" i="1"/>
  <c r="J1461" i="1"/>
  <c r="I1461" i="1"/>
  <c r="H1461" i="1"/>
  <c r="M1460" i="1"/>
  <c r="L1460" i="1"/>
  <c r="K1460" i="1"/>
  <c r="J1460" i="1"/>
  <c r="I1460" i="1"/>
  <c r="H1460" i="1"/>
  <c r="M1459" i="1"/>
  <c r="L1459" i="1"/>
  <c r="K1459" i="1"/>
  <c r="J1459" i="1"/>
  <c r="I1459" i="1"/>
  <c r="H1459" i="1"/>
  <c r="M1458" i="1"/>
  <c r="L1458" i="1"/>
  <c r="K1458" i="1"/>
  <c r="J1458" i="1"/>
  <c r="I1458" i="1"/>
  <c r="H1458" i="1"/>
  <c r="M1457" i="1"/>
  <c r="L1457" i="1"/>
  <c r="K1457" i="1"/>
  <c r="J1457" i="1"/>
  <c r="I1457" i="1"/>
  <c r="H1457" i="1"/>
  <c r="M1456" i="1"/>
  <c r="L1456" i="1"/>
  <c r="K1456" i="1"/>
  <c r="J1456" i="1"/>
  <c r="I1456" i="1"/>
  <c r="H1456" i="1"/>
  <c r="M1455" i="1"/>
  <c r="L1455" i="1"/>
  <c r="K1455" i="1"/>
  <c r="J1455" i="1"/>
  <c r="I1455" i="1"/>
  <c r="H1455" i="1"/>
  <c r="M1454" i="1"/>
  <c r="L1454" i="1"/>
  <c r="K1454" i="1"/>
  <c r="J1454" i="1"/>
  <c r="I1454" i="1"/>
  <c r="H1454" i="1"/>
  <c r="M1453" i="1"/>
  <c r="L1453" i="1"/>
  <c r="K1453" i="1"/>
  <c r="J1453" i="1"/>
  <c r="I1453" i="1"/>
  <c r="H1453" i="1"/>
  <c r="M1452" i="1"/>
  <c r="L1452" i="1"/>
  <c r="K1452" i="1"/>
  <c r="J1452" i="1"/>
  <c r="I1452" i="1"/>
  <c r="H1452" i="1"/>
  <c r="M1451" i="1"/>
  <c r="L1451" i="1"/>
  <c r="K1451" i="1"/>
  <c r="J1451" i="1"/>
  <c r="I1451" i="1"/>
  <c r="H1451" i="1"/>
  <c r="M1450" i="1"/>
  <c r="L1450" i="1"/>
  <c r="K1450" i="1"/>
  <c r="J1450" i="1"/>
  <c r="I1450" i="1"/>
  <c r="H1450" i="1"/>
  <c r="M1449" i="1"/>
  <c r="L1449" i="1"/>
  <c r="K1449" i="1"/>
  <c r="J1449" i="1"/>
  <c r="I1449" i="1"/>
  <c r="H1449" i="1"/>
  <c r="M1448" i="1"/>
  <c r="L1448" i="1"/>
  <c r="K1448" i="1"/>
  <c r="J1448" i="1"/>
  <c r="I1448" i="1"/>
  <c r="H1448" i="1"/>
  <c r="M1447" i="1"/>
  <c r="L1447" i="1"/>
  <c r="K1447" i="1"/>
  <c r="J1447" i="1"/>
  <c r="I1447" i="1"/>
  <c r="H1447" i="1"/>
  <c r="M1446" i="1"/>
  <c r="L1446" i="1"/>
  <c r="K1446" i="1"/>
  <c r="J1446" i="1"/>
  <c r="I1446" i="1"/>
  <c r="H1446" i="1"/>
  <c r="M1445" i="1"/>
  <c r="L1445" i="1"/>
  <c r="K1445" i="1"/>
  <c r="J1445" i="1"/>
  <c r="I1445" i="1"/>
  <c r="H1445" i="1"/>
  <c r="M1444" i="1"/>
  <c r="L1444" i="1"/>
  <c r="K1444" i="1"/>
  <c r="J1444" i="1"/>
  <c r="I1444" i="1"/>
  <c r="H1444" i="1"/>
  <c r="M1443" i="1"/>
  <c r="L1443" i="1"/>
  <c r="K1443" i="1"/>
  <c r="J1443" i="1"/>
  <c r="I1443" i="1"/>
  <c r="H1443" i="1"/>
  <c r="M1442" i="1"/>
  <c r="L1442" i="1"/>
  <c r="K1442" i="1"/>
  <c r="J1442" i="1"/>
  <c r="I1442" i="1"/>
  <c r="H1442" i="1"/>
  <c r="M1441" i="1"/>
  <c r="L1441" i="1"/>
  <c r="K1441" i="1"/>
  <c r="J1441" i="1"/>
  <c r="I1441" i="1"/>
  <c r="H1441" i="1"/>
  <c r="M1440" i="1"/>
  <c r="L1440" i="1"/>
  <c r="K1440" i="1"/>
  <c r="J1440" i="1"/>
  <c r="I1440" i="1"/>
  <c r="H1440" i="1"/>
  <c r="M1439" i="1"/>
  <c r="L1439" i="1"/>
  <c r="K1439" i="1"/>
  <c r="J1439" i="1"/>
  <c r="I1439" i="1"/>
  <c r="H1439" i="1"/>
  <c r="M1438" i="1"/>
  <c r="L1438" i="1"/>
  <c r="K1438" i="1"/>
  <c r="J1438" i="1"/>
  <c r="I1438" i="1"/>
  <c r="H1438" i="1"/>
  <c r="M1437" i="1"/>
  <c r="L1437" i="1"/>
  <c r="K1437" i="1"/>
  <c r="J1437" i="1"/>
  <c r="I1437" i="1"/>
  <c r="H1437" i="1"/>
  <c r="M1436" i="1"/>
  <c r="L1436" i="1"/>
  <c r="K1436" i="1"/>
  <c r="J1436" i="1"/>
  <c r="I1436" i="1"/>
  <c r="H1436" i="1"/>
  <c r="M1435" i="1"/>
  <c r="L1435" i="1"/>
  <c r="K1435" i="1"/>
  <c r="J1435" i="1"/>
  <c r="I1435" i="1"/>
  <c r="H1435" i="1"/>
  <c r="M1434" i="1"/>
  <c r="L1434" i="1"/>
  <c r="K1434" i="1"/>
  <c r="J1434" i="1"/>
  <c r="I1434" i="1"/>
  <c r="H1434" i="1"/>
  <c r="M1433" i="1"/>
  <c r="L1433" i="1"/>
  <c r="K1433" i="1"/>
  <c r="J1433" i="1"/>
  <c r="I1433" i="1"/>
  <c r="H1433" i="1"/>
  <c r="M1432" i="1"/>
  <c r="L1432" i="1"/>
  <c r="K1432" i="1"/>
  <c r="J1432" i="1"/>
  <c r="I1432" i="1"/>
  <c r="H1432" i="1"/>
  <c r="M1431" i="1"/>
  <c r="L1431" i="1"/>
  <c r="K1431" i="1"/>
  <c r="J1431" i="1"/>
  <c r="I1431" i="1"/>
  <c r="H1431" i="1"/>
  <c r="M1430" i="1"/>
  <c r="L1430" i="1"/>
  <c r="K1430" i="1"/>
  <c r="J1430" i="1"/>
  <c r="I1430" i="1"/>
  <c r="H1430" i="1"/>
  <c r="M1429" i="1"/>
  <c r="L1429" i="1"/>
  <c r="K1429" i="1"/>
  <c r="J1429" i="1"/>
  <c r="I1429" i="1"/>
  <c r="H1429" i="1"/>
  <c r="M1428" i="1"/>
  <c r="L1428" i="1"/>
  <c r="K1428" i="1"/>
  <c r="J1428" i="1"/>
  <c r="I1428" i="1"/>
  <c r="H1428" i="1"/>
  <c r="M1427" i="1"/>
  <c r="L1427" i="1"/>
  <c r="K1427" i="1"/>
  <c r="J1427" i="1"/>
  <c r="I1427" i="1"/>
  <c r="H1427" i="1"/>
  <c r="M1426" i="1"/>
  <c r="L1426" i="1"/>
  <c r="K1426" i="1"/>
  <c r="J1426" i="1"/>
  <c r="I1426" i="1"/>
  <c r="H1426" i="1"/>
  <c r="M1425" i="1"/>
  <c r="L1425" i="1"/>
  <c r="K1425" i="1"/>
  <c r="J1425" i="1"/>
  <c r="I1425" i="1"/>
  <c r="H1425" i="1"/>
  <c r="M1424" i="1"/>
  <c r="L1424" i="1"/>
  <c r="K1424" i="1"/>
  <c r="J1424" i="1"/>
  <c r="I1424" i="1"/>
  <c r="H1424" i="1"/>
  <c r="M1423" i="1"/>
  <c r="L1423" i="1"/>
  <c r="K1423" i="1"/>
  <c r="J1423" i="1"/>
  <c r="I1423" i="1"/>
  <c r="H1423" i="1"/>
  <c r="M1422" i="1"/>
  <c r="L1422" i="1"/>
  <c r="K1422" i="1"/>
  <c r="J1422" i="1"/>
  <c r="I1422" i="1"/>
  <c r="H1422" i="1"/>
  <c r="M1421" i="1"/>
  <c r="L1421" i="1"/>
  <c r="K1421" i="1"/>
  <c r="J1421" i="1"/>
  <c r="I1421" i="1"/>
  <c r="H1421" i="1"/>
  <c r="M1420" i="1"/>
  <c r="L1420" i="1"/>
  <c r="K1420" i="1"/>
  <c r="J1420" i="1"/>
  <c r="I1420" i="1"/>
  <c r="H1420" i="1"/>
  <c r="M1419" i="1"/>
  <c r="L1419" i="1"/>
  <c r="K1419" i="1"/>
  <c r="J1419" i="1"/>
  <c r="I1419" i="1"/>
  <c r="H1419" i="1"/>
  <c r="M1418" i="1"/>
  <c r="L1418" i="1"/>
  <c r="K1418" i="1"/>
  <c r="J1418" i="1"/>
  <c r="I1418" i="1"/>
  <c r="H1418" i="1"/>
  <c r="M1417" i="1"/>
  <c r="L1417" i="1"/>
  <c r="K1417" i="1"/>
  <c r="J1417" i="1"/>
  <c r="I1417" i="1"/>
  <c r="H1417" i="1"/>
  <c r="M1416" i="1"/>
  <c r="L1416" i="1"/>
  <c r="K1416" i="1"/>
  <c r="J1416" i="1"/>
  <c r="I1416" i="1"/>
  <c r="H1416" i="1"/>
  <c r="M1415" i="1"/>
  <c r="L1415" i="1"/>
  <c r="K1415" i="1"/>
  <c r="J1415" i="1"/>
  <c r="I1415" i="1"/>
  <c r="H1415" i="1"/>
  <c r="M1414" i="1"/>
  <c r="L1414" i="1"/>
  <c r="K1414" i="1"/>
  <c r="J1414" i="1"/>
  <c r="I1414" i="1"/>
  <c r="H1414" i="1"/>
  <c r="M1413" i="1"/>
  <c r="L1413" i="1"/>
  <c r="K1413" i="1"/>
  <c r="J1413" i="1"/>
  <c r="I1413" i="1"/>
  <c r="H1413" i="1"/>
  <c r="M1412" i="1"/>
  <c r="L1412" i="1"/>
  <c r="K1412" i="1"/>
  <c r="J1412" i="1"/>
  <c r="I1412" i="1"/>
  <c r="H1412" i="1"/>
  <c r="M1411" i="1"/>
  <c r="L1411" i="1"/>
  <c r="K1411" i="1"/>
  <c r="J1411" i="1"/>
  <c r="I1411" i="1"/>
  <c r="H1411" i="1"/>
  <c r="M1410" i="1"/>
  <c r="L1410" i="1"/>
  <c r="K1410" i="1"/>
  <c r="J1410" i="1"/>
  <c r="I1410" i="1"/>
  <c r="H1410" i="1"/>
  <c r="M1409" i="1"/>
  <c r="L1409" i="1"/>
  <c r="K1409" i="1"/>
  <c r="J1409" i="1"/>
  <c r="I1409" i="1"/>
  <c r="H1409" i="1"/>
  <c r="M1408" i="1"/>
  <c r="L1408" i="1"/>
  <c r="K1408" i="1"/>
  <c r="J1408" i="1"/>
  <c r="I1408" i="1"/>
  <c r="H1408" i="1"/>
  <c r="M1407" i="1"/>
  <c r="L1407" i="1"/>
  <c r="K1407" i="1"/>
  <c r="J1407" i="1"/>
  <c r="I1407" i="1"/>
  <c r="H1407" i="1"/>
  <c r="M1406" i="1"/>
  <c r="L1406" i="1"/>
  <c r="K1406" i="1"/>
  <c r="J1406" i="1"/>
  <c r="I1406" i="1"/>
  <c r="H1406" i="1"/>
  <c r="M1405" i="1"/>
  <c r="L1405" i="1"/>
  <c r="K1405" i="1"/>
  <c r="J1405" i="1"/>
  <c r="I1405" i="1"/>
  <c r="H1405" i="1"/>
  <c r="M1404" i="1"/>
  <c r="L1404" i="1"/>
  <c r="K1404" i="1"/>
  <c r="J1404" i="1"/>
  <c r="I1404" i="1"/>
  <c r="H1404" i="1"/>
  <c r="M1403" i="1"/>
  <c r="L1403" i="1"/>
  <c r="K1403" i="1"/>
  <c r="J1403" i="1"/>
  <c r="I1403" i="1"/>
  <c r="H1403" i="1"/>
  <c r="M1402" i="1"/>
  <c r="L1402" i="1"/>
  <c r="K1402" i="1"/>
  <c r="J1402" i="1"/>
  <c r="I1402" i="1"/>
  <c r="H1402" i="1"/>
  <c r="M1401" i="1"/>
  <c r="L1401" i="1"/>
  <c r="K1401" i="1"/>
  <c r="J1401" i="1"/>
  <c r="I1401" i="1"/>
  <c r="H1401" i="1"/>
  <c r="M1400" i="1"/>
  <c r="L1400" i="1"/>
  <c r="K1400" i="1"/>
  <c r="J1400" i="1"/>
  <c r="I1400" i="1"/>
  <c r="H1400" i="1"/>
  <c r="M1399" i="1"/>
  <c r="L1399" i="1"/>
  <c r="K1399" i="1"/>
  <c r="J1399" i="1"/>
  <c r="I1399" i="1"/>
  <c r="H1399" i="1"/>
  <c r="M1398" i="1"/>
  <c r="L1398" i="1"/>
  <c r="K1398" i="1"/>
  <c r="J1398" i="1"/>
  <c r="I1398" i="1"/>
  <c r="H1398" i="1"/>
  <c r="M1397" i="1"/>
  <c r="L1397" i="1"/>
  <c r="K1397" i="1"/>
  <c r="J1397" i="1"/>
  <c r="I1397" i="1"/>
  <c r="H1397" i="1"/>
  <c r="M1396" i="1"/>
  <c r="L1396" i="1"/>
  <c r="K1396" i="1"/>
  <c r="J1396" i="1"/>
  <c r="I1396" i="1"/>
  <c r="H1396" i="1"/>
  <c r="M1395" i="1"/>
  <c r="L1395" i="1"/>
  <c r="K1395" i="1"/>
  <c r="J1395" i="1"/>
  <c r="I1395" i="1"/>
  <c r="H1395" i="1"/>
  <c r="M1394" i="1"/>
  <c r="L1394" i="1"/>
  <c r="K1394" i="1"/>
  <c r="J1394" i="1"/>
  <c r="I1394" i="1"/>
  <c r="H1394" i="1"/>
  <c r="M1393" i="1"/>
  <c r="L1393" i="1"/>
  <c r="K1393" i="1"/>
  <c r="J1393" i="1"/>
  <c r="I1393" i="1"/>
  <c r="H1393" i="1"/>
  <c r="M1392" i="1"/>
  <c r="L1392" i="1"/>
  <c r="K1392" i="1"/>
  <c r="J1392" i="1"/>
  <c r="I1392" i="1"/>
  <c r="H1392" i="1"/>
  <c r="M1391" i="1"/>
  <c r="L1391" i="1"/>
  <c r="K1391" i="1"/>
  <c r="J1391" i="1"/>
  <c r="I1391" i="1"/>
  <c r="H1391" i="1"/>
  <c r="M1390" i="1"/>
  <c r="L1390" i="1"/>
  <c r="K1390" i="1"/>
  <c r="J1390" i="1"/>
  <c r="I1390" i="1"/>
  <c r="H1390" i="1"/>
  <c r="M1389" i="1"/>
  <c r="L1389" i="1"/>
  <c r="K1389" i="1"/>
  <c r="J1389" i="1"/>
  <c r="I1389" i="1"/>
  <c r="H1389" i="1"/>
  <c r="M1388" i="1"/>
  <c r="L1388" i="1"/>
  <c r="K1388" i="1"/>
  <c r="J1388" i="1"/>
  <c r="I1388" i="1"/>
  <c r="H1388" i="1"/>
  <c r="M1387" i="1"/>
  <c r="L1387" i="1"/>
  <c r="K1387" i="1"/>
  <c r="J1387" i="1"/>
  <c r="I1387" i="1"/>
  <c r="H1387" i="1"/>
  <c r="M1386" i="1"/>
  <c r="L1386" i="1"/>
  <c r="K1386" i="1"/>
  <c r="J1386" i="1"/>
  <c r="I1386" i="1"/>
  <c r="H1386" i="1"/>
  <c r="M1385" i="1"/>
  <c r="L1385" i="1"/>
  <c r="K1385" i="1"/>
  <c r="J1385" i="1"/>
  <c r="I1385" i="1"/>
  <c r="H1385" i="1"/>
  <c r="M1384" i="1"/>
  <c r="L1384" i="1"/>
  <c r="K1384" i="1"/>
  <c r="J1384" i="1"/>
  <c r="I1384" i="1"/>
  <c r="H1384" i="1"/>
  <c r="M1383" i="1"/>
  <c r="L1383" i="1"/>
  <c r="K1383" i="1"/>
  <c r="J1383" i="1"/>
  <c r="I1383" i="1"/>
  <c r="H1383" i="1"/>
  <c r="M1382" i="1"/>
  <c r="L1382" i="1"/>
  <c r="K1382" i="1"/>
  <c r="J1382" i="1"/>
  <c r="I1382" i="1"/>
  <c r="H1382" i="1"/>
  <c r="M1381" i="1"/>
  <c r="L1381" i="1"/>
  <c r="K1381" i="1"/>
  <c r="J1381" i="1"/>
  <c r="I1381" i="1"/>
  <c r="H1381" i="1"/>
  <c r="M1380" i="1"/>
  <c r="L1380" i="1"/>
  <c r="K1380" i="1"/>
  <c r="J1380" i="1"/>
  <c r="I1380" i="1"/>
  <c r="H1380" i="1"/>
  <c r="M1379" i="1"/>
  <c r="L1379" i="1"/>
  <c r="K1379" i="1"/>
  <c r="J1379" i="1"/>
  <c r="I1379" i="1"/>
  <c r="H1379" i="1"/>
  <c r="M1378" i="1"/>
  <c r="L1378" i="1"/>
  <c r="K1378" i="1"/>
  <c r="J1378" i="1"/>
  <c r="I1378" i="1"/>
  <c r="H1378" i="1"/>
  <c r="M1377" i="1"/>
  <c r="L1377" i="1"/>
  <c r="K1377" i="1"/>
  <c r="J1377" i="1"/>
  <c r="I1377" i="1"/>
  <c r="H1377" i="1"/>
  <c r="M1376" i="1"/>
  <c r="L1376" i="1"/>
  <c r="K1376" i="1"/>
  <c r="J1376" i="1"/>
  <c r="I1376" i="1"/>
  <c r="H1376" i="1"/>
  <c r="M1375" i="1"/>
  <c r="L1375" i="1"/>
  <c r="K1375" i="1"/>
  <c r="J1375" i="1"/>
  <c r="I1375" i="1"/>
  <c r="H1375" i="1"/>
  <c r="M1374" i="1"/>
  <c r="L1374" i="1"/>
  <c r="K1374" i="1"/>
  <c r="J1374" i="1"/>
  <c r="I1374" i="1"/>
  <c r="H1374" i="1"/>
  <c r="M1373" i="1"/>
  <c r="L1373" i="1"/>
  <c r="K1373" i="1"/>
  <c r="J1373" i="1"/>
  <c r="I1373" i="1"/>
  <c r="H1373" i="1"/>
  <c r="M1372" i="1"/>
  <c r="L1372" i="1"/>
  <c r="K1372" i="1"/>
  <c r="J1372" i="1"/>
  <c r="I1372" i="1"/>
  <c r="H1372" i="1"/>
  <c r="M1371" i="1"/>
  <c r="L1371" i="1"/>
  <c r="K1371" i="1"/>
  <c r="J1371" i="1"/>
  <c r="I1371" i="1"/>
  <c r="H1371" i="1"/>
  <c r="M1370" i="1"/>
  <c r="L1370" i="1"/>
  <c r="K1370" i="1"/>
  <c r="J1370" i="1"/>
  <c r="I1370" i="1"/>
  <c r="H1370" i="1"/>
  <c r="M1369" i="1"/>
  <c r="L1369" i="1"/>
  <c r="K1369" i="1"/>
  <c r="J1369" i="1"/>
  <c r="I1369" i="1"/>
  <c r="H1369" i="1"/>
  <c r="M1368" i="1"/>
  <c r="L1368" i="1"/>
  <c r="K1368" i="1"/>
  <c r="J1368" i="1"/>
  <c r="I1368" i="1"/>
  <c r="H1368" i="1"/>
  <c r="M1367" i="1"/>
  <c r="L1367" i="1"/>
  <c r="K1367" i="1"/>
  <c r="J1367" i="1"/>
  <c r="I1367" i="1"/>
  <c r="H1367" i="1"/>
  <c r="M1366" i="1"/>
  <c r="L1366" i="1"/>
  <c r="K1366" i="1"/>
  <c r="J1366" i="1"/>
  <c r="I1366" i="1"/>
  <c r="H1366" i="1"/>
  <c r="M1365" i="1"/>
  <c r="L1365" i="1"/>
  <c r="K1365" i="1"/>
  <c r="J1365" i="1"/>
  <c r="I1365" i="1"/>
  <c r="H1365" i="1"/>
  <c r="M1364" i="1"/>
  <c r="L1364" i="1"/>
  <c r="K1364" i="1"/>
  <c r="J1364" i="1"/>
  <c r="I1364" i="1"/>
  <c r="H1364" i="1"/>
  <c r="M1363" i="1"/>
  <c r="L1363" i="1"/>
  <c r="K1363" i="1"/>
  <c r="J1363" i="1"/>
  <c r="I1363" i="1"/>
  <c r="H1363" i="1"/>
  <c r="M1362" i="1"/>
  <c r="L1362" i="1"/>
  <c r="K1362" i="1"/>
  <c r="J1362" i="1"/>
  <c r="I1362" i="1"/>
  <c r="H1362" i="1"/>
  <c r="M1361" i="1"/>
  <c r="L1361" i="1"/>
  <c r="K1361" i="1"/>
  <c r="J1361" i="1"/>
  <c r="I1361" i="1"/>
  <c r="H1361" i="1"/>
  <c r="M1360" i="1"/>
  <c r="L1360" i="1"/>
  <c r="K1360" i="1"/>
  <c r="J1360" i="1"/>
  <c r="I1360" i="1"/>
  <c r="H1360" i="1"/>
  <c r="M1359" i="1"/>
  <c r="L1359" i="1"/>
  <c r="K1359" i="1"/>
  <c r="J1359" i="1"/>
  <c r="I1359" i="1"/>
  <c r="H1359" i="1"/>
  <c r="M1358" i="1"/>
  <c r="L1358" i="1"/>
  <c r="K1358" i="1"/>
  <c r="J1358" i="1"/>
  <c r="I1358" i="1"/>
  <c r="H1358" i="1"/>
  <c r="M1357" i="1"/>
  <c r="L1357" i="1"/>
  <c r="K1357" i="1"/>
  <c r="J1357" i="1"/>
  <c r="I1357" i="1"/>
  <c r="H1357" i="1"/>
  <c r="M1356" i="1"/>
  <c r="L1356" i="1"/>
  <c r="K1356" i="1"/>
  <c r="J1356" i="1"/>
  <c r="I1356" i="1"/>
  <c r="H1356" i="1"/>
  <c r="M1355" i="1"/>
  <c r="L1355" i="1"/>
  <c r="K1355" i="1"/>
  <c r="J1355" i="1"/>
  <c r="I1355" i="1"/>
  <c r="H1355" i="1"/>
  <c r="M1354" i="1"/>
  <c r="L1354" i="1"/>
  <c r="K1354" i="1"/>
  <c r="J1354" i="1"/>
  <c r="I1354" i="1"/>
  <c r="H1354" i="1"/>
  <c r="M1353" i="1"/>
  <c r="L1353" i="1"/>
  <c r="K1353" i="1"/>
  <c r="J1353" i="1"/>
  <c r="I1353" i="1"/>
  <c r="H1353" i="1"/>
  <c r="M1352" i="1"/>
  <c r="L1352" i="1"/>
  <c r="K1352" i="1"/>
  <c r="J1352" i="1"/>
  <c r="I1352" i="1"/>
  <c r="H1352" i="1"/>
  <c r="M1351" i="1"/>
  <c r="L1351" i="1"/>
  <c r="K1351" i="1"/>
  <c r="J1351" i="1"/>
  <c r="I1351" i="1"/>
  <c r="H1351" i="1"/>
  <c r="M1350" i="1"/>
  <c r="L1350" i="1"/>
  <c r="K1350" i="1"/>
  <c r="J1350" i="1"/>
  <c r="I1350" i="1"/>
  <c r="H1350" i="1"/>
  <c r="M1349" i="1"/>
  <c r="L1349" i="1"/>
  <c r="K1349" i="1"/>
  <c r="J1349" i="1"/>
  <c r="I1349" i="1"/>
  <c r="H1349" i="1"/>
  <c r="M1348" i="1"/>
  <c r="L1348" i="1"/>
  <c r="K1348" i="1"/>
  <c r="J1348" i="1"/>
  <c r="I1348" i="1"/>
  <c r="H1348" i="1"/>
  <c r="M1347" i="1"/>
  <c r="L1347" i="1"/>
  <c r="K1347" i="1"/>
  <c r="J1347" i="1"/>
  <c r="I1347" i="1"/>
  <c r="H1347" i="1"/>
  <c r="M1346" i="1"/>
  <c r="L1346" i="1"/>
  <c r="K1346" i="1"/>
  <c r="J1346" i="1"/>
  <c r="I1346" i="1"/>
  <c r="H1346" i="1"/>
  <c r="M1345" i="1"/>
  <c r="L1345" i="1"/>
  <c r="K1345" i="1"/>
  <c r="J1345" i="1"/>
  <c r="I1345" i="1"/>
  <c r="H1345" i="1"/>
  <c r="M1344" i="1"/>
  <c r="L1344" i="1"/>
  <c r="K1344" i="1"/>
  <c r="J1344" i="1"/>
  <c r="I1344" i="1"/>
  <c r="H1344" i="1"/>
  <c r="M1343" i="1"/>
  <c r="L1343" i="1"/>
  <c r="K1343" i="1"/>
  <c r="J1343" i="1"/>
  <c r="I1343" i="1"/>
  <c r="H1343" i="1"/>
  <c r="M1342" i="1"/>
  <c r="L1342" i="1"/>
  <c r="K1342" i="1"/>
  <c r="J1342" i="1"/>
  <c r="I1342" i="1"/>
  <c r="H1342" i="1"/>
  <c r="M1341" i="1"/>
  <c r="L1341" i="1"/>
  <c r="K1341" i="1"/>
  <c r="J1341" i="1"/>
  <c r="I1341" i="1"/>
  <c r="H1341" i="1"/>
  <c r="M1340" i="1"/>
  <c r="L1340" i="1"/>
  <c r="K1340" i="1"/>
  <c r="J1340" i="1"/>
  <c r="I1340" i="1"/>
  <c r="H1340" i="1"/>
  <c r="M1339" i="1"/>
  <c r="L1339" i="1"/>
  <c r="K1339" i="1"/>
  <c r="J1339" i="1"/>
  <c r="I1339" i="1"/>
  <c r="H1339" i="1"/>
  <c r="M1338" i="1"/>
  <c r="L1338" i="1"/>
  <c r="K1338" i="1"/>
  <c r="J1338" i="1"/>
  <c r="I1338" i="1"/>
  <c r="H1338" i="1"/>
  <c r="M1337" i="1"/>
  <c r="L1337" i="1"/>
  <c r="K1337" i="1"/>
  <c r="J1337" i="1"/>
  <c r="I1337" i="1"/>
  <c r="H1337" i="1"/>
  <c r="M1336" i="1"/>
  <c r="L1336" i="1"/>
  <c r="K1336" i="1"/>
  <c r="J1336" i="1"/>
  <c r="I1336" i="1"/>
  <c r="H1336" i="1"/>
  <c r="M1335" i="1"/>
  <c r="L1335" i="1"/>
  <c r="K1335" i="1"/>
  <c r="J1335" i="1"/>
  <c r="I1335" i="1"/>
  <c r="H1335" i="1"/>
  <c r="M1334" i="1"/>
  <c r="L1334" i="1"/>
  <c r="K1334" i="1"/>
  <c r="J1334" i="1"/>
  <c r="I1334" i="1"/>
  <c r="H1334" i="1"/>
  <c r="M1333" i="1"/>
  <c r="L1333" i="1"/>
  <c r="K1333" i="1"/>
  <c r="J1333" i="1"/>
  <c r="I1333" i="1"/>
  <c r="H1333" i="1"/>
  <c r="M1332" i="1"/>
  <c r="L1332" i="1"/>
  <c r="K1332" i="1"/>
  <c r="J1332" i="1"/>
  <c r="I1332" i="1"/>
  <c r="H1332" i="1"/>
  <c r="M1331" i="1"/>
  <c r="L1331" i="1"/>
  <c r="K1331" i="1"/>
  <c r="J1331" i="1"/>
  <c r="I1331" i="1"/>
  <c r="H1331" i="1"/>
  <c r="M1330" i="1"/>
  <c r="L1330" i="1"/>
  <c r="K1330" i="1"/>
  <c r="J1330" i="1"/>
  <c r="I1330" i="1"/>
  <c r="H1330" i="1"/>
  <c r="M1329" i="1"/>
  <c r="L1329" i="1"/>
  <c r="K1329" i="1"/>
  <c r="J1329" i="1"/>
  <c r="I1329" i="1"/>
  <c r="H1329" i="1"/>
  <c r="M1328" i="1"/>
  <c r="L1328" i="1"/>
  <c r="K1328" i="1"/>
  <c r="J1328" i="1"/>
  <c r="I1328" i="1"/>
  <c r="H1328" i="1"/>
  <c r="M1327" i="1"/>
  <c r="L1327" i="1"/>
  <c r="K1327" i="1"/>
  <c r="J1327" i="1"/>
  <c r="I1327" i="1"/>
  <c r="H1327" i="1"/>
  <c r="M1326" i="1"/>
  <c r="L1326" i="1"/>
  <c r="K1326" i="1"/>
  <c r="J1326" i="1"/>
  <c r="I1326" i="1"/>
  <c r="H1326" i="1"/>
  <c r="M1325" i="1"/>
  <c r="L1325" i="1"/>
  <c r="K1325" i="1"/>
  <c r="J1325" i="1"/>
  <c r="I1325" i="1"/>
  <c r="H1325" i="1"/>
  <c r="M1324" i="1"/>
  <c r="L1324" i="1"/>
  <c r="K1324" i="1"/>
  <c r="J1324" i="1"/>
  <c r="I1324" i="1"/>
  <c r="H1324" i="1"/>
  <c r="M1323" i="1"/>
  <c r="L1323" i="1"/>
  <c r="K1323" i="1"/>
  <c r="J1323" i="1"/>
  <c r="I1323" i="1"/>
  <c r="H1323" i="1"/>
  <c r="M1322" i="1"/>
  <c r="L1322" i="1"/>
  <c r="K1322" i="1"/>
  <c r="J1322" i="1"/>
  <c r="I1322" i="1"/>
  <c r="H1322" i="1"/>
  <c r="M1321" i="1"/>
  <c r="L1321" i="1"/>
  <c r="K1321" i="1"/>
  <c r="J1321" i="1"/>
  <c r="I1321" i="1"/>
  <c r="H1321" i="1"/>
  <c r="M1320" i="1"/>
  <c r="L1320" i="1"/>
  <c r="K1320" i="1"/>
  <c r="J1320" i="1"/>
  <c r="I1320" i="1"/>
  <c r="H1320" i="1"/>
  <c r="M1319" i="1"/>
  <c r="L1319" i="1"/>
  <c r="K1319" i="1"/>
  <c r="J1319" i="1"/>
  <c r="I1319" i="1"/>
  <c r="H1319" i="1"/>
  <c r="M1318" i="1"/>
  <c r="L1318" i="1"/>
  <c r="K1318" i="1"/>
  <c r="J1318" i="1"/>
  <c r="I1318" i="1"/>
  <c r="H1318" i="1"/>
  <c r="M1317" i="1"/>
  <c r="L1317" i="1"/>
  <c r="K1317" i="1"/>
  <c r="J1317" i="1"/>
  <c r="I1317" i="1"/>
  <c r="H1317" i="1"/>
  <c r="M1316" i="1"/>
  <c r="L1316" i="1"/>
  <c r="K1316" i="1"/>
  <c r="J1316" i="1"/>
  <c r="I1316" i="1"/>
  <c r="H1316" i="1"/>
  <c r="M1315" i="1"/>
  <c r="L1315" i="1"/>
  <c r="K1315" i="1"/>
  <c r="J1315" i="1"/>
  <c r="I1315" i="1"/>
  <c r="H1315" i="1"/>
  <c r="M1314" i="1"/>
  <c r="L1314" i="1"/>
  <c r="K1314" i="1"/>
  <c r="J1314" i="1"/>
  <c r="I1314" i="1"/>
  <c r="H1314" i="1"/>
  <c r="M1313" i="1"/>
  <c r="L1313" i="1"/>
  <c r="K1313" i="1"/>
  <c r="J1313" i="1"/>
  <c r="I1313" i="1"/>
  <c r="H1313" i="1"/>
  <c r="M1312" i="1"/>
  <c r="L1312" i="1"/>
  <c r="K1312" i="1"/>
  <c r="J1312" i="1"/>
  <c r="I1312" i="1"/>
  <c r="H1312" i="1"/>
  <c r="M1311" i="1"/>
  <c r="L1311" i="1"/>
  <c r="K1311" i="1"/>
  <c r="J1311" i="1"/>
  <c r="I1311" i="1"/>
  <c r="H1311" i="1"/>
  <c r="M1310" i="1"/>
  <c r="L1310" i="1"/>
  <c r="K1310" i="1"/>
  <c r="J1310" i="1"/>
  <c r="I1310" i="1"/>
  <c r="H1310" i="1"/>
  <c r="M1309" i="1"/>
  <c r="L1309" i="1"/>
  <c r="K1309" i="1"/>
  <c r="J1309" i="1"/>
  <c r="I1309" i="1"/>
  <c r="H1309" i="1"/>
  <c r="M1308" i="1"/>
  <c r="L1308" i="1"/>
  <c r="K1308" i="1"/>
  <c r="J1308" i="1"/>
  <c r="I1308" i="1"/>
  <c r="H1308" i="1"/>
  <c r="M1307" i="1"/>
  <c r="L1307" i="1"/>
  <c r="K1307" i="1"/>
  <c r="J1307" i="1"/>
  <c r="I1307" i="1"/>
  <c r="H1307" i="1"/>
  <c r="M1306" i="1"/>
  <c r="L1306" i="1"/>
  <c r="K1306" i="1"/>
  <c r="J1306" i="1"/>
  <c r="I1306" i="1"/>
  <c r="H1306" i="1"/>
  <c r="M1305" i="1"/>
  <c r="L1305" i="1"/>
  <c r="K1305" i="1"/>
  <c r="J1305" i="1"/>
  <c r="I1305" i="1"/>
  <c r="H1305" i="1"/>
  <c r="M1304" i="1"/>
  <c r="L1304" i="1"/>
  <c r="K1304" i="1"/>
  <c r="J1304" i="1"/>
  <c r="I1304" i="1"/>
  <c r="H1304" i="1"/>
  <c r="M1303" i="1"/>
  <c r="L1303" i="1"/>
  <c r="K1303" i="1"/>
  <c r="J1303" i="1"/>
  <c r="I1303" i="1"/>
  <c r="H1303" i="1"/>
  <c r="M1302" i="1"/>
  <c r="L1302" i="1"/>
  <c r="K1302" i="1"/>
  <c r="J1302" i="1"/>
  <c r="I1302" i="1"/>
  <c r="H1302" i="1"/>
  <c r="M1301" i="1"/>
  <c r="L1301" i="1"/>
  <c r="K1301" i="1"/>
  <c r="J1301" i="1"/>
  <c r="I1301" i="1"/>
  <c r="H1301" i="1"/>
  <c r="M1300" i="1"/>
  <c r="L1300" i="1"/>
  <c r="K1300" i="1"/>
  <c r="J1300" i="1"/>
  <c r="I1300" i="1"/>
  <c r="H1300" i="1"/>
  <c r="M1299" i="1"/>
  <c r="L1299" i="1"/>
  <c r="K1299" i="1"/>
  <c r="J1299" i="1"/>
  <c r="I1299" i="1"/>
  <c r="H1299" i="1"/>
  <c r="M1298" i="1"/>
  <c r="L1298" i="1"/>
  <c r="K1298" i="1"/>
  <c r="J1298" i="1"/>
  <c r="I1298" i="1"/>
  <c r="H1298" i="1"/>
  <c r="M1297" i="1"/>
  <c r="L1297" i="1"/>
  <c r="K1297" i="1"/>
  <c r="J1297" i="1"/>
  <c r="I1297" i="1"/>
  <c r="H1297" i="1"/>
  <c r="M1296" i="1"/>
  <c r="L1296" i="1"/>
  <c r="K1296" i="1"/>
  <c r="J1296" i="1"/>
  <c r="I1296" i="1"/>
  <c r="H1296" i="1"/>
  <c r="M1295" i="1"/>
  <c r="L1295" i="1"/>
  <c r="K1295" i="1"/>
  <c r="J1295" i="1"/>
  <c r="I1295" i="1"/>
  <c r="H1295" i="1"/>
  <c r="M1294" i="1"/>
  <c r="L1294" i="1"/>
  <c r="K1294" i="1"/>
  <c r="J1294" i="1"/>
  <c r="I1294" i="1"/>
  <c r="H1294" i="1"/>
  <c r="M1293" i="1"/>
  <c r="L1293" i="1"/>
  <c r="K1293" i="1"/>
  <c r="J1293" i="1"/>
  <c r="I1293" i="1"/>
  <c r="H1293" i="1"/>
  <c r="M1292" i="1"/>
  <c r="L1292" i="1"/>
  <c r="K1292" i="1"/>
  <c r="J1292" i="1"/>
  <c r="I1292" i="1"/>
  <c r="H1292" i="1"/>
  <c r="M1291" i="1"/>
  <c r="L1291" i="1"/>
  <c r="K1291" i="1"/>
  <c r="J1291" i="1"/>
  <c r="I1291" i="1"/>
  <c r="H1291" i="1"/>
  <c r="M1290" i="1"/>
  <c r="L1290" i="1"/>
  <c r="K1290" i="1"/>
  <c r="J1290" i="1"/>
  <c r="I1290" i="1"/>
  <c r="H1290" i="1"/>
  <c r="M1289" i="1"/>
  <c r="L1289" i="1"/>
  <c r="K1289" i="1"/>
  <c r="J1289" i="1"/>
  <c r="I1289" i="1"/>
  <c r="H1289" i="1"/>
  <c r="M1288" i="1"/>
  <c r="L1288" i="1"/>
  <c r="K1288" i="1"/>
  <c r="J1288" i="1"/>
  <c r="I1288" i="1"/>
  <c r="H1288" i="1"/>
  <c r="M1287" i="1"/>
  <c r="L1287" i="1"/>
  <c r="K1287" i="1"/>
  <c r="J1287" i="1"/>
  <c r="I1287" i="1"/>
  <c r="H1287" i="1"/>
  <c r="M1286" i="1"/>
  <c r="L1286" i="1"/>
  <c r="K1286" i="1"/>
  <c r="J1286" i="1"/>
  <c r="I1286" i="1"/>
  <c r="H1286" i="1"/>
  <c r="M1285" i="1"/>
  <c r="L1285" i="1"/>
  <c r="K1285" i="1"/>
  <c r="J1285" i="1"/>
  <c r="I1285" i="1"/>
  <c r="H1285" i="1"/>
  <c r="M1284" i="1"/>
  <c r="L1284" i="1"/>
  <c r="K1284" i="1"/>
  <c r="J1284" i="1"/>
  <c r="I1284" i="1"/>
  <c r="H1284" i="1"/>
  <c r="M1283" i="1"/>
  <c r="L1283" i="1"/>
  <c r="K1283" i="1"/>
  <c r="J1283" i="1"/>
  <c r="I1283" i="1"/>
  <c r="H1283" i="1"/>
  <c r="M1282" i="1"/>
  <c r="L1282" i="1"/>
  <c r="K1282" i="1"/>
  <c r="J1282" i="1"/>
  <c r="I1282" i="1"/>
  <c r="H1282" i="1"/>
  <c r="M1281" i="1"/>
  <c r="L1281" i="1"/>
  <c r="K1281" i="1"/>
  <c r="J1281" i="1"/>
  <c r="I1281" i="1"/>
  <c r="H1281" i="1"/>
  <c r="M1280" i="1"/>
  <c r="L1280" i="1"/>
  <c r="K1280" i="1"/>
  <c r="J1280" i="1"/>
  <c r="I1280" i="1"/>
  <c r="H1280" i="1"/>
  <c r="M1279" i="1"/>
  <c r="L1279" i="1"/>
  <c r="K1279" i="1"/>
  <c r="J1279" i="1"/>
  <c r="I1279" i="1"/>
  <c r="H1279" i="1"/>
  <c r="M1278" i="1"/>
  <c r="L1278" i="1"/>
  <c r="K1278" i="1"/>
  <c r="J1278" i="1"/>
  <c r="I1278" i="1"/>
  <c r="H1278" i="1"/>
  <c r="M1277" i="1"/>
  <c r="L1277" i="1"/>
  <c r="K1277" i="1"/>
  <c r="J1277" i="1"/>
  <c r="I1277" i="1"/>
  <c r="H1277" i="1"/>
  <c r="M1276" i="1"/>
  <c r="L1276" i="1"/>
  <c r="K1276" i="1"/>
  <c r="J1276" i="1"/>
  <c r="I1276" i="1"/>
  <c r="H1276" i="1"/>
  <c r="M1275" i="1"/>
  <c r="L1275" i="1"/>
  <c r="K1275" i="1"/>
  <c r="J1275" i="1"/>
  <c r="I1275" i="1"/>
  <c r="H1275" i="1"/>
  <c r="M1274" i="1"/>
  <c r="L1274" i="1"/>
  <c r="K1274" i="1"/>
  <c r="J1274" i="1"/>
  <c r="I1274" i="1"/>
  <c r="H1274" i="1"/>
  <c r="M1273" i="1"/>
  <c r="L1273" i="1"/>
  <c r="K1273" i="1"/>
  <c r="J1273" i="1"/>
  <c r="I1273" i="1"/>
  <c r="H1273" i="1"/>
  <c r="M1272" i="1"/>
  <c r="L1272" i="1"/>
  <c r="K1272" i="1"/>
  <c r="J1272" i="1"/>
  <c r="I1272" i="1"/>
  <c r="H1272" i="1"/>
  <c r="M1271" i="1"/>
  <c r="L1271" i="1"/>
  <c r="K1271" i="1"/>
  <c r="J1271" i="1"/>
  <c r="I1271" i="1"/>
  <c r="H1271" i="1"/>
  <c r="M1270" i="1"/>
  <c r="L1270" i="1"/>
  <c r="K1270" i="1"/>
  <c r="J1270" i="1"/>
  <c r="I1270" i="1"/>
  <c r="H1270" i="1"/>
  <c r="M1269" i="1"/>
  <c r="L1269" i="1"/>
  <c r="K1269" i="1"/>
  <c r="J1269" i="1"/>
  <c r="I1269" i="1"/>
  <c r="H1269" i="1"/>
  <c r="M1268" i="1"/>
  <c r="L1268" i="1"/>
  <c r="K1268" i="1"/>
  <c r="J1268" i="1"/>
  <c r="I1268" i="1"/>
  <c r="H1268" i="1"/>
  <c r="M1267" i="1"/>
  <c r="L1267" i="1"/>
  <c r="K1267" i="1"/>
  <c r="J1267" i="1"/>
  <c r="I1267" i="1"/>
  <c r="H1267" i="1"/>
  <c r="M1266" i="1"/>
  <c r="L1266" i="1"/>
  <c r="K1266" i="1"/>
  <c r="J1266" i="1"/>
  <c r="I1266" i="1"/>
  <c r="H1266" i="1"/>
  <c r="M1265" i="1"/>
  <c r="L1265" i="1"/>
  <c r="K1265" i="1"/>
  <c r="J1265" i="1"/>
  <c r="I1265" i="1"/>
  <c r="H1265" i="1"/>
  <c r="M1264" i="1"/>
  <c r="L1264" i="1"/>
  <c r="K1264" i="1"/>
  <c r="J1264" i="1"/>
  <c r="I1264" i="1"/>
  <c r="H1264" i="1"/>
  <c r="M1263" i="1"/>
  <c r="L1263" i="1"/>
  <c r="K1263" i="1"/>
  <c r="J1263" i="1"/>
  <c r="I1263" i="1"/>
  <c r="H1263" i="1"/>
  <c r="M1262" i="1"/>
  <c r="L1262" i="1"/>
  <c r="K1262" i="1"/>
  <c r="J1262" i="1"/>
  <c r="I1262" i="1"/>
  <c r="H1262" i="1"/>
  <c r="M1261" i="1"/>
  <c r="L1261" i="1"/>
  <c r="K1261" i="1"/>
  <c r="J1261" i="1"/>
  <c r="I1261" i="1"/>
  <c r="H1261" i="1"/>
  <c r="M1260" i="1"/>
  <c r="L1260" i="1"/>
  <c r="K1260" i="1"/>
  <c r="J1260" i="1"/>
  <c r="I1260" i="1"/>
  <c r="H1260" i="1"/>
  <c r="M1259" i="1"/>
  <c r="L1259" i="1"/>
  <c r="K1259" i="1"/>
  <c r="J1259" i="1"/>
  <c r="I1259" i="1"/>
  <c r="H1259" i="1"/>
  <c r="M1258" i="1"/>
  <c r="L1258" i="1"/>
  <c r="K1258" i="1"/>
  <c r="J1258" i="1"/>
  <c r="I1258" i="1"/>
  <c r="H1258" i="1"/>
  <c r="M1257" i="1"/>
  <c r="L1257" i="1"/>
  <c r="K1257" i="1"/>
  <c r="J1257" i="1"/>
  <c r="I1257" i="1"/>
  <c r="H1257" i="1"/>
  <c r="M1256" i="1"/>
  <c r="L1256" i="1"/>
  <c r="K1256" i="1"/>
  <c r="J1256" i="1"/>
  <c r="I1256" i="1"/>
  <c r="H1256" i="1"/>
  <c r="M1255" i="1"/>
  <c r="L1255" i="1"/>
  <c r="K1255" i="1"/>
  <c r="J1255" i="1"/>
  <c r="I1255" i="1"/>
  <c r="H1255" i="1"/>
  <c r="M1254" i="1"/>
  <c r="L1254" i="1"/>
  <c r="K1254" i="1"/>
  <c r="J1254" i="1"/>
  <c r="I1254" i="1"/>
  <c r="H1254" i="1"/>
  <c r="M1253" i="1"/>
  <c r="L1253" i="1"/>
  <c r="K1253" i="1"/>
  <c r="J1253" i="1"/>
  <c r="I1253" i="1"/>
  <c r="H1253" i="1"/>
  <c r="M1252" i="1"/>
  <c r="L1252" i="1"/>
  <c r="K1252" i="1"/>
  <c r="J1252" i="1"/>
  <c r="I1252" i="1"/>
  <c r="H1252" i="1"/>
  <c r="M1251" i="1"/>
  <c r="L1251" i="1"/>
  <c r="K1251" i="1"/>
  <c r="J1251" i="1"/>
  <c r="I1251" i="1"/>
  <c r="H1251" i="1"/>
  <c r="M1250" i="1"/>
  <c r="L1250" i="1"/>
  <c r="K1250" i="1"/>
  <c r="J1250" i="1"/>
  <c r="I1250" i="1"/>
  <c r="H1250" i="1"/>
  <c r="M1249" i="1"/>
  <c r="L1249" i="1"/>
  <c r="K1249" i="1"/>
  <c r="J1249" i="1"/>
  <c r="I1249" i="1"/>
  <c r="H1249" i="1"/>
  <c r="M1248" i="1"/>
  <c r="L1248" i="1"/>
  <c r="K1248" i="1"/>
  <c r="J1248" i="1"/>
  <c r="I1248" i="1"/>
  <c r="H1248" i="1"/>
  <c r="M1247" i="1"/>
  <c r="L1247" i="1"/>
  <c r="K1247" i="1"/>
  <c r="J1247" i="1"/>
  <c r="I1247" i="1"/>
  <c r="H1247" i="1"/>
  <c r="M1246" i="1"/>
  <c r="L1246" i="1"/>
  <c r="K1246" i="1"/>
  <c r="J1246" i="1"/>
  <c r="I1246" i="1"/>
  <c r="H1246" i="1"/>
  <c r="M1245" i="1"/>
  <c r="L1245" i="1"/>
  <c r="K1245" i="1"/>
  <c r="J1245" i="1"/>
  <c r="I1245" i="1"/>
  <c r="H1245" i="1"/>
  <c r="M1244" i="1"/>
  <c r="L1244" i="1"/>
  <c r="K1244" i="1"/>
  <c r="J1244" i="1"/>
  <c r="I1244" i="1"/>
  <c r="H1244" i="1"/>
  <c r="M1243" i="1"/>
  <c r="L1243" i="1"/>
  <c r="K1243" i="1"/>
  <c r="J1243" i="1"/>
  <c r="I1243" i="1"/>
  <c r="H1243" i="1"/>
  <c r="M1242" i="1"/>
  <c r="L1242" i="1"/>
  <c r="K1242" i="1"/>
  <c r="J1242" i="1"/>
  <c r="I1242" i="1"/>
  <c r="H1242" i="1"/>
  <c r="M1241" i="1"/>
  <c r="L1241" i="1"/>
  <c r="K1241" i="1"/>
  <c r="J1241" i="1"/>
  <c r="I1241" i="1"/>
  <c r="H1241" i="1"/>
  <c r="M1240" i="1"/>
  <c r="L1240" i="1"/>
  <c r="K1240" i="1"/>
  <c r="J1240" i="1"/>
  <c r="I1240" i="1"/>
  <c r="H1240" i="1"/>
  <c r="M1239" i="1"/>
  <c r="L1239" i="1"/>
  <c r="K1239" i="1"/>
  <c r="J1239" i="1"/>
  <c r="I1239" i="1"/>
  <c r="H1239" i="1"/>
  <c r="M1238" i="1"/>
  <c r="L1238" i="1"/>
  <c r="K1238" i="1"/>
  <c r="J1238" i="1"/>
  <c r="I1238" i="1"/>
  <c r="H1238" i="1"/>
  <c r="M1237" i="1"/>
  <c r="L1237" i="1"/>
  <c r="K1237" i="1"/>
  <c r="J1237" i="1"/>
  <c r="I1237" i="1"/>
  <c r="H1237" i="1"/>
  <c r="M1236" i="1"/>
  <c r="L1236" i="1"/>
  <c r="K1236" i="1"/>
  <c r="J1236" i="1"/>
  <c r="I1236" i="1"/>
  <c r="H1236" i="1"/>
  <c r="M1235" i="1"/>
  <c r="L1235" i="1"/>
  <c r="K1235" i="1"/>
  <c r="J1235" i="1"/>
  <c r="I1235" i="1"/>
  <c r="H1235" i="1"/>
  <c r="M1234" i="1"/>
  <c r="L1234" i="1"/>
  <c r="K1234" i="1"/>
  <c r="J1234" i="1"/>
  <c r="I1234" i="1"/>
  <c r="H1234" i="1"/>
  <c r="M1233" i="1"/>
  <c r="L1233" i="1"/>
  <c r="K1233" i="1"/>
  <c r="J1233" i="1"/>
  <c r="I1233" i="1"/>
  <c r="H1233" i="1"/>
  <c r="M1232" i="1"/>
  <c r="L1232" i="1"/>
  <c r="K1232" i="1"/>
  <c r="J1232" i="1"/>
  <c r="I1232" i="1"/>
  <c r="H1232" i="1"/>
  <c r="M1231" i="1"/>
  <c r="L1231" i="1"/>
  <c r="K1231" i="1"/>
  <c r="J1231" i="1"/>
  <c r="I1231" i="1"/>
  <c r="H1231" i="1"/>
  <c r="M1230" i="1"/>
  <c r="L1230" i="1"/>
  <c r="K1230" i="1"/>
  <c r="J1230" i="1"/>
  <c r="I1230" i="1"/>
  <c r="H1230" i="1"/>
  <c r="M1229" i="1"/>
  <c r="L1229" i="1"/>
  <c r="K1229" i="1"/>
  <c r="J1229" i="1"/>
  <c r="I1229" i="1"/>
  <c r="H1229" i="1"/>
  <c r="M1228" i="1"/>
  <c r="L1228" i="1"/>
  <c r="K1228" i="1"/>
  <c r="J1228" i="1"/>
  <c r="I1228" i="1"/>
  <c r="H1228" i="1"/>
  <c r="M1227" i="1"/>
  <c r="L1227" i="1"/>
  <c r="K1227" i="1"/>
  <c r="J1227" i="1"/>
  <c r="I1227" i="1"/>
  <c r="H1227" i="1"/>
  <c r="M1226" i="1"/>
  <c r="L1226" i="1"/>
  <c r="K1226" i="1"/>
  <c r="J1226" i="1"/>
  <c r="I1226" i="1"/>
  <c r="H1226" i="1"/>
  <c r="M1225" i="1"/>
  <c r="L1225" i="1"/>
  <c r="K1225" i="1"/>
  <c r="J1225" i="1"/>
  <c r="I1225" i="1"/>
  <c r="H1225" i="1"/>
  <c r="M1224" i="1"/>
  <c r="L1224" i="1"/>
  <c r="K1224" i="1"/>
  <c r="J1224" i="1"/>
  <c r="I1224" i="1"/>
  <c r="H1224" i="1"/>
  <c r="M1223" i="1"/>
  <c r="L1223" i="1"/>
  <c r="K1223" i="1"/>
  <c r="J1223" i="1"/>
  <c r="I1223" i="1"/>
  <c r="H1223" i="1"/>
  <c r="M1222" i="1"/>
  <c r="L1222" i="1"/>
  <c r="K1222" i="1"/>
  <c r="J1222" i="1"/>
  <c r="I1222" i="1"/>
  <c r="H1222" i="1"/>
  <c r="M1221" i="1"/>
  <c r="L1221" i="1"/>
  <c r="K1221" i="1"/>
  <c r="J1221" i="1"/>
  <c r="I1221" i="1"/>
  <c r="H1221" i="1"/>
  <c r="M1220" i="1"/>
  <c r="L1220" i="1"/>
  <c r="K1220" i="1"/>
  <c r="J1220" i="1"/>
  <c r="I1220" i="1"/>
  <c r="H1220" i="1"/>
  <c r="M1219" i="1"/>
  <c r="L1219" i="1"/>
  <c r="K1219" i="1"/>
  <c r="J1219" i="1"/>
  <c r="I1219" i="1"/>
  <c r="H1219" i="1"/>
  <c r="M1218" i="1"/>
  <c r="L1218" i="1"/>
  <c r="K1218" i="1"/>
  <c r="J1218" i="1"/>
  <c r="I1218" i="1"/>
  <c r="H1218" i="1"/>
  <c r="M1217" i="1"/>
  <c r="L1217" i="1"/>
  <c r="K1217" i="1"/>
  <c r="J1217" i="1"/>
  <c r="I1217" i="1"/>
  <c r="H1217" i="1"/>
  <c r="M1216" i="1"/>
  <c r="L1216" i="1"/>
  <c r="K1216" i="1"/>
  <c r="J1216" i="1"/>
  <c r="I1216" i="1"/>
  <c r="H1216" i="1"/>
  <c r="M1215" i="1"/>
  <c r="L1215" i="1"/>
  <c r="K1215" i="1"/>
  <c r="J1215" i="1"/>
  <c r="I1215" i="1"/>
  <c r="H1215" i="1"/>
  <c r="M1214" i="1"/>
  <c r="L1214" i="1"/>
  <c r="K1214" i="1"/>
  <c r="J1214" i="1"/>
  <c r="I1214" i="1"/>
  <c r="H1214" i="1"/>
  <c r="M1213" i="1"/>
  <c r="L1213" i="1"/>
  <c r="K1213" i="1"/>
  <c r="J1213" i="1"/>
  <c r="I1213" i="1"/>
  <c r="H1213" i="1"/>
  <c r="M1212" i="1"/>
  <c r="L1212" i="1"/>
  <c r="K1212" i="1"/>
  <c r="J1212" i="1"/>
  <c r="I1212" i="1"/>
  <c r="H1212" i="1"/>
  <c r="M1211" i="1"/>
  <c r="L1211" i="1"/>
  <c r="K1211" i="1"/>
  <c r="J1211" i="1"/>
  <c r="I1211" i="1"/>
  <c r="H1211" i="1"/>
  <c r="M1210" i="1"/>
  <c r="L1210" i="1"/>
  <c r="K1210" i="1"/>
  <c r="J1210" i="1"/>
  <c r="I1210" i="1"/>
  <c r="H1210" i="1"/>
  <c r="M1209" i="1"/>
  <c r="L1209" i="1"/>
  <c r="K1209" i="1"/>
  <c r="J1209" i="1"/>
  <c r="I1209" i="1"/>
  <c r="H1209" i="1"/>
  <c r="M1208" i="1"/>
  <c r="L1208" i="1"/>
  <c r="K1208" i="1"/>
  <c r="J1208" i="1"/>
  <c r="I1208" i="1"/>
  <c r="H1208" i="1"/>
  <c r="M1207" i="1"/>
  <c r="L1207" i="1"/>
  <c r="K1207" i="1"/>
  <c r="J1207" i="1"/>
  <c r="I1207" i="1"/>
  <c r="H1207" i="1"/>
  <c r="M1206" i="1"/>
  <c r="L1206" i="1"/>
  <c r="K1206" i="1"/>
  <c r="J1206" i="1"/>
  <c r="I1206" i="1"/>
  <c r="H1206" i="1"/>
  <c r="M1205" i="1"/>
  <c r="L1205" i="1"/>
  <c r="K1205" i="1"/>
  <c r="J1205" i="1"/>
  <c r="I1205" i="1"/>
  <c r="H1205" i="1"/>
  <c r="M1204" i="1"/>
  <c r="L1204" i="1"/>
  <c r="K1204" i="1"/>
  <c r="J1204" i="1"/>
  <c r="I1204" i="1"/>
  <c r="H1204" i="1"/>
  <c r="M1203" i="1"/>
  <c r="L1203" i="1"/>
  <c r="K1203" i="1"/>
  <c r="J1203" i="1"/>
  <c r="I1203" i="1"/>
  <c r="H1203" i="1"/>
  <c r="M1202" i="1"/>
  <c r="L1202" i="1"/>
  <c r="K1202" i="1"/>
  <c r="J1202" i="1"/>
  <c r="I1202" i="1"/>
  <c r="H1202" i="1"/>
  <c r="M1201" i="1"/>
  <c r="L1201" i="1"/>
  <c r="K1201" i="1"/>
  <c r="J1201" i="1"/>
  <c r="I1201" i="1"/>
  <c r="H1201" i="1"/>
  <c r="M1200" i="1"/>
  <c r="L1200" i="1"/>
  <c r="K1200" i="1"/>
  <c r="J1200" i="1"/>
  <c r="I1200" i="1"/>
  <c r="H1200" i="1"/>
  <c r="M1199" i="1"/>
  <c r="L1199" i="1"/>
  <c r="K1199" i="1"/>
  <c r="J1199" i="1"/>
  <c r="I1199" i="1"/>
  <c r="H1199" i="1"/>
  <c r="M1198" i="1"/>
  <c r="L1198" i="1"/>
  <c r="K1198" i="1"/>
  <c r="J1198" i="1"/>
  <c r="I1198" i="1"/>
  <c r="H1198" i="1"/>
  <c r="M1197" i="1"/>
  <c r="L1197" i="1"/>
  <c r="K1197" i="1"/>
  <c r="J1197" i="1"/>
  <c r="I1197" i="1"/>
  <c r="H1197" i="1"/>
  <c r="M1196" i="1"/>
  <c r="L1196" i="1"/>
  <c r="K1196" i="1"/>
  <c r="J1196" i="1"/>
  <c r="I1196" i="1"/>
  <c r="H1196" i="1"/>
  <c r="M1195" i="1"/>
  <c r="L1195" i="1"/>
  <c r="K1195" i="1"/>
  <c r="J1195" i="1"/>
  <c r="I1195" i="1"/>
  <c r="H1195" i="1"/>
  <c r="M1194" i="1"/>
  <c r="L1194" i="1"/>
  <c r="K1194" i="1"/>
  <c r="J1194" i="1"/>
  <c r="I1194" i="1"/>
  <c r="H1194" i="1"/>
  <c r="M1193" i="1"/>
  <c r="L1193" i="1"/>
  <c r="K1193" i="1"/>
  <c r="J1193" i="1"/>
  <c r="I1193" i="1"/>
  <c r="H1193" i="1"/>
  <c r="M1192" i="1"/>
  <c r="L1192" i="1"/>
  <c r="K1192" i="1"/>
  <c r="J1192" i="1"/>
  <c r="I1192" i="1"/>
  <c r="H1192" i="1"/>
  <c r="M1191" i="1"/>
  <c r="L1191" i="1"/>
  <c r="K1191" i="1"/>
  <c r="J1191" i="1"/>
  <c r="I1191" i="1"/>
  <c r="H1191" i="1"/>
  <c r="M1190" i="1"/>
  <c r="L1190" i="1"/>
  <c r="K1190" i="1"/>
  <c r="J1190" i="1"/>
  <c r="I1190" i="1"/>
  <c r="H1190" i="1"/>
  <c r="M1189" i="1"/>
  <c r="L1189" i="1"/>
  <c r="K1189" i="1"/>
  <c r="J1189" i="1"/>
  <c r="I1189" i="1"/>
  <c r="H1189" i="1"/>
  <c r="M1188" i="1"/>
  <c r="L1188" i="1"/>
  <c r="K1188" i="1"/>
  <c r="J1188" i="1"/>
  <c r="I1188" i="1"/>
  <c r="H1188" i="1"/>
  <c r="M1187" i="1"/>
  <c r="L1187" i="1"/>
  <c r="K1187" i="1"/>
  <c r="J1187" i="1"/>
  <c r="I1187" i="1"/>
  <c r="H1187" i="1"/>
  <c r="M1186" i="1"/>
  <c r="L1186" i="1"/>
  <c r="K1186" i="1"/>
  <c r="J1186" i="1"/>
  <c r="I1186" i="1"/>
  <c r="H1186" i="1"/>
  <c r="M1185" i="1"/>
  <c r="L1185" i="1"/>
  <c r="K1185" i="1"/>
  <c r="J1185" i="1"/>
  <c r="I1185" i="1"/>
  <c r="H1185" i="1"/>
  <c r="M1184" i="1"/>
  <c r="L1184" i="1"/>
  <c r="K1184" i="1"/>
  <c r="J1184" i="1"/>
  <c r="I1184" i="1"/>
  <c r="H1184" i="1"/>
  <c r="M1183" i="1"/>
  <c r="L1183" i="1"/>
  <c r="K1183" i="1"/>
  <c r="J1183" i="1"/>
  <c r="I1183" i="1"/>
  <c r="H1183" i="1"/>
  <c r="M1182" i="1"/>
  <c r="L1182" i="1"/>
  <c r="K1182" i="1"/>
  <c r="J1182" i="1"/>
  <c r="I1182" i="1"/>
  <c r="H1182" i="1"/>
  <c r="M1181" i="1"/>
  <c r="L1181" i="1"/>
  <c r="K1181" i="1"/>
  <c r="J1181" i="1"/>
  <c r="I1181" i="1"/>
  <c r="H1181" i="1"/>
  <c r="M1180" i="1"/>
  <c r="L1180" i="1"/>
  <c r="K1180" i="1"/>
  <c r="J1180" i="1"/>
  <c r="I1180" i="1"/>
  <c r="H1180" i="1"/>
  <c r="M1179" i="1"/>
  <c r="L1179" i="1"/>
  <c r="K1179" i="1"/>
  <c r="J1179" i="1"/>
  <c r="I1179" i="1"/>
  <c r="H1179" i="1"/>
  <c r="M1178" i="1"/>
  <c r="L1178" i="1"/>
  <c r="K1178" i="1"/>
  <c r="J1178" i="1"/>
  <c r="I1178" i="1"/>
  <c r="H1178" i="1"/>
  <c r="M1177" i="1"/>
  <c r="L1177" i="1"/>
  <c r="K1177" i="1"/>
  <c r="J1177" i="1"/>
  <c r="I1177" i="1"/>
  <c r="H1177" i="1"/>
  <c r="M1176" i="1"/>
  <c r="L1176" i="1"/>
  <c r="K1176" i="1"/>
  <c r="J1176" i="1"/>
  <c r="I1176" i="1"/>
  <c r="H1176" i="1"/>
  <c r="M1175" i="1"/>
  <c r="L1175" i="1"/>
  <c r="K1175" i="1"/>
  <c r="J1175" i="1"/>
  <c r="I1175" i="1"/>
  <c r="H1175" i="1"/>
  <c r="M1174" i="1"/>
  <c r="L1174" i="1"/>
  <c r="K1174" i="1"/>
  <c r="J1174" i="1"/>
  <c r="I1174" i="1"/>
  <c r="H1174" i="1"/>
  <c r="M1173" i="1"/>
  <c r="L1173" i="1"/>
  <c r="K1173" i="1"/>
  <c r="J1173" i="1"/>
  <c r="I1173" i="1"/>
  <c r="H1173" i="1"/>
  <c r="M1172" i="1"/>
  <c r="L1172" i="1"/>
  <c r="K1172" i="1"/>
  <c r="J1172" i="1"/>
  <c r="I1172" i="1"/>
  <c r="H1172" i="1"/>
  <c r="M1171" i="1"/>
  <c r="L1171" i="1"/>
  <c r="K1171" i="1"/>
  <c r="J1171" i="1"/>
  <c r="I1171" i="1"/>
  <c r="H1171" i="1"/>
  <c r="M1170" i="1"/>
  <c r="L1170" i="1"/>
  <c r="K1170" i="1"/>
  <c r="J1170" i="1"/>
  <c r="I1170" i="1"/>
  <c r="H1170" i="1"/>
  <c r="M1169" i="1"/>
  <c r="L1169" i="1"/>
  <c r="K1169" i="1"/>
  <c r="J1169" i="1"/>
  <c r="I1169" i="1"/>
  <c r="H1169" i="1"/>
  <c r="M1168" i="1"/>
  <c r="L1168" i="1"/>
  <c r="K1168" i="1"/>
  <c r="J1168" i="1"/>
  <c r="I1168" i="1"/>
  <c r="H1168" i="1"/>
  <c r="M1167" i="1"/>
  <c r="L1167" i="1"/>
  <c r="K1167" i="1"/>
  <c r="J1167" i="1"/>
  <c r="I1167" i="1"/>
  <c r="H1167" i="1"/>
  <c r="M1166" i="1"/>
  <c r="L1166" i="1"/>
  <c r="K1166" i="1"/>
  <c r="J1166" i="1"/>
  <c r="I1166" i="1"/>
  <c r="H1166" i="1"/>
  <c r="M1165" i="1"/>
  <c r="L1165" i="1"/>
  <c r="K1165" i="1"/>
  <c r="J1165" i="1"/>
  <c r="I1165" i="1"/>
  <c r="H1165" i="1"/>
  <c r="M1164" i="1"/>
  <c r="L1164" i="1"/>
  <c r="K1164" i="1"/>
  <c r="J1164" i="1"/>
  <c r="I1164" i="1"/>
  <c r="H1164" i="1"/>
  <c r="M1163" i="1"/>
  <c r="L1163" i="1"/>
  <c r="K1163" i="1"/>
  <c r="J1163" i="1"/>
  <c r="I1163" i="1"/>
  <c r="H1163" i="1"/>
  <c r="M1162" i="1"/>
  <c r="L1162" i="1"/>
  <c r="K1162" i="1"/>
  <c r="J1162" i="1"/>
  <c r="I1162" i="1"/>
  <c r="H1162" i="1"/>
  <c r="M1161" i="1"/>
  <c r="L1161" i="1"/>
  <c r="K1161" i="1"/>
  <c r="J1161" i="1"/>
  <c r="I1161" i="1"/>
  <c r="H1161" i="1"/>
  <c r="M1160" i="1"/>
  <c r="L1160" i="1"/>
  <c r="K1160" i="1"/>
  <c r="J1160" i="1"/>
  <c r="I1160" i="1"/>
  <c r="H1160" i="1"/>
  <c r="M1159" i="1"/>
  <c r="L1159" i="1"/>
  <c r="K1159" i="1"/>
  <c r="J1159" i="1"/>
  <c r="I1159" i="1"/>
  <c r="H1159" i="1"/>
  <c r="M1158" i="1"/>
  <c r="L1158" i="1"/>
  <c r="K1158" i="1"/>
  <c r="J1158" i="1"/>
  <c r="I1158" i="1"/>
  <c r="H1158" i="1"/>
  <c r="M1157" i="1"/>
  <c r="L1157" i="1"/>
  <c r="K1157" i="1"/>
  <c r="J1157" i="1"/>
  <c r="I1157" i="1"/>
  <c r="H1157" i="1"/>
  <c r="M1156" i="1"/>
  <c r="L1156" i="1"/>
  <c r="K1156" i="1"/>
  <c r="J1156" i="1"/>
  <c r="I1156" i="1"/>
  <c r="H1156" i="1"/>
  <c r="M1155" i="1"/>
  <c r="L1155" i="1"/>
  <c r="K1155" i="1"/>
  <c r="J1155" i="1"/>
  <c r="I1155" i="1"/>
  <c r="H1155" i="1"/>
  <c r="M1154" i="1"/>
  <c r="L1154" i="1"/>
  <c r="K1154" i="1"/>
  <c r="J1154" i="1"/>
  <c r="I1154" i="1"/>
  <c r="H1154" i="1"/>
  <c r="M1153" i="1"/>
  <c r="L1153" i="1"/>
  <c r="K1153" i="1"/>
  <c r="J1153" i="1"/>
  <c r="I1153" i="1"/>
  <c r="H1153" i="1"/>
  <c r="M1152" i="1"/>
  <c r="L1152" i="1"/>
  <c r="K1152" i="1"/>
  <c r="J1152" i="1"/>
  <c r="I1152" i="1"/>
  <c r="H1152" i="1"/>
  <c r="M1151" i="1"/>
  <c r="L1151" i="1"/>
  <c r="K1151" i="1"/>
  <c r="J1151" i="1"/>
  <c r="I1151" i="1"/>
  <c r="H1151" i="1"/>
  <c r="M1150" i="1"/>
  <c r="L1150" i="1"/>
  <c r="K1150" i="1"/>
  <c r="J1150" i="1"/>
  <c r="I1150" i="1"/>
  <c r="H1150" i="1"/>
  <c r="M1149" i="1"/>
  <c r="L1149" i="1"/>
  <c r="K1149" i="1"/>
  <c r="J1149" i="1"/>
  <c r="I1149" i="1"/>
  <c r="H1149" i="1"/>
  <c r="M1148" i="1"/>
  <c r="L1148" i="1"/>
  <c r="K1148" i="1"/>
  <c r="J1148" i="1"/>
  <c r="I1148" i="1"/>
  <c r="H1148" i="1"/>
  <c r="M1147" i="1"/>
  <c r="L1147" i="1"/>
  <c r="K1147" i="1"/>
  <c r="J1147" i="1"/>
  <c r="I1147" i="1"/>
  <c r="H1147" i="1"/>
  <c r="M1146" i="1"/>
  <c r="L1146" i="1"/>
  <c r="K1146" i="1"/>
  <c r="J1146" i="1"/>
  <c r="I1146" i="1"/>
  <c r="H1146" i="1"/>
  <c r="M1145" i="1"/>
  <c r="L1145" i="1"/>
  <c r="K1145" i="1"/>
  <c r="J1145" i="1"/>
  <c r="I1145" i="1"/>
  <c r="H1145" i="1"/>
  <c r="M1144" i="1"/>
  <c r="L1144" i="1"/>
  <c r="K1144" i="1"/>
  <c r="J1144" i="1"/>
  <c r="I1144" i="1"/>
  <c r="H1144" i="1"/>
  <c r="M1143" i="1"/>
  <c r="L1143" i="1"/>
  <c r="K1143" i="1"/>
  <c r="J1143" i="1"/>
  <c r="I1143" i="1"/>
  <c r="H1143" i="1"/>
  <c r="M1142" i="1"/>
  <c r="L1142" i="1"/>
  <c r="K1142" i="1"/>
  <c r="J1142" i="1"/>
  <c r="I1142" i="1"/>
  <c r="H1142" i="1"/>
  <c r="M1141" i="1"/>
  <c r="L1141" i="1"/>
  <c r="K1141" i="1"/>
  <c r="J1141" i="1"/>
  <c r="I1141" i="1"/>
  <c r="H1141" i="1"/>
  <c r="M1140" i="1"/>
  <c r="L1140" i="1"/>
  <c r="K1140" i="1"/>
  <c r="J1140" i="1"/>
  <c r="I1140" i="1"/>
  <c r="H1140" i="1"/>
  <c r="M1139" i="1"/>
  <c r="L1139" i="1"/>
  <c r="K1139" i="1"/>
  <c r="J1139" i="1"/>
  <c r="I1139" i="1"/>
  <c r="H1139" i="1"/>
  <c r="M1138" i="1"/>
  <c r="L1138" i="1"/>
  <c r="K1138" i="1"/>
  <c r="J1138" i="1"/>
  <c r="I1138" i="1"/>
  <c r="H1138" i="1"/>
  <c r="M1137" i="1"/>
  <c r="L1137" i="1"/>
  <c r="K1137" i="1"/>
  <c r="J1137" i="1"/>
  <c r="I1137" i="1"/>
  <c r="H1137" i="1"/>
  <c r="M1136" i="1"/>
  <c r="L1136" i="1"/>
  <c r="K1136" i="1"/>
  <c r="J1136" i="1"/>
  <c r="I1136" i="1"/>
  <c r="H1136" i="1"/>
  <c r="M1135" i="1"/>
  <c r="L1135" i="1"/>
  <c r="K1135" i="1"/>
  <c r="J1135" i="1"/>
  <c r="I1135" i="1"/>
  <c r="H1135" i="1"/>
  <c r="M1134" i="1"/>
  <c r="L1134" i="1"/>
  <c r="K1134" i="1"/>
  <c r="J1134" i="1"/>
  <c r="I1134" i="1"/>
  <c r="H1134" i="1"/>
  <c r="M1133" i="1"/>
  <c r="L1133" i="1"/>
  <c r="K1133" i="1"/>
  <c r="J1133" i="1"/>
  <c r="I1133" i="1"/>
  <c r="H1133" i="1"/>
  <c r="M1132" i="1"/>
  <c r="L1132" i="1"/>
  <c r="K1132" i="1"/>
  <c r="J1132" i="1"/>
  <c r="I1132" i="1"/>
  <c r="H1132" i="1"/>
  <c r="M1131" i="1"/>
  <c r="L1131" i="1"/>
  <c r="K1131" i="1"/>
  <c r="J1131" i="1"/>
  <c r="I1131" i="1"/>
  <c r="H1131" i="1"/>
  <c r="M1130" i="1"/>
  <c r="L1130" i="1"/>
  <c r="K1130" i="1"/>
  <c r="J1130" i="1"/>
  <c r="I1130" i="1"/>
  <c r="H1130" i="1"/>
  <c r="M1129" i="1"/>
  <c r="L1129" i="1"/>
  <c r="K1129" i="1"/>
  <c r="J1129" i="1"/>
  <c r="I1129" i="1"/>
  <c r="H1129" i="1"/>
  <c r="M1128" i="1"/>
  <c r="L1128" i="1"/>
  <c r="K1128" i="1"/>
  <c r="J1128" i="1"/>
  <c r="I1128" i="1"/>
  <c r="H1128" i="1"/>
  <c r="M1127" i="1"/>
  <c r="L1127" i="1"/>
  <c r="K1127" i="1"/>
  <c r="J1127" i="1"/>
  <c r="I1127" i="1"/>
  <c r="H1127" i="1"/>
  <c r="M1126" i="1"/>
  <c r="L1126" i="1"/>
  <c r="K1126" i="1"/>
  <c r="J1126" i="1"/>
  <c r="I1126" i="1"/>
  <c r="H1126" i="1"/>
  <c r="M1125" i="1"/>
  <c r="L1125" i="1"/>
  <c r="K1125" i="1"/>
  <c r="J1125" i="1"/>
  <c r="I1125" i="1"/>
  <c r="H1125" i="1"/>
  <c r="M1124" i="1"/>
  <c r="L1124" i="1"/>
  <c r="K1124" i="1"/>
  <c r="J1124" i="1"/>
  <c r="I1124" i="1"/>
  <c r="H1124" i="1"/>
  <c r="M1123" i="1"/>
  <c r="L1123" i="1"/>
  <c r="K1123" i="1"/>
  <c r="J1123" i="1"/>
  <c r="I1123" i="1"/>
  <c r="H1123" i="1"/>
  <c r="M1122" i="1"/>
  <c r="L1122" i="1"/>
  <c r="K1122" i="1"/>
  <c r="J1122" i="1"/>
  <c r="I1122" i="1"/>
  <c r="H1122" i="1"/>
  <c r="M1121" i="1"/>
  <c r="L1121" i="1"/>
  <c r="K1121" i="1"/>
  <c r="J1121" i="1"/>
  <c r="I1121" i="1"/>
  <c r="H1121" i="1"/>
  <c r="M1120" i="1"/>
  <c r="L1120" i="1"/>
  <c r="K1120" i="1"/>
  <c r="J1120" i="1"/>
  <c r="I1120" i="1"/>
  <c r="H1120" i="1"/>
  <c r="M1119" i="1"/>
  <c r="L1119" i="1"/>
  <c r="K1119" i="1"/>
  <c r="J1119" i="1"/>
  <c r="I1119" i="1"/>
  <c r="H1119" i="1"/>
  <c r="M1118" i="1"/>
  <c r="L1118" i="1"/>
  <c r="K1118" i="1"/>
  <c r="J1118" i="1"/>
  <c r="I1118" i="1"/>
  <c r="H1118" i="1"/>
  <c r="M1117" i="1"/>
  <c r="L1117" i="1"/>
  <c r="K1117" i="1"/>
  <c r="J1117" i="1"/>
  <c r="I1117" i="1"/>
  <c r="H1117" i="1"/>
  <c r="M1116" i="1"/>
  <c r="L1116" i="1"/>
  <c r="K1116" i="1"/>
  <c r="J1116" i="1"/>
  <c r="I1116" i="1"/>
  <c r="H1116" i="1"/>
  <c r="M1115" i="1"/>
  <c r="L1115" i="1"/>
  <c r="K1115" i="1"/>
  <c r="J1115" i="1"/>
  <c r="I1115" i="1"/>
  <c r="H1115" i="1"/>
  <c r="M1114" i="1"/>
  <c r="L1114" i="1"/>
  <c r="K1114" i="1"/>
  <c r="J1114" i="1"/>
  <c r="I1114" i="1"/>
  <c r="H1114" i="1"/>
  <c r="M1113" i="1"/>
  <c r="L1113" i="1"/>
  <c r="K1113" i="1"/>
  <c r="J1113" i="1"/>
  <c r="I1113" i="1"/>
  <c r="H1113" i="1"/>
  <c r="M1112" i="1"/>
  <c r="L1112" i="1"/>
  <c r="K1112" i="1"/>
  <c r="J1112" i="1"/>
  <c r="I1112" i="1"/>
  <c r="H1112" i="1"/>
  <c r="M1111" i="1"/>
  <c r="L1111" i="1"/>
  <c r="K1111" i="1"/>
  <c r="J1111" i="1"/>
  <c r="I1111" i="1"/>
  <c r="H1111" i="1"/>
  <c r="M1110" i="1"/>
  <c r="L1110" i="1"/>
  <c r="K1110" i="1"/>
  <c r="J1110" i="1"/>
  <c r="I1110" i="1"/>
  <c r="H1110" i="1"/>
  <c r="M1109" i="1"/>
  <c r="L1109" i="1"/>
  <c r="K1109" i="1"/>
  <c r="J1109" i="1"/>
  <c r="I1109" i="1"/>
  <c r="H1109" i="1"/>
  <c r="M1108" i="1"/>
  <c r="L1108" i="1"/>
  <c r="K1108" i="1"/>
  <c r="J1108" i="1"/>
  <c r="I1108" i="1"/>
  <c r="H1108" i="1"/>
  <c r="M1107" i="1"/>
  <c r="L1107" i="1"/>
  <c r="K1107" i="1"/>
  <c r="J1107" i="1"/>
  <c r="I1107" i="1"/>
  <c r="H1107" i="1"/>
  <c r="M1106" i="1"/>
  <c r="L1106" i="1"/>
  <c r="K1106" i="1"/>
  <c r="J1106" i="1"/>
  <c r="I1106" i="1"/>
  <c r="H1106" i="1"/>
  <c r="M1105" i="1"/>
  <c r="L1105" i="1"/>
  <c r="K1105" i="1"/>
  <c r="J1105" i="1"/>
  <c r="I1105" i="1"/>
  <c r="H1105" i="1"/>
  <c r="M1104" i="1"/>
  <c r="L1104" i="1"/>
  <c r="K1104" i="1"/>
  <c r="J1104" i="1"/>
  <c r="I1104" i="1"/>
  <c r="H1104" i="1"/>
  <c r="M1103" i="1"/>
  <c r="L1103" i="1"/>
  <c r="K1103" i="1"/>
  <c r="J1103" i="1"/>
  <c r="I1103" i="1"/>
  <c r="H1103" i="1"/>
  <c r="M1102" i="1"/>
  <c r="L1102" i="1"/>
  <c r="K1102" i="1"/>
  <c r="J1102" i="1"/>
  <c r="I1102" i="1"/>
  <c r="H1102" i="1"/>
  <c r="M1101" i="1"/>
  <c r="L1101" i="1"/>
  <c r="K1101" i="1"/>
  <c r="J1101" i="1"/>
  <c r="I1101" i="1"/>
  <c r="H1101" i="1"/>
  <c r="M1100" i="1"/>
  <c r="L1100" i="1"/>
  <c r="K1100" i="1"/>
  <c r="J1100" i="1"/>
  <c r="I1100" i="1"/>
  <c r="H1100" i="1"/>
  <c r="M1099" i="1"/>
  <c r="L1099" i="1"/>
  <c r="K1099" i="1"/>
  <c r="J1099" i="1"/>
  <c r="I1099" i="1"/>
  <c r="H1099" i="1"/>
  <c r="M1098" i="1"/>
  <c r="L1098" i="1"/>
  <c r="K1098" i="1"/>
  <c r="J1098" i="1"/>
  <c r="I1098" i="1"/>
  <c r="H1098" i="1"/>
  <c r="M1097" i="1"/>
  <c r="L1097" i="1"/>
  <c r="K1097" i="1"/>
  <c r="J1097" i="1"/>
  <c r="I1097" i="1"/>
  <c r="H1097" i="1"/>
  <c r="M1096" i="1"/>
  <c r="L1096" i="1"/>
  <c r="K1096" i="1"/>
  <c r="J1096" i="1"/>
  <c r="I1096" i="1"/>
  <c r="H1096" i="1"/>
  <c r="M1095" i="1"/>
  <c r="L1095" i="1"/>
  <c r="K1095" i="1"/>
  <c r="J1095" i="1"/>
  <c r="I1095" i="1"/>
  <c r="H1095" i="1"/>
  <c r="M1094" i="1"/>
  <c r="L1094" i="1"/>
  <c r="K1094" i="1"/>
  <c r="J1094" i="1"/>
  <c r="I1094" i="1"/>
  <c r="H1094" i="1"/>
  <c r="M1093" i="1"/>
  <c r="L1093" i="1"/>
  <c r="K1093" i="1"/>
  <c r="J1093" i="1"/>
  <c r="I1093" i="1"/>
  <c r="H1093" i="1"/>
  <c r="M1092" i="1"/>
  <c r="L1092" i="1"/>
  <c r="K1092" i="1"/>
  <c r="J1092" i="1"/>
  <c r="I1092" i="1"/>
  <c r="H1092" i="1"/>
  <c r="M1091" i="1"/>
  <c r="L1091" i="1"/>
  <c r="K1091" i="1"/>
  <c r="J1091" i="1"/>
  <c r="I1091" i="1"/>
  <c r="H1091" i="1"/>
  <c r="M1090" i="1"/>
  <c r="L1090" i="1"/>
  <c r="K1090" i="1"/>
  <c r="J1090" i="1"/>
  <c r="I1090" i="1"/>
  <c r="H1090" i="1"/>
  <c r="M1089" i="1"/>
  <c r="L1089" i="1"/>
  <c r="K1089" i="1"/>
  <c r="J1089" i="1"/>
  <c r="I1089" i="1"/>
  <c r="H1089" i="1"/>
  <c r="M1088" i="1"/>
  <c r="L1088" i="1"/>
  <c r="K1088" i="1"/>
  <c r="J1088" i="1"/>
  <c r="I1088" i="1"/>
  <c r="H1088" i="1"/>
  <c r="M1087" i="1"/>
  <c r="L1087" i="1"/>
  <c r="K1087" i="1"/>
  <c r="J1087" i="1"/>
  <c r="I1087" i="1"/>
  <c r="H1087" i="1"/>
  <c r="M1086" i="1"/>
  <c r="L1086" i="1"/>
  <c r="K1086" i="1"/>
  <c r="J1086" i="1"/>
  <c r="I1086" i="1"/>
  <c r="H1086" i="1"/>
  <c r="M1085" i="1"/>
  <c r="L1085" i="1"/>
  <c r="K1085" i="1"/>
  <c r="J1085" i="1"/>
  <c r="I1085" i="1"/>
  <c r="H1085" i="1"/>
  <c r="M1084" i="1"/>
  <c r="L1084" i="1"/>
  <c r="K1084" i="1"/>
  <c r="J1084" i="1"/>
  <c r="I1084" i="1"/>
  <c r="H1084" i="1"/>
  <c r="M1083" i="1"/>
  <c r="L1083" i="1"/>
  <c r="K1083" i="1"/>
  <c r="J1083" i="1"/>
  <c r="I1083" i="1"/>
  <c r="H1083" i="1"/>
  <c r="M1082" i="1"/>
  <c r="L1082" i="1"/>
  <c r="K1082" i="1"/>
  <c r="J1082" i="1"/>
  <c r="I1082" i="1"/>
  <c r="H1082" i="1"/>
  <c r="M1081" i="1"/>
  <c r="L1081" i="1"/>
  <c r="K1081" i="1"/>
  <c r="J1081" i="1"/>
  <c r="I1081" i="1"/>
  <c r="H1081" i="1"/>
  <c r="M1080" i="1"/>
  <c r="L1080" i="1"/>
  <c r="K1080" i="1"/>
  <c r="J1080" i="1"/>
  <c r="I1080" i="1"/>
  <c r="H1080" i="1"/>
  <c r="M1079" i="1"/>
  <c r="L1079" i="1"/>
  <c r="K1079" i="1"/>
  <c r="J1079" i="1"/>
  <c r="I1079" i="1"/>
  <c r="H1079" i="1"/>
  <c r="M1078" i="1"/>
  <c r="L1078" i="1"/>
  <c r="K1078" i="1"/>
  <c r="J1078" i="1"/>
  <c r="I1078" i="1"/>
  <c r="H1078" i="1"/>
  <c r="M1077" i="1"/>
  <c r="L1077" i="1"/>
  <c r="K1077" i="1"/>
  <c r="J1077" i="1"/>
  <c r="I1077" i="1"/>
  <c r="H1077" i="1"/>
  <c r="M1076" i="1"/>
  <c r="L1076" i="1"/>
  <c r="K1076" i="1"/>
  <c r="J1076" i="1"/>
  <c r="I1076" i="1"/>
  <c r="H1076" i="1"/>
  <c r="M1075" i="1"/>
  <c r="L1075" i="1"/>
  <c r="K1075" i="1"/>
  <c r="J1075" i="1"/>
  <c r="I1075" i="1"/>
  <c r="H1075" i="1"/>
  <c r="M1074" i="1"/>
  <c r="L1074" i="1"/>
  <c r="K1074" i="1"/>
  <c r="J1074" i="1"/>
  <c r="I1074" i="1"/>
  <c r="H1074" i="1"/>
  <c r="M1073" i="1"/>
  <c r="L1073" i="1"/>
  <c r="K1073" i="1"/>
  <c r="J1073" i="1"/>
  <c r="I1073" i="1"/>
  <c r="H1073" i="1"/>
  <c r="M1072" i="1"/>
  <c r="L1072" i="1"/>
  <c r="K1072" i="1"/>
  <c r="J1072" i="1"/>
  <c r="I1072" i="1"/>
  <c r="H1072" i="1"/>
  <c r="M1071" i="1"/>
  <c r="L1071" i="1"/>
  <c r="K1071" i="1"/>
  <c r="J1071" i="1"/>
  <c r="I1071" i="1"/>
  <c r="H1071" i="1"/>
  <c r="M1070" i="1"/>
  <c r="L1070" i="1"/>
  <c r="K1070" i="1"/>
  <c r="J1070" i="1"/>
  <c r="I1070" i="1"/>
  <c r="H1070" i="1"/>
  <c r="M1069" i="1"/>
  <c r="L1069" i="1"/>
  <c r="K1069" i="1"/>
  <c r="J1069" i="1"/>
  <c r="I1069" i="1"/>
  <c r="H1069" i="1"/>
  <c r="M1068" i="1"/>
  <c r="L1068" i="1"/>
  <c r="K1068" i="1"/>
  <c r="J1068" i="1"/>
  <c r="I1068" i="1"/>
  <c r="H1068" i="1"/>
  <c r="M1067" i="1"/>
  <c r="L1067" i="1"/>
  <c r="K1067" i="1"/>
  <c r="J1067" i="1"/>
  <c r="I1067" i="1"/>
  <c r="H1067" i="1"/>
  <c r="M1066" i="1"/>
  <c r="L1066" i="1"/>
  <c r="K1066" i="1"/>
  <c r="J1066" i="1"/>
  <c r="I1066" i="1"/>
  <c r="H1066" i="1"/>
  <c r="M1065" i="1"/>
  <c r="L1065" i="1"/>
  <c r="K1065" i="1"/>
  <c r="J1065" i="1"/>
  <c r="I1065" i="1"/>
  <c r="H1065" i="1"/>
  <c r="M1064" i="1"/>
  <c r="L1064" i="1"/>
  <c r="K1064" i="1"/>
  <c r="J1064" i="1"/>
  <c r="I1064" i="1"/>
  <c r="H1064" i="1"/>
  <c r="M1063" i="1"/>
  <c r="L1063" i="1"/>
  <c r="K1063" i="1"/>
  <c r="J1063" i="1"/>
  <c r="I1063" i="1"/>
  <c r="H1063" i="1"/>
  <c r="M1062" i="1"/>
  <c r="L1062" i="1"/>
  <c r="K1062" i="1"/>
  <c r="J1062" i="1"/>
  <c r="I1062" i="1"/>
  <c r="H1062" i="1"/>
  <c r="M1061" i="1"/>
  <c r="L1061" i="1"/>
  <c r="K1061" i="1"/>
  <c r="J1061" i="1"/>
  <c r="I1061" i="1"/>
  <c r="H1061" i="1"/>
  <c r="M1060" i="1"/>
  <c r="L1060" i="1"/>
  <c r="K1060" i="1"/>
  <c r="J1060" i="1"/>
  <c r="I1060" i="1"/>
  <c r="H1060" i="1"/>
  <c r="M1059" i="1"/>
  <c r="L1059" i="1"/>
  <c r="K1059" i="1"/>
  <c r="J1059" i="1"/>
  <c r="I1059" i="1"/>
  <c r="H1059" i="1"/>
  <c r="M1058" i="1"/>
  <c r="L1058" i="1"/>
  <c r="K1058" i="1"/>
  <c r="J1058" i="1"/>
  <c r="I1058" i="1"/>
  <c r="H1058" i="1"/>
  <c r="M1057" i="1"/>
  <c r="L1057" i="1"/>
  <c r="K1057" i="1"/>
  <c r="J1057" i="1"/>
  <c r="I1057" i="1"/>
  <c r="H1057" i="1"/>
  <c r="M1056" i="1"/>
  <c r="L1056" i="1"/>
  <c r="K1056" i="1"/>
  <c r="J1056" i="1"/>
  <c r="I1056" i="1"/>
  <c r="H1056" i="1"/>
  <c r="M1055" i="1"/>
  <c r="L1055" i="1"/>
  <c r="K1055" i="1"/>
  <c r="J1055" i="1"/>
  <c r="I1055" i="1"/>
  <c r="H1055" i="1"/>
  <c r="M1054" i="1"/>
  <c r="L1054" i="1"/>
  <c r="K1054" i="1"/>
  <c r="J1054" i="1"/>
  <c r="I1054" i="1"/>
  <c r="H1054" i="1"/>
  <c r="M1053" i="1"/>
  <c r="L1053" i="1"/>
  <c r="K1053" i="1"/>
  <c r="J1053" i="1"/>
  <c r="I1053" i="1"/>
  <c r="H1053" i="1"/>
  <c r="M1052" i="1"/>
  <c r="L1052" i="1"/>
  <c r="K1052" i="1"/>
  <c r="J1052" i="1"/>
  <c r="I1052" i="1"/>
  <c r="H1052" i="1"/>
  <c r="M1051" i="1"/>
  <c r="L1051" i="1"/>
  <c r="K1051" i="1"/>
  <c r="J1051" i="1"/>
  <c r="I1051" i="1"/>
  <c r="H1051" i="1"/>
  <c r="M1050" i="1"/>
  <c r="L1050" i="1"/>
  <c r="K1050" i="1"/>
  <c r="J1050" i="1"/>
  <c r="I1050" i="1"/>
  <c r="H1050" i="1"/>
  <c r="M1049" i="1"/>
  <c r="L1049" i="1"/>
  <c r="K1049" i="1"/>
  <c r="J1049" i="1"/>
  <c r="I1049" i="1"/>
  <c r="H1049" i="1"/>
  <c r="M1048" i="1"/>
  <c r="L1048" i="1"/>
  <c r="K1048" i="1"/>
  <c r="J1048" i="1"/>
  <c r="I1048" i="1"/>
  <c r="H1048" i="1"/>
  <c r="M1047" i="1"/>
  <c r="L1047" i="1"/>
  <c r="K1047" i="1"/>
  <c r="J1047" i="1"/>
  <c r="I1047" i="1"/>
  <c r="H1047" i="1"/>
  <c r="M1046" i="1"/>
  <c r="L1046" i="1"/>
  <c r="K1046" i="1"/>
  <c r="J1046" i="1"/>
  <c r="I1046" i="1"/>
  <c r="H1046" i="1"/>
  <c r="M1045" i="1"/>
  <c r="L1045" i="1"/>
  <c r="K1045" i="1"/>
  <c r="J1045" i="1"/>
  <c r="I1045" i="1"/>
  <c r="H1045" i="1"/>
  <c r="M1044" i="1"/>
  <c r="L1044" i="1"/>
  <c r="K1044" i="1"/>
  <c r="J1044" i="1"/>
  <c r="I1044" i="1"/>
  <c r="H1044" i="1"/>
  <c r="M1043" i="1"/>
  <c r="L1043" i="1"/>
  <c r="K1043" i="1"/>
  <c r="J1043" i="1"/>
  <c r="I1043" i="1"/>
  <c r="H1043" i="1"/>
  <c r="M1042" i="1"/>
  <c r="L1042" i="1"/>
  <c r="K1042" i="1"/>
  <c r="J1042" i="1"/>
  <c r="I1042" i="1"/>
  <c r="H1042" i="1"/>
  <c r="M1041" i="1"/>
  <c r="L1041" i="1"/>
  <c r="K1041" i="1"/>
  <c r="J1041" i="1"/>
  <c r="I1041" i="1"/>
  <c r="H1041" i="1"/>
  <c r="M1040" i="1"/>
  <c r="L1040" i="1"/>
  <c r="K1040" i="1"/>
  <c r="J1040" i="1"/>
  <c r="I1040" i="1"/>
  <c r="H1040" i="1"/>
  <c r="M1039" i="1"/>
  <c r="L1039" i="1"/>
  <c r="K1039" i="1"/>
  <c r="J1039" i="1"/>
  <c r="I1039" i="1"/>
  <c r="H1039" i="1"/>
  <c r="M1038" i="1"/>
  <c r="L1038" i="1"/>
  <c r="K1038" i="1"/>
  <c r="J1038" i="1"/>
  <c r="I1038" i="1"/>
  <c r="H1038" i="1"/>
  <c r="M1037" i="1"/>
  <c r="L1037" i="1"/>
  <c r="K1037" i="1"/>
  <c r="J1037" i="1"/>
  <c r="I1037" i="1"/>
  <c r="H1037" i="1"/>
  <c r="M1036" i="1"/>
  <c r="L1036" i="1"/>
  <c r="K1036" i="1"/>
  <c r="J1036" i="1"/>
  <c r="I1036" i="1"/>
  <c r="H1036" i="1"/>
  <c r="M1035" i="1"/>
  <c r="L1035" i="1"/>
  <c r="K1035" i="1"/>
  <c r="J1035" i="1"/>
  <c r="I1035" i="1"/>
  <c r="H1035" i="1"/>
  <c r="M1034" i="1"/>
  <c r="L1034" i="1"/>
  <c r="K1034" i="1"/>
  <c r="J1034" i="1"/>
  <c r="I1034" i="1"/>
  <c r="H1034" i="1"/>
  <c r="M1033" i="1"/>
  <c r="L1033" i="1"/>
  <c r="K1033" i="1"/>
  <c r="J1033" i="1"/>
  <c r="I1033" i="1"/>
  <c r="H1033" i="1"/>
  <c r="M1032" i="1"/>
  <c r="L1032" i="1"/>
  <c r="K1032" i="1"/>
  <c r="J1032" i="1"/>
  <c r="I1032" i="1"/>
  <c r="H1032" i="1"/>
  <c r="M1031" i="1"/>
  <c r="L1031" i="1"/>
  <c r="K1031" i="1"/>
  <c r="J1031" i="1"/>
  <c r="I1031" i="1"/>
  <c r="H1031" i="1"/>
  <c r="M1030" i="1"/>
  <c r="L1030" i="1"/>
  <c r="K1030" i="1"/>
  <c r="J1030" i="1"/>
  <c r="I1030" i="1"/>
  <c r="H1030" i="1"/>
  <c r="M1029" i="1"/>
  <c r="L1029" i="1"/>
  <c r="K1029" i="1"/>
  <c r="J1029" i="1"/>
  <c r="I1029" i="1"/>
  <c r="H1029" i="1"/>
  <c r="M1028" i="1"/>
  <c r="L1028" i="1"/>
  <c r="K1028" i="1"/>
  <c r="J1028" i="1"/>
  <c r="I1028" i="1"/>
  <c r="H1028" i="1"/>
  <c r="M1027" i="1"/>
  <c r="L1027" i="1"/>
  <c r="K1027" i="1"/>
  <c r="J1027" i="1"/>
  <c r="I1027" i="1"/>
  <c r="H1027" i="1"/>
  <c r="M1026" i="1"/>
  <c r="L1026" i="1"/>
  <c r="K1026" i="1"/>
  <c r="J1026" i="1"/>
  <c r="I1026" i="1"/>
  <c r="H1026" i="1"/>
  <c r="M1025" i="1"/>
  <c r="L1025" i="1"/>
  <c r="K1025" i="1"/>
  <c r="J1025" i="1"/>
  <c r="I1025" i="1"/>
  <c r="H1025" i="1"/>
  <c r="M1024" i="1"/>
  <c r="L1024" i="1"/>
  <c r="K1024" i="1"/>
  <c r="J1024" i="1"/>
  <c r="I1024" i="1"/>
  <c r="H1024" i="1"/>
  <c r="M1023" i="1"/>
  <c r="L1023" i="1"/>
  <c r="K1023" i="1"/>
  <c r="J1023" i="1"/>
  <c r="I1023" i="1"/>
  <c r="H1023" i="1"/>
  <c r="M1022" i="1"/>
  <c r="L1022" i="1"/>
  <c r="K1022" i="1"/>
  <c r="J1022" i="1"/>
  <c r="I1022" i="1"/>
  <c r="H1022" i="1"/>
  <c r="M1021" i="1"/>
  <c r="L1021" i="1"/>
  <c r="K1021" i="1"/>
  <c r="J1021" i="1"/>
  <c r="I1021" i="1"/>
  <c r="H1021" i="1"/>
  <c r="M1020" i="1"/>
  <c r="L1020" i="1"/>
  <c r="K1020" i="1"/>
  <c r="J1020" i="1"/>
  <c r="I1020" i="1"/>
  <c r="H1020" i="1"/>
  <c r="M1019" i="1"/>
  <c r="L1019" i="1"/>
  <c r="K1019" i="1"/>
  <c r="J1019" i="1"/>
  <c r="I1019" i="1"/>
  <c r="H1019" i="1"/>
  <c r="M1018" i="1"/>
  <c r="L1018" i="1"/>
  <c r="K1018" i="1"/>
  <c r="J1018" i="1"/>
  <c r="I1018" i="1"/>
  <c r="H1018" i="1"/>
  <c r="M1017" i="1"/>
  <c r="L1017" i="1"/>
  <c r="K1017" i="1"/>
  <c r="J1017" i="1"/>
  <c r="I1017" i="1"/>
  <c r="H1017" i="1"/>
  <c r="M1016" i="1"/>
  <c r="L1016" i="1"/>
  <c r="K1016" i="1"/>
  <c r="J1016" i="1"/>
  <c r="I1016" i="1"/>
  <c r="H1016" i="1"/>
  <c r="M1015" i="1"/>
  <c r="L1015" i="1"/>
  <c r="K1015" i="1"/>
  <c r="J1015" i="1"/>
  <c r="I1015" i="1"/>
  <c r="H1015" i="1"/>
  <c r="M1014" i="1"/>
  <c r="L1014" i="1"/>
  <c r="K1014" i="1"/>
  <c r="J1014" i="1"/>
  <c r="I1014" i="1"/>
  <c r="H1014" i="1"/>
  <c r="M1013" i="1"/>
  <c r="L1013" i="1"/>
  <c r="K1013" i="1"/>
  <c r="J1013" i="1"/>
  <c r="I1013" i="1"/>
  <c r="H1013" i="1"/>
  <c r="M1012" i="1"/>
  <c r="L1012" i="1"/>
  <c r="K1012" i="1"/>
  <c r="J1012" i="1"/>
  <c r="I1012" i="1"/>
  <c r="H1012" i="1"/>
  <c r="M1011" i="1"/>
  <c r="L1011" i="1"/>
  <c r="K1011" i="1"/>
  <c r="J1011" i="1"/>
  <c r="I1011" i="1"/>
  <c r="H1011" i="1"/>
  <c r="M1010" i="1"/>
  <c r="L1010" i="1"/>
  <c r="K1010" i="1"/>
  <c r="J1010" i="1"/>
  <c r="I1010" i="1"/>
  <c r="H1010" i="1"/>
  <c r="M1009" i="1"/>
  <c r="L1009" i="1"/>
  <c r="K1009" i="1"/>
  <c r="J1009" i="1"/>
  <c r="I1009" i="1"/>
  <c r="H1009" i="1"/>
  <c r="M1008" i="1"/>
  <c r="L1008" i="1"/>
  <c r="K1008" i="1"/>
  <c r="J1008" i="1"/>
  <c r="I1008" i="1"/>
  <c r="H1008" i="1"/>
  <c r="M1007" i="1"/>
  <c r="L1007" i="1"/>
  <c r="K1007" i="1"/>
  <c r="J1007" i="1"/>
  <c r="I1007" i="1"/>
  <c r="H1007" i="1"/>
  <c r="M1006" i="1"/>
  <c r="L1006" i="1"/>
  <c r="K1006" i="1"/>
  <c r="J1006" i="1"/>
  <c r="I1006" i="1"/>
  <c r="H1006" i="1"/>
  <c r="M1005" i="1"/>
  <c r="L1005" i="1"/>
  <c r="K1005" i="1"/>
  <c r="J1005" i="1"/>
  <c r="I1005" i="1"/>
  <c r="H1005" i="1"/>
  <c r="M1004" i="1"/>
  <c r="L1004" i="1"/>
  <c r="K1004" i="1"/>
  <c r="J1004" i="1"/>
  <c r="I1004" i="1"/>
  <c r="H1004" i="1"/>
  <c r="M1003" i="1"/>
  <c r="L1003" i="1"/>
  <c r="K1003" i="1"/>
  <c r="J1003" i="1"/>
  <c r="I1003" i="1"/>
  <c r="H1003" i="1"/>
  <c r="M1002" i="1"/>
  <c r="L1002" i="1"/>
  <c r="K1002" i="1"/>
  <c r="J1002" i="1"/>
  <c r="I1002" i="1"/>
  <c r="H1002" i="1"/>
  <c r="M1001" i="1"/>
  <c r="L1001" i="1"/>
  <c r="K1001" i="1"/>
  <c r="J1001" i="1"/>
  <c r="I1001" i="1"/>
  <c r="H1001" i="1"/>
  <c r="M1000" i="1"/>
  <c r="L1000" i="1"/>
  <c r="K1000" i="1"/>
  <c r="J1000" i="1"/>
  <c r="I1000" i="1"/>
  <c r="H1000" i="1"/>
  <c r="M999" i="1"/>
  <c r="L999" i="1"/>
  <c r="K999" i="1"/>
  <c r="J999" i="1"/>
  <c r="I999" i="1"/>
  <c r="H999" i="1"/>
  <c r="M998" i="1"/>
  <c r="L998" i="1"/>
  <c r="K998" i="1"/>
  <c r="J998" i="1"/>
  <c r="I998" i="1"/>
  <c r="H998" i="1"/>
  <c r="M997" i="1"/>
  <c r="L997" i="1"/>
  <c r="K997" i="1"/>
  <c r="J997" i="1"/>
  <c r="I997" i="1"/>
  <c r="H997" i="1"/>
  <c r="M996" i="1"/>
  <c r="L996" i="1"/>
  <c r="K996" i="1"/>
  <c r="J996" i="1"/>
  <c r="I996" i="1"/>
  <c r="H996" i="1"/>
  <c r="M995" i="1"/>
  <c r="L995" i="1"/>
  <c r="K995" i="1"/>
  <c r="J995" i="1"/>
  <c r="I995" i="1"/>
  <c r="H995" i="1"/>
  <c r="M994" i="1"/>
  <c r="L994" i="1"/>
  <c r="K994" i="1"/>
  <c r="J994" i="1"/>
  <c r="I994" i="1"/>
  <c r="H994" i="1"/>
  <c r="M993" i="1"/>
  <c r="L993" i="1"/>
  <c r="K993" i="1"/>
  <c r="J993" i="1"/>
  <c r="I993" i="1"/>
  <c r="H993" i="1"/>
  <c r="M992" i="1"/>
  <c r="L992" i="1"/>
  <c r="K992" i="1"/>
  <c r="J992" i="1"/>
  <c r="I992" i="1"/>
  <c r="H992" i="1"/>
  <c r="M991" i="1"/>
  <c r="L991" i="1"/>
  <c r="K991" i="1"/>
  <c r="J991" i="1"/>
  <c r="I991" i="1"/>
  <c r="H991" i="1"/>
  <c r="M990" i="1"/>
  <c r="L990" i="1"/>
  <c r="K990" i="1"/>
  <c r="J990" i="1"/>
  <c r="I990" i="1"/>
  <c r="H990" i="1"/>
  <c r="M989" i="1"/>
  <c r="L989" i="1"/>
  <c r="K989" i="1"/>
  <c r="J989" i="1"/>
  <c r="I989" i="1"/>
  <c r="H989" i="1"/>
  <c r="M988" i="1"/>
  <c r="L988" i="1"/>
  <c r="K988" i="1"/>
  <c r="J988" i="1"/>
  <c r="I988" i="1"/>
  <c r="H988" i="1"/>
  <c r="M987" i="1"/>
  <c r="L987" i="1"/>
  <c r="K987" i="1"/>
  <c r="J987" i="1"/>
  <c r="I987" i="1"/>
  <c r="H987" i="1"/>
  <c r="M986" i="1"/>
  <c r="L986" i="1"/>
  <c r="K986" i="1"/>
  <c r="J986" i="1"/>
  <c r="I986" i="1"/>
  <c r="H986" i="1"/>
  <c r="M985" i="1"/>
  <c r="L985" i="1"/>
  <c r="K985" i="1"/>
  <c r="J985" i="1"/>
  <c r="I985" i="1"/>
  <c r="H985" i="1"/>
  <c r="M984" i="1"/>
  <c r="L984" i="1"/>
  <c r="K984" i="1"/>
  <c r="J984" i="1"/>
  <c r="I984" i="1"/>
  <c r="H984" i="1"/>
  <c r="M983" i="1"/>
  <c r="L983" i="1"/>
  <c r="K983" i="1"/>
  <c r="J983" i="1"/>
  <c r="I983" i="1"/>
  <c r="H983" i="1"/>
  <c r="M982" i="1"/>
  <c r="L982" i="1"/>
  <c r="K982" i="1"/>
  <c r="J982" i="1"/>
  <c r="I982" i="1"/>
  <c r="H982" i="1"/>
  <c r="M981" i="1"/>
  <c r="L981" i="1"/>
  <c r="K981" i="1"/>
  <c r="J981" i="1"/>
  <c r="I981" i="1"/>
  <c r="H981" i="1"/>
  <c r="M980" i="1"/>
  <c r="L980" i="1"/>
  <c r="K980" i="1"/>
  <c r="J980" i="1"/>
  <c r="I980" i="1"/>
  <c r="H980" i="1"/>
  <c r="M979" i="1"/>
  <c r="L979" i="1"/>
  <c r="K979" i="1"/>
  <c r="J979" i="1"/>
  <c r="I979" i="1"/>
  <c r="H979" i="1"/>
  <c r="M978" i="1"/>
  <c r="L978" i="1"/>
  <c r="K978" i="1"/>
  <c r="J978" i="1"/>
  <c r="I978" i="1"/>
  <c r="H978" i="1"/>
  <c r="M977" i="1"/>
  <c r="L977" i="1"/>
  <c r="K977" i="1"/>
  <c r="J977" i="1"/>
  <c r="I977" i="1"/>
  <c r="H977" i="1"/>
  <c r="M976" i="1"/>
  <c r="L976" i="1"/>
  <c r="K976" i="1"/>
  <c r="J976" i="1"/>
  <c r="I976" i="1"/>
  <c r="H976" i="1"/>
  <c r="M975" i="1"/>
  <c r="L975" i="1"/>
  <c r="K975" i="1"/>
  <c r="J975" i="1"/>
  <c r="I975" i="1"/>
  <c r="H975" i="1"/>
  <c r="M974" i="1"/>
  <c r="L974" i="1"/>
  <c r="K974" i="1"/>
  <c r="J974" i="1"/>
  <c r="I974" i="1"/>
  <c r="H974" i="1"/>
  <c r="M973" i="1"/>
  <c r="L973" i="1"/>
  <c r="K973" i="1"/>
  <c r="J973" i="1"/>
  <c r="I973" i="1"/>
  <c r="H973" i="1"/>
  <c r="M972" i="1"/>
  <c r="L972" i="1"/>
  <c r="K972" i="1"/>
  <c r="J972" i="1"/>
  <c r="I972" i="1"/>
  <c r="H972" i="1"/>
  <c r="M971" i="1"/>
  <c r="L971" i="1"/>
  <c r="K971" i="1"/>
  <c r="J971" i="1"/>
  <c r="I971" i="1"/>
  <c r="H971" i="1"/>
  <c r="M970" i="1"/>
  <c r="L970" i="1"/>
  <c r="K970" i="1"/>
  <c r="J970" i="1"/>
  <c r="I970" i="1"/>
  <c r="H970" i="1"/>
  <c r="M969" i="1"/>
  <c r="L969" i="1"/>
  <c r="K969" i="1"/>
  <c r="J969" i="1"/>
  <c r="I969" i="1"/>
  <c r="H969" i="1"/>
  <c r="M968" i="1"/>
  <c r="L968" i="1"/>
  <c r="K968" i="1"/>
  <c r="J968" i="1"/>
  <c r="I968" i="1"/>
  <c r="H968" i="1"/>
  <c r="M967" i="1"/>
  <c r="L967" i="1"/>
  <c r="K967" i="1"/>
  <c r="J967" i="1"/>
  <c r="I967" i="1"/>
  <c r="H967" i="1"/>
  <c r="M966" i="1"/>
  <c r="L966" i="1"/>
  <c r="K966" i="1"/>
  <c r="J966" i="1"/>
  <c r="I966" i="1"/>
  <c r="H966" i="1"/>
  <c r="M965" i="1"/>
  <c r="L965" i="1"/>
  <c r="K965" i="1"/>
  <c r="J965" i="1"/>
  <c r="I965" i="1"/>
  <c r="H965" i="1"/>
  <c r="M964" i="1"/>
  <c r="L964" i="1"/>
  <c r="K964" i="1"/>
  <c r="J964" i="1"/>
  <c r="I964" i="1"/>
  <c r="H964" i="1"/>
  <c r="M963" i="1"/>
  <c r="L963" i="1"/>
  <c r="K963" i="1"/>
  <c r="J963" i="1"/>
  <c r="I963" i="1"/>
  <c r="H963" i="1"/>
  <c r="M962" i="1"/>
  <c r="L962" i="1"/>
  <c r="K962" i="1"/>
  <c r="J962" i="1"/>
  <c r="I962" i="1"/>
  <c r="H962" i="1"/>
  <c r="M961" i="1"/>
  <c r="L961" i="1"/>
  <c r="K961" i="1"/>
  <c r="J961" i="1"/>
  <c r="I961" i="1"/>
  <c r="H961" i="1"/>
  <c r="M960" i="1"/>
  <c r="L960" i="1"/>
  <c r="K960" i="1"/>
  <c r="J960" i="1"/>
  <c r="I960" i="1"/>
  <c r="H960" i="1"/>
  <c r="M959" i="1"/>
  <c r="L959" i="1"/>
  <c r="K959" i="1"/>
  <c r="J959" i="1"/>
  <c r="I959" i="1"/>
  <c r="H959" i="1"/>
  <c r="M958" i="1"/>
  <c r="L958" i="1"/>
  <c r="K958" i="1"/>
  <c r="J958" i="1"/>
  <c r="I958" i="1"/>
  <c r="H958" i="1"/>
  <c r="M957" i="1"/>
  <c r="L957" i="1"/>
  <c r="K957" i="1"/>
  <c r="J957" i="1"/>
  <c r="I957" i="1"/>
  <c r="H957" i="1"/>
  <c r="M956" i="1"/>
  <c r="L956" i="1"/>
  <c r="K956" i="1"/>
  <c r="J956" i="1"/>
  <c r="I956" i="1"/>
  <c r="H956" i="1"/>
  <c r="M955" i="1"/>
  <c r="L955" i="1"/>
  <c r="K955" i="1"/>
  <c r="J955" i="1"/>
  <c r="I955" i="1"/>
  <c r="H955" i="1"/>
  <c r="M954" i="1"/>
  <c r="L954" i="1"/>
  <c r="K954" i="1"/>
  <c r="J954" i="1"/>
  <c r="I954" i="1"/>
  <c r="H954" i="1"/>
  <c r="M953" i="1"/>
  <c r="L953" i="1"/>
  <c r="K953" i="1"/>
  <c r="J953" i="1"/>
  <c r="I953" i="1"/>
  <c r="H953" i="1"/>
  <c r="M952" i="1"/>
  <c r="L952" i="1"/>
  <c r="K952" i="1"/>
  <c r="J952" i="1"/>
  <c r="I952" i="1"/>
  <c r="H952" i="1"/>
  <c r="M951" i="1"/>
  <c r="L951" i="1"/>
  <c r="K951" i="1"/>
  <c r="J951" i="1"/>
  <c r="I951" i="1"/>
  <c r="H951" i="1"/>
  <c r="M950" i="1"/>
  <c r="L950" i="1"/>
  <c r="K950" i="1"/>
  <c r="J950" i="1"/>
  <c r="I950" i="1"/>
  <c r="H950" i="1"/>
  <c r="M949" i="1"/>
  <c r="L949" i="1"/>
  <c r="K949" i="1"/>
  <c r="J949" i="1"/>
  <c r="I949" i="1"/>
  <c r="H949" i="1"/>
  <c r="M948" i="1"/>
  <c r="L948" i="1"/>
  <c r="K948" i="1"/>
  <c r="J948" i="1"/>
  <c r="I948" i="1"/>
  <c r="H948" i="1"/>
  <c r="M947" i="1"/>
  <c r="L947" i="1"/>
  <c r="K947" i="1"/>
  <c r="J947" i="1"/>
  <c r="I947" i="1"/>
  <c r="H947" i="1"/>
  <c r="M946" i="1"/>
  <c r="L946" i="1"/>
  <c r="K946" i="1"/>
  <c r="J946" i="1"/>
  <c r="I946" i="1"/>
  <c r="H946" i="1"/>
  <c r="M945" i="1"/>
  <c r="L945" i="1"/>
  <c r="K945" i="1"/>
  <c r="J945" i="1"/>
  <c r="I945" i="1"/>
  <c r="H945" i="1"/>
  <c r="M944" i="1"/>
  <c r="L944" i="1"/>
  <c r="K944" i="1"/>
  <c r="J944" i="1"/>
  <c r="I944" i="1"/>
  <c r="H944" i="1"/>
  <c r="M943" i="1"/>
  <c r="L943" i="1"/>
  <c r="K943" i="1"/>
  <c r="J943" i="1"/>
  <c r="I943" i="1"/>
  <c r="H943" i="1"/>
  <c r="M942" i="1"/>
  <c r="L942" i="1"/>
  <c r="K942" i="1"/>
  <c r="J942" i="1"/>
  <c r="I942" i="1"/>
  <c r="H942" i="1"/>
  <c r="M941" i="1"/>
  <c r="L941" i="1"/>
  <c r="K941" i="1"/>
  <c r="J941" i="1"/>
  <c r="I941" i="1"/>
  <c r="H941" i="1"/>
  <c r="M940" i="1"/>
  <c r="L940" i="1"/>
  <c r="K940" i="1"/>
  <c r="J940" i="1"/>
  <c r="I940" i="1"/>
  <c r="H940" i="1"/>
  <c r="M939" i="1"/>
  <c r="L939" i="1"/>
  <c r="K939" i="1"/>
  <c r="J939" i="1"/>
  <c r="I939" i="1"/>
  <c r="H939" i="1"/>
  <c r="M938" i="1"/>
  <c r="L938" i="1"/>
  <c r="K938" i="1"/>
  <c r="J938" i="1"/>
  <c r="I938" i="1"/>
  <c r="H938" i="1"/>
  <c r="M937" i="1"/>
  <c r="L937" i="1"/>
  <c r="K937" i="1"/>
  <c r="J937" i="1"/>
  <c r="I937" i="1"/>
  <c r="H937" i="1"/>
  <c r="M936" i="1"/>
  <c r="L936" i="1"/>
  <c r="K936" i="1"/>
  <c r="J936" i="1"/>
  <c r="I936" i="1"/>
  <c r="H936" i="1"/>
  <c r="M935" i="1"/>
  <c r="L935" i="1"/>
  <c r="K935" i="1"/>
  <c r="J935" i="1"/>
  <c r="I935" i="1"/>
  <c r="H935" i="1"/>
  <c r="M934" i="1"/>
  <c r="L934" i="1"/>
  <c r="K934" i="1"/>
  <c r="J934" i="1"/>
  <c r="I934" i="1"/>
  <c r="H934" i="1"/>
  <c r="M933" i="1"/>
  <c r="L933" i="1"/>
  <c r="K933" i="1"/>
  <c r="J933" i="1"/>
  <c r="I933" i="1"/>
  <c r="H933" i="1"/>
  <c r="M932" i="1"/>
  <c r="L932" i="1"/>
  <c r="K932" i="1"/>
  <c r="J932" i="1"/>
  <c r="I932" i="1"/>
  <c r="H932" i="1"/>
  <c r="M931" i="1"/>
  <c r="L931" i="1"/>
  <c r="K931" i="1"/>
  <c r="J931" i="1"/>
  <c r="I931" i="1"/>
  <c r="H931" i="1"/>
  <c r="M930" i="1"/>
  <c r="L930" i="1"/>
  <c r="K930" i="1"/>
  <c r="J930" i="1"/>
  <c r="I930" i="1"/>
  <c r="H930" i="1"/>
  <c r="M929" i="1"/>
  <c r="L929" i="1"/>
  <c r="K929" i="1"/>
  <c r="J929" i="1"/>
  <c r="I929" i="1"/>
  <c r="H929" i="1"/>
  <c r="M928" i="1"/>
  <c r="L928" i="1"/>
  <c r="K928" i="1"/>
  <c r="J928" i="1"/>
  <c r="I928" i="1"/>
  <c r="H928" i="1"/>
  <c r="M927" i="1"/>
  <c r="L927" i="1"/>
  <c r="K927" i="1"/>
  <c r="J927" i="1"/>
  <c r="I927" i="1"/>
  <c r="H927" i="1"/>
  <c r="M926" i="1"/>
  <c r="L926" i="1"/>
  <c r="K926" i="1"/>
  <c r="J926" i="1"/>
  <c r="I926" i="1"/>
  <c r="H926" i="1"/>
  <c r="M925" i="1"/>
  <c r="L925" i="1"/>
  <c r="K925" i="1"/>
  <c r="J925" i="1"/>
  <c r="I925" i="1"/>
  <c r="H925" i="1"/>
  <c r="M924" i="1"/>
  <c r="L924" i="1"/>
  <c r="K924" i="1"/>
  <c r="J924" i="1"/>
  <c r="I924" i="1"/>
  <c r="H924" i="1"/>
  <c r="M923" i="1"/>
  <c r="L923" i="1"/>
  <c r="K923" i="1"/>
  <c r="J923" i="1"/>
  <c r="I923" i="1"/>
  <c r="H923" i="1"/>
  <c r="M922" i="1"/>
  <c r="L922" i="1"/>
  <c r="K922" i="1"/>
  <c r="J922" i="1"/>
  <c r="I922" i="1"/>
  <c r="H922" i="1"/>
  <c r="M921" i="1"/>
  <c r="L921" i="1"/>
  <c r="K921" i="1"/>
  <c r="J921" i="1"/>
  <c r="I921" i="1"/>
  <c r="H921" i="1"/>
  <c r="M920" i="1"/>
  <c r="L920" i="1"/>
  <c r="K920" i="1"/>
  <c r="J920" i="1"/>
  <c r="I920" i="1"/>
  <c r="H920" i="1"/>
  <c r="M919" i="1"/>
  <c r="L919" i="1"/>
  <c r="K919" i="1"/>
  <c r="J919" i="1"/>
  <c r="I919" i="1"/>
  <c r="H919" i="1"/>
  <c r="M918" i="1"/>
  <c r="L918" i="1"/>
  <c r="K918" i="1"/>
  <c r="J918" i="1"/>
  <c r="I918" i="1"/>
  <c r="H918" i="1"/>
  <c r="M917" i="1"/>
  <c r="L917" i="1"/>
  <c r="K917" i="1"/>
  <c r="J917" i="1"/>
  <c r="I917" i="1"/>
  <c r="H917" i="1"/>
  <c r="M916" i="1"/>
  <c r="L916" i="1"/>
  <c r="K916" i="1"/>
  <c r="J916" i="1"/>
  <c r="I916" i="1"/>
  <c r="H916" i="1"/>
  <c r="M915" i="1"/>
  <c r="L915" i="1"/>
  <c r="K915" i="1"/>
  <c r="J915" i="1"/>
  <c r="I915" i="1"/>
  <c r="H915" i="1"/>
  <c r="M914" i="1"/>
  <c r="L914" i="1"/>
  <c r="K914" i="1"/>
  <c r="J914" i="1"/>
  <c r="I914" i="1"/>
  <c r="H914" i="1"/>
  <c r="M913" i="1"/>
  <c r="L913" i="1"/>
  <c r="K913" i="1"/>
  <c r="J913" i="1"/>
  <c r="I913" i="1"/>
  <c r="H913" i="1"/>
  <c r="M912" i="1"/>
  <c r="L912" i="1"/>
  <c r="K912" i="1"/>
  <c r="J912" i="1"/>
  <c r="I912" i="1"/>
  <c r="H912" i="1"/>
  <c r="M911" i="1"/>
  <c r="L911" i="1"/>
  <c r="K911" i="1"/>
  <c r="J911" i="1"/>
  <c r="I911" i="1"/>
  <c r="H911" i="1"/>
  <c r="M910" i="1"/>
  <c r="L910" i="1"/>
  <c r="K910" i="1"/>
  <c r="J910" i="1"/>
  <c r="I910" i="1"/>
  <c r="H910" i="1"/>
  <c r="M909" i="1"/>
  <c r="L909" i="1"/>
  <c r="K909" i="1"/>
  <c r="J909" i="1"/>
  <c r="I909" i="1"/>
  <c r="H909" i="1"/>
  <c r="M908" i="1"/>
  <c r="L908" i="1"/>
  <c r="K908" i="1"/>
  <c r="J908" i="1"/>
  <c r="I908" i="1"/>
  <c r="H908" i="1"/>
  <c r="M907" i="1"/>
  <c r="L907" i="1"/>
  <c r="K907" i="1"/>
  <c r="J907" i="1"/>
  <c r="I907" i="1"/>
  <c r="H907" i="1"/>
  <c r="M906" i="1"/>
  <c r="L906" i="1"/>
  <c r="K906" i="1"/>
  <c r="J906" i="1"/>
  <c r="I906" i="1"/>
  <c r="H906" i="1"/>
  <c r="M905" i="1"/>
  <c r="L905" i="1"/>
  <c r="K905" i="1"/>
  <c r="J905" i="1"/>
  <c r="I905" i="1"/>
  <c r="H905" i="1"/>
  <c r="M904" i="1"/>
  <c r="L904" i="1"/>
  <c r="K904" i="1"/>
  <c r="J904" i="1"/>
  <c r="I904" i="1"/>
  <c r="H904" i="1"/>
  <c r="M903" i="1"/>
  <c r="L903" i="1"/>
  <c r="K903" i="1"/>
  <c r="J903" i="1"/>
  <c r="I903" i="1"/>
  <c r="H903" i="1"/>
  <c r="M902" i="1"/>
  <c r="L902" i="1"/>
  <c r="K902" i="1"/>
  <c r="J902" i="1"/>
  <c r="I902" i="1"/>
  <c r="H902" i="1"/>
  <c r="M901" i="1"/>
  <c r="L901" i="1"/>
  <c r="K901" i="1"/>
  <c r="J901" i="1"/>
  <c r="I901" i="1"/>
  <c r="H901" i="1"/>
  <c r="M900" i="1"/>
  <c r="L900" i="1"/>
  <c r="K900" i="1"/>
  <c r="J900" i="1"/>
  <c r="I900" i="1"/>
  <c r="H900" i="1"/>
  <c r="M899" i="1"/>
  <c r="L899" i="1"/>
  <c r="K899" i="1"/>
  <c r="J899" i="1"/>
  <c r="I899" i="1"/>
  <c r="H899" i="1"/>
  <c r="M898" i="1"/>
  <c r="L898" i="1"/>
  <c r="K898" i="1"/>
  <c r="J898" i="1"/>
  <c r="I898" i="1"/>
  <c r="H898" i="1"/>
  <c r="M897" i="1"/>
  <c r="L897" i="1"/>
  <c r="K897" i="1"/>
  <c r="J897" i="1"/>
  <c r="I897" i="1"/>
  <c r="H897" i="1"/>
  <c r="M896" i="1"/>
  <c r="L896" i="1"/>
  <c r="K896" i="1"/>
  <c r="J896" i="1"/>
  <c r="I896" i="1"/>
  <c r="H896" i="1"/>
  <c r="M895" i="1"/>
  <c r="L895" i="1"/>
  <c r="K895" i="1"/>
  <c r="J895" i="1"/>
  <c r="I895" i="1"/>
  <c r="H895" i="1"/>
  <c r="M894" i="1"/>
  <c r="L894" i="1"/>
  <c r="K894" i="1"/>
  <c r="J894" i="1"/>
  <c r="I894" i="1"/>
  <c r="H894" i="1"/>
  <c r="M893" i="1"/>
  <c r="L893" i="1"/>
  <c r="K893" i="1"/>
  <c r="J893" i="1"/>
  <c r="I893" i="1"/>
  <c r="H893" i="1"/>
  <c r="M892" i="1"/>
  <c r="L892" i="1"/>
  <c r="K892" i="1"/>
  <c r="J892" i="1"/>
  <c r="I892" i="1"/>
  <c r="H892" i="1"/>
  <c r="M891" i="1"/>
  <c r="L891" i="1"/>
  <c r="K891" i="1"/>
  <c r="J891" i="1"/>
  <c r="I891" i="1"/>
  <c r="H891" i="1"/>
  <c r="M890" i="1"/>
  <c r="L890" i="1"/>
  <c r="K890" i="1"/>
  <c r="J890" i="1"/>
  <c r="I890" i="1"/>
  <c r="H890" i="1"/>
  <c r="M889" i="1"/>
  <c r="L889" i="1"/>
  <c r="K889" i="1"/>
  <c r="J889" i="1"/>
  <c r="I889" i="1"/>
  <c r="H889" i="1"/>
  <c r="M888" i="1"/>
  <c r="L888" i="1"/>
  <c r="K888" i="1"/>
  <c r="J888" i="1"/>
  <c r="I888" i="1"/>
  <c r="H888" i="1"/>
  <c r="M887" i="1"/>
  <c r="L887" i="1"/>
  <c r="K887" i="1"/>
  <c r="J887" i="1"/>
  <c r="I887" i="1"/>
  <c r="H887" i="1"/>
  <c r="M886" i="1"/>
  <c r="L886" i="1"/>
  <c r="K886" i="1"/>
  <c r="J886" i="1"/>
  <c r="I886" i="1"/>
  <c r="H886" i="1"/>
  <c r="M885" i="1"/>
  <c r="L885" i="1"/>
  <c r="K885" i="1"/>
  <c r="J885" i="1"/>
  <c r="I885" i="1"/>
  <c r="H885" i="1"/>
  <c r="M884" i="1"/>
  <c r="L884" i="1"/>
  <c r="K884" i="1"/>
  <c r="J884" i="1"/>
  <c r="I884" i="1"/>
  <c r="H884" i="1"/>
  <c r="M883" i="1"/>
  <c r="L883" i="1"/>
  <c r="K883" i="1"/>
  <c r="J883" i="1"/>
  <c r="I883" i="1"/>
  <c r="H883" i="1"/>
  <c r="M882" i="1"/>
  <c r="L882" i="1"/>
  <c r="K882" i="1"/>
  <c r="J882" i="1"/>
  <c r="I882" i="1"/>
  <c r="H882" i="1"/>
  <c r="M881" i="1"/>
  <c r="L881" i="1"/>
  <c r="K881" i="1"/>
  <c r="J881" i="1"/>
  <c r="I881" i="1"/>
  <c r="H881" i="1"/>
  <c r="M880" i="1"/>
  <c r="L880" i="1"/>
  <c r="K880" i="1"/>
  <c r="J880" i="1"/>
  <c r="I880" i="1"/>
  <c r="H880" i="1"/>
  <c r="M879" i="1"/>
  <c r="L879" i="1"/>
  <c r="K879" i="1"/>
  <c r="J879" i="1"/>
  <c r="I879" i="1"/>
  <c r="H879" i="1"/>
  <c r="M878" i="1"/>
  <c r="L878" i="1"/>
  <c r="K878" i="1"/>
  <c r="J878" i="1"/>
  <c r="I878" i="1"/>
  <c r="H878" i="1"/>
  <c r="M877" i="1"/>
  <c r="L877" i="1"/>
  <c r="K877" i="1"/>
  <c r="J877" i="1"/>
  <c r="I877" i="1"/>
  <c r="H877" i="1"/>
  <c r="M876" i="1"/>
  <c r="L876" i="1"/>
  <c r="K876" i="1"/>
  <c r="J876" i="1"/>
  <c r="I876" i="1"/>
  <c r="H876" i="1"/>
  <c r="M875" i="1"/>
  <c r="L875" i="1"/>
  <c r="K875" i="1"/>
  <c r="J875" i="1"/>
  <c r="I875" i="1"/>
  <c r="H875" i="1"/>
  <c r="M874" i="1"/>
  <c r="L874" i="1"/>
  <c r="K874" i="1"/>
  <c r="J874" i="1"/>
  <c r="I874" i="1"/>
  <c r="H874" i="1"/>
  <c r="M873" i="1"/>
  <c r="L873" i="1"/>
  <c r="K873" i="1"/>
  <c r="J873" i="1"/>
  <c r="I873" i="1"/>
  <c r="H873" i="1"/>
  <c r="M872" i="1"/>
  <c r="L872" i="1"/>
  <c r="K872" i="1"/>
  <c r="J872" i="1"/>
  <c r="I872" i="1"/>
  <c r="H872" i="1"/>
  <c r="M871" i="1"/>
  <c r="L871" i="1"/>
  <c r="K871" i="1"/>
  <c r="J871" i="1"/>
  <c r="I871" i="1"/>
  <c r="H871" i="1"/>
  <c r="M870" i="1"/>
  <c r="L870" i="1"/>
  <c r="K870" i="1"/>
  <c r="J870" i="1"/>
  <c r="I870" i="1"/>
  <c r="H870" i="1"/>
  <c r="M869" i="1"/>
  <c r="L869" i="1"/>
  <c r="K869" i="1"/>
  <c r="J869" i="1"/>
  <c r="I869" i="1"/>
  <c r="H869" i="1"/>
  <c r="M868" i="1"/>
  <c r="L868" i="1"/>
  <c r="K868" i="1"/>
  <c r="J868" i="1"/>
  <c r="I868" i="1"/>
  <c r="H868" i="1"/>
  <c r="M867" i="1"/>
  <c r="L867" i="1"/>
  <c r="K867" i="1"/>
  <c r="J867" i="1"/>
  <c r="I867" i="1"/>
  <c r="H867" i="1"/>
  <c r="M866" i="1"/>
  <c r="L866" i="1"/>
  <c r="K866" i="1"/>
  <c r="J866" i="1"/>
  <c r="I866" i="1"/>
  <c r="H866" i="1"/>
  <c r="M865" i="1"/>
  <c r="L865" i="1"/>
  <c r="K865" i="1"/>
  <c r="J865" i="1"/>
  <c r="I865" i="1"/>
  <c r="H865" i="1"/>
  <c r="M864" i="1"/>
  <c r="L864" i="1"/>
  <c r="K864" i="1"/>
  <c r="J864" i="1"/>
  <c r="I864" i="1"/>
  <c r="H864" i="1"/>
  <c r="M863" i="1"/>
  <c r="L863" i="1"/>
  <c r="K863" i="1"/>
  <c r="J863" i="1"/>
  <c r="I863" i="1"/>
  <c r="H863" i="1"/>
  <c r="M862" i="1"/>
  <c r="L862" i="1"/>
  <c r="K862" i="1"/>
  <c r="J862" i="1"/>
  <c r="I862" i="1"/>
  <c r="H862" i="1"/>
  <c r="M861" i="1"/>
  <c r="L861" i="1"/>
  <c r="K861" i="1"/>
  <c r="J861" i="1"/>
  <c r="I861" i="1"/>
  <c r="H861" i="1"/>
  <c r="M860" i="1"/>
  <c r="L860" i="1"/>
  <c r="K860" i="1"/>
  <c r="J860" i="1"/>
  <c r="I860" i="1"/>
  <c r="H860" i="1"/>
  <c r="M859" i="1"/>
  <c r="L859" i="1"/>
  <c r="K859" i="1"/>
  <c r="J859" i="1"/>
  <c r="I859" i="1"/>
  <c r="H859" i="1"/>
  <c r="M858" i="1"/>
  <c r="L858" i="1"/>
  <c r="K858" i="1"/>
  <c r="J858" i="1"/>
  <c r="I858" i="1"/>
  <c r="H858" i="1"/>
  <c r="M857" i="1"/>
  <c r="L857" i="1"/>
  <c r="K857" i="1"/>
  <c r="J857" i="1"/>
  <c r="I857" i="1"/>
  <c r="H857" i="1"/>
  <c r="M856" i="1"/>
  <c r="L856" i="1"/>
  <c r="K856" i="1"/>
  <c r="J856" i="1"/>
  <c r="I856" i="1"/>
  <c r="H856" i="1"/>
  <c r="M855" i="1"/>
  <c r="L855" i="1"/>
  <c r="K855" i="1"/>
  <c r="J855" i="1"/>
  <c r="I855" i="1"/>
  <c r="H855" i="1"/>
  <c r="M854" i="1"/>
  <c r="L854" i="1"/>
  <c r="K854" i="1"/>
  <c r="J854" i="1"/>
  <c r="I854" i="1"/>
  <c r="H854" i="1"/>
  <c r="M853" i="1"/>
  <c r="L853" i="1"/>
  <c r="K853" i="1"/>
  <c r="J853" i="1"/>
  <c r="I853" i="1"/>
  <c r="H853" i="1"/>
  <c r="M852" i="1"/>
  <c r="L852" i="1"/>
  <c r="K852" i="1"/>
  <c r="J852" i="1"/>
  <c r="I852" i="1"/>
  <c r="H852" i="1"/>
  <c r="M851" i="1"/>
  <c r="L851" i="1"/>
  <c r="K851" i="1"/>
  <c r="J851" i="1"/>
  <c r="I851" i="1"/>
  <c r="H851" i="1"/>
  <c r="M850" i="1"/>
  <c r="L850" i="1"/>
  <c r="K850" i="1"/>
  <c r="J850" i="1"/>
  <c r="I850" i="1"/>
  <c r="H850" i="1"/>
  <c r="M849" i="1"/>
  <c r="L849" i="1"/>
  <c r="K849" i="1"/>
  <c r="J849" i="1"/>
  <c r="I849" i="1"/>
  <c r="H849" i="1"/>
  <c r="M848" i="1"/>
  <c r="L848" i="1"/>
  <c r="K848" i="1"/>
  <c r="J848" i="1"/>
  <c r="I848" i="1"/>
  <c r="H848" i="1"/>
  <c r="M847" i="1"/>
  <c r="L847" i="1"/>
  <c r="K847" i="1"/>
  <c r="J847" i="1"/>
  <c r="I847" i="1"/>
  <c r="H847" i="1"/>
  <c r="M846" i="1"/>
  <c r="L846" i="1"/>
  <c r="K846" i="1"/>
  <c r="J846" i="1"/>
  <c r="I846" i="1"/>
  <c r="H846" i="1"/>
  <c r="M845" i="1"/>
  <c r="L845" i="1"/>
  <c r="K845" i="1"/>
  <c r="J845" i="1"/>
  <c r="I845" i="1"/>
  <c r="H845" i="1"/>
  <c r="M844" i="1"/>
  <c r="L844" i="1"/>
  <c r="K844" i="1"/>
  <c r="J844" i="1"/>
  <c r="I844" i="1"/>
  <c r="H844" i="1"/>
  <c r="M843" i="1"/>
  <c r="L843" i="1"/>
  <c r="K843" i="1"/>
  <c r="J843" i="1"/>
  <c r="I843" i="1"/>
  <c r="H843" i="1"/>
  <c r="M842" i="1"/>
  <c r="L842" i="1"/>
  <c r="K842" i="1"/>
  <c r="J842" i="1"/>
  <c r="I842" i="1"/>
  <c r="H842" i="1"/>
  <c r="M841" i="1"/>
  <c r="L841" i="1"/>
  <c r="K841" i="1"/>
  <c r="J841" i="1"/>
  <c r="I841" i="1"/>
  <c r="H841" i="1"/>
  <c r="M840" i="1"/>
  <c r="L840" i="1"/>
  <c r="K840" i="1"/>
  <c r="J840" i="1"/>
  <c r="I840" i="1"/>
  <c r="H840" i="1"/>
  <c r="M839" i="1"/>
  <c r="L839" i="1"/>
  <c r="K839" i="1"/>
  <c r="J839" i="1"/>
  <c r="I839" i="1"/>
  <c r="H839" i="1"/>
  <c r="M838" i="1"/>
  <c r="L838" i="1"/>
  <c r="K838" i="1"/>
  <c r="J838" i="1"/>
  <c r="I838" i="1"/>
  <c r="H838" i="1"/>
  <c r="M837" i="1"/>
  <c r="L837" i="1"/>
  <c r="K837" i="1"/>
  <c r="J837" i="1"/>
  <c r="I837" i="1"/>
  <c r="H837" i="1"/>
  <c r="M836" i="1"/>
  <c r="L836" i="1"/>
  <c r="K836" i="1"/>
  <c r="J836" i="1"/>
  <c r="I836" i="1"/>
  <c r="H836" i="1"/>
  <c r="M835" i="1"/>
  <c r="L835" i="1"/>
  <c r="K835" i="1"/>
  <c r="J835" i="1"/>
  <c r="I835" i="1"/>
  <c r="H835" i="1"/>
  <c r="M834" i="1"/>
  <c r="L834" i="1"/>
  <c r="K834" i="1"/>
  <c r="J834" i="1"/>
  <c r="I834" i="1"/>
  <c r="H834" i="1"/>
  <c r="M833" i="1"/>
  <c r="L833" i="1"/>
  <c r="K833" i="1"/>
  <c r="J833" i="1"/>
  <c r="I833" i="1"/>
  <c r="H833" i="1"/>
  <c r="M832" i="1"/>
  <c r="L832" i="1"/>
  <c r="K832" i="1"/>
  <c r="J832" i="1"/>
  <c r="I832" i="1"/>
  <c r="H832" i="1"/>
  <c r="M831" i="1"/>
  <c r="L831" i="1"/>
  <c r="K831" i="1"/>
  <c r="J831" i="1"/>
  <c r="I831" i="1"/>
  <c r="H831" i="1"/>
  <c r="M830" i="1"/>
  <c r="L830" i="1"/>
  <c r="K830" i="1"/>
  <c r="J830" i="1"/>
  <c r="I830" i="1"/>
  <c r="H830" i="1"/>
  <c r="M829" i="1"/>
  <c r="L829" i="1"/>
  <c r="K829" i="1"/>
  <c r="J829" i="1"/>
  <c r="I829" i="1"/>
  <c r="H829" i="1"/>
  <c r="M828" i="1"/>
  <c r="L828" i="1"/>
  <c r="K828" i="1"/>
  <c r="J828" i="1"/>
  <c r="I828" i="1"/>
  <c r="H828" i="1"/>
  <c r="M827" i="1"/>
  <c r="L827" i="1"/>
  <c r="K827" i="1"/>
  <c r="J827" i="1"/>
  <c r="I827" i="1"/>
  <c r="H827" i="1"/>
  <c r="M826" i="1"/>
  <c r="L826" i="1"/>
  <c r="K826" i="1"/>
  <c r="J826" i="1"/>
  <c r="I826" i="1"/>
  <c r="H826" i="1"/>
  <c r="M825" i="1"/>
  <c r="L825" i="1"/>
  <c r="K825" i="1"/>
  <c r="J825" i="1"/>
  <c r="I825" i="1"/>
  <c r="H825" i="1"/>
  <c r="M824" i="1"/>
  <c r="L824" i="1"/>
  <c r="K824" i="1"/>
  <c r="J824" i="1"/>
  <c r="I824" i="1"/>
  <c r="H824" i="1"/>
  <c r="M823" i="1"/>
  <c r="L823" i="1"/>
  <c r="K823" i="1"/>
  <c r="J823" i="1"/>
  <c r="I823" i="1"/>
  <c r="H823" i="1"/>
  <c r="M822" i="1"/>
  <c r="L822" i="1"/>
  <c r="K822" i="1"/>
  <c r="J822" i="1"/>
  <c r="I822" i="1"/>
  <c r="H822" i="1"/>
  <c r="M821" i="1"/>
  <c r="L821" i="1"/>
  <c r="K821" i="1"/>
  <c r="J821" i="1"/>
  <c r="I821" i="1"/>
  <c r="H821" i="1"/>
  <c r="M820" i="1"/>
  <c r="L820" i="1"/>
  <c r="K820" i="1"/>
  <c r="J820" i="1"/>
  <c r="I820" i="1"/>
  <c r="H820" i="1"/>
  <c r="M819" i="1"/>
  <c r="L819" i="1"/>
  <c r="K819" i="1"/>
  <c r="J819" i="1"/>
  <c r="I819" i="1"/>
  <c r="H819" i="1"/>
  <c r="M818" i="1"/>
  <c r="L818" i="1"/>
  <c r="K818" i="1"/>
  <c r="J818" i="1"/>
  <c r="I818" i="1"/>
  <c r="H818" i="1"/>
  <c r="M817" i="1"/>
  <c r="L817" i="1"/>
  <c r="K817" i="1"/>
  <c r="J817" i="1"/>
  <c r="I817" i="1"/>
  <c r="H817" i="1"/>
  <c r="M816" i="1"/>
  <c r="L816" i="1"/>
  <c r="K816" i="1"/>
  <c r="J816" i="1"/>
  <c r="I816" i="1"/>
  <c r="H816" i="1"/>
  <c r="M815" i="1"/>
  <c r="L815" i="1"/>
  <c r="K815" i="1"/>
  <c r="J815" i="1"/>
  <c r="I815" i="1"/>
  <c r="H815" i="1"/>
  <c r="M814" i="1"/>
  <c r="L814" i="1"/>
  <c r="K814" i="1"/>
  <c r="J814" i="1"/>
  <c r="I814" i="1"/>
  <c r="H814" i="1"/>
  <c r="M813" i="1"/>
  <c r="L813" i="1"/>
  <c r="K813" i="1"/>
  <c r="J813" i="1"/>
  <c r="I813" i="1"/>
  <c r="H813" i="1"/>
  <c r="M812" i="1"/>
  <c r="L812" i="1"/>
  <c r="K812" i="1"/>
  <c r="J812" i="1"/>
  <c r="I812" i="1"/>
  <c r="H812" i="1"/>
  <c r="M811" i="1"/>
  <c r="L811" i="1"/>
  <c r="K811" i="1"/>
  <c r="J811" i="1"/>
  <c r="I811" i="1"/>
  <c r="H811" i="1"/>
  <c r="M810" i="1"/>
  <c r="L810" i="1"/>
  <c r="K810" i="1"/>
  <c r="J810" i="1"/>
  <c r="I810" i="1"/>
  <c r="H810" i="1"/>
  <c r="M809" i="1"/>
  <c r="L809" i="1"/>
  <c r="K809" i="1"/>
  <c r="J809" i="1"/>
  <c r="I809" i="1"/>
  <c r="H809" i="1"/>
  <c r="M808" i="1"/>
  <c r="L808" i="1"/>
  <c r="K808" i="1"/>
  <c r="J808" i="1"/>
  <c r="I808" i="1"/>
  <c r="H808" i="1"/>
  <c r="M807" i="1"/>
  <c r="L807" i="1"/>
  <c r="K807" i="1"/>
  <c r="J807" i="1"/>
  <c r="I807" i="1"/>
  <c r="H807" i="1"/>
  <c r="M806" i="1"/>
  <c r="L806" i="1"/>
  <c r="K806" i="1"/>
  <c r="J806" i="1"/>
  <c r="I806" i="1"/>
  <c r="H806" i="1"/>
  <c r="M805" i="1"/>
  <c r="L805" i="1"/>
  <c r="K805" i="1"/>
  <c r="J805" i="1"/>
  <c r="I805" i="1"/>
  <c r="H805" i="1"/>
  <c r="M804" i="1"/>
  <c r="L804" i="1"/>
  <c r="K804" i="1"/>
  <c r="J804" i="1"/>
  <c r="I804" i="1"/>
  <c r="H804" i="1"/>
  <c r="M803" i="1"/>
  <c r="L803" i="1"/>
  <c r="K803" i="1"/>
  <c r="J803" i="1"/>
  <c r="I803" i="1"/>
  <c r="H803" i="1"/>
  <c r="M802" i="1"/>
  <c r="L802" i="1"/>
  <c r="K802" i="1"/>
  <c r="J802" i="1"/>
  <c r="I802" i="1"/>
  <c r="H802" i="1"/>
  <c r="M801" i="1"/>
  <c r="L801" i="1"/>
  <c r="K801" i="1"/>
  <c r="J801" i="1"/>
  <c r="I801" i="1"/>
  <c r="H801" i="1"/>
  <c r="M800" i="1"/>
  <c r="L800" i="1"/>
  <c r="K800" i="1"/>
  <c r="J800" i="1"/>
  <c r="I800" i="1"/>
  <c r="H800" i="1"/>
  <c r="M799" i="1"/>
  <c r="L799" i="1"/>
  <c r="K799" i="1"/>
  <c r="J799" i="1"/>
  <c r="I799" i="1"/>
  <c r="H799" i="1"/>
  <c r="M798" i="1"/>
  <c r="L798" i="1"/>
  <c r="K798" i="1"/>
  <c r="J798" i="1"/>
  <c r="I798" i="1"/>
  <c r="H798" i="1"/>
  <c r="M797" i="1"/>
  <c r="L797" i="1"/>
  <c r="K797" i="1"/>
  <c r="J797" i="1"/>
  <c r="I797" i="1"/>
  <c r="H797" i="1"/>
  <c r="M796" i="1"/>
  <c r="L796" i="1"/>
  <c r="K796" i="1"/>
  <c r="J796" i="1"/>
  <c r="I796" i="1"/>
  <c r="H796" i="1"/>
  <c r="M795" i="1"/>
  <c r="L795" i="1"/>
  <c r="K795" i="1"/>
  <c r="J795" i="1"/>
  <c r="I795" i="1"/>
  <c r="H795" i="1"/>
  <c r="M794" i="1"/>
  <c r="L794" i="1"/>
  <c r="K794" i="1"/>
  <c r="J794" i="1"/>
  <c r="I794" i="1"/>
  <c r="H794" i="1"/>
  <c r="M793" i="1"/>
  <c r="L793" i="1"/>
  <c r="K793" i="1"/>
  <c r="J793" i="1"/>
  <c r="I793" i="1"/>
  <c r="H793" i="1"/>
  <c r="M792" i="1"/>
  <c r="L792" i="1"/>
  <c r="K792" i="1"/>
  <c r="J792" i="1"/>
  <c r="I792" i="1"/>
  <c r="H792" i="1"/>
  <c r="M791" i="1"/>
  <c r="L791" i="1"/>
  <c r="K791" i="1"/>
  <c r="J791" i="1"/>
  <c r="I791" i="1"/>
  <c r="H791" i="1"/>
  <c r="M790" i="1"/>
  <c r="L790" i="1"/>
  <c r="K790" i="1"/>
  <c r="J790" i="1"/>
  <c r="I790" i="1"/>
  <c r="H790" i="1"/>
  <c r="M789" i="1"/>
  <c r="L789" i="1"/>
  <c r="K789" i="1"/>
  <c r="J789" i="1"/>
  <c r="I789" i="1"/>
  <c r="H789" i="1"/>
  <c r="M788" i="1"/>
  <c r="L788" i="1"/>
  <c r="K788" i="1"/>
  <c r="J788" i="1"/>
  <c r="I788" i="1"/>
  <c r="H788" i="1"/>
  <c r="M787" i="1"/>
  <c r="L787" i="1"/>
  <c r="K787" i="1"/>
  <c r="J787" i="1"/>
  <c r="I787" i="1"/>
  <c r="H787" i="1"/>
  <c r="M786" i="1"/>
  <c r="L786" i="1"/>
  <c r="K786" i="1"/>
  <c r="J786" i="1"/>
  <c r="I786" i="1"/>
  <c r="H786" i="1"/>
  <c r="M785" i="1"/>
  <c r="L785" i="1"/>
  <c r="K785" i="1"/>
  <c r="J785" i="1"/>
  <c r="I785" i="1"/>
  <c r="H785" i="1"/>
  <c r="M784" i="1"/>
  <c r="L784" i="1"/>
  <c r="K784" i="1"/>
  <c r="J784" i="1"/>
  <c r="I784" i="1"/>
  <c r="H784" i="1"/>
  <c r="M783" i="1"/>
  <c r="L783" i="1"/>
  <c r="K783" i="1"/>
  <c r="J783" i="1"/>
  <c r="I783" i="1"/>
  <c r="H783" i="1"/>
  <c r="M782" i="1"/>
  <c r="L782" i="1"/>
  <c r="K782" i="1"/>
  <c r="J782" i="1"/>
  <c r="I782" i="1"/>
  <c r="H782" i="1"/>
  <c r="M781" i="1"/>
  <c r="L781" i="1"/>
  <c r="K781" i="1"/>
  <c r="J781" i="1"/>
  <c r="I781" i="1"/>
  <c r="H781" i="1"/>
  <c r="M780" i="1"/>
  <c r="L780" i="1"/>
  <c r="K780" i="1"/>
  <c r="J780" i="1"/>
  <c r="I780" i="1"/>
  <c r="H780" i="1"/>
  <c r="M779" i="1"/>
  <c r="L779" i="1"/>
  <c r="K779" i="1"/>
  <c r="J779" i="1"/>
  <c r="I779" i="1"/>
  <c r="H779" i="1"/>
  <c r="M778" i="1"/>
  <c r="L778" i="1"/>
  <c r="K778" i="1"/>
  <c r="J778" i="1"/>
  <c r="I778" i="1"/>
  <c r="H778" i="1"/>
  <c r="M777" i="1"/>
  <c r="L777" i="1"/>
  <c r="K777" i="1"/>
  <c r="J777" i="1"/>
  <c r="I777" i="1"/>
  <c r="H777" i="1"/>
  <c r="M776" i="1"/>
  <c r="L776" i="1"/>
  <c r="K776" i="1"/>
  <c r="J776" i="1"/>
  <c r="I776" i="1"/>
  <c r="H776" i="1"/>
  <c r="M775" i="1"/>
  <c r="L775" i="1"/>
  <c r="K775" i="1"/>
  <c r="J775" i="1"/>
  <c r="I775" i="1"/>
  <c r="H775" i="1"/>
  <c r="M774" i="1"/>
  <c r="L774" i="1"/>
  <c r="K774" i="1"/>
  <c r="J774" i="1"/>
  <c r="I774" i="1"/>
  <c r="H774" i="1"/>
  <c r="M773" i="1"/>
  <c r="L773" i="1"/>
  <c r="K773" i="1"/>
  <c r="J773" i="1"/>
  <c r="I773" i="1"/>
  <c r="H773" i="1"/>
  <c r="M772" i="1"/>
  <c r="L772" i="1"/>
  <c r="K772" i="1"/>
  <c r="J772" i="1"/>
  <c r="I772" i="1"/>
  <c r="H772" i="1"/>
  <c r="M771" i="1"/>
  <c r="L771" i="1"/>
  <c r="K771" i="1"/>
  <c r="J771" i="1"/>
  <c r="I771" i="1"/>
  <c r="H771" i="1"/>
  <c r="M770" i="1"/>
  <c r="L770" i="1"/>
  <c r="K770" i="1"/>
  <c r="J770" i="1"/>
  <c r="I770" i="1"/>
  <c r="H770" i="1"/>
  <c r="M769" i="1"/>
  <c r="L769" i="1"/>
  <c r="K769" i="1"/>
  <c r="J769" i="1"/>
  <c r="I769" i="1"/>
  <c r="H769" i="1"/>
  <c r="M768" i="1"/>
  <c r="L768" i="1"/>
  <c r="K768" i="1"/>
  <c r="J768" i="1"/>
  <c r="I768" i="1"/>
  <c r="H768" i="1"/>
  <c r="M767" i="1"/>
  <c r="L767" i="1"/>
  <c r="K767" i="1"/>
  <c r="J767" i="1"/>
  <c r="I767" i="1"/>
  <c r="H767" i="1"/>
  <c r="M766" i="1"/>
  <c r="L766" i="1"/>
  <c r="K766" i="1"/>
  <c r="J766" i="1"/>
  <c r="I766" i="1"/>
  <c r="H766" i="1"/>
  <c r="M765" i="1"/>
  <c r="L765" i="1"/>
  <c r="K765" i="1"/>
  <c r="J765" i="1"/>
  <c r="I765" i="1"/>
  <c r="H765" i="1"/>
  <c r="M764" i="1"/>
  <c r="L764" i="1"/>
  <c r="K764" i="1"/>
  <c r="J764" i="1"/>
  <c r="I764" i="1"/>
  <c r="H764" i="1"/>
  <c r="M763" i="1"/>
  <c r="L763" i="1"/>
  <c r="K763" i="1"/>
  <c r="J763" i="1"/>
  <c r="I763" i="1"/>
  <c r="H763" i="1"/>
  <c r="M762" i="1"/>
  <c r="L762" i="1"/>
  <c r="K762" i="1"/>
  <c r="J762" i="1"/>
  <c r="I762" i="1"/>
  <c r="H762" i="1"/>
  <c r="M761" i="1"/>
  <c r="L761" i="1"/>
  <c r="K761" i="1"/>
  <c r="J761" i="1"/>
  <c r="I761" i="1"/>
  <c r="H761" i="1"/>
  <c r="M760" i="1"/>
  <c r="L760" i="1"/>
  <c r="K760" i="1"/>
  <c r="J760" i="1"/>
  <c r="I760" i="1"/>
  <c r="H760" i="1"/>
  <c r="M759" i="1"/>
  <c r="L759" i="1"/>
  <c r="K759" i="1"/>
  <c r="J759" i="1"/>
  <c r="I759" i="1"/>
  <c r="H759" i="1"/>
  <c r="M758" i="1"/>
  <c r="L758" i="1"/>
  <c r="K758" i="1"/>
  <c r="J758" i="1"/>
  <c r="I758" i="1"/>
  <c r="H758" i="1"/>
  <c r="M757" i="1"/>
  <c r="L757" i="1"/>
  <c r="K757" i="1"/>
  <c r="J757" i="1"/>
  <c r="I757" i="1"/>
  <c r="H757" i="1"/>
  <c r="M756" i="1"/>
  <c r="L756" i="1"/>
  <c r="K756" i="1"/>
  <c r="J756" i="1"/>
  <c r="I756" i="1"/>
  <c r="H756" i="1"/>
  <c r="M755" i="1"/>
  <c r="L755" i="1"/>
  <c r="K755" i="1"/>
  <c r="J755" i="1"/>
  <c r="I755" i="1"/>
  <c r="H755" i="1"/>
  <c r="M754" i="1"/>
  <c r="L754" i="1"/>
  <c r="K754" i="1"/>
  <c r="J754" i="1"/>
  <c r="I754" i="1"/>
  <c r="H754" i="1"/>
  <c r="M753" i="1"/>
  <c r="L753" i="1"/>
  <c r="K753" i="1"/>
  <c r="J753" i="1"/>
  <c r="I753" i="1"/>
  <c r="H753" i="1"/>
  <c r="M752" i="1"/>
  <c r="L752" i="1"/>
  <c r="K752" i="1"/>
  <c r="J752" i="1"/>
  <c r="I752" i="1"/>
  <c r="H752" i="1"/>
  <c r="M751" i="1"/>
  <c r="L751" i="1"/>
  <c r="K751" i="1"/>
  <c r="J751" i="1"/>
  <c r="I751" i="1"/>
  <c r="H751" i="1"/>
  <c r="M750" i="1"/>
  <c r="L750" i="1"/>
  <c r="K750" i="1"/>
  <c r="J750" i="1"/>
  <c r="I750" i="1"/>
  <c r="H750" i="1"/>
  <c r="M749" i="1"/>
  <c r="L749" i="1"/>
  <c r="K749" i="1"/>
  <c r="J749" i="1"/>
  <c r="I749" i="1"/>
  <c r="H749" i="1"/>
  <c r="M748" i="1"/>
  <c r="L748" i="1"/>
  <c r="K748" i="1"/>
  <c r="J748" i="1"/>
  <c r="I748" i="1"/>
  <c r="H748" i="1"/>
  <c r="M747" i="1"/>
  <c r="L747" i="1"/>
  <c r="K747" i="1"/>
  <c r="J747" i="1"/>
  <c r="I747" i="1"/>
  <c r="H747" i="1"/>
  <c r="M746" i="1"/>
  <c r="L746" i="1"/>
  <c r="K746" i="1"/>
  <c r="J746" i="1"/>
  <c r="I746" i="1"/>
  <c r="H746" i="1"/>
  <c r="M745" i="1"/>
  <c r="L745" i="1"/>
  <c r="K745" i="1"/>
  <c r="J745" i="1"/>
  <c r="I745" i="1"/>
  <c r="H745" i="1"/>
  <c r="M744" i="1"/>
  <c r="L744" i="1"/>
  <c r="K744" i="1"/>
  <c r="J744" i="1"/>
  <c r="I744" i="1"/>
  <c r="H744" i="1"/>
  <c r="M743" i="1"/>
  <c r="L743" i="1"/>
  <c r="K743" i="1"/>
  <c r="J743" i="1"/>
  <c r="I743" i="1"/>
  <c r="H743" i="1"/>
  <c r="M742" i="1"/>
  <c r="L742" i="1"/>
  <c r="K742" i="1"/>
  <c r="J742" i="1"/>
  <c r="I742" i="1"/>
  <c r="H742" i="1"/>
  <c r="M741" i="1"/>
  <c r="L741" i="1"/>
  <c r="K741" i="1"/>
  <c r="J741" i="1"/>
  <c r="I741" i="1"/>
  <c r="H741" i="1"/>
  <c r="M740" i="1"/>
  <c r="L740" i="1"/>
  <c r="K740" i="1"/>
  <c r="J740" i="1"/>
  <c r="I740" i="1"/>
  <c r="H740" i="1"/>
  <c r="M739" i="1"/>
  <c r="L739" i="1"/>
  <c r="K739" i="1"/>
  <c r="J739" i="1"/>
  <c r="I739" i="1"/>
  <c r="H739" i="1"/>
  <c r="M738" i="1"/>
  <c r="L738" i="1"/>
  <c r="K738" i="1"/>
  <c r="J738" i="1"/>
  <c r="I738" i="1"/>
  <c r="H738" i="1"/>
  <c r="M737" i="1"/>
  <c r="L737" i="1"/>
  <c r="K737" i="1"/>
  <c r="J737" i="1"/>
  <c r="I737" i="1"/>
  <c r="H737" i="1"/>
  <c r="M736" i="1"/>
  <c r="L736" i="1"/>
  <c r="K736" i="1"/>
  <c r="J736" i="1"/>
  <c r="I736" i="1"/>
  <c r="H736" i="1"/>
  <c r="M735" i="1"/>
  <c r="L735" i="1"/>
  <c r="K735" i="1"/>
  <c r="J735" i="1"/>
  <c r="I735" i="1"/>
  <c r="H735" i="1"/>
  <c r="M734" i="1"/>
  <c r="L734" i="1"/>
  <c r="K734" i="1"/>
  <c r="J734" i="1"/>
  <c r="I734" i="1"/>
  <c r="H734" i="1"/>
  <c r="M733" i="1"/>
  <c r="L733" i="1"/>
  <c r="K733" i="1"/>
  <c r="J733" i="1"/>
  <c r="I733" i="1"/>
  <c r="H733" i="1"/>
  <c r="M732" i="1"/>
  <c r="L732" i="1"/>
  <c r="K732" i="1"/>
  <c r="J732" i="1"/>
  <c r="I732" i="1"/>
  <c r="H732" i="1"/>
  <c r="M731" i="1"/>
  <c r="L731" i="1"/>
  <c r="K731" i="1"/>
  <c r="J731" i="1"/>
  <c r="I731" i="1"/>
  <c r="H731" i="1"/>
  <c r="M730" i="1"/>
  <c r="L730" i="1"/>
  <c r="K730" i="1"/>
  <c r="J730" i="1"/>
  <c r="I730" i="1"/>
  <c r="H730" i="1"/>
  <c r="M729" i="1"/>
  <c r="L729" i="1"/>
  <c r="K729" i="1"/>
  <c r="J729" i="1"/>
  <c r="I729" i="1"/>
  <c r="H729" i="1"/>
  <c r="M728" i="1"/>
  <c r="L728" i="1"/>
  <c r="K728" i="1"/>
  <c r="J728" i="1"/>
  <c r="I728" i="1"/>
  <c r="H728" i="1"/>
  <c r="M727" i="1"/>
  <c r="L727" i="1"/>
  <c r="K727" i="1"/>
  <c r="J727" i="1"/>
  <c r="I727" i="1"/>
  <c r="H727" i="1"/>
  <c r="M726" i="1"/>
  <c r="L726" i="1"/>
  <c r="K726" i="1"/>
  <c r="J726" i="1"/>
  <c r="I726" i="1"/>
  <c r="H726" i="1"/>
  <c r="M725" i="1"/>
  <c r="L725" i="1"/>
  <c r="K725" i="1"/>
  <c r="J725" i="1"/>
  <c r="I725" i="1"/>
  <c r="H725" i="1"/>
  <c r="M724" i="1"/>
  <c r="L724" i="1"/>
  <c r="K724" i="1"/>
  <c r="J724" i="1"/>
  <c r="I724" i="1"/>
  <c r="H724" i="1"/>
  <c r="M723" i="1"/>
  <c r="L723" i="1"/>
  <c r="K723" i="1"/>
  <c r="J723" i="1"/>
  <c r="I723" i="1"/>
  <c r="H723" i="1"/>
  <c r="M722" i="1"/>
  <c r="L722" i="1"/>
  <c r="K722" i="1"/>
  <c r="J722" i="1"/>
  <c r="I722" i="1"/>
  <c r="H722" i="1"/>
  <c r="M721" i="1"/>
  <c r="L721" i="1"/>
  <c r="K721" i="1"/>
  <c r="J721" i="1"/>
  <c r="I721" i="1"/>
  <c r="H721" i="1"/>
  <c r="M720" i="1"/>
  <c r="L720" i="1"/>
  <c r="K720" i="1"/>
  <c r="J720" i="1"/>
  <c r="I720" i="1"/>
  <c r="H720" i="1"/>
  <c r="M719" i="1"/>
  <c r="L719" i="1"/>
  <c r="K719" i="1"/>
  <c r="J719" i="1"/>
  <c r="I719" i="1"/>
  <c r="H719" i="1"/>
  <c r="M718" i="1"/>
  <c r="L718" i="1"/>
  <c r="K718" i="1"/>
  <c r="J718" i="1"/>
  <c r="I718" i="1"/>
  <c r="H718" i="1"/>
  <c r="M717" i="1"/>
  <c r="L717" i="1"/>
  <c r="K717" i="1"/>
  <c r="J717" i="1"/>
  <c r="I717" i="1"/>
  <c r="H717" i="1"/>
  <c r="M716" i="1"/>
  <c r="L716" i="1"/>
  <c r="K716" i="1"/>
  <c r="J716" i="1"/>
  <c r="I716" i="1"/>
  <c r="H716" i="1"/>
  <c r="M715" i="1"/>
  <c r="L715" i="1"/>
  <c r="K715" i="1"/>
  <c r="J715" i="1"/>
  <c r="I715" i="1"/>
  <c r="H715" i="1"/>
  <c r="M714" i="1"/>
  <c r="L714" i="1"/>
  <c r="K714" i="1"/>
  <c r="J714" i="1"/>
  <c r="I714" i="1"/>
  <c r="H714" i="1"/>
  <c r="M713" i="1"/>
  <c r="L713" i="1"/>
  <c r="K713" i="1"/>
  <c r="J713" i="1"/>
  <c r="I713" i="1"/>
  <c r="H713" i="1"/>
  <c r="M712" i="1"/>
  <c r="L712" i="1"/>
  <c r="K712" i="1"/>
  <c r="J712" i="1"/>
  <c r="I712" i="1"/>
  <c r="H712" i="1"/>
  <c r="M711" i="1"/>
  <c r="L711" i="1"/>
  <c r="K711" i="1"/>
  <c r="J711" i="1"/>
  <c r="I711" i="1"/>
  <c r="H711" i="1"/>
  <c r="M710" i="1"/>
  <c r="L710" i="1"/>
  <c r="K710" i="1"/>
  <c r="J710" i="1"/>
  <c r="I710" i="1"/>
  <c r="H710" i="1"/>
  <c r="M709" i="1"/>
  <c r="L709" i="1"/>
  <c r="K709" i="1"/>
  <c r="J709" i="1"/>
  <c r="I709" i="1"/>
  <c r="H709" i="1"/>
  <c r="M708" i="1"/>
  <c r="L708" i="1"/>
  <c r="K708" i="1"/>
  <c r="J708" i="1"/>
  <c r="I708" i="1"/>
  <c r="H708" i="1"/>
  <c r="M707" i="1"/>
  <c r="L707" i="1"/>
  <c r="K707" i="1"/>
  <c r="J707" i="1"/>
  <c r="I707" i="1"/>
  <c r="H707" i="1"/>
  <c r="M706" i="1"/>
  <c r="L706" i="1"/>
  <c r="K706" i="1"/>
  <c r="J706" i="1"/>
  <c r="I706" i="1"/>
  <c r="H706" i="1"/>
  <c r="M705" i="1"/>
  <c r="L705" i="1"/>
  <c r="K705" i="1"/>
  <c r="J705" i="1"/>
  <c r="I705" i="1"/>
  <c r="H705" i="1"/>
  <c r="M704" i="1"/>
  <c r="L704" i="1"/>
  <c r="K704" i="1"/>
  <c r="J704" i="1"/>
  <c r="I704" i="1"/>
  <c r="H704" i="1"/>
  <c r="M703" i="1"/>
  <c r="L703" i="1"/>
  <c r="K703" i="1"/>
  <c r="J703" i="1"/>
  <c r="I703" i="1"/>
  <c r="H703" i="1"/>
  <c r="M702" i="1"/>
  <c r="L702" i="1"/>
  <c r="K702" i="1"/>
  <c r="J702" i="1"/>
  <c r="I702" i="1"/>
  <c r="H702" i="1"/>
  <c r="M701" i="1"/>
  <c r="L701" i="1"/>
  <c r="K701" i="1"/>
  <c r="J701" i="1"/>
  <c r="I701" i="1"/>
  <c r="H701" i="1"/>
  <c r="M700" i="1"/>
  <c r="L700" i="1"/>
  <c r="K700" i="1"/>
  <c r="J700" i="1"/>
  <c r="I700" i="1"/>
  <c r="H700" i="1"/>
  <c r="M699" i="1"/>
  <c r="L699" i="1"/>
  <c r="K699" i="1"/>
  <c r="J699" i="1"/>
  <c r="I699" i="1"/>
  <c r="H699" i="1"/>
  <c r="M698" i="1"/>
  <c r="L698" i="1"/>
  <c r="K698" i="1"/>
  <c r="J698" i="1"/>
  <c r="I698" i="1"/>
  <c r="H698" i="1"/>
  <c r="M697" i="1"/>
  <c r="L697" i="1"/>
  <c r="K697" i="1"/>
  <c r="J697" i="1"/>
  <c r="I697" i="1"/>
  <c r="H697" i="1"/>
  <c r="M696" i="1"/>
  <c r="L696" i="1"/>
  <c r="K696" i="1"/>
  <c r="J696" i="1"/>
  <c r="I696" i="1"/>
  <c r="H696" i="1"/>
  <c r="M695" i="1"/>
  <c r="L695" i="1"/>
  <c r="K695" i="1"/>
  <c r="J695" i="1"/>
  <c r="I695" i="1"/>
  <c r="H695" i="1"/>
  <c r="M694" i="1"/>
  <c r="L694" i="1"/>
  <c r="K694" i="1"/>
  <c r="J694" i="1"/>
  <c r="I694" i="1"/>
  <c r="H694" i="1"/>
  <c r="M693" i="1"/>
  <c r="L693" i="1"/>
  <c r="K693" i="1"/>
  <c r="J693" i="1"/>
  <c r="I693" i="1"/>
  <c r="H693" i="1"/>
  <c r="M692" i="1"/>
  <c r="L692" i="1"/>
  <c r="K692" i="1"/>
  <c r="J692" i="1"/>
  <c r="I692" i="1"/>
  <c r="H692" i="1"/>
  <c r="M691" i="1"/>
  <c r="L691" i="1"/>
  <c r="K691" i="1"/>
  <c r="J691" i="1"/>
  <c r="I691" i="1"/>
  <c r="H691" i="1"/>
  <c r="M690" i="1"/>
  <c r="L690" i="1"/>
  <c r="K690" i="1"/>
  <c r="J690" i="1"/>
  <c r="I690" i="1"/>
  <c r="H690" i="1"/>
  <c r="M689" i="1"/>
  <c r="L689" i="1"/>
  <c r="K689" i="1"/>
  <c r="J689" i="1"/>
  <c r="I689" i="1"/>
  <c r="H689" i="1"/>
  <c r="M688" i="1"/>
  <c r="L688" i="1"/>
  <c r="K688" i="1"/>
  <c r="J688" i="1"/>
  <c r="I688" i="1"/>
  <c r="H688" i="1"/>
  <c r="M687" i="1"/>
  <c r="L687" i="1"/>
  <c r="K687" i="1"/>
  <c r="J687" i="1"/>
  <c r="I687" i="1"/>
  <c r="H687" i="1"/>
  <c r="M686" i="1"/>
  <c r="L686" i="1"/>
  <c r="K686" i="1"/>
  <c r="J686" i="1"/>
  <c r="I686" i="1"/>
  <c r="H686" i="1"/>
  <c r="M685" i="1"/>
  <c r="L685" i="1"/>
  <c r="K685" i="1"/>
  <c r="J685" i="1"/>
  <c r="I685" i="1"/>
  <c r="H685" i="1"/>
  <c r="M684" i="1"/>
  <c r="L684" i="1"/>
  <c r="K684" i="1"/>
  <c r="J684" i="1"/>
  <c r="I684" i="1"/>
  <c r="H684" i="1"/>
  <c r="M683" i="1"/>
  <c r="L683" i="1"/>
  <c r="K683" i="1"/>
  <c r="J683" i="1"/>
  <c r="I683" i="1"/>
  <c r="H683" i="1"/>
  <c r="M682" i="1"/>
  <c r="L682" i="1"/>
  <c r="K682" i="1"/>
  <c r="J682" i="1"/>
  <c r="I682" i="1"/>
  <c r="H682" i="1"/>
  <c r="M681" i="1"/>
  <c r="L681" i="1"/>
  <c r="K681" i="1"/>
  <c r="J681" i="1"/>
  <c r="I681" i="1"/>
  <c r="H681" i="1"/>
  <c r="M680" i="1"/>
  <c r="L680" i="1"/>
  <c r="K680" i="1"/>
  <c r="J680" i="1"/>
  <c r="I680" i="1"/>
  <c r="H680" i="1"/>
  <c r="M679" i="1"/>
  <c r="L679" i="1"/>
  <c r="K679" i="1"/>
  <c r="J679" i="1"/>
  <c r="I679" i="1"/>
  <c r="H679" i="1"/>
  <c r="M678" i="1"/>
  <c r="L678" i="1"/>
  <c r="K678" i="1"/>
  <c r="J678" i="1"/>
  <c r="I678" i="1"/>
  <c r="H678" i="1"/>
  <c r="M677" i="1"/>
  <c r="L677" i="1"/>
  <c r="K677" i="1"/>
  <c r="J677" i="1"/>
  <c r="I677" i="1"/>
  <c r="H677" i="1"/>
  <c r="M676" i="1"/>
  <c r="L676" i="1"/>
  <c r="K676" i="1"/>
  <c r="J676" i="1"/>
  <c r="I676" i="1"/>
  <c r="H676" i="1"/>
  <c r="M675" i="1"/>
  <c r="L675" i="1"/>
  <c r="K675" i="1"/>
  <c r="J675" i="1"/>
  <c r="I675" i="1"/>
  <c r="H675" i="1"/>
  <c r="M674" i="1"/>
  <c r="L674" i="1"/>
  <c r="K674" i="1"/>
  <c r="J674" i="1"/>
  <c r="I674" i="1"/>
  <c r="H674" i="1"/>
  <c r="M673" i="1"/>
  <c r="L673" i="1"/>
  <c r="K673" i="1"/>
  <c r="J673" i="1"/>
  <c r="I673" i="1"/>
  <c r="H673" i="1"/>
  <c r="M672" i="1"/>
  <c r="L672" i="1"/>
  <c r="K672" i="1"/>
  <c r="J672" i="1"/>
  <c r="I672" i="1"/>
  <c r="H672" i="1"/>
  <c r="M671" i="1"/>
  <c r="L671" i="1"/>
  <c r="K671" i="1"/>
  <c r="J671" i="1"/>
  <c r="I671" i="1"/>
  <c r="H671" i="1"/>
  <c r="M670" i="1"/>
  <c r="L670" i="1"/>
  <c r="K670" i="1"/>
  <c r="J670" i="1"/>
  <c r="I670" i="1"/>
  <c r="H670" i="1"/>
  <c r="M669" i="1"/>
  <c r="L669" i="1"/>
  <c r="K669" i="1"/>
  <c r="J669" i="1"/>
  <c r="I669" i="1"/>
  <c r="H669" i="1"/>
  <c r="M668" i="1"/>
  <c r="L668" i="1"/>
  <c r="K668" i="1"/>
  <c r="J668" i="1"/>
  <c r="I668" i="1"/>
  <c r="H668" i="1"/>
  <c r="M667" i="1"/>
  <c r="L667" i="1"/>
  <c r="K667" i="1"/>
  <c r="J667" i="1"/>
  <c r="I667" i="1"/>
  <c r="H667" i="1"/>
  <c r="M666" i="1"/>
  <c r="L666" i="1"/>
  <c r="K666" i="1"/>
  <c r="J666" i="1"/>
  <c r="I666" i="1"/>
  <c r="H666" i="1"/>
  <c r="M665" i="1"/>
  <c r="L665" i="1"/>
  <c r="K665" i="1"/>
  <c r="J665" i="1"/>
  <c r="I665" i="1"/>
  <c r="H665" i="1"/>
  <c r="M664" i="1"/>
  <c r="L664" i="1"/>
  <c r="K664" i="1"/>
  <c r="J664" i="1"/>
  <c r="I664" i="1"/>
  <c r="H664" i="1"/>
  <c r="M663" i="1"/>
  <c r="L663" i="1"/>
  <c r="K663" i="1"/>
  <c r="J663" i="1"/>
  <c r="I663" i="1"/>
  <c r="H663" i="1"/>
  <c r="M662" i="1"/>
  <c r="L662" i="1"/>
  <c r="K662" i="1"/>
  <c r="J662" i="1"/>
  <c r="I662" i="1"/>
  <c r="H662" i="1"/>
  <c r="M661" i="1"/>
  <c r="L661" i="1"/>
  <c r="K661" i="1"/>
  <c r="J661" i="1"/>
  <c r="I661" i="1"/>
  <c r="H661" i="1"/>
  <c r="M660" i="1"/>
  <c r="L660" i="1"/>
  <c r="K660" i="1"/>
  <c r="J660" i="1"/>
  <c r="I660" i="1"/>
  <c r="H660" i="1"/>
  <c r="M659" i="1"/>
  <c r="L659" i="1"/>
  <c r="K659" i="1"/>
  <c r="J659" i="1"/>
  <c r="I659" i="1"/>
  <c r="H659" i="1"/>
  <c r="M658" i="1"/>
  <c r="L658" i="1"/>
  <c r="K658" i="1"/>
  <c r="J658" i="1"/>
  <c r="I658" i="1"/>
  <c r="H658" i="1"/>
  <c r="M657" i="1"/>
  <c r="L657" i="1"/>
  <c r="K657" i="1"/>
  <c r="J657" i="1"/>
  <c r="I657" i="1"/>
  <c r="H657" i="1"/>
  <c r="M656" i="1"/>
  <c r="L656" i="1"/>
  <c r="K656" i="1"/>
  <c r="J656" i="1"/>
  <c r="I656" i="1"/>
  <c r="H656" i="1"/>
  <c r="M655" i="1"/>
  <c r="L655" i="1"/>
  <c r="K655" i="1"/>
  <c r="J655" i="1"/>
  <c r="I655" i="1"/>
  <c r="H655" i="1"/>
  <c r="M654" i="1"/>
  <c r="L654" i="1"/>
  <c r="K654" i="1"/>
  <c r="J654" i="1"/>
  <c r="I654" i="1"/>
  <c r="H654" i="1"/>
  <c r="M653" i="1"/>
  <c r="L653" i="1"/>
  <c r="K653" i="1"/>
  <c r="J653" i="1"/>
  <c r="I653" i="1"/>
  <c r="H653" i="1"/>
  <c r="M652" i="1"/>
  <c r="L652" i="1"/>
  <c r="K652" i="1"/>
  <c r="J652" i="1"/>
  <c r="I652" i="1"/>
  <c r="H652" i="1"/>
  <c r="M651" i="1"/>
  <c r="L651" i="1"/>
  <c r="K651" i="1"/>
  <c r="J651" i="1"/>
  <c r="I651" i="1"/>
  <c r="H651" i="1"/>
  <c r="M650" i="1"/>
  <c r="L650" i="1"/>
  <c r="K650" i="1"/>
  <c r="J650" i="1"/>
  <c r="I650" i="1"/>
  <c r="H650" i="1"/>
  <c r="M649" i="1"/>
  <c r="L649" i="1"/>
  <c r="K649" i="1"/>
  <c r="J649" i="1"/>
  <c r="I649" i="1"/>
  <c r="H649" i="1"/>
  <c r="M648" i="1"/>
  <c r="L648" i="1"/>
  <c r="K648" i="1"/>
  <c r="J648" i="1"/>
  <c r="I648" i="1"/>
  <c r="H648" i="1"/>
  <c r="M647" i="1"/>
  <c r="L647" i="1"/>
  <c r="K647" i="1"/>
  <c r="J647" i="1"/>
  <c r="I647" i="1"/>
  <c r="H647" i="1"/>
  <c r="M646" i="1"/>
  <c r="L646" i="1"/>
  <c r="K646" i="1"/>
  <c r="J646" i="1"/>
  <c r="I646" i="1"/>
  <c r="H646" i="1"/>
  <c r="M645" i="1"/>
  <c r="L645" i="1"/>
  <c r="K645" i="1"/>
  <c r="J645" i="1"/>
  <c r="I645" i="1"/>
  <c r="H645" i="1"/>
  <c r="M644" i="1"/>
  <c r="L644" i="1"/>
  <c r="K644" i="1"/>
  <c r="J644" i="1"/>
  <c r="I644" i="1"/>
  <c r="H644" i="1"/>
  <c r="M643" i="1"/>
  <c r="L643" i="1"/>
  <c r="K643" i="1"/>
  <c r="J643" i="1"/>
  <c r="I643" i="1"/>
  <c r="H643" i="1"/>
  <c r="M642" i="1"/>
  <c r="L642" i="1"/>
  <c r="K642" i="1"/>
  <c r="J642" i="1"/>
  <c r="I642" i="1"/>
  <c r="H642" i="1"/>
  <c r="M641" i="1"/>
  <c r="L641" i="1"/>
  <c r="K641" i="1"/>
  <c r="J641" i="1"/>
  <c r="I641" i="1"/>
  <c r="H641" i="1"/>
  <c r="M640" i="1"/>
  <c r="L640" i="1"/>
  <c r="K640" i="1"/>
  <c r="J640" i="1"/>
  <c r="I640" i="1"/>
  <c r="H640" i="1"/>
  <c r="M639" i="1"/>
  <c r="L639" i="1"/>
  <c r="K639" i="1"/>
  <c r="J639" i="1"/>
  <c r="I639" i="1"/>
  <c r="H639" i="1"/>
  <c r="M638" i="1"/>
  <c r="L638" i="1"/>
  <c r="K638" i="1"/>
  <c r="J638" i="1"/>
  <c r="I638" i="1"/>
  <c r="H638" i="1"/>
  <c r="M637" i="1"/>
  <c r="L637" i="1"/>
  <c r="K637" i="1"/>
  <c r="J637" i="1"/>
  <c r="I637" i="1"/>
  <c r="H637" i="1"/>
  <c r="M636" i="1"/>
  <c r="L636" i="1"/>
  <c r="K636" i="1"/>
  <c r="J636" i="1"/>
  <c r="I636" i="1"/>
  <c r="H636" i="1"/>
  <c r="M635" i="1"/>
  <c r="L635" i="1"/>
  <c r="K635" i="1"/>
  <c r="J635" i="1"/>
  <c r="I635" i="1"/>
  <c r="H635" i="1"/>
  <c r="M634" i="1"/>
  <c r="L634" i="1"/>
  <c r="K634" i="1"/>
  <c r="J634" i="1"/>
  <c r="I634" i="1"/>
  <c r="H634" i="1"/>
  <c r="M633" i="1"/>
  <c r="L633" i="1"/>
  <c r="K633" i="1"/>
  <c r="J633" i="1"/>
  <c r="I633" i="1"/>
  <c r="H633" i="1"/>
  <c r="M632" i="1"/>
  <c r="L632" i="1"/>
  <c r="K632" i="1"/>
  <c r="J632" i="1"/>
  <c r="I632" i="1"/>
  <c r="H632" i="1"/>
  <c r="M631" i="1"/>
  <c r="L631" i="1"/>
  <c r="K631" i="1"/>
  <c r="J631" i="1"/>
  <c r="I631" i="1"/>
  <c r="H631" i="1"/>
  <c r="M630" i="1"/>
  <c r="L630" i="1"/>
  <c r="K630" i="1"/>
  <c r="J630" i="1"/>
  <c r="I630" i="1"/>
  <c r="H630" i="1"/>
  <c r="M629" i="1"/>
  <c r="L629" i="1"/>
  <c r="K629" i="1"/>
  <c r="J629" i="1"/>
  <c r="I629" i="1"/>
  <c r="H629" i="1"/>
  <c r="M628" i="1"/>
  <c r="L628" i="1"/>
  <c r="K628" i="1"/>
  <c r="J628" i="1"/>
  <c r="I628" i="1"/>
  <c r="H628" i="1"/>
  <c r="M627" i="1"/>
  <c r="L627" i="1"/>
  <c r="K627" i="1"/>
  <c r="J627" i="1"/>
  <c r="I627" i="1"/>
  <c r="H627" i="1"/>
  <c r="M626" i="1"/>
  <c r="L626" i="1"/>
  <c r="K626" i="1"/>
  <c r="J626" i="1"/>
  <c r="I626" i="1"/>
  <c r="H626" i="1"/>
  <c r="M625" i="1"/>
  <c r="L625" i="1"/>
  <c r="K625" i="1"/>
  <c r="J625" i="1"/>
  <c r="I625" i="1"/>
  <c r="H625" i="1"/>
  <c r="M624" i="1"/>
  <c r="L624" i="1"/>
  <c r="K624" i="1"/>
  <c r="J624" i="1"/>
  <c r="I624" i="1"/>
  <c r="H624" i="1"/>
  <c r="M623" i="1"/>
  <c r="L623" i="1"/>
  <c r="K623" i="1"/>
  <c r="J623" i="1"/>
  <c r="I623" i="1"/>
  <c r="H623" i="1"/>
  <c r="M622" i="1"/>
  <c r="L622" i="1"/>
  <c r="K622" i="1"/>
  <c r="J622" i="1"/>
  <c r="I622" i="1"/>
  <c r="H622" i="1"/>
  <c r="M621" i="1"/>
  <c r="L621" i="1"/>
  <c r="K621" i="1"/>
  <c r="J621" i="1"/>
  <c r="I621" i="1"/>
  <c r="H621" i="1"/>
  <c r="M620" i="1"/>
  <c r="L620" i="1"/>
  <c r="K620" i="1"/>
  <c r="J620" i="1"/>
  <c r="I620" i="1"/>
  <c r="H620" i="1"/>
  <c r="M619" i="1"/>
  <c r="L619" i="1"/>
  <c r="K619" i="1"/>
  <c r="J619" i="1"/>
  <c r="I619" i="1"/>
  <c r="H619" i="1"/>
  <c r="M618" i="1"/>
  <c r="L618" i="1"/>
  <c r="K618" i="1"/>
  <c r="J618" i="1"/>
  <c r="I618" i="1"/>
  <c r="H618" i="1"/>
  <c r="M617" i="1"/>
  <c r="L617" i="1"/>
  <c r="K617" i="1"/>
  <c r="J617" i="1"/>
  <c r="I617" i="1"/>
  <c r="H617" i="1"/>
  <c r="M616" i="1"/>
  <c r="L616" i="1"/>
  <c r="K616" i="1"/>
  <c r="J616" i="1"/>
  <c r="I616" i="1"/>
  <c r="H616" i="1"/>
  <c r="M615" i="1"/>
  <c r="L615" i="1"/>
  <c r="K615" i="1"/>
  <c r="J615" i="1"/>
  <c r="I615" i="1"/>
  <c r="H615" i="1"/>
  <c r="M614" i="1"/>
  <c r="L614" i="1"/>
  <c r="K614" i="1"/>
  <c r="J614" i="1"/>
  <c r="I614" i="1"/>
  <c r="H614" i="1"/>
  <c r="M613" i="1"/>
  <c r="L613" i="1"/>
  <c r="K613" i="1"/>
  <c r="J613" i="1"/>
  <c r="I613" i="1"/>
  <c r="H613" i="1"/>
  <c r="M612" i="1"/>
  <c r="L612" i="1"/>
  <c r="K612" i="1"/>
  <c r="J612" i="1"/>
  <c r="I612" i="1"/>
  <c r="H612" i="1"/>
  <c r="M611" i="1"/>
  <c r="L611" i="1"/>
  <c r="K611" i="1"/>
  <c r="J611" i="1"/>
  <c r="I611" i="1"/>
  <c r="H611" i="1"/>
  <c r="M610" i="1"/>
  <c r="L610" i="1"/>
  <c r="K610" i="1"/>
  <c r="J610" i="1"/>
  <c r="I610" i="1"/>
  <c r="H610" i="1"/>
  <c r="M609" i="1"/>
  <c r="L609" i="1"/>
  <c r="K609" i="1"/>
  <c r="J609" i="1"/>
  <c r="I609" i="1"/>
  <c r="H609" i="1"/>
  <c r="M608" i="1"/>
  <c r="L608" i="1"/>
  <c r="K608" i="1"/>
  <c r="J608" i="1"/>
  <c r="I608" i="1"/>
  <c r="H608" i="1"/>
  <c r="M607" i="1"/>
  <c r="L607" i="1"/>
  <c r="K607" i="1"/>
  <c r="J607" i="1"/>
  <c r="I607" i="1"/>
  <c r="H607" i="1"/>
  <c r="M606" i="1"/>
  <c r="L606" i="1"/>
  <c r="K606" i="1"/>
  <c r="J606" i="1"/>
  <c r="I606" i="1"/>
  <c r="H606" i="1"/>
  <c r="M605" i="1"/>
  <c r="L605" i="1"/>
  <c r="K605" i="1"/>
  <c r="J605" i="1"/>
  <c r="I605" i="1"/>
  <c r="H605" i="1"/>
  <c r="M604" i="1"/>
  <c r="L604" i="1"/>
  <c r="K604" i="1"/>
  <c r="J604" i="1"/>
  <c r="I604" i="1"/>
  <c r="H604" i="1"/>
  <c r="M603" i="1"/>
  <c r="L603" i="1"/>
  <c r="K603" i="1"/>
  <c r="J603" i="1"/>
  <c r="I603" i="1"/>
  <c r="H603" i="1"/>
  <c r="M602" i="1"/>
  <c r="L602" i="1"/>
  <c r="K602" i="1"/>
  <c r="J602" i="1"/>
  <c r="I602" i="1"/>
  <c r="H602" i="1"/>
  <c r="M601" i="1"/>
  <c r="L601" i="1"/>
  <c r="K601" i="1"/>
  <c r="J601" i="1"/>
  <c r="I601" i="1"/>
  <c r="H601" i="1"/>
  <c r="M600" i="1"/>
  <c r="L600" i="1"/>
  <c r="K600" i="1"/>
  <c r="J600" i="1"/>
  <c r="I600" i="1"/>
  <c r="H600" i="1"/>
  <c r="M599" i="1"/>
  <c r="L599" i="1"/>
  <c r="K599" i="1"/>
  <c r="J599" i="1"/>
  <c r="I599" i="1"/>
  <c r="H599" i="1"/>
  <c r="M598" i="1"/>
  <c r="L598" i="1"/>
  <c r="K598" i="1"/>
  <c r="J598" i="1"/>
  <c r="I598" i="1"/>
  <c r="H598" i="1"/>
  <c r="M597" i="1"/>
  <c r="L597" i="1"/>
  <c r="K597" i="1"/>
  <c r="J597" i="1"/>
  <c r="I597" i="1"/>
  <c r="H597" i="1"/>
  <c r="M596" i="1"/>
  <c r="L596" i="1"/>
  <c r="K596" i="1"/>
  <c r="J596" i="1"/>
  <c r="I596" i="1"/>
  <c r="H596" i="1"/>
  <c r="M595" i="1"/>
  <c r="L595" i="1"/>
  <c r="K595" i="1"/>
  <c r="J595" i="1"/>
  <c r="I595" i="1"/>
  <c r="H595" i="1"/>
  <c r="M594" i="1"/>
  <c r="L594" i="1"/>
  <c r="K594" i="1"/>
  <c r="J594" i="1"/>
  <c r="I594" i="1"/>
  <c r="H594" i="1"/>
  <c r="M593" i="1"/>
  <c r="L593" i="1"/>
  <c r="K593" i="1"/>
  <c r="J593" i="1"/>
  <c r="I593" i="1"/>
  <c r="H593" i="1"/>
  <c r="M592" i="1"/>
  <c r="L592" i="1"/>
  <c r="K592" i="1"/>
  <c r="J592" i="1"/>
  <c r="I592" i="1"/>
  <c r="H592" i="1"/>
  <c r="M591" i="1"/>
  <c r="L591" i="1"/>
  <c r="K591" i="1"/>
  <c r="J591" i="1"/>
  <c r="I591" i="1"/>
  <c r="H591" i="1"/>
  <c r="M590" i="1"/>
  <c r="L590" i="1"/>
  <c r="K590" i="1"/>
  <c r="J590" i="1"/>
  <c r="I590" i="1"/>
  <c r="H590" i="1"/>
  <c r="M589" i="1"/>
  <c r="L589" i="1"/>
  <c r="K589" i="1"/>
  <c r="J589" i="1"/>
  <c r="I589" i="1"/>
  <c r="H589" i="1"/>
  <c r="M588" i="1"/>
  <c r="L588" i="1"/>
  <c r="K588" i="1"/>
  <c r="J588" i="1"/>
  <c r="I588" i="1"/>
  <c r="H588" i="1"/>
  <c r="M587" i="1"/>
  <c r="L587" i="1"/>
  <c r="K587" i="1"/>
  <c r="J587" i="1"/>
  <c r="I587" i="1"/>
  <c r="H587" i="1"/>
  <c r="M586" i="1"/>
  <c r="L586" i="1"/>
  <c r="K586" i="1"/>
  <c r="J586" i="1"/>
  <c r="I586" i="1"/>
  <c r="H586" i="1"/>
  <c r="M585" i="1"/>
  <c r="L585" i="1"/>
  <c r="K585" i="1"/>
  <c r="J585" i="1"/>
  <c r="I585" i="1"/>
  <c r="H585" i="1"/>
  <c r="M584" i="1"/>
  <c r="L584" i="1"/>
  <c r="K584" i="1"/>
  <c r="J584" i="1"/>
  <c r="I584" i="1"/>
  <c r="H584" i="1"/>
  <c r="M583" i="1"/>
  <c r="L583" i="1"/>
  <c r="K583" i="1"/>
  <c r="J583" i="1"/>
  <c r="I583" i="1"/>
  <c r="H583" i="1"/>
  <c r="M582" i="1"/>
  <c r="L582" i="1"/>
  <c r="K582" i="1"/>
  <c r="J582" i="1"/>
  <c r="I582" i="1"/>
  <c r="H582" i="1"/>
  <c r="M581" i="1"/>
  <c r="L581" i="1"/>
  <c r="K581" i="1"/>
  <c r="J581" i="1"/>
  <c r="I581" i="1"/>
  <c r="H581" i="1"/>
  <c r="M580" i="1"/>
  <c r="L580" i="1"/>
  <c r="K580" i="1"/>
  <c r="J580" i="1"/>
  <c r="I580" i="1"/>
  <c r="H580" i="1"/>
  <c r="M579" i="1"/>
  <c r="L579" i="1"/>
  <c r="K579" i="1"/>
  <c r="J579" i="1"/>
  <c r="I579" i="1"/>
  <c r="H579" i="1"/>
  <c r="M578" i="1"/>
  <c r="L578" i="1"/>
  <c r="K578" i="1"/>
  <c r="J578" i="1"/>
  <c r="I578" i="1"/>
  <c r="H578" i="1"/>
  <c r="M577" i="1"/>
  <c r="L577" i="1"/>
  <c r="K577" i="1"/>
  <c r="J577" i="1"/>
  <c r="I577" i="1"/>
  <c r="H577" i="1"/>
  <c r="M576" i="1"/>
  <c r="L576" i="1"/>
  <c r="K576" i="1"/>
  <c r="J576" i="1"/>
  <c r="I576" i="1"/>
  <c r="H576" i="1"/>
  <c r="M575" i="1"/>
  <c r="L575" i="1"/>
  <c r="K575" i="1"/>
  <c r="J575" i="1"/>
  <c r="I575" i="1"/>
  <c r="H575" i="1"/>
  <c r="M574" i="1"/>
  <c r="L574" i="1"/>
  <c r="K574" i="1"/>
  <c r="J574" i="1"/>
  <c r="I574" i="1"/>
  <c r="H574" i="1"/>
  <c r="M573" i="1"/>
  <c r="L573" i="1"/>
  <c r="K573" i="1"/>
  <c r="J573" i="1"/>
  <c r="I573" i="1"/>
  <c r="H573" i="1"/>
  <c r="M572" i="1"/>
  <c r="L572" i="1"/>
  <c r="K572" i="1"/>
  <c r="J572" i="1"/>
  <c r="I572" i="1"/>
  <c r="H572" i="1"/>
  <c r="M571" i="1"/>
  <c r="L571" i="1"/>
  <c r="K571" i="1"/>
  <c r="J571" i="1"/>
  <c r="I571" i="1"/>
  <c r="H571" i="1"/>
  <c r="M570" i="1"/>
  <c r="L570" i="1"/>
  <c r="K570" i="1"/>
  <c r="J570" i="1"/>
  <c r="I570" i="1"/>
  <c r="H570" i="1"/>
  <c r="M569" i="1"/>
  <c r="L569" i="1"/>
  <c r="K569" i="1"/>
  <c r="J569" i="1"/>
  <c r="I569" i="1"/>
  <c r="H569" i="1"/>
  <c r="M568" i="1"/>
  <c r="L568" i="1"/>
  <c r="K568" i="1"/>
  <c r="J568" i="1"/>
  <c r="I568" i="1"/>
  <c r="H568" i="1"/>
  <c r="M567" i="1"/>
  <c r="L567" i="1"/>
  <c r="K567" i="1"/>
  <c r="J567" i="1"/>
  <c r="I567" i="1"/>
  <c r="H567" i="1"/>
  <c r="M566" i="1"/>
  <c r="L566" i="1"/>
  <c r="K566" i="1"/>
  <c r="J566" i="1"/>
  <c r="I566" i="1"/>
  <c r="H566" i="1"/>
  <c r="M565" i="1"/>
  <c r="L565" i="1"/>
  <c r="K565" i="1"/>
  <c r="J565" i="1"/>
  <c r="I565" i="1"/>
  <c r="H565" i="1"/>
  <c r="M564" i="1"/>
  <c r="L564" i="1"/>
  <c r="K564" i="1"/>
  <c r="J564" i="1"/>
  <c r="I564" i="1"/>
  <c r="H564" i="1"/>
  <c r="M563" i="1"/>
  <c r="L563" i="1"/>
  <c r="K563" i="1"/>
  <c r="J563" i="1"/>
  <c r="I563" i="1"/>
  <c r="H563" i="1"/>
  <c r="M562" i="1"/>
  <c r="L562" i="1"/>
  <c r="K562" i="1"/>
  <c r="J562" i="1"/>
  <c r="I562" i="1"/>
  <c r="H562" i="1"/>
  <c r="M561" i="1"/>
  <c r="L561" i="1"/>
  <c r="K561" i="1"/>
  <c r="J561" i="1"/>
  <c r="I561" i="1"/>
  <c r="H561" i="1"/>
  <c r="M560" i="1"/>
  <c r="L560" i="1"/>
  <c r="K560" i="1"/>
  <c r="J560" i="1"/>
  <c r="I560" i="1"/>
  <c r="H560" i="1"/>
  <c r="M559" i="1"/>
  <c r="L559" i="1"/>
  <c r="K559" i="1"/>
  <c r="J559" i="1"/>
  <c r="I559" i="1"/>
  <c r="H559" i="1"/>
  <c r="M558" i="1"/>
  <c r="L558" i="1"/>
  <c r="K558" i="1"/>
  <c r="J558" i="1"/>
  <c r="I558" i="1"/>
  <c r="H558" i="1"/>
  <c r="M557" i="1"/>
  <c r="L557" i="1"/>
  <c r="K557" i="1"/>
  <c r="J557" i="1"/>
  <c r="I557" i="1"/>
  <c r="H557" i="1"/>
  <c r="M556" i="1"/>
  <c r="L556" i="1"/>
  <c r="K556" i="1"/>
  <c r="J556" i="1"/>
  <c r="I556" i="1"/>
  <c r="H556" i="1"/>
  <c r="M555" i="1"/>
  <c r="L555" i="1"/>
  <c r="K555" i="1"/>
  <c r="J555" i="1"/>
  <c r="I555" i="1"/>
  <c r="H555" i="1"/>
  <c r="M554" i="1"/>
  <c r="L554" i="1"/>
  <c r="K554" i="1"/>
  <c r="J554" i="1"/>
  <c r="I554" i="1"/>
  <c r="H554" i="1"/>
  <c r="M553" i="1"/>
  <c r="L553" i="1"/>
  <c r="K553" i="1"/>
  <c r="J553" i="1"/>
  <c r="I553" i="1"/>
  <c r="H553" i="1"/>
  <c r="M552" i="1"/>
  <c r="L552" i="1"/>
  <c r="K552" i="1"/>
  <c r="J552" i="1"/>
  <c r="I552" i="1"/>
  <c r="H552" i="1"/>
  <c r="M551" i="1"/>
  <c r="L551" i="1"/>
  <c r="K551" i="1"/>
  <c r="J551" i="1"/>
  <c r="I551" i="1"/>
  <c r="H551" i="1"/>
  <c r="M550" i="1"/>
  <c r="L550" i="1"/>
  <c r="K550" i="1"/>
  <c r="J550" i="1"/>
  <c r="I550" i="1"/>
  <c r="H550" i="1"/>
  <c r="M549" i="1"/>
  <c r="L549" i="1"/>
  <c r="K549" i="1"/>
  <c r="J549" i="1"/>
  <c r="I549" i="1"/>
  <c r="H549" i="1"/>
  <c r="M548" i="1"/>
  <c r="L548" i="1"/>
  <c r="K548" i="1"/>
  <c r="J548" i="1"/>
  <c r="I548" i="1"/>
  <c r="H548" i="1"/>
  <c r="M547" i="1"/>
  <c r="L547" i="1"/>
  <c r="K547" i="1"/>
  <c r="J547" i="1"/>
  <c r="I547" i="1"/>
  <c r="H547" i="1"/>
  <c r="M546" i="1"/>
  <c r="L546" i="1"/>
  <c r="K546" i="1"/>
  <c r="J546" i="1"/>
  <c r="I546" i="1"/>
  <c r="H546" i="1"/>
  <c r="M545" i="1"/>
  <c r="L545" i="1"/>
  <c r="K545" i="1"/>
  <c r="J545" i="1"/>
  <c r="I545" i="1"/>
  <c r="H545" i="1"/>
  <c r="M544" i="1"/>
  <c r="L544" i="1"/>
  <c r="K544" i="1"/>
  <c r="J544" i="1"/>
  <c r="I544" i="1"/>
  <c r="H544" i="1"/>
  <c r="M543" i="1"/>
  <c r="L543" i="1"/>
  <c r="K543" i="1"/>
  <c r="J543" i="1"/>
  <c r="I543" i="1"/>
  <c r="H543" i="1"/>
  <c r="M542" i="1"/>
  <c r="L542" i="1"/>
  <c r="K542" i="1"/>
  <c r="J542" i="1"/>
  <c r="I542" i="1"/>
  <c r="H542" i="1"/>
  <c r="M541" i="1"/>
  <c r="L541" i="1"/>
  <c r="K541" i="1"/>
  <c r="J541" i="1"/>
  <c r="I541" i="1"/>
  <c r="H541" i="1"/>
  <c r="M540" i="1"/>
  <c r="L540" i="1"/>
  <c r="K540" i="1"/>
  <c r="J540" i="1"/>
  <c r="I540" i="1"/>
  <c r="H540" i="1"/>
  <c r="M539" i="1"/>
  <c r="L539" i="1"/>
  <c r="K539" i="1"/>
  <c r="J539" i="1"/>
  <c r="I539" i="1"/>
  <c r="H539" i="1"/>
  <c r="M538" i="1"/>
  <c r="L538" i="1"/>
  <c r="K538" i="1"/>
  <c r="J538" i="1"/>
  <c r="I538" i="1"/>
  <c r="H538" i="1"/>
  <c r="M537" i="1"/>
  <c r="L537" i="1"/>
  <c r="K537" i="1"/>
  <c r="J537" i="1"/>
  <c r="I537" i="1"/>
  <c r="H537" i="1"/>
  <c r="M536" i="1"/>
  <c r="L536" i="1"/>
  <c r="K536" i="1"/>
  <c r="J536" i="1"/>
  <c r="I536" i="1"/>
  <c r="H536" i="1"/>
  <c r="M535" i="1"/>
  <c r="L535" i="1"/>
  <c r="K535" i="1"/>
  <c r="J535" i="1"/>
  <c r="I535" i="1"/>
  <c r="H535" i="1"/>
  <c r="M534" i="1"/>
  <c r="L534" i="1"/>
  <c r="K534" i="1"/>
  <c r="J534" i="1"/>
  <c r="I534" i="1"/>
  <c r="H534" i="1"/>
  <c r="M533" i="1"/>
  <c r="L533" i="1"/>
  <c r="K533" i="1"/>
  <c r="J533" i="1"/>
  <c r="I533" i="1"/>
  <c r="H533" i="1"/>
  <c r="M532" i="1"/>
  <c r="L532" i="1"/>
  <c r="K532" i="1"/>
  <c r="J532" i="1"/>
  <c r="I532" i="1"/>
  <c r="H532" i="1"/>
  <c r="M531" i="1"/>
  <c r="L531" i="1"/>
  <c r="K531" i="1"/>
  <c r="J531" i="1"/>
  <c r="I531" i="1"/>
  <c r="H531" i="1"/>
  <c r="M530" i="1"/>
  <c r="L530" i="1"/>
  <c r="K530" i="1"/>
  <c r="J530" i="1"/>
  <c r="I530" i="1"/>
  <c r="H530" i="1"/>
  <c r="M529" i="1"/>
  <c r="L529" i="1"/>
  <c r="K529" i="1"/>
  <c r="J529" i="1"/>
  <c r="I529" i="1"/>
  <c r="H529" i="1"/>
  <c r="M528" i="1"/>
  <c r="L528" i="1"/>
  <c r="K528" i="1"/>
  <c r="J528" i="1"/>
  <c r="I528" i="1"/>
  <c r="H528" i="1"/>
  <c r="M527" i="1"/>
  <c r="L527" i="1"/>
  <c r="K527" i="1"/>
  <c r="J527" i="1"/>
  <c r="I527" i="1"/>
  <c r="H527" i="1"/>
  <c r="M526" i="1"/>
  <c r="L526" i="1"/>
  <c r="K526" i="1"/>
  <c r="J526" i="1"/>
  <c r="I526" i="1"/>
  <c r="H526" i="1"/>
  <c r="M525" i="1"/>
  <c r="L525" i="1"/>
  <c r="K525" i="1"/>
  <c r="J525" i="1"/>
  <c r="I525" i="1"/>
  <c r="H525" i="1"/>
  <c r="M524" i="1"/>
  <c r="L524" i="1"/>
  <c r="K524" i="1"/>
  <c r="J524" i="1"/>
  <c r="I524" i="1"/>
  <c r="H524" i="1"/>
  <c r="M523" i="1"/>
  <c r="L523" i="1"/>
  <c r="K523" i="1"/>
  <c r="J523" i="1"/>
  <c r="I523" i="1"/>
  <c r="H523" i="1"/>
  <c r="M522" i="1"/>
  <c r="L522" i="1"/>
  <c r="K522" i="1"/>
  <c r="J522" i="1"/>
  <c r="I522" i="1"/>
  <c r="H522" i="1"/>
  <c r="M521" i="1"/>
  <c r="L521" i="1"/>
  <c r="K521" i="1"/>
  <c r="J521" i="1"/>
  <c r="I521" i="1"/>
  <c r="H521" i="1"/>
  <c r="M520" i="1"/>
  <c r="L520" i="1"/>
  <c r="K520" i="1"/>
  <c r="J520" i="1"/>
  <c r="I520" i="1"/>
  <c r="H520" i="1"/>
  <c r="M519" i="1"/>
  <c r="L519" i="1"/>
  <c r="K519" i="1"/>
  <c r="J519" i="1"/>
  <c r="I519" i="1"/>
  <c r="H519" i="1"/>
  <c r="M518" i="1"/>
  <c r="L518" i="1"/>
  <c r="K518" i="1"/>
  <c r="J518" i="1"/>
  <c r="I518" i="1"/>
  <c r="H518" i="1"/>
  <c r="M517" i="1"/>
  <c r="L517" i="1"/>
  <c r="K517" i="1"/>
  <c r="J517" i="1"/>
  <c r="I517" i="1"/>
  <c r="H517" i="1"/>
  <c r="M516" i="1"/>
  <c r="L516" i="1"/>
  <c r="K516" i="1"/>
  <c r="J516" i="1"/>
  <c r="I516" i="1"/>
  <c r="H516" i="1"/>
  <c r="M515" i="1"/>
  <c r="L515" i="1"/>
  <c r="K515" i="1"/>
  <c r="J515" i="1"/>
  <c r="I515" i="1"/>
  <c r="H515" i="1"/>
  <c r="M514" i="1"/>
  <c r="L514" i="1"/>
  <c r="K514" i="1"/>
  <c r="J514" i="1"/>
  <c r="I514" i="1"/>
  <c r="H514" i="1"/>
  <c r="M513" i="1"/>
  <c r="L513" i="1"/>
  <c r="K513" i="1"/>
  <c r="J513" i="1"/>
  <c r="I513" i="1"/>
  <c r="H513" i="1"/>
  <c r="M512" i="1"/>
  <c r="L512" i="1"/>
  <c r="K512" i="1"/>
  <c r="J512" i="1"/>
  <c r="I512" i="1"/>
  <c r="H512" i="1"/>
  <c r="M511" i="1"/>
  <c r="L511" i="1"/>
  <c r="K511" i="1"/>
  <c r="J511" i="1"/>
  <c r="I511" i="1"/>
  <c r="H511" i="1"/>
  <c r="M510" i="1"/>
  <c r="L510" i="1"/>
  <c r="K510" i="1"/>
  <c r="J510" i="1"/>
  <c r="I510" i="1"/>
  <c r="H510" i="1"/>
  <c r="M509" i="1"/>
  <c r="L509" i="1"/>
  <c r="K509" i="1"/>
  <c r="J509" i="1"/>
  <c r="I509" i="1"/>
  <c r="H509" i="1"/>
  <c r="M508" i="1"/>
  <c r="L508" i="1"/>
  <c r="K508" i="1"/>
  <c r="J508" i="1"/>
  <c r="I508" i="1"/>
  <c r="H508" i="1"/>
  <c r="M507" i="1"/>
  <c r="L507" i="1"/>
  <c r="K507" i="1"/>
  <c r="J507" i="1"/>
  <c r="I507" i="1"/>
  <c r="H507" i="1"/>
  <c r="M506" i="1"/>
  <c r="L506" i="1"/>
  <c r="K506" i="1"/>
  <c r="J506" i="1"/>
  <c r="I506" i="1"/>
  <c r="H506" i="1"/>
  <c r="M505" i="1"/>
  <c r="L505" i="1"/>
  <c r="K505" i="1"/>
  <c r="J505" i="1"/>
  <c r="I505" i="1"/>
  <c r="H505" i="1"/>
  <c r="M504" i="1"/>
  <c r="L504" i="1"/>
  <c r="K504" i="1"/>
  <c r="J504" i="1"/>
  <c r="I504" i="1"/>
  <c r="H504" i="1"/>
  <c r="M503" i="1"/>
  <c r="L503" i="1"/>
  <c r="K503" i="1"/>
  <c r="J503" i="1"/>
  <c r="I503" i="1"/>
  <c r="H503" i="1"/>
  <c r="M502" i="1"/>
  <c r="L502" i="1"/>
  <c r="K502" i="1"/>
  <c r="J502" i="1"/>
  <c r="I502" i="1"/>
  <c r="H502" i="1"/>
  <c r="M501" i="1"/>
  <c r="L501" i="1"/>
  <c r="K501" i="1"/>
  <c r="J501" i="1"/>
  <c r="I501" i="1"/>
  <c r="H501" i="1"/>
  <c r="M500" i="1"/>
  <c r="L500" i="1"/>
  <c r="K500" i="1"/>
  <c r="J500" i="1"/>
  <c r="I500" i="1"/>
  <c r="H500" i="1"/>
  <c r="M499" i="1"/>
  <c r="L499" i="1"/>
  <c r="K499" i="1"/>
  <c r="J499" i="1"/>
  <c r="I499" i="1"/>
  <c r="H499" i="1"/>
  <c r="M498" i="1"/>
  <c r="L498" i="1"/>
  <c r="K498" i="1"/>
  <c r="J498" i="1"/>
  <c r="I498" i="1"/>
  <c r="H498" i="1"/>
  <c r="M497" i="1"/>
  <c r="L497" i="1"/>
  <c r="K497" i="1"/>
  <c r="J497" i="1"/>
  <c r="I497" i="1"/>
  <c r="H497" i="1"/>
  <c r="M496" i="1"/>
  <c r="L496" i="1"/>
  <c r="K496" i="1"/>
  <c r="J496" i="1"/>
  <c r="I496" i="1"/>
  <c r="H496" i="1"/>
  <c r="M495" i="1"/>
  <c r="L495" i="1"/>
  <c r="K495" i="1"/>
  <c r="J495" i="1"/>
  <c r="I495" i="1"/>
  <c r="H495" i="1"/>
  <c r="M494" i="1"/>
  <c r="L494" i="1"/>
  <c r="K494" i="1"/>
  <c r="J494" i="1"/>
  <c r="I494" i="1"/>
  <c r="H494" i="1"/>
  <c r="M493" i="1"/>
  <c r="L493" i="1"/>
  <c r="K493" i="1"/>
  <c r="J493" i="1"/>
  <c r="I493" i="1"/>
  <c r="H493" i="1"/>
  <c r="M492" i="1"/>
  <c r="L492" i="1"/>
  <c r="K492" i="1"/>
  <c r="J492" i="1"/>
  <c r="I492" i="1"/>
  <c r="H492" i="1"/>
  <c r="M491" i="1"/>
  <c r="L491" i="1"/>
  <c r="K491" i="1"/>
  <c r="J491" i="1"/>
  <c r="I491" i="1"/>
  <c r="H491" i="1"/>
  <c r="M490" i="1"/>
  <c r="L490" i="1"/>
  <c r="K490" i="1"/>
  <c r="J490" i="1"/>
  <c r="I490" i="1"/>
  <c r="H490" i="1"/>
  <c r="M489" i="1"/>
  <c r="L489" i="1"/>
  <c r="K489" i="1"/>
  <c r="J489" i="1"/>
  <c r="I489" i="1"/>
  <c r="H489" i="1"/>
  <c r="M488" i="1"/>
  <c r="L488" i="1"/>
  <c r="K488" i="1"/>
  <c r="J488" i="1"/>
  <c r="I488" i="1"/>
  <c r="H488" i="1"/>
  <c r="M487" i="1"/>
  <c r="L487" i="1"/>
  <c r="K487" i="1"/>
  <c r="J487" i="1"/>
  <c r="I487" i="1"/>
  <c r="H487" i="1"/>
  <c r="M486" i="1"/>
  <c r="L486" i="1"/>
  <c r="K486" i="1"/>
  <c r="J486" i="1"/>
  <c r="I486" i="1"/>
  <c r="H486" i="1"/>
  <c r="M485" i="1"/>
  <c r="L485" i="1"/>
  <c r="K485" i="1"/>
  <c r="J485" i="1"/>
  <c r="I485" i="1"/>
  <c r="H485" i="1"/>
  <c r="M484" i="1"/>
  <c r="L484" i="1"/>
  <c r="K484" i="1"/>
  <c r="J484" i="1"/>
  <c r="I484" i="1"/>
  <c r="H484" i="1"/>
  <c r="M483" i="1"/>
  <c r="L483" i="1"/>
  <c r="K483" i="1"/>
  <c r="J483" i="1"/>
  <c r="I483" i="1"/>
  <c r="H483" i="1"/>
  <c r="M482" i="1"/>
  <c r="L482" i="1"/>
  <c r="K482" i="1"/>
  <c r="J482" i="1"/>
  <c r="I482" i="1"/>
  <c r="H482" i="1"/>
  <c r="M481" i="1"/>
  <c r="L481" i="1"/>
  <c r="K481" i="1"/>
  <c r="J481" i="1"/>
  <c r="I481" i="1"/>
  <c r="H481" i="1"/>
  <c r="M480" i="1"/>
  <c r="L480" i="1"/>
  <c r="K480" i="1"/>
  <c r="J480" i="1"/>
  <c r="I480" i="1"/>
  <c r="H480" i="1"/>
  <c r="M479" i="1"/>
  <c r="L479" i="1"/>
  <c r="K479" i="1"/>
  <c r="J479" i="1"/>
  <c r="I479" i="1"/>
  <c r="H479" i="1"/>
  <c r="M478" i="1"/>
  <c r="L478" i="1"/>
  <c r="K478" i="1"/>
  <c r="J478" i="1"/>
  <c r="I478" i="1"/>
  <c r="H478" i="1"/>
  <c r="M477" i="1"/>
  <c r="L477" i="1"/>
  <c r="K477" i="1"/>
  <c r="J477" i="1"/>
  <c r="I477" i="1"/>
  <c r="H477" i="1"/>
  <c r="M476" i="1"/>
  <c r="L476" i="1"/>
  <c r="K476" i="1"/>
  <c r="J476" i="1"/>
  <c r="I476" i="1"/>
  <c r="H476" i="1"/>
  <c r="M475" i="1"/>
  <c r="L475" i="1"/>
  <c r="K475" i="1"/>
  <c r="J475" i="1"/>
  <c r="I475" i="1"/>
  <c r="H475" i="1"/>
  <c r="M474" i="1"/>
  <c r="L474" i="1"/>
  <c r="K474" i="1"/>
  <c r="J474" i="1"/>
  <c r="I474" i="1"/>
  <c r="H474" i="1"/>
  <c r="M473" i="1"/>
  <c r="L473" i="1"/>
  <c r="K473" i="1"/>
  <c r="J473" i="1"/>
  <c r="I473" i="1"/>
  <c r="H473" i="1"/>
  <c r="M472" i="1"/>
  <c r="L472" i="1"/>
  <c r="K472" i="1"/>
  <c r="J472" i="1"/>
  <c r="I472" i="1"/>
  <c r="H472" i="1"/>
  <c r="M471" i="1"/>
  <c r="L471" i="1"/>
  <c r="K471" i="1"/>
  <c r="J471" i="1"/>
  <c r="I471" i="1"/>
  <c r="H471" i="1"/>
  <c r="M470" i="1"/>
  <c r="L470" i="1"/>
  <c r="K470" i="1"/>
  <c r="J470" i="1"/>
  <c r="I470" i="1"/>
  <c r="H470" i="1"/>
  <c r="M469" i="1"/>
  <c r="L469" i="1"/>
  <c r="K469" i="1"/>
  <c r="J469" i="1"/>
  <c r="I469" i="1"/>
  <c r="H469" i="1"/>
  <c r="M468" i="1"/>
  <c r="L468" i="1"/>
  <c r="K468" i="1"/>
  <c r="J468" i="1"/>
  <c r="I468" i="1"/>
  <c r="H468" i="1"/>
  <c r="M467" i="1"/>
  <c r="L467" i="1"/>
  <c r="K467" i="1"/>
  <c r="J467" i="1"/>
  <c r="I467" i="1"/>
  <c r="H467" i="1"/>
  <c r="M466" i="1"/>
  <c r="L466" i="1"/>
  <c r="K466" i="1"/>
  <c r="J466" i="1"/>
  <c r="I466" i="1"/>
  <c r="H466" i="1"/>
  <c r="M465" i="1"/>
  <c r="L465" i="1"/>
  <c r="K465" i="1"/>
  <c r="J465" i="1"/>
  <c r="I465" i="1"/>
  <c r="H465" i="1"/>
  <c r="M464" i="1"/>
  <c r="L464" i="1"/>
  <c r="K464" i="1"/>
  <c r="J464" i="1"/>
  <c r="I464" i="1"/>
  <c r="H464" i="1"/>
  <c r="M463" i="1"/>
  <c r="L463" i="1"/>
  <c r="K463" i="1"/>
  <c r="J463" i="1"/>
  <c r="I463" i="1"/>
  <c r="H463" i="1"/>
  <c r="M462" i="1"/>
  <c r="L462" i="1"/>
  <c r="K462" i="1"/>
  <c r="J462" i="1"/>
  <c r="I462" i="1"/>
  <c r="H462" i="1"/>
  <c r="M461" i="1"/>
  <c r="L461" i="1"/>
  <c r="K461" i="1"/>
  <c r="J461" i="1"/>
  <c r="I461" i="1"/>
  <c r="H461" i="1"/>
  <c r="M460" i="1"/>
  <c r="L460" i="1"/>
  <c r="K460" i="1"/>
  <c r="J460" i="1"/>
  <c r="I460" i="1"/>
  <c r="H460" i="1"/>
  <c r="M459" i="1"/>
  <c r="L459" i="1"/>
  <c r="K459" i="1"/>
  <c r="J459" i="1"/>
  <c r="I459" i="1"/>
  <c r="H459" i="1"/>
  <c r="M458" i="1"/>
  <c r="L458" i="1"/>
  <c r="K458" i="1"/>
  <c r="J458" i="1"/>
  <c r="I458" i="1"/>
  <c r="H458" i="1"/>
  <c r="M457" i="1"/>
  <c r="L457" i="1"/>
  <c r="K457" i="1"/>
  <c r="J457" i="1"/>
  <c r="I457" i="1"/>
  <c r="H457" i="1"/>
  <c r="M456" i="1"/>
  <c r="L456" i="1"/>
  <c r="K456" i="1"/>
  <c r="J456" i="1"/>
  <c r="I456" i="1"/>
  <c r="H456" i="1"/>
  <c r="M455" i="1"/>
  <c r="L455" i="1"/>
  <c r="K455" i="1"/>
  <c r="J455" i="1"/>
  <c r="I455" i="1"/>
  <c r="H455" i="1"/>
  <c r="M454" i="1"/>
  <c r="L454" i="1"/>
  <c r="K454" i="1"/>
  <c r="J454" i="1"/>
  <c r="I454" i="1"/>
  <c r="H454" i="1"/>
  <c r="M453" i="1"/>
  <c r="L453" i="1"/>
  <c r="K453" i="1"/>
  <c r="J453" i="1"/>
  <c r="I453" i="1"/>
  <c r="H453" i="1"/>
  <c r="M452" i="1"/>
  <c r="L452" i="1"/>
  <c r="K452" i="1"/>
  <c r="J452" i="1"/>
  <c r="I452" i="1"/>
  <c r="H452" i="1"/>
  <c r="M451" i="1"/>
  <c r="L451" i="1"/>
  <c r="K451" i="1"/>
  <c r="J451" i="1"/>
  <c r="I451" i="1"/>
  <c r="H451" i="1"/>
  <c r="M450" i="1"/>
  <c r="L450" i="1"/>
  <c r="K450" i="1"/>
  <c r="J450" i="1"/>
  <c r="I450" i="1"/>
  <c r="H450" i="1"/>
  <c r="M449" i="1"/>
  <c r="L449" i="1"/>
  <c r="K449" i="1"/>
  <c r="J449" i="1"/>
  <c r="I449" i="1"/>
  <c r="H449" i="1"/>
  <c r="M448" i="1"/>
  <c r="L448" i="1"/>
  <c r="K448" i="1"/>
  <c r="J448" i="1"/>
  <c r="I448" i="1"/>
  <c r="H448" i="1"/>
  <c r="M447" i="1"/>
  <c r="L447" i="1"/>
  <c r="K447" i="1"/>
  <c r="J447" i="1"/>
  <c r="I447" i="1"/>
  <c r="H447" i="1"/>
  <c r="M446" i="1"/>
  <c r="L446" i="1"/>
  <c r="K446" i="1"/>
  <c r="J446" i="1"/>
  <c r="I446" i="1"/>
  <c r="H446" i="1"/>
  <c r="M445" i="1"/>
  <c r="L445" i="1"/>
  <c r="K445" i="1"/>
  <c r="J445" i="1"/>
  <c r="I445" i="1"/>
  <c r="H445" i="1"/>
  <c r="M444" i="1"/>
  <c r="L444" i="1"/>
  <c r="K444" i="1"/>
  <c r="J444" i="1"/>
  <c r="I444" i="1"/>
  <c r="H444" i="1"/>
  <c r="M443" i="1"/>
  <c r="L443" i="1"/>
  <c r="K443" i="1"/>
  <c r="J443" i="1"/>
  <c r="I443" i="1"/>
  <c r="H443" i="1"/>
  <c r="M442" i="1"/>
  <c r="L442" i="1"/>
  <c r="K442" i="1"/>
  <c r="J442" i="1"/>
  <c r="I442" i="1"/>
  <c r="H442" i="1"/>
  <c r="M441" i="1"/>
  <c r="L441" i="1"/>
  <c r="K441" i="1"/>
  <c r="J441" i="1"/>
  <c r="I441" i="1"/>
  <c r="H441" i="1"/>
  <c r="M440" i="1"/>
  <c r="L440" i="1"/>
  <c r="K440" i="1"/>
  <c r="J440" i="1"/>
  <c r="I440" i="1"/>
  <c r="H440" i="1"/>
  <c r="M439" i="1"/>
  <c r="L439" i="1"/>
  <c r="K439" i="1"/>
  <c r="J439" i="1"/>
  <c r="I439" i="1"/>
  <c r="H439" i="1"/>
  <c r="M438" i="1"/>
  <c r="L438" i="1"/>
  <c r="K438" i="1"/>
  <c r="J438" i="1"/>
  <c r="I438" i="1"/>
  <c r="H438" i="1"/>
  <c r="M437" i="1"/>
  <c r="L437" i="1"/>
  <c r="K437" i="1"/>
  <c r="J437" i="1"/>
  <c r="I437" i="1"/>
  <c r="H437" i="1"/>
  <c r="M436" i="1"/>
  <c r="L436" i="1"/>
  <c r="K436" i="1"/>
  <c r="J436" i="1"/>
  <c r="I436" i="1"/>
  <c r="H436" i="1"/>
  <c r="M435" i="1"/>
  <c r="L435" i="1"/>
  <c r="K435" i="1"/>
  <c r="J435" i="1"/>
  <c r="I435" i="1"/>
  <c r="H435" i="1"/>
  <c r="M434" i="1"/>
  <c r="L434" i="1"/>
  <c r="K434" i="1"/>
  <c r="J434" i="1"/>
  <c r="I434" i="1"/>
  <c r="H434" i="1"/>
  <c r="M433" i="1"/>
  <c r="L433" i="1"/>
  <c r="K433" i="1"/>
  <c r="J433" i="1"/>
  <c r="I433" i="1"/>
  <c r="H433" i="1"/>
  <c r="M432" i="1"/>
  <c r="L432" i="1"/>
  <c r="K432" i="1"/>
  <c r="J432" i="1"/>
  <c r="I432" i="1"/>
  <c r="H432" i="1"/>
  <c r="M431" i="1"/>
  <c r="L431" i="1"/>
  <c r="K431" i="1"/>
  <c r="J431" i="1"/>
  <c r="I431" i="1"/>
  <c r="H431" i="1"/>
  <c r="M430" i="1"/>
  <c r="L430" i="1"/>
  <c r="K430" i="1"/>
  <c r="J430" i="1"/>
  <c r="I430" i="1"/>
  <c r="H430" i="1"/>
  <c r="M429" i="1"/>
  <c r="L429" i="1"/>
  <c r="K429" i="1"/>
  <c r="J429" i="1"/>
  <c r="I429" i="1"/>
  <c r="H429" i="1"/>
  <c r="M428" i="1"/>
  <c r="L428" i="1"/>
  <c r="K428" i="1"/>
  <c r="J428" i="1"/>
  <c r="I428" i="1"/>
  <c r="H428" i="1"/>
  <c r="M427" i="1"/>
  <c r="L427" i="1"/>
  <c r="K427" i="1"/>
  <c r="J427" i="1"/>
  <c r="I427" i="1"/>
  <c r="H427" i="1"/>
  <c r="M426" i="1"/>
  <c r="L426" i="1"/>
  <c r="K426" i="1"/>
  <c r="J426" i="1"/>
  <c r="I426" i="1"/>
  <c r="H426" i="1"/>
  <c r="M425" i="1"/>
  <c r="L425" i="1"/>
  <c r="K425" i="1"/>
  <c r="J425" i="1"/>
  <c r="I425" i="1"/>
  <c r="H425" i="1"/>
  <c r="M424" i="1"/>
  <c r="L424" i="1"/>
  <c r="K424" i="1"/>
  <c r="J424" i="1"/>
  <c r="I424" i="1"/>
  <c r="H424" i="1"/>
  <c r="M423" i="1"/>
  <c r="L423" i="1"/>
  <c r="K423" i="1"/>
  <c r="J423" i="1"/>
  <c r="I423" i="1"/>
  <c r="H423" i="1"/>
  <c r="M422" i="1"/>
  <c r="L422" i="1"/>
  <c r="K422" i="1"/>
  <c r="J422" i="1"/>
  <c r="I422" i="1"/>
  <c r="H422" i="1"/>
  <c r="M421" i="1"/>
  <c r="L421" i="1"/>
  <c r="K421" i="1"/>
  <c r="J421" i="1"/>
  <c r="I421" i="1"/>
  <c r="H421" i="1"/>
  <c r="M420" i="1"/>
  <c r="L420" i="1"/>
  <c r="K420" i="1"/>
  <c r="J420" i="1"/>
  <c r="I420" i="1"/>
  <c r="H420" i="1"/>
  <c r="M419" i="1"/>
  <c r="L419" i="1"/>
  <c r="K419" i="1"/>
  <c r="J419" i="1"/>
  <c r="I419" i="1"/>
  <c r="H419" i="1"/>
  <c r="M418" i="1"/>
  <c r="L418" i="1"/>
  <c r="K418" i="1"/>
  <c r="J418" i="1"/>
  <c r="I418" i="1"/>
  <c r="H418" i="1"/>
  <c r="M417" i="1"/>
  <c r="L417" i="1"/>
  <c r="K417" i="1"/>
  <c r="J417" i="1"/>
  <c r="I417" i="1"/>
  <c r="H417" i="1"/>
  <c r="M416" i="1"/>
  <c r="L416" i="1"/>
  <c r="K416" i="1"/>
  <c r="J416" i="1"/>
  <c r="I416" i="1"/>
  <c r="H416" i="1"/>
  <c r="M415" i="1"/>
  <c r="L415" i="1"/>
  <c r="K415" i="1"/>
  <c r="J415" i="1"/>
  <c r="I415" i="1"/>
  <c r="H415" i="1"/>
  <c r="M414" i="1"/>
  <c r="L414" i="1"/>
  <c r="K414" i="1"/>
  <c r="J414" i="1"/>
  <c r="I414" i="1"/>
  <c r="H414" i="1"/>
  <c r="M413" i="1"/>
  <c r="L413" i="1"/>
  <c r="K413" i="1"/>
  <c r="J413" i="1"/>
  <c r="I413" i="1"/>
  <c r="H413" i="1"/>
  <c r="M412" i="1"/>
  <c r="L412" i="1"/>
  <c r="K412" i="1"/>
  <c r="J412" i="1"/>
  <c r="I412" i="1"/>
  <c r="H412" i="1"/>
  <c r="M411" i="1"/>
  <c r="L411" i="1"/>
  <c r="K411" i="1"/>
  <c r="J411" i="1"/>
  <c r="I411" i="1"/>
  <c r="H411" i="1"/>
  <c r="M410" i="1"/>
  <c r="L410" i="1"/>
  <c r="K410" i="1"/>
  <c r="J410" i="1"/>
  <c r="I410" i="1"/>
  <c r="H410" i="1"/>
  <c r="M409" i="1"/>
  <c r="L409" i="1"/>
  <c r="K409" i="1"/>
  <c r="J409" i="1"/>
  <c r="I409" i="1"/>
  <c r="H409" i="1"/>
  <c r="M408" i="1"/>
  <c r="L408" i="1"/>
  <c r="K408" i="1"/>
  <c r="J408" i="1"/>
  <c r="I408" i="1"/>
  <c r="H408" i="1"/>
  <c r="M407" i="1"/>
  <c r="L407" i="1"/>
  <c r="K407" i="1"/>
  <c r="J407" i="1"/>
  <c r="I407" i="1"/>
  <c r="H407" i="1"/>
  <c r="M406" i="1"/>
  <c r="L406" i="1"/>
  <c r="K406" i="1"/>
  <c r="J406" i="1"/>
  <c r="I406" i="1"/>
  <c r="H406" i="1"/>
  <c r="M405" i="1"/>
  <c r="L405" i="1"/>
  <c r="K405" i="1"/>
  <c r="J405" i="1"/>
  <c r="I405" i="1"/>
  <c r="H405" i="1"/>
  <c r="M404" i="1"/>
  <c r="L404" i="1"/>
  <c r="K404" i="1"/>
  <c r="J404" i="1"/>
  <c r="I404" i="1"/>
  <c r="H404" i="1"/>
  <c r="M403" i="1"/>
  <c r="L403" i="1"/>
  <c r="K403" i="1"/>
  <c r="J403" i="1"/>
  <c r="I403" i="1"/>
  <c r="H403" i="1"/>
  <c r="M402" i="1"/>
  <c r="L402" i="1"/>
  <c r="K402" i="1"/>
  <c r="J402" i="1"/>
  <c r="I402" i="1"/>
  <c r="H402" i="1"/>
  <c r="M401" i="1"/>
  <c r="L401" i="1"/>
  <c r="K401" i="1"/>
  <c r="J401" i="1"/>
  <c r="I401" i="1"/>
  <c r="H401" i="1"/>
  <c r="M400" i="1"/>
  <c r="L400" i="1"/>
  <c r="K400" i="1"/>
  <c r="J400" i="1"/>
  <c r="I400" i="1"/>
  <c r="H400" i="1"/>
  <c r="M399" i="1"/>
  <c r="L399" i="1"/>
  <c r="K399" i="1"/>
  <c r="J399" i="1"/>
  <c r="I399" i="1"/>
  <c r="H399" i="1"/>
  <c r="M398" i="1"/>
  <c r="L398" i="1"/>
  <c r="K398" i="1"/>
  <c r="J398" i="1"/>
  <c r="I398" i="1"/>
  <c r="H398" i="1"/>
  <c r="M397" i="1"/>
  <c r="L397" i="1"/>
  <c r="K397" i="1"/>
  <c r="J397" i="1"/>
  <c r="I397" i="1"/>
  <c r="H397" i="1"/>
  <c r="M396" i="1"/>
  <c r="L396" i="1"/>
  <c r="K396" i="1"/>
  <c r="J396" i="1"/>
  <c r="I396" i="1"/>
  <c r="H396" i="1"/>
  <c r="M395" i="1"/>
  <c r="L395" i="1"/>
  <c r="K395" i="1"/>
  <c r="J395" i="1"/>
  <c r="I395" i="1"/>
  <c r="H395" i="1"/>
  <c r="M394" i="1"/>
  <c r="L394" i="1"/>
  <c r="K394" i="1"/>
  <c r="J394" i="1"/>
  <c r="I394" i="1"/>
  <c r="H394" i="1"/>
  <c r="M393" i="1"/>
  <c r="L393" i="1"/>
  <c r="K393" i="1"/>
  <c r="J393" i="1"/>
  <c r="I393" i="1"/>
  <c r="H393" i="1"/>
  <c r="M392" i="1"/>
  <c r="L392" i="1"/>
  <c r="K392" i="1"/>
  <c r="J392" i="1"/>
  <c r="I392" i="1"/>
  <c r="H392" i="1"/>
  <c r="M391" i="1"/>
  <c r="L391" i="1"/>
  <c r="K391" i="1"/>
  <c r="J391" i="1"/>
  <c r="I391" i="1"/>
  <c r="H391" i="1"/>
  <c r="M390" i="1"/>
  <c r="L390" i="1"/>
  <c r="K390" i="1"/>
  <c r="J390" i="1"/>
  <c r="I390" i="1"/>
  <c r="H390" i="1"/>
  <c r="M389" i="1"/>
  <c r="L389" i="1"/>
  <c r="K389" i="1"/>
  <c r="J389" i="1"/>
  <c r="I389" i="1"/>
  <c r="H389" i="1"/>
  <c r="M388" i="1"/>
  <c r="L388" i="1"/>
  <c r="K388" i="1"/>
  <c r="J388" i="1"/>
  <c r="I388" i="1"/>
  <c r="H388" i="1"/>
  <c r="M387" i="1"/>
  <c r="L387" i="1"/>
  <c r="K387" i="1"/>
  <c r="J387" i="1"/>
  <c r="I387" i="1"/>
  <c r="H387" i="1"/>
  <c r="M386" i="1"/>
  <c r="L386" i="1"/>
  <c r="K386" i="1"/>
  <c r="J386" i="1"/>
  <c r="I386" i="1"/>
  <c r="H386" i="1"/>
  <c r="M385" i="1"/>
  <c r="L385" i="1"/>
  <c r="K385" i="1"/>
  <c r="J385" i="1"/>
  <c r="I385" i="1"/>
  <c r="H385" i="1"/>
  <c r="M384" i="1"/>
  <c r="L384" i="1"/>
  <c r="K384" i="1"/>
  <c r="J384" i="1"/>
  <c r="I384" i="1"/>
  <c r="H384" i="1"/>
  <c r="M383" i="1"/>
  <c r="L383" i="1"/>
  <c r="K383" i="1"/>
  <c r="J383" i="1"/>
  <c r="I383" i="1"/>
  <c r="H383" i="1"/>
  <c r="M382" i="1"/>
  <c r="L382" i="1"/>
  <c r="K382" i="1"/>
  <c r="J382" i="1"/>
  <c r="I382" i="1"/>
  <c r="H382" i="1"/>
  <c r="M381" i="1"/>
  <c r="L381" i="1"/>
  <c r="K381" i="1"/>
  <c r="J381" i="1"/>
  <c r="I381" i="1"/>
  <c r="H381" i="1"/>
  <c r="M380" i="1"/>
  <c r="L380" i="1"/>
  <c r="K380" i="1"/>
  <c r="J380" i="1"/>
  <c r="I380" i="1"/>
  <c r="H380" i="1"/>
  <c r="M379" i="1"/>
  <c r="L379" i="1"/>
  <c r="K379" i="1"/>
  <c r="J379" i="1"/>
  <c r="I379" i="1"/>
  <c r="H379" i="1"/>
  <c r="M378" i="1"/>
  <c r="L378" i="1"/>
  <c r="K378" i="1"/>
  <c r="J378" i="1"/>
  <c r="I378" i="1"/>
  <c r="H378" i="1"/>
  <c r="M377" i="1"/>
  <c r="L377" i="1"/>
  <c r="K377" i="1"/>
  <c r="J377" i="1"/>
  <c r="I377" i="1"/>
  <c r="H377" i="1"/>
  <c r="M376" i="1"/>
  <c r="L376" i="1"/>
  <c r="K376" i="1"/>
  <c r="J376" i="1"/>
  <c r="I376" i="1"/>
  <c r="H376" i="1"/>
  <c r="M375" i="1"/>
  <c r="L375" i="1"/>
  <c r="K375" i="1"/>
  <c r="J375" i="1"/>
  <c r="I375" i="1"/>
  <c r="H375" i="1"/>
  <c r="M374" i="1"/>
  <c r="L374" i="1"/>
  <c r="K374" i="1"/>
  <c r="J374" i="1"/>
  <c r="I374" i="1"/>
  <c r="H374" i="1"/>
  <c r="M373" i="1"/>
  <c r="L373" i="1"/>
  <c r="K373" i="1"/>
  <c r="J373" i="1"/>
  <c r="I373" i="1"/>
  <c r="H373" i="1"/>
  <c r="M372" i="1"/>
  <c r="L372" i="1"/>
  <c r="K372" i="1"/>
  <c r="J372" i="1"/>
  <c r="I372" i="1"/>
  <c r="H372" i="1"/>
  <c r="M371" i="1"/>
  <c r="L371" i="1"/>
  <c r="K371" i="1"/>
  <c r="J371" i="1"/>
  <c r="I371" i="1"/>
  <c r="H371" i="1"/>
  <c r="M370" i="1"/>
  <c r="L370" i="1"/>
  <c r="K370" i="1"/>
  <c r="J370" i="1"/>
  <c r="I370" i="1"/>
  <c r="H370" i="1"/>
  <c r="M369" i="1"/>
  <c r="L369" i="1"/>
  <c r="K369" i="1"/>
  <c r="J369" i="1"/>
  <c r="I369" i="1"/>
  <c r="H369" i="1"/>
  <c r="M368" i="1"/>
  <c r="L368" i="1"/>
  <c r="K368" i="1"/>
  <c r="J368" i="1"/>
  <c r="I368" i="1"/>
  <c r="H368" i="1"/>
  <c r="M367" i="1"/>
  <c r="L367" i="1"/>
  <c r="K367" i="1"/>
  <c r="J367" i="1"/>
  <c r="I367" i="1"/>
  <c r="H367" i="1"/>
  <c r="M366" i="1"/>
  <c r="L366" i="1"/>
  <c r="K366" i="1"/>
  <c r="J366" i="1"/>
  <c r="I366" i="1"/>
  <c r="H366" i="1"/>
  <c r="M365" i="1"/>
  <c r="L365" i="1"/>
  <c r="K365" i="1"/>
  <c r="J365" i="1"/>
  <c r="I365" i="1"/>
  <c r="H365" i="1"/>
  <c r="M364" i="1"/>
  <c r="L364" i="1"/>
  <c r="K364" i="1"/>
  <c r="J364" i="1"/>
  <c r="I364" i="1"/>
  <c r="H364" i="1"/>
  <c r="M363" i="1"/>
  <c r="L363" i="1"/>
  <c r="K363" i="1"/>
  <c r="J363" i="1"/>
  <c r="I363" i="1"/>
  <c r="H363" i="1"/>
  <c r="M362" i="1"/>
  <c r="L362" i="1"/>
  <c r="K362" i="1"/>
  <c r="J362" i="1"/>
  <c r="I362" i="1"/>
  <c r="H362" i="1"/>
  <c r="M361" i="1"/>
  <c r="L361" i="1"/>
  <c r="K361" i="1"/>
  <c r="J361" i="1"/>
  <c r="I361" i="1"/>
  <c r="H361" i="1"/>
  <c r="M360" i="1"/>
  <c r="L360" i="1"/>
  <c r="K360" i="1"/>
  <c r="J360" i="1"/>
  <c r="I360" i="1"/>
  <c r="H360" i="1"/>
  <c r="M359" i="1"/>
  <c r="L359" i="1"/>
  <c r="K359" i="1"/>
  <c r="J359" i="1"/>
  <c r="I359" i="1"/>
  <c r="H359" i="1"/>
  <c r="M358" i="1"/>
  <c r="L358" i="1"/>
  <c r="K358" i="1"/>
  <c r="J358" i="1"/>
  <c r="I358" i="1"/>
  <c r="H358" i="1"/>
  <c r="M357" i="1"/>
  <c r="L357" i="1"/>
  <c r="K357" i="1"/>
  <c r="J357" i="1"/>
  <c r="I357" i="1"/>
  <c r="H357" i="1"/>
  <c r="M356" i="1"/>
  <c r="L356" i="1"/>
  <c r="K356" i="1"/>
  <c r="J356" i="1"/>
  <c r="I356" i="1"/>
  <c r="H356" i="1"/>
  <c r="M355" i="1"/>
  <c r="L355" i="1"/>
  <c r="K355" i="1"/>
  <c r="J355" i="1"/>
  <c r="I355" i="1"/>
  <c r="H355" i="1"/>
  <c r="M354" i="1"/>
  <c r="L354" i="1"/>
  <c r="K354" i="1"/>
  <c r="J354" i="1"/>
  <c r="I354" i="1"/>
  <c r="H354" i="1"/>
  <c r="M353" i="1"/>
  <c r="L353" i="1"/>
  <c r="K353" i="1"/>
  <c r="J353" i="1"/>
  <c r="I353" i="1"/>
  <c r="H353" i="1"/>
  <c r="M352" i="1"/>
  <c r="L352" i="1"/>
  <c r="K352" i="1"/>
  <c r="J352" i="1"/>
  <c r="I352" i="1"/>
  <c r="H352" i="1"/>
  <c r="M351" i="1"/>
  <c r="L351" i="1"/>
  <c r="K351" i="1"/>
  <c r="J351" i="1"/>
  <c r="I351" i="1"/>
  <c r="H351" i="1"/>
  <c r="M350" i="1"/>
  <c r="L350" i="1"/>
  <c r="K350" i="1"/>
  <c r="J350" i="1"/>
  <c r="I350" i="1"/>
  <c r="H350" i="1"/>
  <c r="M349" i="1"/>
  <c r="L349" i="1"/>
  <c r="K349" i="1"/>
  <c r="J349" i="1"/>
  <c r="I349" i="1"/>
  <c r="H349" i="1"/>
  <c r="M348" i="1"/>
  <c r="L348" i="1"/>
  <c r="K348" i="1"/>
  <c r="J348" i="1"/>
  <c r="I348" i="1"/>
  <c r="H348" i="1"/>
  <c r="M347" i="1"/>
  <c r="L347" i="1"/>
  <c r="K347" i="1"/>
  <c r="J347" i="1"/>
  <c r="I347" i="1"/>
  <c r="H347" i="1"/>
  <c r="M346" i="1"/>
  <c r="L346" i="1"/>
  <c r="K346" i="1"/>
  <c r="J346" i="1"/>
  <c r="I346" i="1"/>
  <c r="H346" i="1"/>
  <c r="M345" i="1"/>
  <c r="L345" i="1"/>
  <c r="K345" i="1"/>
  <c r="J345" i="1"/>
  <c r="I345" i="1"/>
  <c r="H345" i="1"/>
  <c r="M344" i="1"/>
  <c r="L344" i="1"/>
  <c r="K344" i="1"/>
  <c r="J344" i="1"/>
  <c r="I344" i="1"/>
  <c r="H344" i="1"/>
  <c r="M343" i="1"/>
  <c r="L343" i="1"/>
  <c r="K343" i="1"/>
  <c r="J343" i="1"/>
  <c r="I343" i="1"/>
  <c r="H343" i="1"/>
  <c r="M342" i="1"/>
  <c r="L342" i="1"/>
  <c r="K342" i="1"/>
  <c r="J342" i="1"/>
  <c r="I342" i="1"/>
  <c r="H342" i="1"/>
  <c r="M341" i="1"/>
  <c r="L341" i="1"/>
  <c r="K341" i="1"/>
  <c r="J341" i="1"/>
  <c r="I341" i="1"/>
  <c r="H341" i="1"/>
  <c r="M340" i="1"/>
  <c r="L340" i="1"/>
  <c r="K340" i="1"/>
  <c r="J340" i="1"/>
  <c r="I340" i="1"/>
  <c r="H340" i="1"/>
  <c r="M339" i="1"/>
  <c r="L339" i="1"/>
  <c r="K339" i="1"/>
  <c r="J339" i="1"/>
  <c r="I339" i="1"/>
  <c r="H339" i="1"/>
  <c r="M338" i="1"/>
  <c r="L338" i="1"/>
  <c r="K338" i="1"/>
  <c r="J338" i="1"/>
  <c r="I338" i="1"/>
  <c r="H338" i="1"/>
  <c r="M337" i="1"/>
  <c r="L337" i="1"/>
  <c r="K337" i="1"/>
  <c r="J337" i="1"/>
  <c r="I337" i="1"/>
  <c r="H337" i="1"/>
  <c r="M336" i="1"/>
  <c r="L336" i="1"/>
  <c r="K336" i="1"/>
  <c r="J336" i="1"/>
  <c r="I336" i="1"/>
  <c r="H336" i="1"/>
  <c r="M335" i="1"/>
  <c r="L335" i="1"/>
  <c r="K335" i="1"/>
  <c r="J335" i="1"/>
  <c r="I335" i="1"/>
  <c r="H335" i="1"/>
  <c r="M334" i="1"/>
  <c r="L334" i="1"/>
  <c r="K334" i="1"/>
  <c r="J334" i="1"/>
  <c r="I334" i="1"/>
  <c r="H334" i="1"/>
  <c r="M333" i="1"/>
  <c r="L333" i="1"/>
  <c r="K333" i="1"/>
  <c r="J333" i="1"/>
  <c r="I333" i="1"/>
  <c r="H333" i="1"/>
  <c r="M332" i="1"/>
  <c r="L332" i="1"/>
  <c r="K332" i="1"/>
  <c r="J332" i="1"/>
  <c r="I332" i="1"/>
  <c r="H332" i="1"/>
  <c r="M331" i="1"/>
  <c r="L331" i="1"/>
  <c r="K331" i="1"/>
  <c r="J331" i="1"/>
  <c r="I331" i="1"/>
  <c r="H331" i="1"/>
  <c r="M330" i="1"/>
  <c r="L330" i="1"/>
  <c r="K330" i="1"/>
  <c r="J330" i="1"/>
  <c r="I330" i="1"/>
  <c r="H330" i="1"/>
  <c r="M329" i="1"/>
  <c r="L329" i="1"/>
  <c r="K329" i="1"/>
  <c r="J329" i="1"/>
  <c r="I329" i="1"/>
  <c r="H329" i="1"/>
  <c r="M328" i="1"/>
  <c r="L328" i="1"/>
  <c r="K328" i="1"/>
  <c r="J328" i="1"/>
  <c r="I328" i="1"/>
  <c r="H328" i="1"/>
  <c r="M327" i="1"/>
  <c r="L327" i="1"/>
  <c r="K327" i="1"/>
  <c r="J327" i="1"/>
  <c r="I327" i="1"/>
  <c r="H327" i="1"/>
  <c r="M326" i="1"/>
  <c r="L326" i="1"/>
  <c r="K326" i="1"/>
  <c r="J326" i="1"/>
  <c r="I326" i="1"/>
  <c r="H326" i="1"/>
  <c r="M325" i="1"/>
  <c r="L325" i="1"/>
  <c r="K325" i="1"/>
  <c r="J325" i="1"/>
  <c r="I325" i="1"/>
  <c r="H325" i="1"/>
  <c r="M324" i="1"/>
  <c r="L324" i="1"/>
  <c r="K324" i="1"/>
  <c r="J324" i="1"/>
  <c r="I324" i="1"/>
  <c r="H324" i="1"/>
  <c r="M323" i="1"/>
  <c r="L323" i="1"/>
  <c r="K323" i="1"/>
  <c r="J323" i="1"/>
  <c r="I323" i="1"/>
  <c r="H323" i="1"/>
  <c r="M322" i="1"/>
  <c r="L322" i="1"/>
  <c r="K322" i="1"/>
  <c r="J322" i="1"/>
  <c r="I322" i="1"/>
  <c r="H322" i="1"/>
  <c r="M321" i="1"/>
  <c r="L321" i="1"/>
  <c r="K321" i="1"/>
  <c r="J321" i="1"/>
  <c r="I321" i="1"/>
  <c r="H321" i="1"/>
  <c r="M320" i="1"/>
  <c r="L320" i="1"/>
  <c r="K320" i="1"/>
  <c r="J320" i="1"/>
  <c r="I320" i="1"/>
  <c r="H320" i="1"/>
  <c r="M319" i="1"/>
  <c r="L319" i="1"/>
  <c r="K319" i="1"/>
  <c r="J319" i="1"/>
  <c r="I319" i="1"/>
  <c r="H319" i="1"/>
  <c r="M318" i="1"/>
  <c r="L318" i="1"/>
  <c r="K318" i="1"/>
  <c r="J318" i="1"/>
  <c r="I318" i="1"/>
  <c r="H318" i="1"/>
  <c r="M317" i="1"/>
  <c r="L317" i="1"/>
  <c r="K317" i="1"/>
  <c r="J317" i="1"/>
  <c r="I317" i="1"/>
  <c r="H317" i="1"/>
  <c r="M316" i="1"/>
  <c r="L316" i="1"/>
  <c r="K316" i="1"/>
  <c r="J316" i="1"/>
  <c r="I316" i="1"/>
  <c r="H316" i="1"/>
  <c r="M315" i="1"/>
  <c r="L315" i="1"/>
  <c r="K315" i="1"/>
  <c r="J315" i="1"/>
  <c r="I315" i="1"/>
  <c r="H315" i="1"/>
  <c r="M314" i="1"/>
  <c r="L314" i="1"/>
  <c r="K314" i="1"/>
  <c r="J314" i="1"/>
  <c r="I314" i="1"/>
  <c r="H314" i="1"/>
  <c r="M313" i="1"/>
  <c r="L313" i="1"/>
  <c r="K313" i="1"/>
  <c r="J313" i="1"/>
  <c r="I313" i="1"/>
  <c r="H313" i="1"/>
  <c r="M312" i="1"/>
  <c r="L312" i="1"/>
  <c r="K312" i="1"/>
  <c r="J312" i="1"/>
  <c r="I312" i="1"/>
  <c r="H312" i="1"/>
  <c r="M311" i="1"/>
  <c r="L311" i="1"/>
  <c r="K311" i="1"/>
  <c r="J311" i="1"/>
  <c r="I311" i="1"/>
  <c r="H311" i="1"/>
  <c r="M310" i="1"/>
  <c r="L310" i="1"/>
  <c r="K310" i="1"/>
  <c r="J310" i="1"/>
  <c r="I310" i="1"/>
  <c r="H310" i="1"/>
  <c r="M309" i="1"/>
  <c r="L309" i="1"/>
  <c r="K309" i="1"/>
  <c r="J309" i="1"/>
  <c r="I309" i="1"/>
  <c r="H309" i="1"/>
  <c r="M308" i="1"/>
  <c r="L308" i="1"/>
  <c r="K308" i="1"/>
  <c r="J308" i="1"/>
  <c r="I308" i="1"/>
  <c r="H308" i="1"/>
  <c r="M307" i="1"/>
  <c r="L307" i="1"/>
  <c r="K307" i="1"/>
  <c r="J307" i="1"/>
  <c r="I307" i="1"/>
  <c r="H307" i="1"/>
  <c r="M306" i="1"/>
  <c r="L306" i="1"/>
  <c r="K306" i="1"/>
  <c r="J306" i="1"/>
  <c r="I306" i="1"/>
  <c r="H306" i="1"/>
  <c r="M305" i="1"/>
  <c r="L305" i="1"/>
  <c r="K305" i="1"/>
  <c r="J305" i="1"/>
  <c r="I305" i="1"/>
  <c r="H305" i="1"/>
  <c r="M304" i="1"/>
  <c r="L304" i="1"/>
  <c r="K304" i="1"/>
  <c r="J304" i="1"/>
  <c r="I304" i="1"/>
  <c r="H304" i="1"/>
  <c r="M303" i="1"/>
  <c r="L303" i="1"/>
  <c r="K303" i="1"/>
  <c r="J303" i="1"/>
  <c r="I303" i="1"/>
  <c r="H303" i="1"/>
  <c r="M302" i="1"/>
  <c r="L302" i="1"/>
  <c r="K302" i="1"/>
  <c r="J302" i="1"/>
  <c r="I302" i="1"/>
  <c r="H302" i="1"/>
  <c r="M301" i="1"/>
  <c r="L301" i="1"/>
  <c r="K301" i="1"/>
  <c r="J301" i="1"/>
  <c r="I301" i="1"/>
  <c r="H301" i="1"/>
  <c r="M300" i="1"/>
  <c r="L300" i="1"/>
  <c r="K300" i="1"/>
  <c r="J300" i="1"/>
  <c r="I300" i="1"/>
  <c r="H300" i="1"/>
  <c r="M299" i="1"/>
  <c r="L299" i="1"/>
  <c r="K299" i="1"/>
  <c r="J299" i="1"/>
  <c r="I299" i="1"/>
  <c r="H299" i="1"/>
  <c r="M298" i="1"/>
  <c r="L298" i="1"/>
  <c r="K298" i="1"/>
  <c r="J298" i="1"/>
  <c r="I298" i="1"/>
  <c r="H298" i="1"/>
  <c r="M297" i="1"/>
  <c r="L297" i="1"/>
  <c r="K297" i="1"/>
  <c r="J297" i="1"/>
  <c r="I297" i="1"/>
  <c r="H297" i="1"/>
  <c r="M296" i="1"/>
  <c r="L296" i="1"/>
  <c r="K296" i="1"/>
  <c r="J296" i="1"/>
  <c r="I296" i="1"/>
  <c r="H296" i="1"/>
  <c r="M295" i="1"/>
  <c r="L295" i="1"/>
  <c r="K295" i="1"/>
  <c r="J295" i="1"/>
  <c r="I295" i="1"/>
  <c r="H295" i="1"/>
  <c r="M294" i="1"/>
  <c r="L294" i="1"/>
  <c r="K294" i="1"/>
  <c r="J294" i="1"/>
  <c r="I294" i="1"/>
  <c r="H294" i="1"/>
  <c r="M293" i="1"/>
  <c r="L293" i="1"/>
  <c r="K293" i="1"/>
  <c r="J293" i="1"/>
  <c r="I293" i="1"/>
  <c r="H293" i="1"/>
  <c r="M292" i="1"/>
  <c r="L292" i="1"/>
  <c r="K292" i="1"/>
  <c r="J292" i="1"/>
  <c r="I292" i="1"/>
  <c r="H292" i="1"/>
  <c r="M291" i="1"/>
  <c r="L291" i="1"/>
  <c r="K291" i="1"/>
  <c r="J291" i="1"/>
  <c r="I291" i="1"/>
  <c r="H291" i="1"/>
  <c r="M290" i="1"/>
  <c r="L290" i="1"/>
  <c r="K290" i="1"/>
  <c r="J290" i="1"/>
  <c r="I290" i="1"/>
  <c r="H290" i="1"/>
  <c r="M289" i="1"/>
  <c r="L289" i="1"/>
  <c r="K289" i="1"/>
  <c r="J289" i="1"/>
  <c r="I289" i="1"/>
  <c r="H289" i="1"/>
  <c r="M288" i="1"/>
  <c r="L288" i="1"/>
  <c r="K288" i="1"/>
  <c r="J288" i="1"/>
  <c r="I288" i="1"/>
  <c r="H288" i="1"/>
  <c r="M287" i="1"/>
  <c r="L287" i="1"/>
  <c r="K287" i="1"/>
  <c r="J287" i="1"/>
  <c r="I287" i="1"/>
  <c r="H287" i="1"/>
  <c r="M286" i="1"/>
  <c r="L286" i="1"/>
  <c r="K286" i="1"/>
  <c r="J286" i="1"/>
  <c r="I286" i="1"/>
  <c r="H286" i="1"/>
  <c r="M285" i="1"/>
  <c r="L285" i="1"/>
  <c r="K285" i="1"/>
  <c r="J285" i="1"/>
  <c r="I285" i="1"/>
  <c r="H285" i="1"/>
  <c r="M284" i="1"/>
  <c r="L284" i="1"/>
  <c r="K284" i="1"/>
  <c r="J284" i="1"/>
  <c r="I284" i="1"/>
  <c r="H284" i="1"/>
  <c r="M283" i="1"/>
  <c r="L283" i="1"/>
  <c r="K283" i="1"/>
  <c r="J283" i="1"/>
  <c r="I283" i="1"/>
  <c r="H283" i="1"/>
  <c r="M282" i="1"/>
  <c r="L282" i="1"/>
  <c r="K282" i="1"/>
  <c r="J282" i="1"/>
  <c r="I282" i="1"/>
  <c r="H282" i="1"/>
  <c r="M281" i="1"/>
  <c r="L281" i="1"/>
  <c r="K281" i="1"/>
  <c r="J281" i="1"/>
  <c r="I281" i="1"/>
  <c r="H281" i="1"/>
  <c r="M280" i="1"/>
  <c r="L280" i="1"/>
  <c r="K280" i="1"/>
  <c r="J280" i="1"/>
  <c r="I280" i="1"/>
  <c r="H280" i="1"/>
  <c r="M279" i="1"/>
  <c r="L279" i="1"/>
  <c r="K279" i="1"/>
  <c r="J279" i="1"/>
  <c r="I279" i="1"/>
  <c r="H279" i="1"/>
  <c r="M278" i="1"/>
  <c r="L278" i="1"/>
  <c r="K278" i="1"/>
  <c r="J278" i="1"/>
  <c r="I278" i="1"/>
  <c r="H278" i="1"/>
  <c r="M277" i="1"/>
  <c r="L277" i="1"/>
  <c r="K277" i="1"/>
  <c r="J277" i="1"/>
  <c r="I277" i="1"/>
  <c r="H277" i="1"/>
  <c r="M276" i="1"/>
  <c r="L276" i="1"/>
  <c r="K276" i="1"/>
  <c r="J276" i="1"/>
  <c r="I276" i="1"/>
  <c r="H276" i="1"/>
  <c r="M275" i="1"/>
  <c r="L275" i="1"/>
  <c r="K275" i="1"/>
  <c r="J275" i="1"/>
  <c r="I275" i="1"/>
  <c r="H275" i="1"/>
  <c r="M274" i="1"/>
  <c r="L274" i="1"/>
  <c r="K274" i="1"/>
  <c r="J274" i="1"/>
  <c r="I274" i="1"/>
  <c r="H274" i="1"/>
  <c r="M273" i="1"/>
  <c r="L273" i="1"/>
  <c r="K273" i="1"/>
  <c r="J273" i="1"/>
  <c r="I273" i="1"/>
  <c r="H273" i="1"/>
  <c r="M272" i="1"/>
  <c r="L272" i="1"/>
  <c r="K272" i="1"/>
  <c r="J272" i="1"/>
  <c r="I272" i="1"/>
  <c r="H272" i="1"/>
  <c r="M271" i="1"/>
  <c r="L271" i="1"/>
  <c r="K271" i="1"/>
  <c r="J271" i="1"/>
  <c r="I271" i="1"/>
  <c r="H271" i="1"/>
  <c r="M270" i="1"/>
  <c r="L270" i="1"/>
  <c r="K270" i="1"/>
  <c r="J270" i="1"/>
  <c r="I270" i="1"/>
  <c r="H270" i="1"/>
  <c r="M269" i="1"/>
  <c r="L269" i="1"/>
  <c r="K269" i="1"/>
  <c r="J269" i="1"/>
  <c r="I269" i="1"/>
  <c r="H269" i="1"/>
  <c r="M268" i="1"/>
  <c r="L268" i="1"/>
  <c r="K268" i="1"/>
  <c r="J268" i="1"/>
  <c r="I268" i="1"/>
  <c r="H268" i="1"/>
  <c r="M267" i="1"/>
  <c r="L267" i="1"/>
  <c r="K267" i="1"/>
  <c r="J267" i="1"/>
  <c r="I267" i="1"/>
  <c r="H267" i="1"/>
  <c r="M266" i="1"/>
  <c r="L266" i="1"/>
  <c r="K266" i="1"/>
  <c r="J266" i="1"/>
  <c r="I266" i="1"/>
  <c r="H266" i="1"/>
  <c r="M265" i="1"/>
  <c r="L265" i="1"/>
  <c r="K265" i="1"/>
  <c r="J265" i="1"/>
  <c r="I265" i="1"/>
  <c r="H265" i="1"/>
  <c r="M264" i="1"/>
  <c r="L264" i="1"/>
  <c r="K264" i="1"/>
  <c r="J264" i="1"/>
  <c r="I264" i="1"/>
  <c r="H264" i="1"/>
  <c r="M263" i="1"/>
  <c r="L263" i="1"/>
  <c r="K263" i="1"/>
  <c r="J263" i="1"/>
  <c r="I263" i="1"/>
  <c r="H263" i="1"/>
  <c r="M262" i="1"/>
  <c r="L262" i="1"/>
  <c r="K262" i="1"/>
  <c r="J262" i="1"/>
  <c r="I262" i="1"/>
  <c r="H262" i="1"/>
  <c r="M261" i="1"/>
  <c r="L261" i="1"/>
  <c r="K261" i="1"/>
  <c r="J261" i="1"/>
  <c r="I261" i="1"/>
  <c r="H261" i="1"/>
  <c r="M260" i="1"/>
  <c r="L260" i="1"/>
  <c r="K260" i="1"/>
  <c r="J260" i="1"/>
  <c r="I260" i="1"/>
  <c r="H260" i="1"/>
  <c r="M259" i="1"/>
  <c r="L259" i="1"/>
  <c r="K259" i="1"/>
  <c r="J259" i="1"/>
  <c r="I259" i="1"/>
  <c r="H259" i="1"/>
  <c r="M258" i="1"/>
  <c r="L258" i="1"/>
  <c r="K258" i="1"/>
  <c r="J258" i="1"/>
  <c r="I258" i="1"/>
  <c r="H258" i="1"/>
  <c r="M257" i="1"/>
  <c r="L257" i="1"/>
  <c r="K257" i="1"/>
  <c r="J257" i="1"/>
  <c r="I257" i="1"/>
  <c r="H257" i="1"/>
  <c r="M256" i="1"/>
  <c r="L256" i="1"/>
  <c r="K256" i="1"/>
  <c r="J256" i="1"/>
  <c r="I256" i="1"/>
  <c r="H256" i="1"/>
  <c r="M255" i="1"/>
  <c r="L255" i="1"/>
  <c r="K255" i="1"/>
  <c r="J255" i="1"/>
  <c r="I255" i="1"/>
  <c r="H255" i="1"/>
  <c r="M254" i="1"/>
  <c r="L254" i="1"/>
  <c r="K254" i="1"/>
  <c r="J254" i="1"/>
  <c r="I254" i="1"/>
  <c r="H254" i="1"/>
  <c r="M253" i="1"/>
  <c r="L253" i="1"/>
  <c r="K253" i="1"/>
  <c r="J253" i="1"/>
  <c r="I253" i="1"/>
  <c r="H253" i="1"/>
  <c r="M252" i="1"/>
  <c r="L252" i="1"/>
  <c r="K252" i="1"/>
  <c r="J252" i="1"/>
  <c r="I252" i="1"/>
  <c r="H252" i="1"/>
  <c r="M251" i="1"/>
  <c r="L251" i="1"/>
  <c r="K251" i="1"/>
  <c r="J251" i="1"/>
  <c r="I251" i="1"/>
  <c r="H251" i="1"/>
  <c r="M250" i="1"/>
  <c r="L250" i="1"/>
  <c r="K250" i="1"/>
  <c r="J250" i="1"/>
  <c r="I250" i="1"/>
  <c r="H250" i="1"/>
  <c r="M249" i="1"/>
  <c r="L249" i="1"/>
  <c r="K249" i="1"/>
  <c r="J249" i="1"/>
  <c r="I249" i="1"/>
  <c r="H249" i="1"/>
  <c r="M248" i="1"/>
  <c r="L248" i="1"/>
  <c r="K248" i="1"/>
  <c r="J248" i="1"/>
  <c r="I248" i="1"/>
  <c r="H248" i="1"/>
  <c r="M247" i="1"/>
  <c r="L247" i="1"/>
  <c r="K247" i="1"/>
  <c r="J247" i="1"/>
  <c r="I247" i="1"/>
  <c r="H247" i="1"/>
  <c r="M246" i="1"/>
  <c r="L246" i="1"/>
  <c r="K246" i="1"/>
  <c r="J246" i="1"/>
  <c r="I246" i="1"/>
  <c r="H246" i="1"/>
  <c r="M245" i="1"/>
  <c r="L245" i="1"/>
  <c r="K245" i="1"/>
  <c r="J245" i="1"/>
  <c r="I245" i="1"/>
  <c r="H245" i="1"/>
  <c r="M244" i="1"/>
  <c r="L244" i="1"/>
  <c r="K244" i="1"/>
  <c r="J244" i="1"/>
  <c r="I244" i="1"/>
  <c r="H244" i="1"/>
  <c r="M243" i="1"/>
  <c r="L243" i="1"/>
  <c r="K243" i="1"/>
  <c r="J243" i="1"/>
  <c r="I243" i="1"/>
  <c r="H243" i="1"/>
  <c r="M242" i="1"/>
  <c r="L242" i="1"/>
  <c r="K242" i="1"/>
  <c r="J242" i="1"/>
  <c r="I242" i="1"/>
  <c r="H242" i="1"/>
  <c r="M241" i="1"/>
  <c r="L241" i="1"/>
  <c r="K241" i="1"/>
  <c r="J241" i="1"/>
  <c r="I241" i="1"/>
  <c r="H241" i="1"/>
  <c r="M240" i="1"/>
  <c r="L240" i="1"/>
  <c r="K240" i="1"/>
  <c r="J240" i="1"/>
  <c r="I240" i="1"/>
  <c r="H240" i="1"/>
  <c r="M239" i="1"/>
  <c r="L239" i="1"/>
  <c r="K239" i="1"/>
  <c r="J239" i="1"/>
  <c r="I239" i="1"/>
  <c r="H239" i="1"/>
  <c r="M238" i="1"/>
  <c r="L238" i="1"/>
  <c r="K238" i="1"/>
  <c r="J238" i="1"/>
  <c r="I238" i="1"/>
  <c r="H238" i="1"/>
  <c r="M237" i="1"/>
  <c r="L237" i="1"/>
  <c r="K237" i="1"/>
  <c r="J237" i="1"/>
  <c r="I237" i="1"/>
  <c r="H237" i="1"/>
  <c r="M236" i="1"/>
  <c r="L236" i="1"/>
  <c r="K236" i="1"/>
  <c r="J236" i="1"/>
  <c r="I236" i="1"/>
  <c r="H236" i="1"/>
  <c r="M235" i="1"/>
  <c r="L235" i="1"/>
  <c r="K235" i="1"/>
  <c r="J235" i="1"/>
  <c r="I235" i="1"/>
  <c r="H235" i="1"/>
  <c r="M234" i="1"/>
  <c r="L234" i="1"/>
  <c r="K234" i="1"/>
  <c r="J234" i="1"/>
  <c r="I234" i="1"/>
  <c r="H234" i="1"/>
  <c r="M233" i="1"/>
  <c r="L233" i="1"/>
  <c r="K233" i="1"/>
  <c r="J233" i="1"/>
  <c r="I233" i="1"/>
  <c r="H233" i="1"/>
  <c r="M232" i="1"/>
  <c r="L232" i="1"/>
  <c r="K232" i="1"/>
  <c r="J232" i="1"/>
  <c r="I232" i="1"/>
  <c r="H232" i="1"/>
  <c r="M231" i="1"/>
  <c r="L231" i="1"/>
  <c r="K231" i="1"/>
  <c r="J231" i="1"/>
  <c r="I231" i="1"/>
  <c r="H231" i="1"/>
  <c r="M230" i="1"/>
  <c r="L230" i="1"/>
  <c r="K230" i="1"/>
  <c r="J230" i="1"/>
  <c r="I230" i="1"/>
  <c r="H230" i="1"/>
  <c r="M229" i="1"/>
  <c r="L229" i="1"/>
  <c r="K229" i="1"/>
  <c r="J229" i="1"/>
  <c r="I229" i="1"/>
  <c r="H229" i="1"/>
  <c r="M228" i="1"/>
  <c r="L228" i="1"/>
  <c r="K228" i="1"/>
  <c r="J228" i="1"/>
  <c r="I228" i="1"/>
  <c r="H228" i="1"/>
  <c r="M227" i="1"/>
  <c r="L227" i="1"/>
  <c r="K227" i="1"/>
  <c r="J227" i="1"/>
  <c r="I227" i="1"/>
  <c r="H227" i="1"/>
  <c r="M226" i="1"/>
  <c r="L226" i="1"/>
  <c r="K226" i="1"/>
  <c r="J226" i="1"/>
  <c r="I226" i="1"/>
  <c r="H226" i="1"/>
  <c r="M225" i="1"/>
  <c r="L225" i="1"/>
  <c r="K225" i="1"/>
  <c r="J225" i="1"/>
  <c r="I225" i="1"/>
  <c r="H225" i="1"/>
  <c r="M224" i="1"/>
  <c r="L224" i="1"/>
  <c r="K224" i="1"/>
  <c r="J224" i="1"/>
  <c r="I224" i="1"/>
  <c r="H224" i="1"/>
  <c r="M223" i="1"/>
  <c r="L223" i="1"/>
  <c r="K223" i="1"/>
  <c r="J223" i="1"/>
  <c r="I223" i="1"/>
  <c r="H223" i="1"/>
  <c r="M222" i="1"/>
  <c r="L222" i="1"/>
  <c r="K222" i="1"/>
  <c r="J222" i="1"/>
  <c r="I222" i="1"/>
  <c r="H222" i="1"/>
  <c r="M221" i="1"/>
  <c r="L221" i="1"/>
  <c r="K221" i="1"/>
  <c r="J221" i="1"/>
  <c r="I221" i="1"/>
  <c r="H221" i="1"/>
  <c r="M220" i="1"/>
  <c r="L220" i="1"/>
  <c r="K220" i="1"/>
  <c r="J220" i="1"/>
  <c r="I220" i="1"/>
  <c r="H220" i="1"/>
  <c r="M219" i="1"/>
  <c r="L219" i="1"/>
  <c r="K219" i="1"/>
  <c r="J219" i="1"/>
  <c r="I219" i="1"/>
  <c r="H219" i="1"/>
  <c r="M218" i="1"/>
  <c r="L218" i="1"/>
  <c r="K218" i="1"/>
  <c r="J218" i="1"/>
  <c r="I218" i="1"/>
  <c r="H218" i="1"/>
  <c r="M217" i="1"/>
  <c r="L217" i="1"/>
  <c r="K217" i="1"/>
  <c r="J217" i="1"/>
  <c r="I217" i="1"/>
  <c r="H217" i="1"/>
  <c r="M216" i="1"/>
  <c r="L216" i="1"/>
  <c r="K216" i="1"/>
  <c r="J216" i="1"/>
  <c r="I216" i="1"/>
  <c r="H216" i="1"/>
  <c r="M215" i="1"/>
  <c r="L215" i="1"/>
  <c r="K215" i="1"/>
  <c r="J215" i="1"/>
  <c r="I215" i="1"/>
  <c r="H215" i="1"/>
  <c r="M214" i="1"/>
  <c r="L214" i="1"/>
  <c r="K214" i="1"/>
  <c r="J214" i="1"/>
  <c r="I214" i="1"/>
  <c r="H214" i="1"/>
  <c r="M213" i="1"/>
  <c r="L213" i="1"/>
  <c r="K213" i="1"/>
  <c r="J213" i="1"/>
  <c r="I213" i="1"/>
  <c r="H213" i="1"/>
  <c r="M212" i="1"/>
  <c r="L212" i="1"/>
  <c r="K212" i="1"/>
  <c r="J212" i="1"/>
  <c r="I212" i="1"/>
  <c r="H212" i="1"/>
  <c r="M211" i="1"/>
  <c r="L211" i="1"/>
  <c r="K211" i="1"/>
  <c r="J211" i="1"/>
  <c r="I211" i="1"/>
  <c r="H211" i="1"/>
  <c r="M210" i="1"/>
  <c r="L210" i="1"/>
  <c r="K210" i="1"/>
  <c r="J210" i="1"/>
  <c r="I210" i="1"/>
  <c r="H210" i="1"/>
  <c r="M209" i="1"/>
  <c r="L209" i="1"/>
  <c r="K209" i="1"/>
  <c r="J209" i="1"/>
  <c r="I209" i="1"/>
  <c r="H209" i="1"/>
  <c r="M208" i="1"/>
  <c r="L208" i="1"/>
  <c r="K208" i="1"/>
  <c r="J208" i="1"/>
  <c r="I208" i="1"/>
  <c r="H208" i="1"/>
  <c r="M207" i="1"/>
  <c r="L207" i="1"/>
  <c r="K207" i="1"/>
  <c r="J207" i="1"/>
  <c r="I207" i="1"/>
  <c r="H207" i="1"/>
  <c r="M206" i="1"/>
  <c r="L206" i="1"/>
  <c r="K206" i="1"/>
  <c r="J206" i="1"/>
  <c r="I206" i="1"/>
  <c r="H206" i="1"/>
  <c r="M205" i="1"/>
  <c r="L205" i="1"/>
  <c r="K205" i="1"/>
  <c r="J205" i="1"/>
  <c r="I205" i="1"/>
  <c r="H205" i="1"/>
  <c r="M204" i="1"/>
  <c r="L204" i="1"/>
  <c r="K204" i="1"/>
  <c r="J204" i="1"/>
  <c r="I204" i="1"/>
  <c r="H204" i="1"/>
  <c r="M203" i="1"/>
  <c r="L203" i="1"/>
  <c r="K203" i="1"/>
  <c r="J203" i="1"/>
  <c r="I203" i="1"/>
  <c r="H203" i="1"/>
  <c r="M202" i="1"/>
  <c r="L202" i="1"/>
  <c r="K202" i="1"/>
  <c r="J202" i="1"/>
  <c r="I202" i="1"/>
  <c r="H202" i="1"/>
  <c r="M201" i="1"/>
  <c r="L201" i="1"/>
  <c r="K201" i="1"/>
  <c r="J201" i="1"/>
  <c r="I201" i="1"/>
  <c r="H201" i="1"/>
  <c r="M200" i="1"/>
  <c r="L200" i="1"/>
  <c r="K200" i="1"/>
  <c r="J200" i="1"/>
  <c r="I200" i="1"/>
  <c r="H200" i="1"/>
  <c r="M199" i="1"/>
  <c r="L199" i="1"/>
  <c r="K199" i="1"/>
  <c r="J199" i="1"/>
  <c r="I199" i="1"/>
  <c r="H199" i="1"/>
  <c r="M198" i="1"/>
  <c r="L198" i="1"/>
  <c r="K198" i="1"/>
  <c r="J198" i="1"/>
  <c r="I198" i="1"/>
  <c r="H198" i="1"/>
  <c r="M197" i="1"/>
  <c r="L197" i="1"/>
  <c r="K197" i="1"/>
  <c r="J197" i="1"/>
  <c r="I197" i="1"/>
  <c r="H197" i="1"/>
  <c r="M196" i="1"/>
  <c r="L196" i="1"/>
  <c r="K196" i="1"/>
  <c r="J196" i="1"/>
  <c r="I196" i="1"/>
  <c r="H196" i="1"/>
  <c r="M195" i="1"/>
  <c r="L195" i="1"/>
  <c r="K195" i="1"/>
  <c r="J195" i="1"/>
  <c r="I195" i="1"/>
  <c r="H195" i="1"/>
  <c r="M194" i="1"/>
  <c r="L194" i="1"/>
  <c r="K194" i="1"/>
  <c r="J194" i="1"/>
  <c r="I194" i="1"/>
  <c r="H194" i="1"/>
  <c r="M193" i="1"/>
  <c r="L193" i="1"/>
  <c r="K193" i="1"/>
  <c r="J193" i="1"/>
  <c r="I193" i="1"/>
  <c r="H193" i="1"/>
  <c r="M192" i="1"/>
  <c r="L192" i="1"/>
  <c r="K192" i="1"/>
  <c r="J192" i="1"/>
  <c r="I192" i="1"/>
  <c r="H192" i="1"/>
  <c r="M191" i="1"/>
  <c r="L191" i="1"/>
  <c r="K191" i="1"/>
  <c r="J191" i="1"/>
  <c r="I191" i="1"/>
  <c r="H191" i="1"/>
  <c r="M190" i="1"/>
  <c r="L190" i="1"/>
  <c r="K190" i="1"/>
  <c r="J190" i="1"/>
  <c r="I190" i="1"/>
  <c r="H190" i="1"/>
  <c r="M189" i="1"/>
  <c r="L189" i="1"/>
  <c r="K189" i="1"/>
  <c r="J189" i="1"/>
  <c r="I189" i="1"/>
  <c r="H189" i="1"/>
  <c r="M188" i="1"/>
  <c r="L188" i="1"/>
  <c r="K188" i="1"/>
  <c r="J188" i="1"/>
  <c r="I188" i="1"/>
  <c r="H188" i="1"/>
  <c r="M187" i="1"/>
  <c r="L187" i="1"/>
  <c r="K187" i="1"/>
  <c r="J187" i="1"/>
  <c r="I187" i="1"/>
  <c r="H187" i="1"/>
  <c r="M186" i="1"/>
  <c r="L186" i="1"/>
  <c r="K186" i="1"/>
  <c r="J186" i="1"/>
  <c r="I186" i="1"/>
  <c r="H186" i="1"/>
  <c r="M185" i="1"/>
  <c r="L185" i="1"/>
  <c r="K185" i="1"/>
  <c r="J185" i="1"/>
  <c r="I185" i="1"/>
  <c r="H185" i="1"/>
  <c r="M184" i="1"/>
  <c r="L184" i="1"/>
  <c r="K184" i="1"/>
  <c r="J184" i="1"/>
  <c r="I184" i="1"/>
  <c r="H184" i="1"/>
  <c r="M183" i="1"/>
  <c r="L183" i="1"/>
  <c r="K183" i="1"/>
  <c r="J183" i="1"/>
  <c r="I183" i="1"/>
  <c r="H183" i="1"/>
  <c r="M182" i="1"/>
  <c r="L182" i="1"/>
  <c r="K182" i="1"/>
  <c r="J182" i="1"/>
  <c r="I182" i="1"/>
  <c r="H182" i="1"/>
  <c r="M181" i="1"/>
  <c r="L181" i="1"/>
  <c r="K181" i="1"/>
  <c r="J181" i="1"/>
  <c r="I181" i="1"/>
  <c r="H181" i="1"/>
  <c r="M180" i="1"/>
  <c r="L180" i="1"/>
  <c r="K180" i="1"/>
  <c r="J180" i="1"/>
  <c r="I180" i="1"/>
  <c r="H180" i="1"/>
  <c r="M179" i="1"/>
  <c r="L179" i="1"/>
  <c r="K179" i="1"/>
  <c r="J179" i="1"/>
  <c r="I179" i="1"/>
  <c r="H179" i="1"/>
  <c r="M178" i="1"/>
  <c r="L178" i="1"/>
  <c r="K178" i="1"/>
  <c r="J178" i="1"/>
  <c r="I178" i="1"/>
  <c r="H178" i="1"/>
  <c r="M177" i="1"/>
  <c r="L177" i="1"/>
  <c r="K177" i="1"/>
  <c r="J177" i="1"/>
  <c r="I177" i="1"/>
  <c r="H177" i="1"/>
  <c r="M176" i="1"/>
  <c r="L176" i="1"/>
  <c r="K176" i="1"/>
  <c r="J176" i="1"/>
  <c r="I176" i="1"/>
  <c r="H176" i="1"/>
  <c r="M175" i="1"/>
  <c r="L175" i="1"/>
  <c r="K175" i="1"/>
  <c r="J175" i="1"/>
  <c r="I175" i="1"/>
  <c r="H175" i="1"/>
  <c r="M174" i="1"/>
  <c r="L174" i="1"/>
  <c r="K174" i="1"/>
  <c r="J174" i="1"/>
  <c r="I174" i="1"/>
  <c r="H174" i="1"/>
  <c r="M173" i="1"/>
  <c r="L173" i="1"/>
  <c r="K173" i="1"/>
  <c r="J173" i="1"/>
  <c r="I173" i="1"/>
  <c r="H173" i="1"/>
  <c r="M172" i="1"/>
  <c r="L172" i="1"/>
  <c r="K172" i="1"/>
  <c r="J172" i="1"/>
  <c r="I172" i="1"/>
  <c r="H172" i="1"/>
  <c r="M171" i="1"/>
  <c r="L171" i="1"/>
  <c r="K171" i="1"/>
  <c r="J171" i="1"/>
  <c r="I171" i="1"/>
  <c r="H171" i="1"/>
  <c r="M170" i="1"/>
  <c r="L170" i="1"/>
  <c r="K170" i="1"/>
  <c r="J170" i="1"/>
  <c r="I170" i="1"/>
  <c r="H170" i="1"/>
  <c r="M169" i="1"/>
  <c r="L169" i="1"/>
  <c r="K169" i="1"/>
  <c r="J169" i="1"/>
  <c r="I169" i="1"/>
  <c r="H169" i="1"/>
  <c r="M168" i="1"/>
  <c r="L168" i="1"/>
  <c r="K168" i="1"/>
  <c r="J168" i="1"/>
  <c r="I168" i="1"/>
  <c r="H168" i="1"/>
  <c r="M167" i="1"/>
  <c r="L167" i="1"/>
  <c r="K167" i="1"/>
  <c r="J167" i="1"/>
  <c r="I167" i="1"/>
  <c r="H167" i="1"/>
  <c r="M166" i="1"/>
  <c r="L166" i="1"/>
  <c r="K166" i="1"/>
  <c r="J166" i="1"/>
  <c r="I166" i="1"/>
  <c r="H166" i="1"/>
  <c r="M165" i="1"/>
  <c r="L165" i="1"/>
  <c r="K165" i="1"/>
  <c r="J165" i="1"/>
  <c r="I165" i="1"/>
  <c r="H165" i="1"/>
  <c r="M164" i="1"/>
  <c r="L164" i="1"/>
  <c r="K164" i="1"/>
  <c r="J164" i="1"/>
  <c r="I164" i="1"/>
  <c r="H164" i="1"/>
  <c r="M163" i="1"/>
  <c r="L163" i="1"/>
  <c r="K163" i="1"/>
  <c r="J163" i="1"/>
  <c r="I163" i="1"/>
  <c r="H163" i="1"/>
  <c r="M162" i="1"/>
  <c r="L162" i="1"/>
  <c r="K162" i="1"/>
  <c r="J162" i="1"/>
  <c r="I162" i="1"/>
  <c r="H162" i="1"/>
  <c r="M161" i="1"/>
  <c r="L161" i="1"/>
  <c r="K161" i="1"/>
  <c r="J161" i="1"/>
  <c r="I161" i="1"/>
  <c r="H161" i="1"/>
  <c r="M160" i="1"/>
  <c r="L160" i="1"/>
  <c r="K160" i="1"/>
  <c r="J160" i="1"/>
  <c r="I160" i="1"/>
  <c r="H160" i="1"/>
  <c r="M159" i="1"/>
  <c r="L159" i="1"/>
  <c r="K159" i="1"/>
  <c r="J159" i="1"/>
  <c r="I159" i="1"/>
  <c r="H159" i="1"/>
  <c r="M158" i="1"/>
  <c r="L158" i="1"/>
  <c r="K158" i="1"/>
  <c r="J158" i="1"/>
  <c r="I158" i="1"/>
  <c r="H158" i="1"/>
  <c r="M157" i="1"/>
  <c r="L157" i="1"/>
  <c r="K157" i="1"/>
  <c r="J157" i="1"/>
  <c r="I157" i="1"/>
  <c r="H157" i="1"/>
  <c r="M156" i="1"/>
  <c r="L156" i="1"/>
  <c r="K156" i="1"/>
  <c r="J156" i="1"/>
  <c r="I156" i="1"/>
  <c r="H156" i="1"/>
  <c r="M155" i="1"/>
  <c r="L155" i="1"/>
  <c r="K155" i="1"/>
  <c r="J155" i="1"/>
  <c r="I155" i="1"/>
  <c r="H155" i="1"/>
  <c r="M154" i="1"/>
  <c r="L154" i="1"/>
  <c r="K154" i="1"/>
  <c r="J154" i="1"/>
  <c r="I154" i="1"/>
  <c r="H154" i="1"/>
  <c r="M153" i="1"/>
  <c r="L153" i="1"/>
  <c r="K153" i="1"/>
  <c r="J153" i="1"/>
  <c r="I153" i="1"/>
  <c r="H153" i="1"/>
  <c r="M152" i="1"/>
  <c r="L152" i="1"/>
  <c r="K152" i="1"/>
  <c r="J152" i="1"/>
  <c r="I152" i="1"/>
  <c r="H152" i="1"/>
  <c r="M151" i="1"/>
  <c r="L151" i="1"/>
  <c r="K151" i="1"/>
  <c r="J151" i="1"/>
  <c r="I151" i="1"/>
  <c r="H151" i="1"/>
  <c r="M150" i="1"/>
  <c r="L150" i="1"/>
  <c r="K150" i="1"/>
  <c r="J150" i="1"/>
  <c r="I150" i="1"/>
  <c r="H150" i="1"/>
  <c r="M149" i="1"/>
  <c r="L149" i="1"/>
  <c r="K149" i="1"/>
  <c r="J149" i="1"/>
  <c r="I149" i="1"/>
  <c r="H149" i="1"/>
  <c r="M148" i="1"/>
  <c r="L148" i="1"/>
  <c r="K148" i="1"/>
  <c r="J148" i="1"/>
  <c r="I148" i="1"/>
  <c r="H148" i="1"/>
  <c r="M147" i="1"/>
  <c r="L147" i="1"/>
  <c r="K147" i="1"/>
  <c r="J147" i="1"/>
  <c r="I147" i="1"/>
  <c r="H147" i="1"/>
  <c r="M146" i="1"/>
  <c r="L146" i="1"/>
  <c r="K146" i="1"/>
  <c r="J146" i="1"/>
  <c r="I146" i="1"/>
  <c r="H146" i="1"/>
  <c r="M145" i="1"/>
  <c r="L145" i="1"/>
  <c r="K145" i="1"/>
  <c r="J145" i="1"/>
  <c r="I145" i="1"/>
  <c r="H145" i="1"/>
  <c r="M144" i="1"/>
  <c r="L144" i="1"/>
  <c r="K144" i="1"/>
  <c r="J144" i="1"/>
  <c r="I144" i="1"/>
  <c r="H144" i="1"/>
  <c r="M143" i="1"/>
  <c r="L143" i="1"/>
  <c r="K143" i="1"/>
  <c r="J143" i="1"/>
  <c r="I143" i="1"/>
  <c r="H143" i="1"/>
  <c r="M142" i="1"/>
  <c r="L142" i="1"/>
  <c r="K142" i="1"/>
  <c r="J142" i="1"/>
  <c r="I142" i="1"/>
  <c r="H142" i="1"/>
  <c r="M141" i="1"/>
  <c r="L141" i="1"/>
  <c r="K141" i="1"/>
  <c r="J141" i="1"/>
  <c r="I141" i="1"/>
  <c r="H141" i="1"/>
  <c r="M140" i="1"/>
  <c r="L140" i="1"/>
  <c r="K140" i="1"/>
  <c r="J140" i="1"/>
  <c r="I140" i="1"/>
  <c r="H140" i="1"/>
  <c r="M139" i="1"/>
  <c r="L139" i="1"/>
  <c r="K139" i="1"/>
  <c r="J139" i="1"/>
  <c r="I139" i="1"/>
  <c r="H139" i="1"/>
  <c r="M138" i="1"/>
  <c r="L138" i="1"/>
  <c r="K138" i="1"/>
  <c r="J138" i="1"/>
  <c r="I138" i="1"/>
  <c r="H138" i="1"/>
  <c r="M137" i="1"/>
  <c r="L137" i="1"/>
  <c r="K137" i="1"/>
  <c r="J137" i="1"/>
  <c r="I137" i="1"/>
  <c r="H137" i="1"/>
  <c r="M136" i="1"/>
  <c r="L136" i="1"/>
  <c r="K136" i="1"/>
  <c r="J136" i="1"/>
  <c r="I136" i="1"/>
  <c r="H136" i="1"/>
  <c r="M135" i="1"/>
  <c r="L135" i="1"/>
  <c r="K135" i="1"/>
  <c r="J135" i="1"/>
  <c r="I135" i="1"/>
  <c r="H135" i="1"/>
  <c r="M134" i="1"/>
  <c r="L134" i="1"/>
  <c r="K134" i="1"/>
  <c r="J134" i="1"/>
  <c r="I134" i="1"/>
  <c r="H134" i="1"/>
  <c r="M133" i="1"/>
  <c r="L133" i="1"/>
  <c r="K133" i="1"/>
  <c r="J133" i="1"/>
  <c r="I133" i="1"/>
  <c r="H133" i="1"/>
  <c r="M132" i="1"/>
  <c r="L132" i="1"/>
  <c r="K132" i="1"/>
  <c r="J132" i="1"/>
  <c r="I132" i="1"/>
  <c r="H132" i="1"/>
  <c r="M131" i="1"/>
  <c r="L131" i="1"/>
  <c r="K131" i="1"/>
  <c r="J131" i="1"/>
  <c r="I131" i="1"/>
  <c r="H131" i="1"/>
  <c r="M130" i="1"/>
  <c r="L130" i="1"/>
  <c r="K130" i="1"/>
  <c r="J130" i="1"/>
  <c r="I130" i="1"/>
  <c r="H130" i="1"/>
  <c r="M129" i="1"/>
  <c r="L129" i="1"/>
  <c r="K129" i="1"/>
  <c r="J129" i="1"/>
  <c r="I129" i="1"/>
  <c r="H129" i="1"/>
  <c r="M128" i="1"/>
  <c r="L128" i="1"/>
  <c r="K128" i="1"/>
  <c r="J128" i="1"/>
  <c r="I128" i="1"/>
  <c r="H128" i="1"/>
  <c r="M127" i="1"/>
  <c r="L127" i="1"/>
  <c r="K127" i="1"/>
  <c r="J127" i="1"/>
  <c r="I127" i="1"/>
  <c r="H127" i="1"/>
  <c r="M126" i="1"/>
  <c r="L126" i="1"/>
  <c r="K126" i="1"/>
  <c r="J126" i="1"/>
  <c r="I126" i="1"/>
  <c r="H126" i="1"/>
  <c r="M125" i="1"/>
  <c r="L125" i="1"/>
  <c r="K125" i="1"/>
  <c r="J125" i="1"/>
  <c r="I125" i="1"/>
  <c r="H125" i="1"/>
  <c r="M124" i="1"/>
  <c r="L124" i="1"/>
  <c r="K124" i="1"/>
  <c r="J124" i="1"/>
  <c r="I124" i="1"/>
  <c r="H124" i="1"/>
  <c r="M123" i="1"/>
  <c r="L123" i="1"/>
  <c r="K123" i="1"/>
  <c r="J123" i="1"/>
  <c r="I123" i="1"/>
  <c r="H123" i="1"/>
  <c r="M122" i="1"/>
  <c r="L122" i="1"/>
  <c r="K122" i="1"/>
  <c r="J122" i="1"/>
  <c r="I122" i="1"/>
  <c r="H122" i="1"/>
  <c r="M121" i="1"/>
  <c r="L121" i="1"/>
  <c r="K121" i="1"/>
  <c r="J121" i="1"/>
  <c r="I121" i="1"/>
  <c r="H121" i="1"/>
  <c r="M120" i="1"/>
  <c r="L120" i="1"/>
  <c r="K120" i="1"/>
  <c r="J120" i="1"/>
  <c r="I120" i="1"/>
  <c r="H120" i="1"/>
  <c r="M119" i="1"/>
  <c r="L119" i="1"/>
  <c r="K119" i="1"/>
  <c r="J119" i="1"/>
  <c r="I119" i="1"/>
  <c r="H119" i="1"/>
  <c r="M118" i="1"/>
  <c r="L118" i="1"/>
  <c r="K118" i="1"/>
  <c r="J118" i="1"/>
  <c r="I118" i="1"/>
  <c r="H118" i="1"/>
  <c r="M117" i="1"/>
  <c r="L117" i="1"/>
  <c r="K117" i="1"/>
  <c r="J117" i="1"/>
  <c r="I117" i="1"/>
  <c r="H117" i="1"/>
  <c r="M116" i="1"/>
  <c r="L116" i="1"/>
  <c r="K116" i="1"/>
  <c r="J116" i="1"/>
  <c r="I116" i="1"/>
  <c r="H116" i="1"/>
  <c r="M115" i="1"/>
  <c r="L115" i="1"/>
  <c r="K115" i="1"/>
  <c r="J115" i="1"/>
  <c r="I115" i="1"/>
  <c r="H115" i="1"/>
  <c r="M114" i="1"/>
  <c r="L114" i="1"/>
  <c r="K114" i="1"/>
  <c r="J114" i="1"/>
  <c r="I114" i="1"/>
  <c r="H114" i="1"/>
  <c r="M113" i="1"/>
  <c r="L113" i="1"/>
  <c r="K113" i="1"/>
  <c r="J113" i="1"/>
  <c r="I113" i="1"/>
  <c r="H113" i="1"/>
  <c r="M112" i="1"/>
  <c r="L112" i="1"/>
  <c r="K112" i="1"/>
  <c r="J112" i="1"/>
  <c r="I112" i="1"/>
  <c r="H112" i="1"/>
  <c r="M111" i="1"/>
  <c r="L111" i="1"/>
  <c r="K111" i="1"/>
  <c r="J111" i="1"/>
  <c r="I111" i="1"/>
  <c r="H111" i="1"/>
  <c r="M110" i="1"/>
  <c r="L110" i="1"/>
  <c r="K110" i="1"/>
  <c r="J110" i="1"/>
  <c r="I110" i="1"/>
  <c r="H110" i="1"/>
  <c r="M109" i="1"/>
  <c r="L109" i="1"/>
  <c r="K109" i="1"/>
  <c r="J109" i="1"/>
  <c r="I109" i="1"/>
  <c r="H109" i="1"/>
  <c r="M108" i="1"/>
  <c r="L108" i="1"/>
  <c r="K108" i="1"/>
  <c r="J108" i="1"/>
  <c r="I108" i="1"/>
  <c r="H108" i="1"/>
  <c r="M107" i="1"/>
  <c r="L107" i="1"/>
  <c r="K107" i="1"/>
  <c r="J107" i="1"/>
  <c r="I107" i="1"/>
  <c r="H107" i="1"/>
  <c r="M106" i="1"/>
  <c r="L106" i="1"/>
  <c r="K106" i="1"/>
  <c r="J106" i="1"/>
  <c r="I106" i="1"/>
  <c r="H106" i="1"/>
  <c r="M105" i="1"/>
  <c r="L105" i="1"/>
  <c r="K105" i="1"/>
  <c r="J105" i="1"/>
  <c r="I105" i="1"/>
  <c r="H105" i="1"/>
  <c r="M104" i="1"/>
  <c r="L104" i="1"/>
  <c r="K104" i="1"/>
  <c r="J104" i="1"/>
  <c r="I104" i="1"/>
  <c r="H104" i="1"/>
  <c r="M103" i="1"/>
  <c r="L103" i="1"/>
  <c r="K103" i="1"/>
  <c r="J103" i="1"/>
  <c r="I103" i="1"/>
  <c r="H103" i="1"/>
  <c r="M102" i="1"/>
  <c r="L102" i="1"/>
  <c r="K102" i="1"/>
  <c r="J102" i="1"/>
  <c r="I102" i="1"/>
  <c r="H102" i="1"/>
  <c r="M101" i="1"/>
  <c r="L101" i="1"/>
  <c r="K101" i="1"/>
  <c r="J101" i="1"/>
  <c r="I101" i="1"/>
  <c r="H101" i="1"/>
  <c r="M100" i="1"/>
  <c r="L100" i="1"/>
  <c r="K100" i="1"/>
  <c r="J100" i="1"/>
  <c r="I100" i="1"/>
  <c r="H100" i="1"/>
  <c r="M99" i="1"/>
  <c r="L99" i="1"/>
  <c r="K99" i="1"/>
  <c r="J99" i="1"/>
  <c r="I99" i="1"/>
  <c r="H99" i="1"/>
  <c r="M98" i="1"/>
  <c r="L98" i="1"/>
  <c r="K98" i="1"/>
  <c r="J98" i="1"/>
  <c r="I98" i="1"/>
  <c r="H98" i="1"/>
  <c r="M97" i="1"/>
  <c r="L97" i="1"/>
  <c r="K97" i="1"/>
  <c r="J97" i="1"/>
  <c r="I97" i="1"/>
  <c r="H97" i="1"/>
  <c r="M96" i="1"/>
  <c r="L96" i="1"/>
  <c r="K96" i="1"/>
  <c r="J96" i="1"/>
  <c r="I96" i="1"/>
  <c r="H96" i="1"/>
  <c r="M95" i="1"/>
  <c r="L95" i="1"/>
  <c r="K95" i="1"/>
  <c r="J95" i="1"/>
  <c r="I95" i="1"/>
  <c r="H95" i="1"/>
  <c r="M94" i="1"/>
  <c r="L94" i="1"/>
  <c r="K94" i="1"/>
  <c r="J94" i="1"/>
  <c r="I94" i="1"/>
  <c r="H94" i="1"/>
  <c r="M93" i="1"/>
  <c r="L93" i="1"/>
  <c r="K93" i="1"/>
  <c r="J93" i="1"/>
  <c r="I93" i="1"/>
  <c r="H93" i="1"/>
  <c r="M92" i="1"/>
  <c r="L92" i="1"/>
  <c r="K92" i="1"/>
  <c r="J92" i="1"/>
  <c r="I92" i="1"/>
  <c r="H92" i="1"/>
  <c r="M91" i="1"/>
  <c r="L91" i="1"/>
  <c r="K91" i="1"/>
  <c r="J91" i="1"/>
  <c r="I91" i="1"/>
  <c r="H91" i="1"/>
  <c r="M90" i="1"/>
  <c r="L90" i="1"/>
  <c r="K90" i="1"/>
  <c r="J90" i="1"/>
  <c r="I90" i="1"/>
  <c r="H90" i="1"/>
  <c r="M89" i="1"/>
  <c r="L89" i="1"/>
  <c r="K89" i="1"/>
  <c r="J89" i="1"/>
  <c r="I89" i="1"/>
  <c r="H89" i="1"/>
  <c r="M88" i="1"/>
  <c r="L88" i="1"/>
  <c r="K88" i="1"/>
  <c r="J88" i="1"/>
  <c r="I88" i="1"/>
  <c r="H88" i="1"/>
  <c r="M87" i="1"/>
  <c r="L87" i="1"/>
  <c r="K87" i="1"/>
  <c r="J87" i="1"/>
  <c r="I87" i="1"/>
  <c r="H87" i="1"/>
  <c r="M86" i="1"/>
  <c r="L86" i="1"/>
  <c r="K86" i="1"/>
  <c r="J86" i="1"/>
  <c r="I86" i="1"/>
  <c r="H86" i="1"/>
  <c r="M85" i="1"/>
  <c r="L85" i="1"/>
  <c r="K85" i="1"/>
  <c r="J85" i="1"/>
  <c r="I85" i="1"/>
  <c r="H85" i="1"/>
  <c r="M84" i="1"/>
  <c r="L84" i="1"/>
  <c r="K84" i="1"/>
  <c r="J84" i="1"/>
  <c r="I84" i="1"/>
  <c r="H84" i="1"/>
  <c r="M83" i="1"/>
  <c r="L83" i="1"/>
  <c r="K83" i="1"/>
  <c r="J83" i="1"/>
  <c r="I83" i="1"/>
  <c r="H83" i="1"/>
  <c r="M82" i="1"/>
  <c r="L82" i="1"/>
  <c r="K82" i="1"/>
  <c r="J82" i="1"/>
  <c r="I82" i="1"/>
  <c r="H82" i="1"/>
  <c r="M81" i="1"/>
  <c r="L81" i="1"/>
  <c r="K81" i="1"/>
  <c r="J81" i="1"/>
  <c r="I81" i="1"/>
  <c r="H81" i="1"/>
  <c r="M80" i="1"/>
  <c r="L80" i="1"/>
  <c r="K80" i="1"/>
  <c r="J80" i="1"/>
  <c r="I80" i="1"/>
  <c r="H80" i="1"/>
  <c r="M79" i="1"/>
  <c r="L79" i="1"/>
  <c r="K79" i="1"/>
  <c r="J79" i="1"/>
  <c r="I79" i="1"/>
  <c r="H79" i="1"/>
  <c r="M78" i="1"/>
  <c r="L78" i="1"/>
  <c r="K78" i="1"/>
  <c r="J78" i="1"/>
  <c r="I78" i="1"/>
  <c r="H78" i="1"/>
  <c r="M77" i="1"/>
  <c r="L77" i="1"/>
  <c r="K77" i="1"/>
  <c r="J77" i="1"/>
  <c r="I77" i="1"/>
  <c r="H77" i="1"/>
  <c r="M76" i="1"/>
  <c r="L76" i="1"/>
  <c r="K76" i="1"/>
  <c r="J76" i="1"/>
  <c r="I76" i="1"/>
  <c r="H76" i="1"/>
  <c r="M75" i="1"/>
  <c r="L75" i="1"/>
  <c r="K75" i="1"/>
  <c r="J75" i="1"/>
  <c r="I75" i="1"/>
  <c r="H75" i="1"/>
  <c r="M74" i="1"/>
  <c r="L74" i="1"/>
  <c r="K74" i="1"/>
  <c r="J74" i="1"/>
  <c r="I74" i="1"/>
  <c r="H74" i="1"/>
  <c r="M73" i="1"/>
  <c r="L73" i="1"/>
  <c r="K73" i="1"/>
  <c r="J73" i="1"/>
  <c r="I73" i="1"/>
  <c r="H73" i="1"/>
  <c r="M72" i="1"/>
  <c r="L72" i="1"/>
  <c r="K72" i="1"/>
  <c r="J72" i="1"/>
  <c r="I72" i="1"/>
  <c r="H72" i="1"/>
  <c r="M71" i="1"/>
  <c r="L71" i="1"/>
  <c r="K71" i="1"/>
  <c r="J71" i="1"/>
  <c r="I71" i="1"/>
  <c r="H71" i="1"/>
  <c r="M70" i="1"/>
  <c r="L70" i="1"/>
  <c r="K70" i="1"/>
  <c r="J70" i="1"/>
  <c r="I70" i="1"/>
  <c r="H70" i="1"/>
  <c r="M69" i="1"/>
  <c r="L69" i="1"/>
  <c r="K69" i="1"/>
  <c r="J69" i="1"/>
  <c r="I69" i="1"/>
  <c r="H69" i="1"/>
  <c r="M68" i="1"/>
  <c r="L68" i="1"/>
  <c r="K68" i="1"/>
  <c r="J68" i="1"/>
  <c r="I68" i="1"/>
  <c r="H68" i="1"/>
  <c r="M67" i="1"/>
  <c r="L67" i="1"/>
  <c r="K67" i="1"/>
  <c r="J67" i="1"/>
  <c r="I67" i="1"/>
  <c r="H67" i="1"/>
  <c r="M66" i="1"/>
  <c r="L66" i="1"/>
  <c r="K66" i="1"/>
  <c r="J66" i="1"/>
  <c r="I66" i="1"/>
  <c r="H66" i="1"/>
  <c r="M65" i="1"/>
  <c r="L65" i="1"/>
  <c r="K65" i="1"/>
  <c r="J65" i="1"/>
  <c r="I65" i="1"/>
  <c r="H65" i="1"/>
  <c r="M64" i="1"/>
  <c r="L64" i="1"/>
  <c r="K64" i="1"/>
  <c r="J64" i="1"/>
  <c r="I64" i="1"/>
  <c r="H64" i="1"/>
  <c r="M63" i="1"/>
  <c r="L63" i="1"/>
  <c r="K63" i="1"/>
  <c r="J63" i="1"/>
  <c r="I63" i="1"/>
  <c r="H63" i="1"/>
  <c r="M62" i="1"/>
  <c r="L62" i="1"/>
  <c r="K62" i="1"/>
  <c r="J62" i="1"/>
  <c r="I62" i="1"/>
  <c r="H62" i="1"/>
  <c r="M61" i="1"/>
  <c r="L61" i="1"/>
  <c r="K61" i="1"/>
  <c r="J61" i="1"/>
  <c r="I61" i="1"/>
  <c r="H61" i="1"/>
  <c r="M60" i="1"/>
  <c r="L60" i="1"/>
  <c r="K60" i="1"/>
  <c r="J60" i="1"/>
  <c r="I60" i="1"/>
  <c r="H60" i="1"/>
  <c r="M59" i="1"/>
  <c r="L59" i="1"/>
  <c r="K59" i="1"/>
  <c r="J59" i="1"/>
  <c r="I59" i="1"/>
  <c r="H59" i="1"/>
  <c r="M58" i="1"/>
  <c r="L58" i="1"/>
  <c r="K58" i="1"/>
  <c r="J58" i="1"/>
  <c r="I58" i="1"/>
  <c r="H58" i="1"/>
  <c r="M57" i="1"/>
  <c r="L57" i="1"/>
  <c r="K57" i="1"/>
  <c r="J57" i="1"/>
  <c r="I57" i="1"/>
  <c r="H57" i="1"/>
  <c r="M56" i="1"/>
  <c r="L56" i="1"/>
  <c r="K56" i="1"/>
  <c r="J56" i="1"/>
  <c r="I56" i="1"/>
  <c r="H56" i="1"/>
  <c r="M55" i="1"/>
  <c r="L55" i="1"/>
  <c r="K55" i="1"/>
  <c r="J55" i="1"/>
  <c r="I55" i="1"/>
  <c r="H55" i="1"/>
  <c r="M54" i="1"/>
  <c r="L54" i="1"/>
  <c r="K54" i="1"/>
  <c r="J54" i="1"/>
  <c r="I54" i="1"/>
  <c r="H54" i="1"/>
  <c r="M53" i="1"/>
  <c r="L53" i="1"/>
  <c r="K53" i="1"/>
  <c r="J53" i="1"/>
  <c r="I53" i="1"/>
  <c r="H53" i="1"/>
  <c r="M52" i="1"/>
  <c r="L52" i="1"/>
  <c r="K52" i="1"/>
  <c r="J52" i="1"/>
  <c r="I52" i="1"/>
  <c r="H52" i="1"/>
  <c r="M51" i="1"/>
  <c r="L51" i="1"/>
  <c r="K51" i="1"/>
  <c r="J51" i="1"/>
  <c r="I51" i="1"/>
  <c r="H51" i="1"/>
  <c r="M50" i="1"/>
  <c r="L50" i="1"/>
  <c r="K50" i="1"/>
  <c r="J50" i="1"/>
  <c r="I50" i="1"/>
  <c r="H50" i="1"/>
  <c r="M49" i="1"/>
  <c r="L49" i="1"/>
  <c r="K49" i="1"/>
  <c r="J49" i="1"/>
  <c r="I49" i="1"/>
  <c r="H49" i="1"/>
  <c r="M48" i="1"/>
  <c r="L48" i="1"/>
  <c r="K48" i="1"/>
  <c r="J48" i="1"/>
  <c r="I48" i="1"/>
  <c r="H48" i="1"/>
  <c r="M47" i="1"/>
  <c r="L47" i="1"/>
  <c r="K47" i="1"/>
  <c r="J47" i="1"/>
  <c r="I47" i="1"/>
  <c r="H47" i="1"/>
  <c r="M46" i="1"/>
  <c r="L46" i="1"/>
  <c r="K46" i="1"/>
  <c r="J46" i="1"/>
  <c r="I46" i="1"/>
  <c r="H46" i="1"/>
  <c r="M45" i="1"/>
  <c r="L45" i="1"/>
  <c r="K45" i="1"/>
  <c r="J45" i="1"/>
  <c r="I45" i="1"/>
  <c r="H45" i="1"/>
  <c r="M44" i="1"/>
  <c r="L44" i="1"/>
  <c r="K44" i="1"/>
  <c r="J44" i="1"/>
  <c r="I44" i="1"/>
  <c r="H44" i="1"/>
  <c r="M43" i="1"/>
  <c r="L43" i="1"/>
  <c r="K43" i="1"/>
  <c r="J43" i="1"/>
  <c r="I43" i="1"/>
  <c r="H43" i="1"/>
  <c r="M42" i="1"/>
  <c r="L42" i="1"/>
  <c r="K42" i="1"/>
  <c r="J42" i="1"/>
  <c r="I42" i="1"/>
  <c r="H42" i="1"/>
  <c r="M41" i="1"/>
  <c r="L41" i="1"/>
  <c r="K41" i="1"/>
  <c r="J41" i="1"/>
  <c r="I41" i="1"/>
  <c r="H41" i="1"/>
  <c r="M40" i="1"/>
  <c r="L40" i="1"/>
  <c r="K40" i="1"/>
  <c r="J40" i="1"/>
  <c r="I40" i="1"/>
  <c r="H40" i="1"/>
  <c r="M39" i="1"/>
  <c r="L39" i="1"/>
  <c r="K39" i="1"/>
  <c r="J39" i="1"/>
  <c r="I39" i="1"/>
  <c r="H39" i="1"/>
  <c r="M38" i="1"/>
  <c r="L38" i="1"/>
  <c r="K38" i="1"/>
  <c r="J38" i="1"/>
  <c r="I38" i="1"/>
  <c r="H38" i="1"/>
  <c r="M37" i="1"/>
  <c r="L37" i="1"/>
  <c r="K37" i="1"/>
  <c r="J37" i="1"/>
  <c r="I37" i="1"/>
  <c r="H37" i="1"/>
  <c r="M36" i="1"/>
  <c r="L36" i="1"/>
  <c r="K36" i="1"/>
  <c r="J36" i="1"/>
  <c r="I36" i="1"/>
  <c r="H36" i="1"/>
  <c r="M35" i="1"/>
  <c r="L35" i="1"/>
  <c r="K35" i="1"/>
  <c r="J35" i="1"/>
  <c r="I35" i="1"/>
  <c r="H35" i="1"/>
  <c r="M34" i="1"/>
  <c r="L34" i="1"/>
  <c r="K34" i="1"/>
  <c r="J34" i="1"/>
  <c r="I34" i="1"/>
  <c r="H34" i="1"/>
  <c r="M33" i="1"/>
  <c r="L33" i="1"/>
  <c r="K33" i="1"/>
  <c r="J33" i="1"/>
  <c r="I33" i="1"/>
  <c r="H33" i="1"/>
  <c r="M32" i="1"/>
  <c r="L32" i="1"/>
  <c r="K32" i="1"/>
  <c r="J32" i="1"/>
  <c r="I32" i="1"/>
  <c r="H32" i="1"/>
  <c r="M31" i="1"/>
  <c r="L31" i="1"/>
  <c r="K31" i="1"/>
  <c r="J31" i="1"/>
  <c r="I31" i="1"/>
  <c r="H31" i="1"/>
  <c r="M30" i="1"/>
  <c r="L30" i="1"/>
  <c r="K30" i="1"/>
  <c r="J30" i="1"/>
  <c r="I30" i="1"/>
  <c r="H30" i="1"/>
  <c r="M29" i="1"/>
  <c r="L29" i="1"/>
  <c r="K29" i="1"/>
  <c r="J29" i="1"/>
  <c r="I29" i="1"/>
  <c r="H29" i="1"/>
  <c r="M28" i="1"/>
  <c r="L28" i="1"/>
  <c r="K28" i="1"/>
  <c r="J28" i="1"/>
  <c r="I28" i="1"/>
  <c r="H28" i="1"/>
  <c r="M27" i="1"/>
  <c r="L27" i="1"/>
  <c r="K27" i="1"/>
  <c r="J27" i="1"/>
  <c r="I27" i="1"/>
  <c r="H27" i="1"/>
  <c r="M26" i="1"/>
  <c r="L26" i="1"/>
  <c r="K26" i="1"/>
  <c r="J26" i="1"/>
  <c r="I26" i="1"/>
  <c r="H26" i="1"/>
  <c r="M25" i="1"/>
  <c r="L25" i="1"/>
  <c r="K25" i="1"/>
  <c r="J25" i="1"/>
  <c r="I25" i="1"/>
  <c r="H25" i="1"/>
  <c r="M24" i="1"/>
  <c r="L24" i="1"/>
  <c r="K24" i="1"/>
  <c r="J24" i="1"/>
  <c r="I24" i="1"/>
  <c r="H24" i="1"/>
  <c r="M23" i="1"/>
  <c r="L23" i="1"/>
  <c r="K23" i="1"/>
  <c r="J23" i="1"/>
  <c r="I23" i="1"/>
  <c r="H23" i="1"/>
  <c r="M22" i="1"/>
  <c r="L22" i="1"/>
  <c r="K22" i="1"/>
  <c r="J22" i="1"/>
  <c r="I22" i="1"/>
  <c r="H22" i="1"/>
  <c r="M21" i="1"/>
  <c r="L21" i="1"/>
  <c r="K21" i="1"/>
  <c r="J21" i="1"/>
  <c r="I21" i="1"/>
  <c r="H21" i="1"/>
  <c r="M20" i="1"/>
  <c r="L20" i="1"/>
  <c r="K20" i="1"/>
  <c r="J20" i="1"/>
  <c r="I20" i="1"/>
  <c r="H20" i="1"/>
  <c r="M19" i="1"/>
  <c r="L19" i="1"/>
  <c r="K19" i="1"/>
  <c r="J19" i="1"/>
  <c r="I19" i="1"/>
  <c r="H19" i="1"/>
  <c r="M18" i="1"/>
  <c r="L18" i="1"/>
  <c r="K18" i="1"/>
  <c r="J18" i="1"/>
  <c r="I18" i="1"/>
  <c r="H18" i="1"/>
  <c r="M17" i="1"/>
  <c r="L17" i="1"/>
  <c r="K17" i="1"/>
  <c r="J17" i="1"/>
  <c r="I17" i="1"/>
  <c r="H17" i="1"/>
  <c r="M16" i="1"/>
  <c r="L16" i="1"/>
  <c r="K16" i="1"/>
  <c r="J16" i="1"/>
  <c r="I16" i="1"/>
  <c r="H16" i="1"/>
  <c r="M15" i="1"/>
  <c r="L15" i="1"/>
  <c r="K15" i="1"/>
  <c r="J15" i="1"/>
  <c r="I15" i="1"/>
  <c r="H15" i="1"/>
  <c r="M14" i="1"/>
  <c r="L14" i="1"/>
  <c r="K14" i="1"/>
  <c r="J14" i="1"/>
  <c r="I14" i="1"/>
  <c r="H14" i="1"/>
  <c r="M13" i="1"/>
  <c r="L13" i="1"/>
  <c r="K13" i="1"/>
  <c r="J13" i="1"/>
  <c r="I13" i="1"/>
  <c r="H13" i="1"/>
  <c r="M12" i="1"/>
  <c r="L12" i="1"/>
  <c r="K12" i="1"/>
  <c r="J12" i="1"/>
  <c r="I12" i="1"/>
  <c r="H12" i="1"/>
  <c r="M11" i="1"/>
  <c r="L11" i="1"/>
  <c r="K11" i="1"/>
  <c r="J11" i="1"/>
  <c r="I11" i="1"/>
  <c r="H11" i="1"/>
  <c r="M10" i="1"/>
  <c r="L10" i="1"/>
  <c r="K10" i="1"/>
  <c r="J10" i="1"/>
  <c r="I10" i="1"/>
  <c r="H10" i="1"/>
  <c r="M9" i="1"/>
  <c r="L9" i="1"/>
  <c r="K9" i="1"/>
  <c r="J9" i="1"/>
  <c r="I9" i="1"/>
  <c r="H9" i="1"/>
  <c r="M8" i="1"/>
  <c r="L8" i="1"/>
  <c r="K8" i="1"/>
  <c r="J8" i="1"/>
  <c r="I8" i="1"/>
  <c r="H8" i="1"/>
  <c r="M7" i="1"/>
  <c r="L7" i="1"/>
  <c r="K7" i="1"/>
  <c r="J7" i="1"/>
  <c r="I7" i="1"/>
  <c r="H7" i="1"/>
  <c r="M6" i="1"/>
  <c r="L6" i="1"/>
  <c r="K6" i="1"/>
  <c r="J6" i="1"/>
  <c r="I6" i="1"/>
  <c r="H6" i="1"/>
  <c r="M5" i="1"/>
  <c r="L5" i="1"/>
  <c r="K5" i="1"/>
  <c r="J5" i="1"/>
  <c r="I5" i="1"/>
  <c r="H5" i="1"/>
  <c r="M4" i="1"/>
  <c r="L4" i="1"/>
  <c r="K4" i="1"/>
  <c r="J4" i="1"/>
  <c r="I4" i="1"/>
  <c r="H4" i="1"/>
  <c r="M3" i="1"/>
  <c r="L3" i="1"/>
  <c r="K3" i="1"/>
  <c r="J3" i="1"/>
  <c r="I3" i="1"/>
  <c r="H3" i="1"/>
  <c r="M2" i="1"/>
  <c r="L2" i="1"/>
  <c r="K2" i="1"/>
  <c r="J2" i="1"/>
  <c r="I2" i="1"/>
  <c r="H2" i="1"/>
  <c r="H66" i="7"/>
  <c r="H82" i="7"/>
  <c r="H67" i="7"/>
  <c r="G8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68A607-76DB-47D5-8F2C-F72B1C310F31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4A20EB5-699F-4DC8-B784-26EC79A0AB19}" name="WorksheetConnection_dashboard ultimo.xlsx!Tabla1" type="102" refreshedVersion="8" minRefreshableVersion="5">
    <extLst>
      <ext xmlns:x15="http://schemas.microsoft.com/office/spreadsheetml/2010/11/main" uri="{DE250136-89BD-433C-8126-D09CA5730AF9}">
        <x15:connection id="Tabla1">
          <x15:rangePr sourceName="_xlcn.WorksheetConnection_dashboardultimo.xlsxTabla11"/>
        </x15:connection>
      </ext>
    </extLst>
  </connection>
</connections>
</file>

<file path=xl/sharedStrings.xml><?xml version="1.0" encoding="utf-8"?>
<sst xmlns="http://schemas.openxmlformats.org/spreadsheetml/2006/main" count="2595" uniqueCount="41">
  <si>
    <t>Date</t>
  </si>
  <si>
    <t>Open</t>
  </si>
  <si>
    <t>High</t>
  </si>
  <si>
    <t>Low</t>
  </si>
  <si>
    <t>Close</t>
  </si>
  <si>
    <t>Volume</t>
  </si>
  <si>
    <t>Ticker</t>
  </si>
  <si>
    <t>volatilidad</t>
  </si>
  <si>
    <t>NFLX</t>
  </si>
  <si>
    <t>DIS</t>
  </si>
  <si>
    <t>Año</t>
  </si>
  <si>
    <t>Mes</t>
  </si>
  <si>
    <t xml:space="preserve">Categoría de volatilidad </t>
  </si>
  <si>
    <t>Etiquetas de fila</t>
  </si>
  <si>
    <t>Total general</t>
  </si>
  <si>
    <t>2020</t>
  </si>
  <si>
    <t>2021</t>
  </si>
  <si>
    <t>2022</t>
  </si>
  <si>
    <t>2023</t>
  </si>
  <si>
    <t>2024</t>
  </si>
  <si>
    <t>Promedio de Close</t>
  </si>
  <si>
    <t>Etiquetas de columna</t>
  </si>
  <si>
    <t>Promedio de volatilidad</t>
  </si>
  <si>
    <t>Promedio de Volume</t>
  </si>
  <si>
    <t>media movil 50</t>
  </si>
  <si>
    <t>media movil 200</t>
  </si>
  <si>
    <t>Trim.4</t>
  </si>
  <si>
    <t>Media Móvil 200</t>
  </si>
  <si>
    <t>Media Móvil 50</t>
  </si>
  <si>
    <t>Precio</t>
  </si>
  <si>
    <t>Total Máx. de Volume</t>
  </si>
  <si>
    <t>Máx. de Volume</t>
  </si>
  <si>
    <t>Total Máx. de Close</t>
  </si>
  <si>
    <t>Máx. de Close</t>
  </si>
  <si>
    <t>Total Máx. de volatilidad</t>
  </si>
  <si>
    <t>Máx. de volatilidad</t>
  </si>
  <si>
    <t>Trim.1</t>
  </si>
  <si>
    <t>2025</t>
  </si>
  <si>
    <t>Trim.3</t>
  </si>
  <si>
    <t>Trim.2</t>
  </si>
  <si>
    <t>SIOMARA DEL CIELO AGUIRRE LAURA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</si>
</sst>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$-540A]#,##0.00"/>
    <numFmt numFmtId="165" formatCode="0.0%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rgb="FF1A1C1E"/>
      <name val="Courier New"/>
      <family val="3"/>
    </font>
    <font>
      <sz val="8"/>
      <name val="Aptos Narrow"/>
      <family val="2"/>
      <scheme val="minor"/>
    </font>
    <font>
      <sz val="11"/>
      <color theme="1"/>
      <name val="Script MT Bold"/>
      <family val="4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2" fillId="0" borderId="0" xfId="0" applyFon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4" fillId="2" borderId="0" xfId="0" applyFont="1" applyFill="1"/>
    <xf numFmtId="165" fontId="0" fillId="0" borderId="0" xfId="0" applyNumberFormat="1"/>
    <xf numFmtId="0" fontId="5" fillId="0" borderId="0" xfId="0" applyFont="1"/>
    <xf numFmtId="3" fontId="0" fillId="0" borderId="0" xfId="0" applyNumberFormat="1"/>
  </cellXfs>
  <cellStyles count="2">
    <cellStyle name="Normal" xfId="0" builtinId="0"/>
    <cellStyle name="Porcentaje" xfId="1" builtinId="5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9" formatCode="d/mm/yyyy"/>
    </dxf>
    <dxf>
      <fill>
        <patternFill>
          <bgColor theme="2"/>
        </patternFill>
      </fill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4" defaultTableStyle="TableStyleMedium2" defaultPivotStyle="PivotStyleLight16">
    <tableStyle name="Estilo de escala de tiempo 1" pivot="0" table="0" count="8" xr9:uid="{96EEC69D-D04B-44F0-ACC9-94B23FD63626}">
      <tableStyleElement type="wholeTable" dxfId="13"/>
      <tableStyleElement type="headerRow" dxfId="12"/>
    </tableStyle>
    <tableStyle name="Estilo de escala de tiempo 2" pivot="0" table="0" count="8" xr9:uid="{ED995CA2-B534-4B7B-A899-79CD933E8CC8}">
      <tableStyleElement type="wholeTable" dxfId="11"/>
      <tableStyleElement type="headerRow" dxfId="10"/>
    </tableStyle>
    <tableStyle name="Estilo de escala de tiempo 3" pivot="0" table="0" count="8" xr9:uid="{B2B5FF99-DD61-4AE8-85C0-C98E58785B6D}">
      <tableStyleElement type="wholeTable" dxfId="9"/>
      <tableStyleElement type="headerRow" dxfId="8"/>
    </tableStyle>
    <tableStyle name="Mi estilo 1" pivot="0" table="0" count="2" xr9:uid="{5810DED7-73E8-4085-8106-66F822737ECD}">
      <tableStyleElement type="wholeTable" dxfId="7"/>
    </tableStyle>
  </tableStyles>
  <colors>
    <mruColors>
      <color rgb="FFFF0066"/>
      <color rgb="FFFF5050"/>
      <color rgb="FFCD4770"/>
      <color rgb="FFF98B98"/>
      <color rgb="FFEB804B"/>
      <color rgb="FFEDA5A7"/>
      <color rgb="FFFAB8B8"/>
      <color rgb="FFCCECFF"/>
      <color rgb="FFF5C0A5"/>
    </mruColors>
  </colors>
  <extLst>
    <ext xmlns:x14="http://schemas.microsoft.com/office/spreadsheetml/2009/9/main" uri="{46F421CA-312F-682f-3DD2-61675219B42D}">
      <x14:dxfs count="1">
        <dxf>
          <fill>
            <patternFill>
              <bgColor rgb="FFCD4770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Mi estilo 1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A0A4C193-F2C1-4fcb-8827-314CF55A85BB}">
      <x15:dxfs count="18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5" tint="-0.499984740745262"/>
            <name val="Aptos Narrow"/>
            <family val="2"/>
            <scheme val="minor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-0.49998474074526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5" tint="-0.499984740745262"/>
            <name val="Aptos Narrow"/>
            <family val="2"/>
            <scheme val="minor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Estilo de escala de tiempo 1">
          <x15:timelineStyleElements>
            <x15:timelineStyleElement type="selectionLabel" dxfId="17"/>
            <x15:timelineStyleElement type="timeLevel" dxfId="16"/>
            <x15:timelineStyleElement type="periodLabel1" dxfId="15"/>
            <x15:timelineStyleElement type="periodLabel2" dxfId="14"/>
            <x15:timelineStyleElement type="selectedTimeBlock" dxfId="13"/>
            <x15:timelineStyleElement type="unselectedTimeBlock" dxfId="12"/>
          </x15:timelineStyleElements>
        </x15:timelineStyle>
        <x15:timelineStyle name="Estilo de escala de tiempo 2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Estilo de escala de tiempo 3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Analisis Financiero - Netflix vs Disney AGUIRRE LAURA.xlsx]Hoja2!TablaDinámica3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rgbClr val="F98B98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Hoja2!$D$8:$D$9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Hoja2!$C$10:$C$15</c:f>
              <c:strCach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strCache>
            </c:strRef>
          </c:cat>
          <c:val>
            <c:numRef>
              <c:f>Hoja2!$D$10:$D$15</c:f>
              <c:numCache>
                <c:formatCode>[$$-540A]#,##0.00</c:formatCode>
                <c:ptCount val="6"/>
                <c:pt idx="0">
                  <c:v>138.5361386138614</c:v>
                </c:pt>
                <c:pt idx="1">
                  <c:v>175.88607142857154</c:v>
                </c:pt>
                <c:pt idx="2">
                  <c:v>114.42143426294818</c:v>
                </c:pt>
                <c:pt idx="3">
                  <c:v>92.234760000000009</c:v>
                </c:pt>
                <c:pt idx="4">
                  <c:v>102.24253968253979</c:v>
                </c:pt>
                <c:pt idx="5">
                  <c:v>108.28182432432435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8-49FC-A901-44A08BE47B83}"/>
            </c:ext>
          </c:extLst>
        </c:ser>
        <c:ser>
          <c:idx val="1"/>
          <c:order val="1"/>
          <c:tx>
            <c:strRef>
              <c:f>Hoja2!$E$8:$E$9</c:f>
              <c:strCache>
                <c:ptCount val="1"/>
                <c:pt idx="0">
                  <c:v>NFLX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Hoja2!$C$10:$C$15</c:f>
              <c:strCach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strCache>
            </c:strRef>
          </c:cat>
          <c:val>
            <c:numRef>
              <c:f>Hoja2!$E$10:$E$15</c:f>
              <c:numCache>
                <c:formatCode>[$$-540A]#,##0.00</c:formatCode>
                <c:ptCount val="6"/>
                <c:pt idx="0">
                  <c:v>502.95574257425744</c:v>
                </c:pt>
                <c:pt idx="1">
                  <c:v>558.21769841269838</c:v>
                </c:pt>
                <c:pt idx="2">
                  <c:v>284.63924302788848</c:v>
                </c:pt>
                <c:pt idx="3">
                  <c:v>390.24787999999972</c:v>
                </c:pt>
                <c:pt idx="4">
                  <c:v>671.50023809523805</c:v>
                </c:pt>
                <c:pt idx="5">
                  <c:v>1073.9636486486484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9-4438-B867-FE75EC4D5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7736848"/>
        <c:axId val="837743088"/>
      </c:barChart>
      <c:catAx>
        <c:axId val="83773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37743088"/>
        <c:crosses val="autoZero"/>
        <c:auto val="1"/>
        <c:lblAlgn val="ctr"/>
        <c:lblOffset val="100"/>
        <c:noMultiLvlLbl val="0"/>
      </c:catAx>
      <c:valAx>
        <c:axId val="83774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540A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3773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Analisis Financiero - Netflix vs Disney AGUIRRE LAURA.xlsx]Hoja1!TablaDinámica1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CEC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AB8B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561721396450283E-2"/>
          <c:y val="4.1198501872659173E-2"/>
          <c:w val="0.54986980656480022"/>
          <c:h val="0.87221622578076619"/>
        </c:manualLayout>
      </c:layout>
      <c:lineChart>
        <c:grouping val="standard"/>
        <c:varyColors val="0"/>
        <c:ser>
          <c:idx val="0"/>
          <c:order val="0"/>
          <c:tx>
            <c:strRef>
              <c:f>Hoja1!$C$3:$C$5</c:f>
              <c:strCache>
                <c:ptCount val="1"/>
                <c:pt idx="0">
                  <c:v>DIS - Precio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Hoja1!$C$6:$C$32</c:f>
              <c:numCache>
                <c:formatCode>General</c:formatCode>
                <c:ptCount val="21"/>
                <c:pt idx="0">
                  <c:v>129.89108108108104</c:v>
                </c:pt>
                <c:pt idx="1">
                  <c:v>143.53406249999998</c:v>
                </c:pt>
                <c:pt idx="2">
                  <c:v>184.41557377049179</c:v>
                </c:pt>
                <c:pt idx="3">
                  <c:v>179.84507936507939</c:v>
                </c:pt>
                <c:pt idx="4">
                  <c:v>178.24421874999999</c:v>
                </c:pt>
                <c:pt idx="5">
                  <c:v>161.50109374999997</c:v>
                </c:pt>
                <c:pt idx="6">
                  <c:v>144.56596774193542</c:v>
                </c:pt>
                <c:pt idx="7">
                  <c:v>110.99177419354835</c:v>
                </c:pt>
                <c:pt idx="8">
                  <c:v>107.02218749999999</c:v>
                </c:pt>
                <c:pt idx="9">
                  <c:v>95.647301587301612</c:v>
                </c:pt>
                <c:pt idx="10">
                  <c:v>100.81887096774194</c:v>
                </c:pt>
                <c:pt idx="11">
                  <c:v>94.731290322580662</c:v>
                </c:pt>
                <c:pt idx="12">
                  <c:v>85.405555555555551</c:v>
                </c:pt>
                <c:pt idx="13">
                  <c:v>88.159206349206357</c:v>
                </c:pt>
                <c:pt idx="14">
                  <c:v>104.45475409836064</c:v>
                </c:pt>
                <c:pt idx="15">
                  <c:v>107.6484126984127</c:v>
                </c:pt>
                <c:pt idx="16">
                  <c:v>92.007343749999976</c:v>
                </c:pt>
                <c:pt idx="17">
                  <c:v>105.04781249999998</c:v>
                </c:pt>
                <c:pt idx="18">
                  <c:v>107.46750000000002</c:v>
                </c:pt>
                <c:pt idx="19">
                  <c:v>103.88951612903222</c:v>
                </c:pt>
                <c:pt idx="20">
                  <c:v>120.63499999999999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A-4EF5-A985-232DFCCDC5E3}"/>
            </c:ext>
          </c:extLst>
        </c:ser>
        <c:ser>
          <c:idx val="1"/>
          <c:order val="1"/>
          <c:tx>
            <c:strRef>
              <c:f>Hoja1!$D$3:$D$5</c:f>
              <c:strCache>
                <c:ptCount val="1"/>
                <c:pt idx="0">
                  <c:v>DIS - Media Móvil 50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Hoja1!$D$6:$D$32</c:f>
              <c:numCache>
                <c:formatCode>General</c:formatCode>
                <c:ptCount val="21"/>
                <c:pt idx="0">
                  <c:v>130.51529790707133</c:v>
                </c:pt>
                <c:pt idx="1">
                  <c:v>133.47856014345493</c:v>
                </c:pt>
                <c:pt idx="2">
                  <c:v>177.81341773569838</c:v>
                </c:pt>
                <c:pt idx="3">
                  <c:v>184.00234724280097</c:v>
                </c:pt>
                <c:pt idx="4">
                  <c:v>177.47338486129246</c:v>
                </c:pt>
                <c:pt idx="5">
                  <c:v>168.8988829303963</c:v>
                </c:pt>
                <c:pt idx="6">
                  <c:v>147.85516838348238</c:v>
                </c:pt>
                <c:pt idx="7">
                  <c:v>122.1910690656094</c:v>
                </c:pt>
                <c:pt idx="8">
                  <c:v>104.84766789972029</c:v>
                </c:pt>
                <c:pt idx="9">
                  <c:v>100.14770511327653</c:v>
                </c:pt>
                <c:pt idx="10">
                  <c:v>99.268451894247448</c:v>
                </c:pt>
                <c:pt idx="11">
                  <c:v>96.5434641426463</c:v>
                </c:pt>
                <c:pt idx="12">
                  <c:v>87.539479365574579</c:v>
                </c:pt>
                <c:pt idx="13">
                  <c:v>85.476605023390761</c:v>
                </c:pt>
                <c:pt idx="14">
                  <c:v>98.233221574471798</c:v>
                </c:pt>
                <c:pt idx="15">
                  <c:v>111.09167968829173</c:v>
                </c:pt>
                <c:pt idx="16">
                  <c:v>94.668239522162807</c:v>
                </c:pt>
                <c:pt idx="17">
                  <c:v>99.171011556199034</c:v>
                </c:pt>
                <c:pt idx="18">
                  <c:v>110.52489103119788</c:v>
                </c:pt>
                <c:pt idx="19">
                  <c:v>99.975464386859088</c:v>
                </c:pt>
                <c:pt idx="20">
                  <c:v>118.74206222209165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A-4EF5-A985-232DFCCDC5E3}"/>
            </c:ext>
          </c:extLst>
        </c:ser>
        <c:ser>
          <c:idx val="2"/>
          <c:order val="2"/>
          <c:tx>
            <c:strRef>
              <c:f>Hoja1!$E$3:$E$5</c:f>
              <c:strCache>
                <c:ptCount val="1"/>
                <c:pt idx="0">
                  <c:v>DIS - Media Móvil 200</c:v>
                </c:pt>
              </c:strCache>
            </c:strRef>
          </c:tx>
          <c:spPr>
            <a:ln w="28575" cap="rnd">
              <a:solidFill>
                <a:srgbClr val="CCECFF"/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Hoja1!$E$6:$E$32</c:f>
              <c:numCache>
                <c:formatCode>General</c:formatCode>
                <c:ptCount val="21"/>
                <c:pt idx="0">
                  <c:v>130.51447126962307</c:v>
                </c:pt>
                <c:pt idx="1">
                  <c:v>130.66063208278447</c:v>
                </c:pt>
                <c:pt idx="2">
                  <c:v>148.62839524917445</c:v>
                </c:pt>
                <c:pt idx="3">
                  <c:v>172.77468819733295</c:v>
                </c:pt>
                <c:pt idx="4">
                  <c:v>181.54322161140641</c:v>
                </c:pt>
                <c:pt idx="5">
                  <c:v>175.64001285338594</c:v>
                </c:pt>
                <c:pt idx="6">
                  <c:v>163.60539249052036</c:v>
                </c:pt>
                <c:pt idx="7">
                  <c:v>142.89634608672961</c:v>
                </c:pt>
                <c:pt idx="8">
                  <c:v>119.77770581230568</c:v>
                </c:pt>
                <c:pt idx="9">
                  <c:v>104.94804151458423</c:v>
                </c:pt>
                <c:pt idx="10">
                  <c:v>101.02112361038311</c:v>
                </c:pt>
                <c:pt idx="11">
                  <c:v>97.94151865938214</c:v>
                </c:pt>
                <c:pt idx="12">
                  <c:v>94.568803351920849</c:v>
                </c:pt>
                <c:pt idx="13">
                  <c:v>88.019931251731307</c:v>
                </c:pt>
                <c:pt idx="14">
                  <c:v>89.471467594928697</c:v>
                </c:pt>
                <c:pt idx="15">
                  <c:v>101.16855575748735</c:v>
                </c:pt>
                <c:pt idx="16">
                  <c:v>104.14446456485514</c:v>
                </c:pt>
                <c:pt idx="17">
                  <c:v>98.14191785373157</c:v>
                </c:pt>
                <c:pt idx="18">
                  <c:v>101.82757245450678</c:v>
                </c:pt>
                <c:pt idx="19">
                  <c:v>105.11770582213182</c:v>
                </c:pt>
                <c:pt idx="20">
                  <c:v>107.26768456486661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6A-4EF5-A985-232DFCCDC5E3}"/>
            </c:ext>
          </c:extLst>
        </c:ser>
        <c:ser>
          <c:idx val="3"/>
          <c:order val="3"/>
          <c:tx>
            <c:strRef>
              <c:f>Hoja1!$F$3:$F$5</c:f>
              <c:strCache>
                <c:ptCount val="1"/>
                <c:pt idx="0">
                  <c:v>NFLX - Precio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Hoja1!$F$6:$F$32</c:f>
              <c:numCache>
                <c:formatCode>General</c:formatCode>
                <c:ptCount val="21"/>
                <c:pt idx="0">
                  <c:v>496.00027027027045</c:v>
                </c:pt>
                <c:pt idx="1">
                  <c:v>506.97687500000012</c:v>
                </c:pt>
                <c:pt idx="2">
                  <c:v>530.43606557377063</c:v>
                </c:pt>
                <c:pt idx="3">
                  <c:v>511.16333333333347</c:v>
                </c:pt>
                <c:pt idx="4">
                  <c:v>550.3132812499997</c:v>
                </c:pt>
                <c:pt idx="5">
                  <c:v>638.92062500000009</c:v>
                </c:pt>
                <c:pt idx="6">
                  <c:v>416.32290322580627</c:v>
                </c:pt>
                <c:pt idx="7">
                  <c:v>221.70209677419365</c:v>
                </c:pt>
                <c:pt idx="8">
                  <c:v>222.12156249999995</c:v>
                </c:pt>
                <c:pt idx="9">
                  <c:v>280.49396825396832</c:v>
                </c:pt>
                <c:pt idx="10">
                  <c:v>330.93403225806452</c:v>
                </c:pt>
                <c:pt idx="11">
                  <c:v>368.32048387096785</c:v>
                </c:pt>
                <c:pt idx="12">
                  <c:v>423.91031746031757</c:v>
                </c:pt>
                <c:pt idx="13">
                  <c:v>436.5371428571429</c:v>
                </c:pt>
                <c:pt idx="14">
                  <c:v>563.81672131147536</c:v>
                </c:pt>
                <c:pt idx="15">
                  <c:v>624.55444444444436</c:v>
                </c:pt>
                <c:pt idx="16">
                  <c:v>668.77328124999997</c:v>
                </c:pt>
                <c:pt idx="17">
                  <c:v>823.0753125</c:v>
                </c:pt>
                <c:pt idx="18">
                  <c:v>951.01466666666636</c:v>
                </c:pt>
                <c:pt idx="19">
                  <c:v>1130.6611290322583</c:v>
                </c:pt>
                <c:pt idx="20">
                  <c:v>1222.4903846153848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0-4AB4-B648-191DC2D47C8E}"/>
            </c:ext>
          </c:extLst>
        </c:ser>
        <c:ser>
          <c:idx val="4"/>
          <c:order val="4"/>
          <c:tx>
            <c:strRef>
              <c:f>Hoja1!$G$3:$G$5</c:f>
              <c:strCache>
                <c:ptCount val="1"/>
                <c:pt idx="0">
                  <c:v>NFLX - Media Móvil 50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Hoja1!$G$6:$G$32</c:f>
              <c:numCache>
                <c:formatCode>General</c:formatCode>
                <c:ptCount val="21"/>
                <c:pt idx="0">
                  <c:v>493.05658379083047</c:v>
                </c:pt>
                <c:pt idx="1">
                  <c:v>501.56450030341529</c:v>
                </c:pt>
                <c:pt idx="2">
                  <c:v>529.3182274264899</c:v>
                </c:pt>
                <c:pt idx="3">
                  <c:v>515.44701772060193</c:v>
                </c:pt>
                <c:pt idx="4">
                  <c:v>528.92729260175338</c:v>
                </c:pt>
                <c:pt idx="5">
                  <c:v>629.93412203130129</c:v>
                </c:pt>
                <c:pt idx="6">
                  <c:v>483.57793140266864</c:v>
                </c:pt>
                <c:pt idx="7">
                  <c:v>273.98778654949336</c:v>
                </c:pt>
                <c:pt idx="8">
                  <c:v>208.87757072726976</c:v>
                </c:pt>
                <c:pt idx="9">
                  <c:v>262.16298361967398</c:v>
                </c:pt>
                <c:pt idx="10">
                  <c:v>326.21072594815047</c:v>
                </c:pt>
                <c:pt idx="11">
                  <c:v>341.1039803996868</c:v>
                </c:pt>
                <c:pt idx="12">
                  <c:v>427.34863739558972</c:v>
                </c:pt>
                <c:pt idx="13">
                  <c:v>416.93718773535437</c:v>
                </c:pt>
                <c:pt idx="14">
                  <c:v>526.63942679376771</c:v>
                </c:pt>
                <c:pt idx="15">
                  <c:v>611.16421011728028</c:v>
                </c:pt>
                <c:pt idx="16">
                  <c:v>659.24054069473061</c:v>
                </c:pt>
                <c:pt idx="17">
                  <c:v>765.74189818297816</c:v>
                </c:pt>
                <c:pt idx="18">
                  <c:v>938.99412706511907</c:v>
                </c:pt>
                <c:pt idx="19">
                  <c:v>1050.984701626335</c:v>
                </c:pt>
                <c:pt idx="20">
                  <c:v>1242.9315775107243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20-4AB4-B648-191DC2D47C8E}"/>
            </c:ext>
          </c:extLst>
        </c:ser>
        <c:ser>
          <c:idx val="5"/>
          <c:order val="5"/>
          <c:tx>
            <c:strRef>
              <c:f>Hoja1!$H$3:$H$5</c:f>
              <c:strCache>
                <c:ptCount val="1"/>
                <c:pt idx="0">
                  <c:v>NFLX - Media Móvil 200</c:v>
                </c:pt>
              </c:strCache>
            </c:strRef>
          </c:tx>
          <c:spPr>
            <a:ln w="28575" cap="rnd">
              <a:solidFill>
                <a:srgbClr val="FAB8B8"/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Hoja1!$H$6:$H$32</c:f>
              <c:numCache>
                <c:formatCode>General</c:formatCode>
                <c:ptCount val="21"/>
                <c:pt idx="0">
                  <c:v>493.04710911345035</c:v>
                </c:pt>
                <c:pt idx="1">
                  <c:v>501.2818025992425</c:v>
                </c:pt>
                <c:pt idx="2">
                  <c:v>509.98587241391732</c:v>
                </c:pt>
                <c:pt idx="3">
                  <c:v>519.51415305777812</c:v>
                </c:pt>
                <c:pt idx="4">
                  <c:v>522.72710101245332</c:v>
                </c:pt>
                <c:pt idx="5">
                  <c:v>558.83587010513725</c:v>
                </c:pt>
                <c:pt idx="6">
                  <c:v>570.53613338543528</c:v>
                </c:pt>
                <c:pt idx="7">
                  <c:v>448.90699828691316</c:v>
                </c:pt>
                <c:pt idx="8">
                  <c:v>276.516573251843</c:v>
                </c:pt>
                <c:pt idx="9">
                  <c:v>227.97564881895008</c:v>
                </c:pt>
                <c:pt idx="10">
                  <c:v>276.08246312733019</c:v>
                </c:pt>
                <c:pt idx="11">
                  <c:v>320.78708477615919</c:v>
                </c:pt>
                <c:pt idx="12">
                  <c:v>370.16968022008729</c:v>
                </c:pt>
                <c:pt idx="13">
                  <c:v>407.64681229656037</c:v>
                </c:pt>
                <c:pt idx="14">
                  <c:v>453.28184061398542</c:v>
                </c:pt>
                <c:pt idx="15">
                  <c:v>537.81512388707847</c:v>
                </c:pt>
                <c:pt idx="16">
                  <c:v>618.78209831272113</c:v>
                </c:pt>
                <c:pt idx="17">
                  <c:v>683.82385248747755</c:v>
                </c:pt>
                <c:pt idx="18">
                  <c:v>803.49832727133492</c:v>
                </c:pt>
                <c:pt idx="19">
                  <c:v>943.90940165084476</c:v>
                </c:pt>
                <c:pt idx="20">
                  <c:v>1062.8180985547076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20-4AB4-B648-191DC2D47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28224"/>
        <c:axId val="22236384"/>
      </c:lineChart>
      <c:catAx>
        <c:axId val="2222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36384"/>
        <c:crosses val="autoZero"/>
        <c:auto val="1"/>
        <c:lblAlgn val="ctr"/>
        <c:lblOffset val="100"/>
        <c:noMultiLvlLbl val="0"/>
      </c:catAx>
      <c:valAx>
        <c:axId val="222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2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5476249832753352E-2"/>
          <c:y val="9.6114258593971547E-2"/>
          <c:w val="0.33172028646823304"/>
          <c:h val="0.275649329560784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Analisis Financiero - Netflix vs Disney AGUIRRE LAURA.xlsx]Hoja1!TablaDinámica2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Hoja1!$C$63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Hoja1!$B$64:$B$66</c:f>
              <c:strCache>
                <c:ptCount val="2"/>
                <c:pt idx="0">
                  <c:v>DIS</c:v>
                </c:pt>
                <c:pt idx="1">
                  <c:v>NFLX</c:v>
                </c:pt>
              </c:strCache>
            </c:strRef>
          </c:cat>
          <c:val>
            <c:numRef>
              <c:f>Hoja1!$C$64:$C$66</c:f>
              <c:numCache>
                <c:formatCode>#,##0.00</c:formatCode>
                <c:ptCount val="2"/>
                <c:pt idx="0">
                  <c:v>11377759.17783094</c:v>
                </c:pt>
                <c:pt idx="1">
                  <c:v>5886521.2551834127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CE-4FA8-A0F5-ADE85AAD3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6"/>
        <c:overlap val="-58"/>
        <c:axId val="518932480"/>
        <c:axId val="518924800"/>
      </c:barChart>
      <c:catAx>
        <c:axId val="51893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18924800"/>
        <c:crosses val="autoZero"/>
        <c:auto val="1"/>
        <c:lblAlgn val="ctr"/>
        <c:lblOffset val="100"/>
        <c:noMultiLvlLbl val="0"/>
      </c:catAx>
      <c:valAx>
        <c:axId val="5189248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1893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Analisis Financiero - Netflix vs Disney AGUIRRE LAURA.xlsx]Hoja1!TablaDinámica1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 sz="1400" b="1" i="0" u="none" strike="noStrike" baseline="0">
                <a:solidFill>
                  <a:schemeClr val="tx1"/>
                </a:solidFill>
                <a:effectLst/>
                <a:latin typeface="Agency FB" panose="020B0503020202020204" pitchFamily="34" charset="0"/>
              </a:rPr>
              <a:t>Análisis de Tendencia Trimestral (Precio y Medias Móviles)</a:t>
            </a:r>
            <a:endParaRPr lang="es-PE">
              <a:solidFill>
                <a:schemeClr val="tx1"/>
              </a:solidFill>
              <a:latin typeface="Agency FB" panose="020B0503020202020204" pitchFamily="34" charset="0"/>
            </a:endParaRPr>
          </a:p>
        </c:rich>
      </c:tx>
      <c:layout>
        <c:manualLayout>
          <c:xMode val="edge"/>
          <c:yMode val="edge"/>
          <c:x val="0.15667538704078723"/>
          <c:y val="2.0846567620848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CCEC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AB8B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CCEC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FAB8B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CCEC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rgbClr val="FAB8B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Hoja1!$C$3:$C$5</c:f>
              <c:strCache>
                <c:ptCount val="1"/>
                <c:pt idx="0">
                  <c:v>DIS - Precio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Hoja1!$C$6:$C$32</c:f>
              <c:numCache>
                <c:formatCode>General</c:formatCode>
                <c:ptCount val="21"/>
                <c:pt idx="0">
                  <c:v>129.89108108108104</c:v>
                </c:pt>
                <c:pt idx="1">
                  <c:v>143.53406249999998</c:v>
                </c:pt>
                <c:pt idx="2">
                  <c:v>184.41557377049179</c:v>
                </c:pt>
                <c:pt idx="3">
                  <c:v>179.84507936507939</c:v>
                </c:pt>
                <c:pt idx="4">
                  <c:v>178.24421874999999</c:v>
                </c:pt>
                <c:pt idx="5">
                  <c:v>161.50109374999997</c:v>
                </c:pt>
                <c:pt idx="6">
                  <c:v>144.56596774193542</c:v>
                </c:pt>
                <c:pt idx="7">
                  <c:v>110.99177419354835</c:v>
                </c:pt>
                <c:pt idx="8">
                  <c:v>107.02218749999999</c:v>
                </c:pt>
                <c:pt idx="9">
                  <c:v>95.647301587301612</c:v>
                </c:pt>
                <c:pt idx="10">
                  <c:v>100.81887096774194</c:v>
                </c:pt>
                <c:pt idx="11">
                  <c:v>94.731290322580662</c:v>
                </c:pt>
                <c:pt idx="12">
                  <c:v>85.405555555555551</c:v>
                </c:pt>
                <c:pt idx="13">
                  <c:v>88.159206349206357</c:v>
                </c:pt>
                <c:pt idx="14">
                  <c:v>104.45475409836064</c:v>
                </c:pt>
                <c:pt idx="15">
                  <c:v>107.6484126984127</c:v>
                </c:pt>
                <c:pt idx="16">
                  <c:v>92.007343749999976</c:v>
                </c:pt>
                <c:pt idx="17">
                  <c:v>105.04781249999998</c:v>
                </c:pt>
                <c:pt idx="18">
                  <c:v>107.46750000000002</c:v>
                </c:pt>
                <c:pt idx="19">
                  <c:v>103.88951612903222</c:v>
                </c:pt>
                <c:pt idx="20">
                  <c:v>120.63499999999999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5-44A0-A075-556FBB3C8D64}"/>
            </c:ext>
          </c:extLst>
        </c:ser>
        <c:ser>
          <c:idx val="1"/>
          <c:order val="1"/>
          <c:tx>
            <c:strRef>
              <c:f>Hoja1!$D$3:$D$5</c:f>
              <c:strCache>
                <c:ptCount val="1"/>
                <c:pt idx="0">
                  <c:v>DIS - Media Móvil 50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Hoja1!$D$6:$D$32</c:f>
              <c:numCache>
                <c:formatCode>General</c:formatCode>
                <c:ptCount val="21"/>
                <c:pt idx="0">
                  <c:v>130.51529790707133</c:v>
                </c:pt>
                <c:pt idx="1">
                  <c:v>133.47856014345493</c:v>
                </c:pt>
                <c:pt idx="2">
                  <c:v>177.81341773569838</c:v>
                </c:pt>
                <c:pt idx="3">
                  <c:v>184.00234724280097</c:v>
                </c:pt>
                <c:pt idx="4">
                  <c:v>177.47338486129246</c:v>
                </c:pt>
                <c:pt idx="5">
                  <c:v>168.8988829303963</c:v>
                </c:pt>
                <c:pt idx="6">
                  <c:v>147.85516838348238</c:v>
                </c:pt>
                <c:pt idx="7">
                  <c:v>122.1910690656094</c:v>
                </c:pt>
                <c:pt idx="8">
                  <c:v>104.84766789972029</c:v>
                </c:pt>
                <c:pt idx="9">
                  <c:v>100.14770511327653</c:v>
                </c:pt>
                <c:pt idx="10">
                  <c:v>99.268451894247448</c:v>
                </c:pt>
                <c:pt idx="11">
                  <c:v>96.5434641426463</c:v>
                </c:pt>
                <c:pt idx="12">
                  <c:v>87.539479365574579</c:v>
                </c:pt>
                <c:pt idx="13">
                  <c:v>85.476605023390761</c:v>
                </c:pt>
                <c:pt idx="14">
                  <c:v>98.233221574471798</c:v>
                </c:pt>
                <c:pt idx="15">
                  <c:v>111.09167968829173</c:v>
                </c:pt>
                <c:pt idx="16">
                  <c:v>94.668239522162807</c:v>
                </c:pt>
                <c:pt idx="17">
                  <c:v>99.171011556199034</c:v>
                </c:pt>
                <c:pt idx="18">
                  <c:v>110.52489103119788</c:v>
                </c:pt>
                <c:pt idx="19">
                  <c:v>99.975464386859088</c:v>
                </c:pt>
                <c:pt idx="20">
                  <c:v>118.74206222209165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5-44A0-A075-556FBB3C8D64}"/>
            </c:ext>
          </c:extLst>
        </c:ser>
        <c:ser>
          <c:idx val="2"/>
          <c:order val="2"/>
          <c:tx>
            <c:strRef>
              <c:f>Hoja1!$E$3:$E$5</c:f>
              <c:strCache>
                <c:ptCount val="1"/>
                <c:pt idx="0">
                  <c:v>DIS - Media Móvil 200</c:v>
                </c:pt>
              </c:strCache>
            </c:strRef>
          </c:tx>
          <c:spPr>
            <a:ln w="28575" cap="rnd">
              <a:solidFill>
                <a:srgbClr val="CCECFF"/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Hoja1!$E$6:$E$32</c:f>
              <c:numCache>
                <c:formatCode>General</c:formatCode>
                <c:ptCount val="21"/>
                <c:pt idx="0">
                  <c:v>130.51447126962307</c:v>
                </c:pt>
                <c:pt idx="1">
                  <c:v>130.66063208278447</c:v>
                </c:pt>
                <c:pt idx="2">
                  <c:v>148.62839524917445</c:v>
                </c:pt>
                <c:pt idx="3">
                  <c:v>172.77468819733295</c:v>
                </c:pt>
                <c:pt idx="4">
                  <c:v>181.54322161140641</c:v>
                </c:pt>
                <c:pt idx="5">
                  <c:v>175.64001285338594</c:v>
                </c:pt>
                <c:pt idx="6">
                  <c:v>163.60539249052036</c:v>
                </c:pt>
                <c:pt idx="7">
                  <c:v>142.89634608672961</c:v>
                </c:pt>
                <c:pt idx="8">
                  <c:v>119.77770581230568</c:v>
                </c:pt>
                <c:pt idx="9">
                  <c:v>104.94804151458423</c:v>
                </c:pt>
                <c:pt idx="10">
                  <c:v>101.02112361038311</c:v>
                </c:pt>
                <c:pt idx="11">
                  <c:v>97.94151865938214</c:v>
                </c:pt>
                <c:pt idx="12">
                  <c:v>94.568803351920849</c:v>
                </c:pt>
                <c:pt idx="13">
                  <c:v>88.019931251731307</c:v>
                </c:pt>
                <c:pt idx="14">
                  <c:v>89.471467594928697</c:v>
                </c:pt>
                <c:pt idx="15">
                  <c:v>101.16855575748735</c:v>
                </c:pt>
                <c:pt idx="16">
                  <c:v>104.14446456485514</c:v>
                </c:pt>
                <c:pt idx="17">
                  <c:v>98.14191785373157</c:v>
                </c:pt>
                <c:pt idx="18">
                  <c:v>101.82757245450678</c:v>
                </c:pt>
                <c:pt idx="19">
                  <c:v>105.11770582213182</c:v>
                </c:pt>
                <c:pt idx="20">
                  <c:v>107.26768456486661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5-44A0-A075-556FBB3C8D64}"/>
            </c:ext>
          </c:extLst>
        </c:ser>
        <c:ser>
          <c:idx val="3"/>
          <c:order val="3"/>
          <c:tx>
            <c:strRef>
              <c:f>Hoja1!$F$3:$F$5</c:f>
              <c:strCache>
                <c:ptCount val="1"/>
                <c:pt idx="0">
                  <c:v>NFLX - Precio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Hoja1!$F$6:$F$32</c:f>
              <c:numCache>
                <c:formatCode>General</c:formatCode>
                <c:ptCount val="21"/>
                <c:pt idx="0">
                  <c:v>496.00027027027045</c:v>
                </c:pt>
                <c:pt idx="1">
                  <c:v>506.97687500000012</c:v>
                </c:pt>
                <c:pt idx="2">
                  <c:v>530.43606557377063</c:v>
                </c:pt>
                <c:pt idx="3">
                  <c:v>511.16333333333347</c:v>
                </c:pt>
                <c:pt idx="4">
                  <c:v>550.3132812499997</c:v>
                </c:pt>
                <c:pt idx="5">
                  <c:v>638.92062500000009</c:v>
                </c:pt>
                <c:pt idx="6">
                  <c:v>416.32290322580627</c:v>
                </c:pt>
                <c:pt idx="7">
                  <c:v>221.70209677419365</c:v>
                </c:pt>
                <c:pt idx="8">
                  <c:v>222.12156249999995</c:v>
                </c:pt>
                <c:pt idx="9">
                  <c:v>280.49396825396832</c:v>
                </c:pt>
                <c:pt idx="10">
                  <c:v>330.93403225806452</c:v>
                </c:pt>
                <c:pt idx="11">
                  <c:v>368.32048387096785</c:v>
                </c:pt>
                <c:pt idx="12">
                  <c:v>423.91031746031757</c:v>
                </c:pt>
                <c:pt idx="13">
                  <c:v>436.5371428571429</c:v>
                </c:pt>
                <c:pt idx="14">
                  <c:v>563.81672131147536</c:v>
                </c:pt>
                <c:pt idx="15">
                  <c:v>624.55444444444436</c:v>
                </c:pt>
                <c:pt idx="16">
                  <c:v>668.77328124999997</c:v>
                </c:pt>
                <c:pt idx="17">
                  <c:v>823.0753125</c:v>
                </c:pt>
                <c:pt idx="18">
                  <c:v>951.01466666666636</c:v>
                </c:pt>
                <c:pt idx="19">
                  <c:v>1130.6611290322583</c:v>
                </c:pt>
                <c:pt idx="20">
                  <c:v>1222.4903846153848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D-465A-9623-3A4BAEFAED02}"/>
            </c:ext>
          </c:extLst>
        </c:ser>
        <c:ser>
          <c:idx val="4"/>
          <c:order val="4"/>
          <c:tx>
            <c:strRef>
              <c:f>Hoja1!$G$3:$G$5</c:f>
              <c:strCache>
                <c:ptCount val="1"/>
                <c:pt idx="0">
                  <c:v>NFLX - Media Móvil 50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Hoja1!$G$6:$G$32</c:f>
              <c:numCache>
                <c:formatCode>General</c:formatCode>
                <c:ptCount val="21"/>
                <c:pt idx="0">
                  <c:v>493.05658379083047</c:v>
                </c:pt>
                <c:pt idx="1">
                  <c:v>501.56450030341529</c:v>
                </c:pt>
                <c:pt idx="2">
                  <c:v>529.3182274264899</c:v>
                </c:pt>
                <c:pt idx="3">
                  <c:v>515.44701772060193</c:v>
                </c:pt>
                <c:pt idx="4">
                  <c:v>528.92729260175338</c:v>
                </c:pt>
                <c:pt idx="5">
                  <c:v>629.93412203130129</c:v>
                </c:pt>
                <c:pt idx="6">
                  <c:v>483.57793140266864</c:v>
                </c:pt>
                <c:pt idx="7">
                  <c:v>273.98778654949336</c:v>
                </c:pt>
                <c:pt idx="8">
                  <c:v>208.87757072726976</c:v>
                </c:pt>
                <c:pt idx="9">
                  <c:v>262.16298361967398</c:v>
                </c:pt>
                <c:pt idx="10">
                  <c:v>326.21072594815047</c:v>
                </c:pt>
                <c:pt idx="11">
                  <c:v>341.1039803996868</c:v>
                </c:pt>
                <c:pt idx="12">
                  <c:v>427.34863739558972</c:v>
                </c:pt>
                <c:pt idx="13">
                  <c:v>416.93718773535437</c:v>
                </c:pt>
                <c:pt idx="14">
                  <c:v>526.63942679376771</c:v>
                </c:pt>
                <c:pt idx="15">
                  <c:v>611.16421011728028</c:v>
                </c:pt>
                <c:pt idx="16">
                  <c:v>659.24054069473061</c:v>
                </c:pt>
                <c:pt idx="17">
                  <c:v>765.74189818297816</c:v>
                </c:pt>
                <c:pt idx="18">
                  <c:v>938.99412706511907</c:v>
                </c:pt>
                <c:pt idx="19">
                  <c:v>1050.984701626335</c:v>
                </c:pt>
                <c:pt idx="20">
                  <c:v>1242.9315775107243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D-465A-9623-3A4BAEFAED02}"/>
            </c:ext>
          </c:extLst>
        </c:ser>
        <c:ser>
          <c:idx val="5"/>
          <c:order val="5"/>
          <c:tx>
            <c:strRef>
              <c:f>Hoja1!$H$3:$H$5</c:f>
              <c:strCache>
                <c:ptCount val="1"/>
                <c:pt idx="0">
                  <c:v>NFLX - Media Móvil 200</c:v>
                </c:pt>
              </c:strCache>
            </c:strRef>
          </c:tx>
          <c:spPr>
            <a:ln w="28575" cap="rnd">
              <a:solidFill>
                <a:srgbClr val="FAB8B8"/>
              </a:solidFill>
              <a:round/>
            </a:ln>
            <a:effectLst/>
          </c:spPr>
          <c:marker>
            <c:symbol val="none"/>
          </c:marker>
          <c:cat>
            <c:multiLvlStrRef>
              <c:f>Hoja1!$B$6:$B$32</c:f>
              <c:multiLvlStrCache>
                <c:ptCount val="21"/>
                <c:lvl>
                  <c:pt idx="0">
                    <c:v>Trim.3</c:v>
                  </c:pt>
                  <c:pt idx="1">
                    <c:v>Trim.4</c:v>
                  </c:pt>
                  <c:pt idx="2">
                    <c:v>Trim.1</c:v>
                  </c:pt>
                  <c:pt idx="3">
                    <c:v>Trim.2</c:v>
                  </c:pt>
                  <c:pt idx="4">
                    <c:v>Trim.3</c:v>
                  </c:pt>
                  <c:pt idx="5">
                    <c:v>Trim.4</c:v>
                  </c:pt>
                  <c:pt idx="6">
                    <c:v>Trim.1</c:v>
                  </c:pt>
                  <c:pt idx="7">
                    <c:v>Trim.2</c:v>
                  </c:pt>
                  <c:pt idx="8">
                    <c:v>Trim.3</c:v>
                  </c:pt>
                  <c:pt idx="9">
                    <c:v>Trim.4</c:v>
                  </c:pt>
                  <c:pt idx="10">
                    <c:v>Trim.1</c:v>
                  </c:pt>
                  <c:pt idx="11">
                    <c:v>Trim.2</c:v>
                  </c:pt>
                  <c:pt idx="12">
                    <c:v>Trim.3</c:v>
                  </c:pt>
                  <c:pt idx="13">
                    <c:v>Trim.4</c:v>
                  </c:pt>
                  <c:pt idx="14">
                    <c:v>Trim.1</c:v>
                  </c:pt>
                  <c:pt idx="15">
                    <c:v>Trim.2</c:v>
                  </c:pt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Trim.2</c:v>
                  </c:pt>
                  <c:pt idx="20">
                    <c:v>Trim.3</c:v>
                  </c:pt>
                </c:lvl>
                <c:lvl>
                  <c:pt idx="0">
                    <c:v>2020</c:v>
                  </c:pt>
                  <c:pt idx="2">
                    <c:v>2021</c:v>
                  </c:pt>
                  <c:pt idx="6">
                    <c:v>2022</c:v>
                  </c:pt>
                  <c:pt idx="10">
                    <c:v>2023</c:v>
                  </c:pt>
                  <c:pt idx="14">
                    <c:v>2024</c:v>
                  </c:pt>
                  <c:pt idx="18">
                    <c:v>2025</c:v>
                  </c:pt>
                </c:lvl>
              </c:multiLvlStrCache>
            </c:multiLvlStrRef>
          </c:cat>
          <c:val>
            <c:numRef>
              <c:f>Hoja1!$H$6:$H$32</c:f>
              <c:numCache>
                <c:formatCode>General</c:formatCode>
                <c:ptCount val="21"/>
                <c:pt idx="0">
                  <c:v>493.04710911345035</c:v>
                </c:pt>
                <c:pt idx="1">
                  <c:v>501.2818025992425</c:v>
                </c:pt>
                <c:pt idx="2">
                  <c:v>509.98587241391732</c:v>
                </c:pt>
                <c:pt idx="3">
                  <c:v>519.51415305777812</c:v>
                </c:pt>
                <c:pt idx="4">
                  <c:v>522.72710101245332</c:v>
                </c:pt>
                <c:pt idx="5">
                  <c:v>558.83587010513725</c:v>
                </c:pt>
                <c:pt idx="6">
                  <c:v>570.53613338543528</c:v>
                </c:pt>
                <c:pt idx="7">
                  <c:v>448.90699828691316</c:v>
                </c:pt>
                <c:pt idx="8">
                  <c:v>276.516573251843</c:v>
                </c:pt>
                <c:pt idx="9">
                  <c:v>227.97564881895008</c:v>
                </c:pt>
                <c:pt idx="10">
                  <c:v>276.08246312733019</c:v>
                </c:pt>
                <c:pt idx="11">
                  <c:v>320.78708477615919</c:v>
                </c:pt>
                <c:pt idx="12">
                  <c:v>370.16968022008729</c:v>
                </c:pt>
                <c:pt idx="13">
                  <c:v>407.64681229656037</c:v>
                </c:pt>
                <c:pt idx="14">
                  <c:v>453.28184061398542</c:v>
                </c:pt>
                <c:pt idx="15">
                  <c:v>537.81512388707847</c:v>
                </c:pt>
                <c:pt idx="16">
                  <c:v>618.78209831272113</c:v>
                </c:pt>
                <c:pt idx="17">
                  <c:v>683.82385248747755</c:v>
                </c:pt>
                <c:pt idx="18">
                  <c:v>803.49832727133492</c:v>
                </c:pt>
                <c:pt idx="19">
                  <c:v>943.90940165084476</c:v>
                </c:pt>
                <c:pt idx="20">
                  <c:v>1062.8180985547076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7D-465A-9623-3A4BAEFAE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22228224"/>
        <c:axId val="22236384"/>
      </c:lineChart>
      <c:catAx>
        <c:axId val="2222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36384"/>
        <c:crosses val="autoZero"/>
        <c:auto val="1"/>
        <c:lblAlgn val="ctr"/>
        <c:lblOffset val="100"/>
        <c:noMultiLvlLbl val="0"/>
      </c:catAx>
      <c:valAx>
        <c:axId val="222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2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6887506338456777E-2"/>
          <c:y val="0.84166275108657351"/>
          <c:w val="0.71344118734274209"/>
          <c:h val="0.134254838317005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Dreaming Outloud Pro" panose="03050502040302030504" pitchFamily="66" charset="0"/>
              <a:ea typeface="+mn-ea"/>
              <a:cs typeface="Dreaming Outloud Pro" panose="03050502040302030504" pitchFamily="66" charset="0"/>
            </a:defRPr>
          </a:pPr>
          <a:endParaRPr lang="es-P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Analisis Financiero - Netflix vs Disney AGUIRRE LAURA.xlsx]Hoja1!TablaDinámica2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 sz="1400" b="1" i="0" u="none" strike="noStrike" cap="all" baseline="0">
                <a:solidFill>
                  <a:sysClr val="windowText" lastClr="000000"/>
                </a:solidFill>
                <a:latin typeface="Agency FB" panose="020B0503020202020204" pitchFamily="34" charset="0"/>
              </a:rPr>
              <a:t>Promedio de Volumen Transado por Día</a:t>
            </a:r>
            <a:endParaRPr lang="en-US" sz="1400" b="1">
              <a:solidFill>
                <a:sysClr val="windowText" lastClr="000000"/>
              </a:solidFill>
              <a:latin typeface="Agency FB" panose="020B0503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100000">
                <a:srgbClr val="C00000"/>
              </a:gs>
              <a:gs pos="45000">
                <a:srgbClr val="FF0066"/>
              </a:gs>
              <a:gs pos="8000">
                <a:srgbClr val="EDA5A7"/>
              </a:gs>
            </a:gsLst>
            <a:lin ang="0" scaled="1"/>
            <a:tileRect/>
          </a:gra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F00DD19-9894-4112-A5BD-DE1767B45A66}" type="VALUE">
                  <a:rPr lang="en-US" b="1">
                    <a:solidFill>
                      <a:sysClr val="windowText" lastClr="000000"/>
                    </a:solidFill>
                  </a:rPr>
                  <a:pPr>
                    <a:defRPr/>
                  </a:pPr>
                  <a:t>[VALOR]</a:t>
                </a:fld>
                <a:endParaRPr lang="es-PE"/>
              </a:p>
            </c:rich>
          </c:tx>
          <c:spPr>
            <a:noFill/>
            <a:ln>
              <a:noFill/>
            </a:ln>
            <a:effectLst>
              <a:outerShdw blurRad="50800" dist="50800" dir="5400000" algn="ctr" rotWithShape="0">
                <a:schemeClr val="bg1">
                  <a:alpha val="0"/>
                </a:scheme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layout>
            <c:manualLayout>
              <c:x val="-0.32760204356065042"/>
              <c:y val="-1.2013151239251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284577993813522"/>
          <c:y val="0.21052366441722081"/>
          <c:w val="0.86720500942759371"/>
          <c:h val="0.72007095274486788"/>
        </c:manualLayout>
      </c:layout>
      <c:barChart>
        <c:barDir val="bar"/>
        <c:grouping val="clustered"/>
        <c:varyColors val="1"/>
        <c:ser>
          <c:idx val="0"/>
          <c:order val="0"/>
          <c:tx>
            <c:strRef>
              <c:f>Hoja1!$C$63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chemeClr val="accent1"/>
                  </a:gs>
                  <a:gs pos="75000">
                    <a:schemeClr val="accent1">
                      <a:lumMod val="60000"/>
                      <a:lumOff val="40000"/>
                    </a:schemeClr>
                  </a:gs>
                  <a:gs pos="51000">
                    <a:schemeClr val="accent1">
                      <a:alpha val="75000"/>
                    </a:schemeClr>
                  </a:gs>
                  <a:gs pos="100000">
                    <a:schemeClr val="accent1">
                      <a:lumMod val="20000"/>
                      <a:lumOff val="80000"/>
                      <a:alpha val="15000"/>
                    </a:schemeClr>
                  </a:gs>
                </a:gsLst>
                <a:lin ang="1080000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31-4C2D-8F22-66C64618431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100000">
                    <a:srgbClr val="C00000"/>
                  </a:gs>
                  <a:gs pos="45000">
                    <a:srgbClr val="FF0066"/>
                  </a:gs>
                  <a:gs pos="8000">
                    <a:srgbClr val="EDA5A7"/>
                  </a:gs>
                </a:gsLst>
                <a:lin ang="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31-4C2D-8F22-66C646184314}"/>
              </c:ext>
            </c:extLst>
          </c:dPt>
          <c:dLbls>
            <c:dLbl>
              <c:idx val="0"/>
              <c:layout>
                <c:manualLayout>
                  <c:x val="-0.32760204356065042"/>
                  <c:y val="-1.201315123925139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31-4C2D-8F22-66C6461843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F00DD19-9894-4112-A5BD-DE1767B45A66}" type="VALUE">
                      <a:rPr lang="en-US" b="1">
                        <a:solidFill>
                          <a:sysClr val="windowText" lastClr="000000"/>
                        </a:solidFill>
                      </a:rPr>
                      <a:pPr>
                        <a:defRPr/>
                      </a:pPr>
                      <a:t>[VALOR]</a:t>
                    </a:fld>
                    <a:endParaRPr lang="es-PE"/>
                  </a:p>
                </c:rich>
              </c:tx>
              <c:spPr>
                <a:noFill/>
                <a:ln>
                  <a:noFill/>
                </a:ln>
                <a:effectLst>
                  <a:outerShdw blurRad="50800" dist="50800" dir="5400000" algn="ctr" rotWithShape="0">
                    <a:schemeClr val="bg1">
                      <a:alpha val="0"/>
                    </a:scheme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131-4C2D-8F22-66C6461843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Hoja1!$B$64:$B$66</c:f>
              <c:strCache>
                <c:ptCount val="2"/>
                <c:pt idx="0">
                  <c:v>DIS</c:v>
                </c:pt>
                <c:pt idx="1">
                  <c:v>NFLX</c:v>
                </c:pt>
              </c:strCache>
            </c:strRef>
          </c:cat>
          <c:val>
            <c:numRef>
              <c:f>Hoja1!$C$64:$C$66</c:f>
              <c:numCache>
                <c:formatCode>#,##0.00</c:formatCode>
                <c:ptCount val="2"/>
                <c:pt idx="0">
                  <c:v>11377759.17783094</c:v>
                </c:pt>
                <c:pt idx="1">
                  <c:v>5886521.2551834127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CC-4E02-B5D8-83C173EB36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8932480"/>
        <c:axId val="518924800"/>
      </c:barChart>
      <c:catAx>
        <c:axId val="51893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18924800"/>
        <c:crosses val="autoZero"/>
        <c:auto val="1"/>
        <c:lblAlgn val="ctr"/>
        <c:lblOffset val="100"/>
        <c:noMultiLvlLbl val="0"/>
      </c:catAx>
      <c:valAx>
        <c:axId val="518924800"/>
        <c:scaling>
          <c:orientation val="minMax"/>
        </c:scaling>
        <c:delete val="1"/>
        <c:axPos val="b"/>
        <c:numFmt formatCode="#,##0.00" sourceLinked="1"/>
        <c:majorTickMark val="none"/>
        <c:minorTickMark val="none"/>
        <c:tickLblPos val="nextTo"/>
        <c:crossAx val="51893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Analisis Financiero - Netflix vs Disney AGUIRRE LAURA.xlsx]Hoja2!TablaDinámica3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 sz="1800" b="1" i="0" u="none" strike="noStrike" baseline="0">
                <a:solidFill>
                  <a:schemeClr val="tx1"/>
                </a:solidFill>
                <a:effectLst/>
                <a:latin typeface="Agency FB" panose="020B0503020202020204" pitchFamily="34" charset="0"/>
              </a:rPr>
              <a:t>Comparativa Anual: Precio Promedio de Cierre</a:t>
            </a:r>
            <a:endParaRPr lang="es-PE" sz="1800">
              <a:solidFill>
                <a:schemeClr val="tx1"/>
              </a:solidFill>
              <a:latin typeface="Agency FB" panose="020B0503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rgbClr val="F98B98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63426455651459"/>
          <c:y val="0.12962553133366586"/>
          <c:w val="0.89094078836475721"/>
          <c:h val="0.740112239732003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Hoja2!$D$8:$D$9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Hoja2!$C$10:$C$15</c:f>
              <c:strCach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strCache>
            </c:strRef>
          </c:cat>
          <c:val>
            <c:numRef>
              <c:f>Hoja2!$D$10:$D$15</c:f>
              <c:numCache>
                <c:formatCode>[$$-540A]#,##0.00</c:formatCode>
                <c:ptCount val="6"/>
                <c:pt idx="0">
                  <c:v>138.5361386138614</c:v>
                </c:pt>
                <c:pt idx="1">
                  <c:v>175.88607142857154</c:v>
                </c:pt>
                <c:pt idx="2">
                  <c:v>114.42143426294818</c:v>
                </c:pt>
                <c:pt idx="3">
                  <c:v>92.234760000000009</c:v>
                </c:pt>
                <c:pt idx="4">
                  <c:v>102.24253968253979</c:v>
                </c:pt>
                <c:pt idx="5">
                  <c:v>108.28182432432435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E-4F62-B5FE-817E5621900B}"/>
            </c:ext>
          </c:extLst>
        </c:ser>
        <c:ser>
          <c:idx val="1"/>
          <c:order val="1"/>
          <c:tx>
            <c:strRef>
              <c:f>Hoja2!$E$8:$E$9</c:f>
              <c:strCache>
                <c:ptCount val="1"/>
                <c:pt idx="0">
                  <c:v>NFLX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Hoja2!$C$10:$C$15</c:f>
              <c:strCach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strCache>
            </c:strRef>
          </c:cat>
          <c:val>
            <c:numRef>
              <c:f>Hoja2!$E$10:$E$15</c:f>
              <c:numCache>
                <c:formatCode>[$$-540A]#,##0.00</c:formatCode>
                <c:ptCount val="6"/>
                <c:pt idx="0">
                  <c:v>502.95574257425744</c:v>
                </c:pt>
                <c:pt idx="1">
                  <c:v>558.21769841269838</c:v>
                </c:pt>
                <c:pt idx="2">
                  <c:v>284.63924302788848</c:v>
                </c:pt>
                <c:pt idx="3">
                  <c:v>390.24787999999972</c:v>
                </c:pt>
                <c:pt idx="4">
                  <c:v>671.50023809523805</c:v>
                </c:pt>
                <c:pt idx="5">
                  <c:v>1073.9636486486484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6E-4A8C-AAD5-F0AD52881B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837736848"/>
        <c:axId val="837743088"/>
      </c:barChart>
      <c:catAx>
        <c:axId val="83773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37743088"/>
        <c:crosses val="autoZero"/>
        <c:auto val="1"/>
        <c:lblAlgn val="ctr"/>
        <c:lblOffset val="100"/>
        <c:noMultiLvlLbl val="0"/>
      </c:catAx>
      <c:valAx>
        <c:axId val="837743088"/>
        <c:scaling>
          <c:orientation val="minMax"/>
        </c:scaling>
        <c:delete val="0"/>
        <c:axPos val="l"/>
        <c:numFmt formatCode="[$$-540A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3773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038559984023528"/>
          <c:y val="0.26546457157358322"/>
          <c:w val="0.12221341631202198"/>
          <c:h val="9.5249904667429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svg"/><Relationship Id="rId3" Type="http://schemas.openxmlformats.org/officeDocument/2006/relationships/chart" Target="../charts/chart4.xml"/><Relationship Id="rId7" Type="http://schemas.openxmlformats.org/officeDocument/2006/relationships/image" Target="../media/image4.svg"/><Relationship Id="rId12" Type="http://schemas.openxmlformats.org/officeDocument/2006/relationships/image" Target="../media/image9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11" Type="http://schemas.openxmlformats.org/officeDocument/2006/relationships/image" Target="../media/image8.svg"/><Relationship Id="rId5" Type="http://schemas.openxmlformats.org/officeDocument/2006/relationships/chart" Target="../charts/chart6.xml"/><Relationship Id="rId10" Type="http://schemas.openxmlformats.org/officeDocument/2006/relationships/image" Target="../media/image7.png"/><Relationship Id="rId4" Type="http://schemas.openxmlformats.org/officeDocument/2006/relationships/chart" Target="../charts/chart5.xml"/><Relationship Id="rId9" Type="http://schemas.openxmlformats.org/officeDocument/2006/relationships/image" Target="../media/image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575310</xdr:colOff>
      <xdr:row>19</xdr:row>
      <xdr:rowOff>114300</xdr:rowOff>
    </xdr:from>
    <xdr:to>
      <xdr:col>7</xdr:col>
      <xdr:colOff>1280160</xdr:colOff>
      <xdr:row>41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6D556E-9B5E-5057-BC07-DB6786D3B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178297</xdr:colOff>
      <xdr:row>34</xdr:row>
      <xdr:rowOff>74343</xdr:rowOff>
    </xdr:from>
    <xdr:to>
      <xdr:col>6</xdr:col>
      <xdr:colOff>910683</xdr:colOff>
      <xdr:row>59</xdr:row>
      <xdr:rowOff>92928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72E56E6-76DE-52FF-803B-5165DA6DA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41</xdr:row>
      <xdr:rowOff>29367</xdr:rowOff>
    </xdr:from>
    <xdr:to>
      <xdr:col>1</xdr:col>
      <xdr:colOff>1038922</xdr:colOff>
      <xdr:row>46</xdr:row>
      <xdr:rowOff>74343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icker">
              <a:extLst>
                <a:ext uri="{FF2B5EF4-FFF2-40B4-BE49-F238E27FC236}">
                  <a16:creationId xmlns:a16="http://schemas.microsoft.com/office/drawing/2014/main" id="{677F3293-16A0-E803-5961-86F479DB43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ck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649367"/>
              <a:ext cx="1828800" cy="9742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994318</xdr:colOff>
      <xdr:row>61</xdr:row>
      <xdr:rowOff>78058</xdr:rowOff>
    </xdr:from>
    <xdr:to>
      <xdr:col>6</xdr:col>
      <xdr:colOff>836342</xdr:colOff>
      <xdr:row>76</xdr:row>
      <xdr:rowOff>33453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633AD7-0CEE-FDD4-F387-FD2D98943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87045</xdr:colOff>
      <xdr:row>0</xdr:row>
      <xdr:rowOff>87271</xdr:rowOff>
    </xdr:from>
    <xdr:to>
      <xdr:col>12</xdr:col>
      <xdr:colOff>324111</xdr:colOff>
      <xdr:row>32</xdr:row>
      <xdr:rowOff>78804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C7DC6BBE-3192-39D8-3926-453D2FBA447A}"/>
            </a:ext>
          </a:extLst>
        </xdr:cNvPr>
        <xdr:cNvSpPr/>
      </xdr:nvSpPr>
      <xdr:spPr>
        <a:xfrm>
          <a:off x="87045" y="87271"/>
          <a:ext cx="11396133" cy="5952066"/>
        </a:xfrm>
        <a:prstGeom prst="roundRect">
          <a:avLst/>
        </a:prstGeom>
        <a:gradFill>
          <a:gsLst>
            <a:gs pos="100000">
              <a:schemeClr val="bg1">
                <a:lumMod val="85000"/>
              </a:schemeClr>
            </a:gs>
            <a:gs pos="45000">
              <a:schemeClr val="bg1">
                <a:lumMod val="95000"/>
              </a:schemeClr>
            </a:gs>
            <a:gs pos="8000">
              <a:schemeClr val="bg1"/>
            </a:gs>
          </a:gsLst>
          <a:lin ang="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>
            <a:latin typeface="Rastanty Cortez" panose="02000506000000020003" pitchFamily="2" charset="0"/>
          </a:endParaRPr>
        </a:p>
      </xdr:txBody>
    </xdr:sp>
    <xdr:clientData/>
  </xdr:twoCellAnchor>
  <xdr:oneCellAnchor>
    <xdr:from>
      <xdr:col>13</xdr:col>
      <xdr:colOff>770467</xdr:colOff>
      <xdr:row>5</xdr:row>
      <xdr:rowOff>8467</xdr:rowOff>
    </xdr:from>
    <xdr:ext cx="184731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9AA0E3FF-618A-0070-18A4-BB24423C524B}"/>
            </a:ext>
          </a:extLst>
        </xdr:cNvPr>
        <xdr:cNvSpPr txBox="1"/>
      </xdr:nvSpPr>
      <xdr:spPr>
        <a:xfrm>
          <a:off x="12344400" y="939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2</xdr:col>
      <xdr:colOff>479572</xdr:colOff>
      <xdr:row>0</xdr:row>
      <xdr:rowOff>0</xdr:rowOff>
    </xdr:from>
    <xdr:ext cx="7701152" cy="944810"/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4AEEC5E1-9A05-B8DA-9DA1-CBDAA7DD8EA1}"/>
            </a:ext>
          </a:extLst>
        </xdr:cNvPr>
        <xdr:cNvSpPr/>
      </xdr:nvSpPr>
      <xdr:spPr>
        <a:xfrm>
          <a:off x="2071305" y="0"/>
          <a:ext cx="7701152" cy="94481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PE" sz="4800" b="0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Rastanty Cortez" panose="02000506000000020003" pitchFamily="2" charset="0"/>
              <a:ea typeface="ADLaM Display" panose="02010000000000000000" pitchFamily="2" charset="0"/>
              <a:cs typeface="Cavolini" panose="020B0502040204020203" pitchFamily="66" charset="0"/>
            </a:rPr>
            <a:t>Análisis Bursátil de Disney y Netflix (2020–2025)</a:t>
          </a:r>
          <a:endParaRPr lang="es-MX" sz="4800" b="0" cap="none" spc="0">
            <a:ln w="0">
              <a:solidFill>
                <a:sysClr val="windowText" lastClr="000000"/>
              </a:solidFill>
            </a:ln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Rastanty Cortez" panose="02000506000000020003" pitchFamily="2" charset="0"/>
            <a:ea typeface="ADLaM Display" panose="02010000000000000000" pitchFamily="2" charset="0"/>
            <a:cs typeface="Cavolini" panose="020B0502040204020203" pitchFamily="66" charset="0"/>
          </a:endParaRPr>
        </a:p>
      </xdr:txBody>
    </xdr:sp>
    <xdr:clientData/>
  </xdr:oneCellAnchor>
  <xdr:twoCellAnchor>
    <xdr:from>
      <xdr:col>0</xdr:col>
      <xdr:colOff>401488</xdr:colOff>
      <xdr:row>5</xdr:row>
      <xdr:rowOff>155726</xdr:rowOff>
    </xdr:from>
    <xdr:to>
      <xdr:col>2</xdr:col>
      <xdr:colOff>465590</xdr:colOff>
      <xdr:row>7</xdr:row>
      <xdr:rowOff>181126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BF2F9778-A495-48B3-B2BB-DC472FA6FFC0}"/>
            </a:ext>
          </a:extLst>
        </xdr:cNvPr>
        <xdr:cNvSpPr/>
      </xdr:nvSpPr>
      <xdr:spPr>
        <a:xfrm>
          <a:off x="401488" y="1074208"/>
          <a:ext cx="1642531" cy="392793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684592</xdr:colOff>
      <xdr:row>14</xdr:row>
      <xdr:rowOff>8467</xdr:rowOff>
    </xdr:from>
    <xdr:to>
      <xdr:col>3</xdr:col>
      <xdr:colOff>42334</xdr:colOff>
      <xdr:row>16</xdr:row>
      <xdr:rowOff>89050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C3928A2D-11E5-4C07-B691-DB3A9C7C0C85}"/>
            </a:ext>
          </a:extLst>
        </xdr:cNvPr>
        <xdr:cNvSpPr/>
      </xdr:nvSpPr>
      <xdr:spPr>
        <a:xfrm>
          <a:off x="684592" y="2616200"/>
          <a:ext cx="1745342" cy="453117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337079</xdr:colOff>
      <xdr:row>9</xdr:row>
      <xdr:rowOff>97971</xdr:rowOff>
    </xdr:from>
    <xdr:to>
      <xdr:col>2</xdr:col>
      <xdr:colOff>407532</xdr:colOff>
      <xdr:row>11</xdr:row>
      <xdr:rowOff>163586</xdr:rowOff>
    </xdr:to>
    <xdr:sp macro="" textlink="">
      <xdr:nvSpPr>
        <xdr:cNvPr id="21" name="Rectángulo: esquinas redondeadas 20">
          <a:extLst>
            <a:ext uri="{FF2B5EF4-FFF2-40B4-BE49-F238E27FC236}">
              <a16:creationId xmlns:a16="http://schemas.microsoft.com/office/drawing/2014/main" id="{898D3864-52D6-44F9-9065-366C2F741E67}"/>
            </a:ext>
          </a:extLst>
        </xdr:cNvPr>
        <xdr:cNvSpPr/>
      </xdr:nvSpPr>
      <xdr:spPr>
        <a:xfrm>
          <a:off x="337079" y="1751239"/>
          <a:ext cx="1648882" cy="433008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275922</xdr:colOff>
      <xdr:row>5</xdr:row>
      <xdr:rowOff>183545</xdr:rowOff>
    </xdr:from>
    <xdr:to>
      <xdr:col>0</xdr:col>
      <xdr:colOff>685497</xdr:colOff>
      <xdr:row>8</xdr:row>
      <xdr:rowOff>47474</xdr:rowOff>
    </xdr:to>
    <xdr:pic>
      <xdr:nvPicPr>
        <xdr:cNvPr id="33" name="Gráfico 32" descr="Brain in head con relleno sólido">
          <a:extLst>
            <a:ext uri="{FF2B5EF4-FFF2-40B4-BE49-F238E27FC236}">
              <a16:creationId xmlns:a16="http://schemas.microsoft.com/office/drawing/2014/main" id="{402B7255-7691-2CDD-DCC0-58FED14CA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5922" y="1102027"/>
          <a:ext cx="409575" cy="415018"/>
        </a:xfrm>
        <a:prstGeom prst="rect">
          <a:avLst/>
        </a:prstGeom>
      </xdr:spPr>
    </xdr:pic>
    <xdr:clientData/>
  </xdr:twoCellAnchor>
  <xdr:twoCellAnchor>
    <xdr:from>
      <xdr:col>13</xdr:col>
      <xdr:colOff>418787</xdr:colOff>
      <xdr:row>13</xdr:row>
      <xdr:rowOff>33290</xdr:rowOff>
    </xdr:from>
    <xdr:to>
      <xdr:col>14</xdr:col>
      <xdr:colOff>798272</xdr:colOff>
      <xdr:row>15</xdr:row>
      <xdr:rowOff>134891</xdr:rowOff>
    </xdr:to>
    <xdr:sp macro="" textlink="#REF!">
      <xdr:nvSpPr>
        <xdr:cNvPr id="34" name="CuadroTexto 33">
          <a:extLst>
            <a:ext uri="{FF2B5EF4-FFF2-40B4-BE49-F238E27FC236}">
              <a16:creationId xmlns:a16="http://schemas.microsoft.com/office/drawing/2014/main" id="{9962497E-7225-434D-A15D-E43D610D9DDF}"/>
            </a:ext>
          </a:extLst>
        </xdr:cNvPr>
        <xdr:cNvSpPr txBox="1"/>
      </xdr:nvSpPr>
      <xdr:spPr>
        <a:xfrm>
          <a:off x="11948848" y="2434745"/>
          <a:ext cx="1380091" cy="471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B921A66-9941-422F-BC35-30BA4FE49381}" type="TxLink">
            <a:rPr lang="en-US" sz="2000" b="0" i="0" u="none" strike="noStrike">
              <a:solidFill>
                <a:srgbClr val="000000"/>
              </a:solidFill>
              <a:latin typeface="Mystical Woods Rough Script" panose="02000500000000000000" pitchFamily="2" charset="0"/>
              <a:cs typeface="Dreaming Outloud Script Pro" panose="03050502040304050704" pitchFamily="66" charset="0"/>
            </a:rPr>
            <a:pPr/>
            <a:t> </a:t>
          </a:fld>
          <a:endParaRPr lang="es-PE" sz="2000" b="1">
            <a:latin typeface="Mystical Woods Rough Script" panose="02000500000000000000" pitchFamily="2" charset="0"/>
            <a:cs typeface="Dreaming Outloud Script Pro" panose="03050502040304050704" pitchFamily="66" charset="0"/>
          </a:endParaRPr>
        </a:p>
      </xdr:txBody>
    </xdr:sp>
    <xdr:clientData/>
  </xdr:twoCellAnchor>
  <xdr:twoCellAnchor>
    <xdr:from>
      <xdr:col>10</xdr:col>
      <xdr:colOff>792007</xdr:colOff>
      <xdr:row>19</xdr:row>
      <xdr:rowOff>41219</xdr:rowOff>
    </xdr:from>
    <xdr:to>
      <xdr:col>12</xdr:col>
      <xdr:colOff>57676</xdr:colOff>
      <xdr:row>21</xdr:row>
      <xdr:rowOff>110916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7D43A3F4-0A29-4836-B055-9EE6C447D196}"/>
            </a:ext>
          </a:extLst>
        </xdr:cNvPr>
        <xdr:cNvSpPr/>
      </xdr:nvSpPr>
      <xdr:spPr>
        <a:xfrm>
          <a:off x="9535765" y="3551037"/>
          <a:ext cx="1644032" cy="439152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624962</xdr:colOff>
      <xdr:row>12</xdr:row>
      <xdr:rowOff>58200</xdr:rowOff>
    </xdr:from>
    <xdr:to>
      <xdr:col>11</xdr:col>
      <xdr:colOff>845055</xdr:colOff>
      <xdr:row>14</xdr:row>
      <xdr:rowOff>123816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75F81F82-6AB1-4BF6-96A7-8B9A3C9D7ADD}"/>
            </a:ext>
          </a:extLst>
        </xdr:cNvPr>
        <xdr:cNvSpPr/>
      </xdr:nvSpPr>
      <xdr:spPr>
        <a:xfrm>
          <a:off x="9368720" y="2274927"/>
          <a:ext cx="1644032" cy="435071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506133</xdr:colOff>
      <xdr:row>24</xdr:row>
      <xdr:rowOff>46622</xdr:rowOff>
    </xdr:from>
    <xdr:to>
      <xdr:col>11</xdr:col>
      <xdr:colOff>923636</xdr:colOff>
      <xdr:row>27</xdr:row>
      <xdr:rowOff>76970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A5C42B29-79E3-4B58-95EC-5DD37FE3CCCA}"/>
            </a:ext>
          </a:extLst>
        </xdr:cNvPr>
        <xdr:cNvSpPr/>
      </xdr:nvSpPr>
      <xdr:spPr>
        <a:xfrm>
          <a:off x="9249891" y="4480077"/>
          <a:ext cx="1841442" cy="584529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7</xdr:col>
      <xdr:colOff>1165109</xdr:colOff>
      <xdr:row>26</xdr:row>
      <xdr:rowOff>98648</xdr:rowOff>
    </xdr:from>
    <xdr:to>
      <xdr:col>11</xdr:col>
      <xdr:colOff>702734</xdr:colOff>
      <xdr:row>31</xdr:row>
      <xdr:rowOff>27762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7" name="Date 1">
              <a:extLst>
                <a:ext uri="{FF2B5EF4-FFF2-40B4-BE49-F238E27FC236}">
                  <a16:creationId xmlns:a16="http://schemas.microsoft.com/office/drawing/2014/main" id="{DF12D06E-60BA-41CA-A136-620D81D924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7976" y="4941581"/>
              <a:ext cx="3737091" cy="8604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0</xdr:col>
      <xdr:colOff>275253</xdr:colOff>
      <xdr:row>17</xdr:row>
      <xdr:rowOff>1</xdr:rowOff>
    </xdr:from>
    <xdr:to>
      <xdr:col>6</xdr:col>
      <xdr:colOff>598714</xdr:colOff>
      <xdr:row>31</xdr:row>
      <xdr:rowOff>111589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4BFA4A2-9C49-45F9-9290-FA45A04D5F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889000</xdr:colOff>
      <xdr:row>7</xdr:row>
      <xdr:rowOff>80488</xdr:rowOff>
    </xdr:from>
    <xdr:to>
      <xdr:col>11</xdr:col>
      <xdr:colOff>789380</xdr:colOff>
      <xdr:row>10</xdr:row>
      <xdr:rowOff>136457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icker 1">
              <a:extLst>
                <a:ext uri="{FF2B5EF4-FFF2-40B4-BE49-F238E27FC236}">
                  <a16:creationId xmlns:a16="http://schemas.microsoft.com/office/drawing/2014/main" id="{0ABA0656-C869-4AF0-9F12-DDC8711F9B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ck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8933" y="1384355"/>
              <a:ext cx="1322780" cy="6147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638804</xdr:colOff>
      <xdr:row>16</xdr:row>
      <xdr:rowOff>113091</xdr:rowOff>
    </xdr:from>
    <xdr:to>
      <xdr:col>10</xdr:col>
      <xdr:colOff>533400</xdr:colOff>
      <xdr:row>27</xdr:row>
      <xdr:rowOff>67734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5F26F90-0FB5-4BE9-9254-9913548F2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510544</xdr:colOff>
      <xdr:row>10</xdr:row>
      <xdr:rowOff>151069</xdr:rowOff>
    </xdr:from>
    <xdr:to>
      <xdr:col>13</xdr:col>
      <xdr:colOff>584199</xdr:colOff>
      <xdr:row>12</xdr:row>
      <xdr:rowOff>177802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318BE4F2-579C-49CE-BBB0-DF9C4CDD27C0}"/>
            </a:ext>
          </a:extLst>
        </xdr:cNvPr>
        <xdr:cNvSpPr txBox="1"/>
      </xdr:nvSpPr>
      <xdr:spPr>
        <a:xfrm>
          <a:off x="8494611" y="2013736"/>
          <a:ext cx="3663521" cy="3992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600" b="1" cap="none" spc="0">
              <a:ln w="0">
                <a:solidFill>
                  <a:schemeClr val="tx1"/>
                </a:solidFill>
              </a:ln>
              <a:solidFill>
                <a:schemeClr val="accent1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ystical Woods Rough Script" panose="02000500000000000000" pitchFamily="2" charset="0"/>
              <a:ea typeface="ADLaM Display" panose="02010000000000000000" pitchFamily="2" charset="0"/>
              <a:cs typeface="Vijaya" panose="02020604020202020204" pitchFamily="18" charset="0"/>
            </a:rPr>
            <a:t>Precio máximo</a:t>
          </a:r>
        </a:p>
      </xdr:txBody>
    </xdr:sp>
    <xdr:clientData/>
  </xdr:twoCellAnchor>
  <xdr:twoCellAnchor>
    <xdr:from>
      <xdr:col>10</xdr:col>
      <xdr:colOff>298816</xdr:colOff>
      <xdr:row>23</xdr:row>
      <xdr:rowOff>6369</xdr:rowOff>
    </xdr:from>
    <xdr:to>
      <xdr:col>12</xdr:col>
      <xdr:colOff>195503</xdr:colOff>
      <xdr:row>25</xdr:row>
      <xdr:rowOff>155975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138D9025-0F54-40E0-8D00-7374EBD57FB4}"/>
            </a:ext>
          </a:extLst>
        </xdr:cNvPr>
        <xdr:cNvSpPr txBox="1"/>
      </xdr:nvSpPr>
      <xdr:spPr>
        <a:xfrm>
          <a:off x="9078749" y="4290502"/>
          <a:ext cx="2275821" cy="522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600" b="1" cap="none" spc="0" baseline="0">
              <a:ln w="0">
                <a:solidFill>
                  <a:schemeClr val="tx1"/>
                </a:solidFill>
              </a:ln>
              <a:solidFill>
                <a:schemeClr val="accent1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ystical Woods Rough Script" panose="02000500000000000000" pitchFamily="2" charset="0"/>
              <a:ea typeface="ADLaM Display" panose="02010000000000000000" pitchFamily="2" charset="0"/>
              <a:cs typeface="Vijaya" panose="02020604020202020204" pitchFamily="18" charset="0"/>
            </a:rPr>
            <a:t>volumen máximo</a:t>
          </a:r>
          <a:endParaRPr lang="es-PE" sz="1800" b="1" cap="none" spc="0">
            <a:ln w="0">
              <a:solidFill>
                <a:schemeClr val="tx1"/>
              </a:solidFill>
            </a:ln>
            <a:solidFill>
              <a:schemeClr val="accent1">
                <a:lumMod val="60000"/>
                <a:lumOff val="4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Mystical Woods Rough Script" panose="02000500000000000000" pitchFamily="2" charset="0"/>
            <a:ea typeface="ADLaM Display" panose="02010000000000000000" pitchFamily="2" charset="0"/>
            <a:cs typeface="Vijaya" panose="02020604020202020204" pitchFamily="18" charset="0"/>
          </a:endParaRPr>
        </a:p>
      </xdr:txBody>
    </xdr:sp>
    <xdr:clientData/>
  </xdr:twoCellAnchor>
  <xdr:twoCellAnchor>
    <xdr:from>
      <xdr:col>10</xdr:col>
      <xdr:colOff>201162</xdr:colOff>
      <xdr:row>17</xdr:row>
      <xdr:rowOff>73100</xdr:rowOff>
    </xdr:from>
    <xdr:to>
      <xdr:col>13</xdr:col>
      <xdr:colOff>67733</xdr:colOff>
      <xdr:row>20</xdr:row>
      <xdr:rowOff>1539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1B0CDF37-5462-4E0B-87D8-6CB07FA8EEBB}"/>
            </a:ext>
          </a:extLst>
        </xdr:cNvPr>
        <xdr:cNvSpPr txBox="1"/>
      </xdr:nvSpPr>
      <xdr:spPr>
        <a:xfrm>
          <a:off x="8981095" y="3239633"/>
          <a:ext cx="2660571" cy="487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600" b="1" cap="none" spc="0">
              <a:ln w="0">
                <a:solidFill>
                  <a:schemeClr val="tx1"/>
                </a:solidFill>
              </a:ln>
              <a:solidFill>
                <a:schemeClr val="accent1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ystical Woods Rough Script" panose="02000500000000000000" pitchFamily="2" charset="0"/>
              <a:ea typeface="ADLaM Display" panose="02010000000000000000" pitchFamily="2" charset="0"/>
              <a:cs typeface="Vijaya" panose="02020604020202020204" pitchFamily="18" charset="0"/>
            </a:rPr>
            <a:t>volatilidad máxima</a:t>
          </a:r>
        </a:p>
      </xdr:txBody>
    </xdr:sp>
    <xdr:clientData/>
  </xdr:twoCellAnchor>
  <xdr:twoCellAnchor>
    <xdr:from>
      <xdr:col>0</xdr:col>
      <xdr:colOff>281667</xdr:colOff>
      <xdr:row>12</xdr:row>
      <xdr:rowOff>107497</xdr:rowOff>
    </xdr:from>
    <xdr:to>
      <xdr:col>3</xdr:col>
      <xdr:colOff>321733</xdr:colOff>
      <xdr:row>14</xdr:row>
      <xdr:rowOff>54429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E0D02B33-0A2F-4FC3-B0E7-2FF5438A81EB}"/>
            </a:ext>
          </a:extLst>
        </xdr:cNvPr>
        <xdr:cNvSpPr txBox="1"/>
      </xdr:nvSpPr>
      <xdr:spPr>
        <a:xfrm>
          <a:off x="281667" y="2342697"/>
          <a:ext cx="2427666" cy="319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600" b="1" cap="none" spc="0">
              <a:ln w="0">
                <a:solidFill>
                  <a:schemeClr val="tx1"/>
                </a:solidFill>
              </a:ln>
              <a:solidFill>
                <a:srgbClr val="FF006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ystical Woods Rough Script" panose="02000500000000000000" pitchFamily="2" charset="0"/>
              <a:ea typeface="ADLaM Display" panose="02010000000000000000" pitchFamily="2" charset="0"/>
              <a:cs typeface="Vijaya" panose="02020604020202020204" pitchFamily="18" charset="0"/>
            </a:rPr>
            <a:t>volumen</a:t>
          </a:r>
          <a:r>
            <a:rPr lang="es-PE" sz="1600" b="1" cap="none" spc="0" baseline="0">
              <a:ln w="0">
                <a:solidFill>
                  <a:schemeClr val="tx1"/>
                </a:solidFill>
              </a:ln>
              <a:solidFill>
                <a:srgbClr val="FF006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ystical Woods Rough Script" panose="02000500000000000000" pitchFamily="2" charset="0"/>
              <a:ea typeface="ADLaM Display" panose="02010000000000000000" pitchFamily="2" charset="0"/>
              <a:cs typeface="Vijaya" panose="02020604020202020204" pitchFamily="18" charset="0"/>
            </a:rPr>
            <a:t> máximo</a:t>
          </a:r>
          <a:endParaRPr lang="es-PE" sz="1600" b="1" cap="none" spc="0">
            <a:ln w="0">
              <a:solidFill>
                <a:schemeClr val="tx1"/>
              </a:solidFill>
            </a:ln>
            <a:solidFill>
              <a:srgbClr val="FF0066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Mystical Woods Rough Script" panose="02000500000000000000" pitchFamily="2" charset="0"/>
            <a:ea typeface="ADLaM Display" panose="02010000000000000000" pitchFamily="2" charset="0"/>
            <a:cs typeface="Vijaya" panose="02020604020202020204" pitchFamily="18" charset="0"/>
          </a:endParaRPr>
        </a:p>
      </xdr:txBody>
    </xdr:sp>
    <xdr:clientData/>
  </xdr:twoCellAnchor>
  <xdr:twoCellAnchor>
    <xdr:from>
      <xdr:col>3</xdr:col>
      <xdr:colOff>148164</xdr:colOff>
      <xdr:row>4</xdr:row>
      <xdr:rowOff>59266</xdr:rowOff>
    </xdr:from>
    <xdr:to>
      <xdr:col>10</xdr:col>
      <xdr:colOff>152400</xdr:colOff>
      <xdr:row>16</xdr:row>
      <xdr:rowOff>137584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7F48DB4E-413F-4614-9E6E-183983968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716643</xdr:colOff>
      <xdr:row>5</xdr:row>
      <xdr:rowOff>128361</xdr:rowOff>
    </xdr:from>
    <xdr:to>
      <xdr:col>2</xdr:col>
      <xdr:colOff>491067</xdr:colOff>
      <xdr:row>7</xdr:row>
      <xdr:rowOff>143933</xdr:rowOff>
    </xdr:to>
    <xdr:sp macro="" textlink="Hoja1!$N$48">
      <xdr:nvSpPr>
        <xdr:cNvPr id="36" name="CuadroTexto 35">
          <a:extLst>
            <a:ext uri="{FF2B5EF4-FFF2-40B4-BE49-F238E27FC236}">
              <a16:creationId xmlns:a16="http://schemas.microsoft.com/office/drawing/2014/main" id="{16CE9BFA-C62D-2541-53BF-C1239C225203}"/>
            </a:ext>
          </a:extLst>
        </xdr:cNvPr>
        <xdr:cNvSpPr txBox="1"/>
      </xdr:nvSpPr>
      <xdr:spPr>
        <a:xfrm>
          <a:off x="716643" y="1059694"/>
          <a:ext cx="1366157" cy="3881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353A36E-5F45-424E-B60B-37F7D1A121E4}" type="TxLink">
            <a:rPr lang="en-US" sz="24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Dreaming Outloud Pro" panose="03050502040302030504" pitchFamily="66" charset="0"/>
              <a:cs typeface="Dreaming Outloud Pro" panose="03050502040302030504" pitchFamily="66" charset="0"/>
            </a:rPr>
            <a:pPr/>
            <a:t>$597.37</a:t>
          </a:fld>
          <a:endParaRPr lang="es-PE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10</xdr:col>
      <xdr:colOff>1135328</xdr:colOff>
      <xdr:row>12</xdr:row>
      <xdr:rowOff>68959</xdr:rowOff>
    </xdr:from>
    <xdr:to>
      <xdr:col>11</xdr:col>
      <xdr:colOff>859103</xdr:colOff>
      <xdr:row>14</xdr:row>
      <xdr:rowOff>63115</xdr:rowOff>
    </xdr:to>
    <xdr:sp macro="" textlink="Hoja1!$K$48">
      <xdr:nvSpPr>
        <xdr:cNvPr id="37" name="CuadroTexto 36">
          <a:extLst>
            <a:ext uri="{FF2B5EF4-FFF2-40B4-BE49-F238E27FC236}">
              <a16:creationId xmlns:a16="http://schemas.microsoft.com/office/drawing/2014/main" id="{53702C3E-FC9F-E10A-43AC-72E4F0FEA994}"/>
            </a:ext>
          </a:extLst>
        </xdr:cNvPr>
        <xdr:cNvSpPr txBox="1"/>
      </xdr:nvSpPr>
      <xdr:spPr>
        <a:xfrm>
          <a:off x="9915261" y="2304159"/>
          <a:ext cx="1146175" cy="366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27072E-5F2C-40E5-B742-C31AEB638EAF}" type="TxLink">
            <a:rPr lang="en-US" sz="24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Dreaming Outloud Pro" panose="03050502040302030504" pitchFamily="66" charset="0"/>
              <a:cs typeface="Dreaming Outloud Pro" panose="03050502040302030504" pitchFamily="66" charset="0"/>
            </a:rPr>
            <a:pPr/>
            <a:t>$157.89</a:t>
          </a:fld>
          <a:endParaRPr lang="es-PE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oneCellAnchor>
    <xdr:from>
      <xdr:col>0</xdr:col>
      <xdr:colOff>44905</xdr:colOff>
      <xdr:row>1</xdr:row>
      <xdr:rowOff>76993</xdr:rowOff>
    </xdr:from>
    <xdr:ext cx="1658743" cy="615553"/>
    <xdr:sp macro="" textlink="">
      <xdr:nvSpPr>
        <xdr:cNvPr id="38" name="Rectángulo 37">
          <a:extLst>
            <a:ext uri="{FF2B5EF4-FFF2-40B4-BE49-F238E27FC236}">
              <a16:creationId xmlns:a16="http://schemas.microsoft.com/office/drawing/2014/main" id="{D47FC42A-0D8F-AC72-4CC4-408F60CB6726}"/>
            </a:ext>
          </a:extLst>
        </xdr:cNvPr>
        <xdr:cNvSpPr/>
      </xdr:nvSpPr>
      <xdr:spPr>
        <a:xfrm>
          <a:off x="44905" y="263063"/>
          <a:ext cx="1658743" cy="615553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threePt" dir="t"/>
          </a:scene3d>
          <a:sp3d extrusionH="57150">
            <a:bevelT w="38100" h="38100" prst="relaxedInset"/>
          </a:sp3d>
        </a:bodyPr>
        <a:lstStyle/>
        <a:p>
          <a:pPr algn="ctr"/>
          <a:r>
            <a:rPr lang="es-MX" sz="2400" b="1" cap="none" spc="0">
              <a:ln w="19050">
                <a:solidFill>
                  <a:schemeClr val="tx1"/>
                </a:solidFill>
              </a:ln>
              <a:solidFill>
                <a:srgbClr val="C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Mystical Woods Rough Script" panose="02000500000000000000" pitchFamily="2" charset="0"/>
            </a:rPr>
            <a:t>Netflix</a:t>
          </a:r>
        </a:p>
      </xdr:txBody>
    </xdr:sp>
    <xdr:clientData/>
  </xdr:oneCellAnchor>
  <xdr:oneCellAnchor>
    <xdr:from>
      <xdr:col>10</xdr:col>
      <xdr:colOff>827280</xdr:colOff>
      <xdr:row>2</xdr:row>
      <xdr:rowOff>168231</xdr:rowOff>
    </xdr:from>
    <xdr:ext cx="1632470" cy="702756"/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FB444AFD-8C91-489D-90C2-86C5EC2EEB82}"/>
            </a:ext>
          </a:extLst>
        </xdr:cNvPr>
        <xdr:cNvSpPr/>
      </xdr:nvSpPr>
      <xdr:spPr>
        <a:xfrm>
          <a:off x="9607213" y="540764"/>
          <a:ext cx="1632470" cy="702756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threePt" dir="t"/>
          </a:scene3d>
          <a:sp3d extrusionH="57150">
            <a:bevelT w="38100" h="38100"/>
          </a:sp3d>
        </a:bodyPr>
        <a:lstStyle/>
        <a:p>
          <a:pPr algn="ctr"/>
          <a:r>
            <a:rPr lang="es-MX" sz="2800" b="1" cap="none" spc="0">
              <a:ln w="0">
                <a:solidFill>
                  <a:sysClr val="windowText" lastClr="000000"/>
                </a:solidFill>
              </a:ln>
              <a:solidFill>
                <a:schemeClr val="tx2">
                  <a:lumMod val="75000"/>
                  <a:lumOff val="25000"/>
                </a:schemeClr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  <a:latin typeface="Mystical Woods Rough Script" panose="02000500000000000000" pitchFamily="2" charset="0"/>
            </a:rPr>
            <a:t>Disney</a:t>
          </a:r>
        </a:p>
      </xdr:txBody>
    </xdr:sp>
    <xdr:clientData/>
  </xdr:oneCellAnchor>
  <xdr:twoCellAnchor>
    <xdr:from>
      <xdr:col>1</xdr:col>
      <xdr:colOff>63500</xdr:colOff>
      <xdr:row>9</xdr:row>
      <xdr:rowOff>133501</xdr:rowOff>
    </xdr:from>
    <xdr:to>
      <xdr:col>2</xdr:col>
      <xdr:colOff>372534</xdr:colOff>
      <xdr:row>11</xdr:row>
      <xdr:rowOff>160865</xdr:rowOff>
    </xdr:to>
    <xdr:sp macro="" textlink="Hoja1!$O$48">
      <xdr:nvSpPr>
        <xdr:cNvPr id="51" name="CuadroTexto 50">
          <a:extLst>
            <a:ext uri="{FF2B5EF4-FFF2-40B4-BE49-F238E27FC236}">
              <a16:creationId xmlns:a16="http://schemas.microsoft.com/office/drawing/2014/main" id="{B526E9A5-9FA4-4EBD-B6AC-B2F2AB598FBB}"/>
            </a:ext>
          </a:extLst>
        </xdr:cNvPr>
        <xdr:cNvSpPr txBox="1"/>
      </xdr:nvSpPr>
      <xdr:spPr>
        <a:xfrm>
          <a:off x="859367" y="1809901"/>
          <a:ext cx="1104900" cy="3998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D63399C-96B5-4947-956C-FAC3E7C3C2CC}" type="TxLink">
            <a:rPr lang="en-US" sz="24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Dreaming Outloud Pro" panose="03050502040302030504" pitchFamily="66" charset="0"/>
              <a:cs typeface="Dreaming Outloud Pro" panose="03050502040302030504" pitchFamily="66" charset="0"/>
            </a:rPr>
            <a:pPr/>
            <a:t>13.1%</a:t>
          </a:fld>
          <a:endParaRPr lang="es-PE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10</xdr:col>
      <xdr:colOff>1158778</xdr:colOff>
      <xdr:row>19</xdr:row>
      <xdr:rowOff>62359</xdr:rowOff>
    </xdr:from>
    <xdr:to>
      <xdr:col>12</xdr:col>
      <xdr:colOff>83128</xdr:colOff>
      <xdr:row>21</xdr:row>
      <xdr:rowOff>134695</xdr:rowOff>
    </xdr:to>
    <xdr:sp macro="" textlink="Hoja1!$L$48">
      <xdr:nvSpPr>
        <xdr:cNvPr id="52" name="CuadroTexto 51">
          <a:extLst>
            <a:ext uri="{FF2B5EF4-FFF2-40B4-BE49-F238E27FC236}">
              <a16:creationId xmlns:a16="http://schemas.microsoft.com/office/drawing/2014/main" id="{44BE1253-5E0D-45C8-86D7-B30BEF35935E}"/>
            </a:ext>
          </a:extLst>
        </xdr:cNvPr>
        <xdr:cNvSpPr txBox="1"/>
      </xdr:nvSpPr>
      <xdr:spPr>
        <a:xfrm>
          <a:off x="9938711" y="3601426"/>
          <a:ext cx="1303484" cy="444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BE65303-CB9F-4B62-B02A-C1C91BF86971}" type="TxLink">
            <a:rPr lang="en-US" sz="24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Dreaming Outloud Pro" panose="03050502040302030504" pitchFamily="66" charset="0"/>
              <a:cs typeface="Dreaming Outloud Pro" panose="03050502040302030504" pitchFamily="66" charset="0"/>
            </a:rPr>
            <a:pPr/>
            <a:t>6.3%</a:t>
          </a:fld>
          <a:endParaRPr lang="es-PE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0</xdr:col>
      <xdr:colOff>745067</xdr:colOff>
      <xdr:row>14</xdr:row>
      <xdr:rowOff>61684</xdr:rowOff>
    </xdr:from>
    <xdr:to>
      <xdr:col>3</xdr:col>
      <xdr:colOff>186267</xdr:colOff>
      <xdr:row>16</xdr:row>
      <xdr:rowOff>101600</xdr:rowOff>
    </xdr:to>
    <xdr:sp macro="" textlink="Hoja1!$M$48">
      <xdr:nvSpPr>
        <xdr:cNvPr id="53" name="CuadroTexto 52">
          <a:extLst>
            <a:ext uri="{FF2B5EF4-FFF2-40B4-BE49-F238E27FC236}">
              <a16:creationId xmlns:a16="http://schemas.microsoft.com/office/drawing/2014/main" id="{CFDE44B9-215B-4DA2-B042-A2FE3F715DAB}"/>
            </a:ext>
          </a:extLst>
        </xdr:cNvPr>
        <xdr:cNvSpPr txBox="1"/>
      </xdr:nvSpPr>
      <xdr:spPr>
        <a:xfrm>
          <a:off x="745067" y="2669417"/>
          <a:ext cx="1828800" cy="41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536B3A1-9AAD-4E0A-861A-7BA26659D8EA}" type="TxLink">
            <a:rPr lang="en-US" sz="2400" b="0" i="0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ptos Narrow"/>
              <a:cs typeface="Dreaming Outloud Pro" panose="03050502040302030504" pitchFamily="66" charset="0"/>
            </a:rPr>
            <a:pPr/>
            <a:t>133,387,480</a:t>
          </a:fld>
          <a:endParaRPr lang="es-PE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10</xdr:col>
      <xdr:colOff>549562</xdr:colOff>
      <xdr:row>24</xdr:row>
      <xdr:rowOff>120514</xdr:rowOff>
    </xdr:from>
    <xdr:to>
      <xdr:col>12</xdr:col>
      <xdr:colOff>20781</xdr:colOff>
      <xdr:row>27</xdr:row>
      <xdr:rowOff>83899</xdr:rowOff>
    </xdr:to>
    <xdr:sp macro="" textlink="Hoja1!$J$48">
      <xdr:nvSpPr>
        <xdr:cNvPr id="54" name="CuadroTexto 53">
          <a:extLst>
            <a:ext uri="{FF2B5EF4-FFF2-40B4-BE49-F238E27FC236}">
              <a16:creationId xmlns:a16="http://schemas.microsoft.com/office/drawing/2014/main" id="{B0BB10CD-CFA9-4D08-A846-BCF8978B24F8}"/>
            </a:ext>
          </a:extLst>
        </xdr:cNvPr>
        <xdr:cNvSpPr txBox="1"/>
      </xdr:nvSpPr>
      <xdr:spPr>
        <a:xfrm>
          <a:off x="9329495" y="4590914"/>
          <a:ext cx="1850353" cy="522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14E8B2A-0B1A-4E3A-9828-D9E7A0647587}" type="TxLink">
            <a:rPr lang="en-US" sz="24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Dreaming Outloud Pro" panose="03050502040302030504" pitchFamily="66" charset="0"/>
              <a:cs typeface="Dreaming Outloud Pro" panose="03050502040302030504" pitchFamily="66" charset="0"/>
            </a:rPr>
            <a:pPr/>
            <a:t>70,273,509</a:t>
          </a:fld>
          <a:endParaRPr lang="es-PE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0</xdr:col>
      <xdr:colOff>266624</xdr:colOff>
      <xdr:row>8</xdr:row>
      <xdr:rowOff>58282</xdr:rowOff>
    </xdr:from>
    <xdr:to>
      <xdr:col>2</xdr:col>
      <xdr:colOff>512157</xdr:colOff>
      <xdr:row>10</xdr:row>
      <xdr:rowOff>186265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02A31FD3-744D-4916-861D-E92A7D048E8D}"/>
            </a:ext>
          </a:extLst>
        </xdr:cNvPr>
        <xdr:cNvSpPr txBox="1"/>
      </xdr:nvSpPr>
      <xdr:spPr>
        <a:xfrm>
          <a:off x="266624" y="1548415"/>
          <a:ext cx="1837266" cy="5005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200" b="1" cap="none" spc="0" baseline="0">
              <a:ln w="0">
                <a:solidFill>
                  <a:schemeClr val="tx1"/>
                </a:solidFill>
              </a:ln>
              <a:solidFill>
                <a:srgbClr val="FF006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ystical Woods Rough Script" panose="02000500000000000000" pitchFamily="2" charset="0"/>
              <a:ea typeface="ADLaM Display" panose="02010000000000000000" pitchFamily="2" charset="0"/>
              <a:cs typeface="Vijaya" panose="02020604020202020204" pitchFamily="18" charset="0"/>
            </a:rPr>
            <a:t>volatilidad máxima</a:t>
          </a:r>
          <a:endParaRPr lang="es-PE" sz="1200" b="1" cap="none" spc="0">
            <a:ln w="0">
              <a:solidFill>
                <a:schemeClr val="tx1"/>
              </a:solidFill>
            </a:ln>
            <a:solidFill>
              <a:srgbClr val="FF0066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Mystical Woods Rough Script" panose="02000500000000000000" pitchFamily="2" charset="0"/>
            <a:ea typeface="ADLaM Display" panose="02010000000000000000" pitchFamily="2" charset="0"/>
            <a:cs typeface="Vijaya" panose="02020604020202020204" pitchFamily="18" charset="0"/>
          </a:endParaRPr>
        </a:p>
      </xdr:txBody>
    </xdr:sp>
    <xdr:clientData/>
  </xdr:twoCellAnchor>
  <xdr:twoCellAnchor editAs="oneCell">
    <xdr:from>
      <xdr:col>10</xdr:col>
      <xdr:colOff>474133</xdr:colOff>
      <xdr:row>12</xdr:row>
      <xdr:rowOff>162133</xdr:rowOff>
    </xdr:from>
    <xdr:to>
      <xdr:col>10</xdr:col>
      <xdr:colOff>1124800</xdr:colOff>
      <xdr:row>16</xdr:row>
      <xdr:rowOff>67733</xdr:rowOff>
    </xdr:to>
    <xdr:pic>
      <xdr:nvPicPr>
        <xdr:cNvPr id="56" name="Gráfico 55" descr="Hockey Stick Curve Graph con relleno sólido">
          <a:extLst>
            <a:ext uri="{FF2B5EF4-FFF2-40B4-BE49-F238E27FC236}">
              <a16:creationId xmlns:a16="http://schemas.microsoft.com/office/drawing/2014/main" id="{D6E89CFF-827E-186F-BBED-0F61E075E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254066" y="2397333"/>
          <a:ext cx="650667" cy="650667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14</xdr:row>
      <xdr:rowOff>151267</xdr:rowOff>
    </xdr:from>
    <xdr:to>
      <xdr:col>1</xdr:col>
      <xdr:colOff>33866</xdr:colOff>
      <xdr:row>17</xdr:row>
      <xdr:rowOff>119800</xdr:rowOff>
    </xdr:to>
    <xdr:pic>
      <xdr:nvPicPr>
        <xdr:cNvPr id="58" name="Gráfico 57" descr="Presentation with bar chart con relleno sólido">
          <a:extLst>
            <a:ext uri="{FF2B5EF4-FFF2-40B4-BE49-F238E27FC236}">
              <a16:creationId xmlns:a16="http://schemas.microsoft.com/office/drawing/2014/main" id="{77699399-E752-474D-60DB-079D31B89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302400" y="2759000"/>
          <a:ext cx="527333" cy="527333"/>
        </a:xfrm>
        <a:prstGeom prst="rect">
          <a:avLst/>
        </a:prstGeom>
      </xdr:spPr>
    </xdr:pic>
    <xdr:clientData/>
  </xdr:twoCellAnchor>
  <xdr:twoCellAnchor editAs="oneCell">
    <xdr:from>
      <xdr:col>10</xdr:col>
      <xdr:colOff>469333</xdr:colOff>
      <xdr:row>19</xdr:row>
      <xdr:rowOff>114999</xdr:rowOff>
    </xdr:from>
    <xdr:to>
      <xdr:col>10</xdr:col>
      <xdr:colOff>1107867</xdr:colOff>
      <xdr:row>23</xdr:row>
      <xdr:rowOff>8467</xdr:rowOff>
    </xdr:to>
    <xdr:pic>
      <xdr:nvPicPr>
        <xdr:cNvPr id="60" name="Gráfico 59" descr="Scatterplot con relleno sólido">
          <a:extLst>
            <a:ext uri="{FF2B5EF4-FFF2-40B4-BE49-F238E27FC236}">
              <a16:creationId xmlns:a16="http://schemas.microsoft.com/office/drawing/2014/main" id="{EFDFECAD-2013-5D79-FEF4-EE5C0653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249266" y="3654066"/>
          <a:ext cx="638534" cy="638534"/>
        </a:xfrm>
        <a:prstGeom prst="rect">
          <a:avLst/>
        </a:prstGeom>
      </xdr:spPr>
    </xdr:pic>
    <xdr:clientData/>
  </xdr:twoCellAnchor>
  <xdr:twoCellAnchor editAs="oneCell">
    <xdr:from>
      <xdr:col>2</xdr:col>
      <xdr:colOff>128267</xdr:colOff>
      <xdr:row>9</xdr:row>
      <xdr:rowOff>78732</xdr:rowOff>
    </xdr:from>
    <xdr:to>
      <xdr:col>3</xdr:col>
      <xdr:colOff>8467</xdr:colOff>
      <xdr:row>13</xdr:row>
      <xdr:rowOff>9732</xdr:rowOff>
    </xdr:to>
    <xdr:pic>
      <xdr:nvPicPr>
        <xdr:cNvPr id="62" name="Gráfico 61" descr="Upward trend con relleno sólido">
          <a:extLst>
            <a:ext uri="{FF2B5EF4-FFF2-40B4-BE49-F238E27FC236}">
              <a16:creationId xmlns:a16="http://schemas.microsoft.com/office/drawing/2014/main" id="{94A85F10-BAA3-AA1C-F709-852D327B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720000" y="1755132"/>
          <a:ext cx="676067" cy="67606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94116</xdr:rowOff>
    </xdr:from>
    <xdr:to>
      <xdr:col>3</xdr:col>
      <xdr:colOff>431800</xdr:colOff>
      <xdr:row>6</xdr:row>
      <xdr:rowOff>120849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id="{F833C470-4F7A-4B1B-BC86-78C55E4CD9D2}"/>
            </a:ext>
          </a:extLst>
        </xdr:cNvPr>
        <xdr:cNvSpPr txBox="1"/>
      </xdr:nvSpPr>
      <xdr:spPr>
        <a:xfrm>
          <a:off x="0" y="839183"/>
          <a:ext cx="2819400" cy="3992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600" b="1" cap="none" spc="0">
              <a:ln w="0">
                <a:solidFill>
                  <a:schemeClr val="tx1"/>
                </a:solidFill>
              </a:ln>
              <a:solidFill>
                <a:srgbClr val="FF006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ystical Woods Rough Script" panose="02000500000000000000" pitchFamily="2" charset="0"/>
              <a:ea typeface="ADLaM Display" panose="02010000000000000000" pitchFamily="2" charset="0"/>
              <a:cs typeface="Vijaya" panose="02020604020202020204" pitchFamily="18" charset="0"/>
            </a:rPr>
            <a:t>Precio máximo</a:t>
          </a:r>
        </a:p>
      </xdr:txBody>
    </xdr:sp>
    <xdr:clientData/>
  </xdr:twoCellAnchor>
  <xdr:twoCellAnchor>
    <xdr:from>
      <xdr:col>6</xdr:col>
      <xdr:colOff>691091</xdr:colOff>
      <xdr:row>30</xdr:row>
      <xdr:rowOff>159808</xdr:rowOff>
    </xdr:from>
    <xdr:to>
      <xdr:col>13</xdr:col>
      <xdr:colOff>640292</xdr:colOff>
      <xdr:row>32</xdr:row>
      <xdr:rowOff>46567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3AD55CA-0AFA-B9B6-3F92-29E69B9D4C1F}"/>
            </a:ext>
          </a:extLst>
        </xdr:cNvPr>
        <xdr:cNvSpPr txBox="1"/>
      </xdr:nvSpPr>
      <xdr:spPr>
        <a:xfrm>
          <a:off x="5434541" y="5589058"/>
          <a:ext cx="6731001" cy="2487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>
              <a:latin typeface="Agency FB" panose="020B0503020202020204" pitchFamily="34" charset="0"/>
            </a:rPr>
            <a:t>Datos históricos obtenidos de precios de cierre diarios al 06 de Agosto del 2025. Visualización y KPIs desarrollados en Excel.</a:t>
          </a:r>
        </a:p>
      </xdr:txBody>
    </xdr:sp>
    <xdr:clientData/>
  </xdr:twoCellAnchor>
  <xdr:twoCellAnchor editAs="oneCell">
    <xdr:from>
      <xdr:col>6</xdr:col>
      <xdr:colOff>534246</xdr:colOff>
      <xdr:row>26</xdr:row>
      <xdr:rowOff>25401</xdr:rowOff>
    </xdr:from>
    <xdr:to>
      <xdr:col>8</xdr:col>
      <xdr:colOff>0</xdr:colOff>
      <xdr:row>31</xdr:row>
      <xdr:rowOff>8467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Trimestres (Date)">
              <a:extLst>
                <a:ext uri="{FF2B5EF4-FFF2-40B4-BE49-F238E27FC236}">
                  <a16:creationId xmlns:a16="http://schemas.microsoft.com/office/drawing/2014/main" id="{8F0771D0-DD8B-86EA-DB5C-94C12D1864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(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9446" y="4868334"/>
              <a:ext cx="1878754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OMARA" refreshedDate="45878.890513773149" createdVersion="8" refreshedVersion="8" minRefreshableVersion="3" recordCount="2508" xr:uid="{CEF85433-7C52-4747-9781-C0285E8C7FC2}">
  <cacheSource type="worksheet">
    <worksheetSource name="Tabla1"/>
  </cacheSource>
  <cacheFields count="15">
    <cacheField name="Date" numFmtId="14">
      <sharedItems containsSemiMixedTypes="0" containsNonDate="0" containsDate="1" containsString="0" minDate="2020-08-10T00:00:00" maxDate="2025-08-07T00:00:00" count="2515"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5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7-31T00:00:00"/>
        <d v="2024-08-01T00:00:00"/>
        <d v="2024-08-02T00:00:00"/>
        <d v="2024-08-05T00:00:00"/>
        <d v="2024-08-06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8-30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19T00:00:00"/>
        <d v="2024-09-20T00:00:00"/>
        <d v="2024-09-23T00:00:00"/>
        <d v="2024-09-24T00:00:00"/>
        <d v="2024-09-25T00:00:00"/>
        <d v="2024-09-26T00:00:00"/>
        <d v="2024-09-27T00:00:00"/>
        <d v="2024-09-30T00:00:00"/>
        <d v="2024-10-01T00:00:00"/>
        <d v="2024-10-02T00:00:00"/>
        <d v="2024-10-03T00:00:00"/>
        <d v="2024-10-04T00:00:00"/>
        <d v="2024-10-07T00:00:00"/>
        <d v="2024-10-08T00:00:00"/>
        <d v="2024-10-09T00:00:00"/>
        <d v="2024-10-10T00:00:00"/>
        <d v="2024-10-11T00:00:00"/>
        <d v="2024-10-14T00:00:00"/>
        <d v="2024-10-15T00:00:00"/>
        <d v="2024-10-16T00:00:00"/>
        <d v="2024-10-17T00:00:00"/>
        <d v="2024-10-18T00:00:00"/>
        <d v="2024-10-21T00:00:00"/>
        <d v="2024-10-22T00:00:00"/>
        <d v="2024-10-23T00:00:00"/>
        <d v="2024-10-24T00:00:00"/>
        <d v="2024-10-25T00:00:00"/>
        <d v="2024-10-28T00:00:00"/>
        <d v="2024-10-29T00:00:00"/>
        <d v="2024-10-30T00:00:00"/>
        <d v="2024-10-31T00:00:00"/>
        <d v="2024-11-01T00:00:00"/>
        <d v="2024-11-04T00:00:00"/>
        <d v="2024-11-05T00:00:00"/>
        <d v="2024-11-06T00:00:00"/>
        <d v="2024-11-07T00:00:00"/>
        <d v="2024-11-08T00:00:00"/>
        <d v="2024-11-11T00:00:00"/>
        <d v="2024-11-12T00:00:00"/>
        <d v="2024-11-13T00:00:00"/>
        <d v="2024-11-14T00:00:00"/>
        <d v="2024-11-15T00:00:00"/>
        <d v="2024-11-18T00:00:00"/>
        <d v="2024-11-19T00:00:00"/>
        <d v="2024-11-20T00:00:00"/>
        <d v="2024-11-21T00:00:00"/>
        <d v="2024-11-22T00:00:00"/>
        <d v="2024-11-25T00:00:00"/>
        <d v="2024-11-26T00:00:00"/>
        <d v="2024-11-27T00:00:00"/>
        <d v="2024-11-29T00:00:00"/>
        <d v="2024-12-02T00:00:00"/>
        <d v="2024-12-03T00:00:00"/>
        <d v="2024-12-04T00:00:00"/>
        <d v="2024-12-05T00:00:00"/>
        <d v="2024-12-06T00:00:00"/>
        <d v="2024-12-09T00:00:00"/>
        <d v="2024-12-10T00:00:00"/>
        <d v="2024-12-11T00:00:00"/>
        <d v="2024-12-12T00:00:00"/>
        <d v="2024-12-13T00:00:00"/>
        <d v="2024-12-16T00:00:00"/>
        <d v="2024-12-17T00:00:00"/>
        <d v="2024-12-18T00:00:00"/>
        <d v="2024-12-19T00:00:00"/>
        <d v="2024-12-20T00:00:00"/>
        <d v="2024-12-23T00:00:00"/>
        <d v="2024-12-24T00:00:00"/>
        <d v="2024-12-26T00:00:00"/>
        <d v="2024-12-27T00:00:00"/>
        <d v="2024-12-30T00:00:00"/>
        <d v="2024-12-31T00:00:00"/>
        <d v="2025-01-02T00:00:00"/>
        <d v="2025-01-03T00:00:00"/>
        <d v="2025-01-06T00:00:00"/>
        <d v="2025-01-07T00:00:00"/>
        <d v="2025-01-08T00:00:00"/>
        <d v="2025-01-10T00:00:00"/>
        <d v="2025-01-13T00:00:00"/>
        <d v="2025-01-14T00:00:00"/>
        <d v="2025-01-15T00:00:00"/>
        <d v="2025-01-16T00:00:00"/>
        <d v="2025-01-17T00:00:00"/>
        <d v="2025-01-21T00:00:00"/>
        <d v="2025-01-22T00:00:00"/>
        <d v="2025-01-23T00:00:00"/>
        <d v="2025-01-24T00:00:00"/>
        <d v="2025-01-27T00:00:00"/>
        <d v="2025-01-28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10T00:00:00"/>
        <d v="2025-02-11T00:00:00"/>
        <d v="2025-02-12T00:00:00"/>
        <d v="2025-02-13T00:00:00"/>
        <d v="2025-02-14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3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7T00:00:00"/>
        <d v="2025-03-18T00:00:00"/>
        <d v="2025-03-19T00:00:00"/>
        <d v="2025-03-20T00:00:00"/>
        <d v="2025-03-21T00:00:00"/>
        <d v="2025-03-24T00:00:00"/>
        <d v="2025-03-25T00:00:00"/>
        <d v="2025-03-26T00:00:00"/>
        <d v="2025-03-27T00:00:00"/>
        <d v="2025-03-28T00:00:00"/>
        <d v="2025-03-31T00:00:00"/>
        <d v="2025-04-01T00:00:00"/>
        <d v="2025-04-02T00:00:00"/>
        <d v="2025-04-03T00:00:00"/>
        <d v="2025-04-04T00:00:00"/>
        <d v="2025-04-07T00:00:00"/>
        <d v="2025-04-08T00:00:00"/>
        <d v="2025-04-09T00:00:00"/>
        <d v="2025-04-10T00:00:00"/>
        <d v="2025-04-11T00:00:00"/>
        <d v="2025-04-14T00:00:00"/>
        <d v="2025-04-15T00:00:00"/>
        <d v="2025-04-16T00:00:00"/>
        <d v="2025-04-17T00:00:00"/>
        <d v="2025-04-21T00:00:00"/>
        <d v="2025-04-22T00:00:00"/>
        <d v="2025-04-23T00:00:00"/>
        <d v="2025-04-24T00:00:00"/>
        <d v="2025-04-25T00:00:00"/>
        <d v="2025-04-28T00:00:00"/>
        <d v="2025-04-29T00:00:00"/>
        <d v="2025-04-30T00:00:00"/>
        <d v="2025-05-01T00:00:00"/>
        <d v="2025-05-02T00:00:00"/>
        <d v="2025-05-05T00:00:00"/>
        <d v="2025-05-06T00:00:00"/>
        <d v="2025-05-07T00:00:00"/>
        <d v="2025-05-08T00:00:00"/>
        <d v="2025-05-09T00:00:00"/>
        <d v="2025-05-12T00:00:00"/>
        <d v="2025-05-13T00:00:00"/>
        <d v="2025-05-14T00:00:00"/>
        <d v="2025-05-15T00:00:00"/>
        <d v="2025-05-16T00:00:00"/>
        <d v="2025-05-19T00:00:00"/>
        <d v="2025-05-20T00:00:00"/>
        <d v="2025-05-21T00:00:00"/>
        <d v="2025-05-22T00:00:00"/>
        <d v="2025-05-23T00:00:00"/>
        <d v="2025-05-27T00:00:00"/>
        <d v="2025-05-28T00:00:00"/>
        <d v="2025-05-29T00:00:00"/>
        <d v="2025-05-30T00:00:00"/>
        <d v="2025-06-02T00:00:00"/>
        <d v="2025-06-03T00:00:00"/>
        <d v="2025-06-04T00:00:00"/>
        <d v="2025-06-05T00:00:00"/>
        <d v="2025-06-06T00:00:00"/>
        <d v="2025-06-09T00:00:00"/>
        <d v="2025-06-10T00:00:00"/>
        <d v="2025-06-11T00:00:00"/>
        <d v="2025-06-12T00:00:00"/>
        <d v="2025-06-13T00:00:00"/>
        <d v="2025-06-16T00:00:00"/>
        <d v="2025-06-17T00:00:00"/>
        <d v="2025-06-18T00:00:00"/>
        <d v="2025-06-20T00:00:00"/>
        <d v="2025-06-23T00:00:00"/>
        <d v="2025-06-24T00:00:00"/>
        <d v="2025-06-25T00:00:00"/>
        <d v="2025-06-26T00:00:00"/>
        <d v="2025-06-27T00:00:00"/>
        <d v="2025-06-30T00:00:00"/>
        <d v="2025-07-01T00:00:00"/>
        <d v="2025-07-02T00:00:00"/>
        <d v="2025-07-03T00:00:00"/>
        <d v="2025-07-07T00:00:00"/>
        <d v="2025-07-08T00:00:00"/>
        <d v="2025-07-09T00:00:00"/>
        <d v="2025-07-10T00:00:00"/>
        <d v="2025-07-11T00:00:00"/>
        <d v="2025-07-14T00:00:00"/>
        <d v="2025-07-15T00:00:00"/>
        <d v="2025-07-16T00:00:00"/>
        <d v="2025-07-17T00:00:00"/>
        <d v="2025-07-18T00:00:00"/>
        <d v="2025-07-21T00:00:00"/>
        <d v="2025-07-22T00:00:00"/>
        <d v="2025-07-23T00:00:00"/>
        <d v="2025-07-24T00:00:00"/>
        <d v="2025-07-25T00:00:00"/>
        <d v="2025-07-28T00:00:00"/>
        <d v="2025-07-29T00:00:00"/>
        <d v="2025-07-30T00:00:00"/>
        <d v="2025-07-31T00:00:00"/>
        <d v="2025-08-01T00:00:00"/>
        <d v="2025-08-04T00:00:00"/>
        <d v="2025-08-05T00:00:00"/>
        <d v="2025-08-06T00:00:00"/>
        <d v="2020-08-10T16:00:00" u="1"/>
        <d v="2020-08-11T16:00:00" u="1"/>
        <d v="2020-08-12T16:00:00" u="1"/>
        <d v="2020-08-13T16:00:00" u="1"/>
        <d v="2020-08-14T16:00:00" u="1"/>
        <d v="2020-08-17T16:00:00" u="1"/>
        <d v="2020-08-18T16:00:00" u="1"/>
        <d v="2020-08-19T16:00:00" u="1"/>
        <d v="2020-08-20T16:00:00" u="1"/>
        <d v="2020-08-21T16:00:00" u="1"/>
        <d v="2020-08-24T16:00:00" u="1"/>
        <d v="2020-08-25T16:00:00" u="1"/>
        <d v="2020-08-26T16:00:00" u="1"/>
        <d v="2020-08-27T16:00:00" u="1"/>
        <d v="2020-08-28T16:00:00" u="1"/>
        <d v="2020-08-31T16:00:00" u="1"/>
        <d v="2020-09-01T16:00:00" u="1"/>
        <d v="2020-09-02T16:00:00" u="1"/>
        <d v="2020-09-03T16:00:00" u="1"/>
        <d v="2020-09-04T16:00:00" u="1"/>
        <d v="2020-09-08T16:00:00" u="1"/>
        <d v="2020-09-09T16:00:00" u="1"/>
        <d v="2020-09-10T16:00:00" u="1"/>
        <d v="2020-09-11T16:00:00" u="1"/>
        <d v="2020-09-14T16:00:00" u="1"/>
        <d v="2020-09-15T16:00:00" u="1"/>
        <d v="2020-09-16T16:00:00" u="1"/>
        <d v="2020-09-17T16:00:00" u="1"/>
        <d v="2020-09-18T16:00:00" u="1"/>
        <d v="2020-09-21T16:00:00" u="1"/>
        <d v="2020-09-22T16:00:00" u="1"/>
        <d v="2020-09-23T16:00:00" u="1"/>
        <d v="2020-09-24T16:00:00" u="1"/>
        <d v="2020-09-25T16:00:00" u="1"/>
        <d v="2020-09-28T16:00:00" u="1"/>
        <d v="2020-09-29T16:00:00" u="1"/>
        <d v="2020-09-30T16:00:00" u="1"/>
        <d v="2020-10-01T16:00:00" u="1"/>
        <d v="2020-10-02T16:00:00" u="1"/>
        <d v="2020-10-05T16:00:00" u="1"/>
        <d v="2020-10-06T16:00:00" u="1"/>
        <d v="2020-10-07T16:00:00" u="1"/>
        <d v="2020-10-08T16:00:00" u="1"/>
        <d v="2020-10-09T16:00:00" u="1"/>
        <d v="2020-10-12T16:00:00" u="1"/>
        <d v="2020-10-13T16:00:00" u="1"/>
        <d v="2020-10-14T16:00:00" u="1"/>
        <d v="2020-10-15T16:00:00" u="1"/>
        <d v="2020-10-16T16:00:00" u="1"/>
        <d v="2020-10-19T16:00:00" u="1"/>
        <d v="2020-10-20T16:00:00" u="1"/>
        <d v="2020-10-21T16:00:00" u="1"/>
        <d v="2020-10-22T16:00:00" u="1"/>
        <d v="2020-10-23T16:00:00" u="1"/>
        <d v="2020-10-26T16:00:00" u="1"/>
        <d v="2020-10-27T16:00:00" u="1"/>
        <d v="2020-10-28T16:00:00" u="1"/>
        <d v="2020-10-29T16:00:00" u="1"/>
        <d v="2020-10-30T16:00:00" u="1"/>
        <d v="2020-11-02T16:00:00" u="1"/>
        <d v="2020-11-03T16:00:00" u="1"/>
        <d v="2020-11-04T16:00:00" u="1"/>
        <d v="2020-11-05T16:00:00" u="1"/>
        <d v="2020-11-06T16:00:00" u="1"/>
        <d v="2020-11-09T16:00:00" u="1"/>
        <d v="2020-11-10T16:00:00" u="1"/>
        <d v="2020-11-11T16:00:00" u="1"/>
        <d v="2020-11-12T16:00:00" u="1"/>
        <d v="2020-11-13T16:00:00" u="1"/>
        <d v="2020-11-16T16:00:00" u="1"/>
        <d v="2020-11-17T16:00:00" u="1"/>
        <d v="2020-11-18T16:00:00" u="1"/>
        <d v="2020-11-19T16:00:00" u="1"/>
        <d v="2020-11-20T16:00:00" u="1"/>
        <d v="2020-11-23T16:00:00" u="1"/>
        <d v="2020-11-24T16:00:00" u="1"/>
        <d v="2020-11-25T16:00:00" u="1"/>
        <d v="2020-11-27T13:00:00" u="1"/>
        <d v="2020-11-30T16:00:00" u="1"/>
        <d v="2020-12-01T16:00:00" u="1"/>
        <d v="2020-12-02T16:00:00" u="1"/>
        <d v="2020-12-03T16:00:00" u="1"/>
        <d v="2020-12-04T16:00:00" u="1"/>
        <d v="2020-12-07T16:00:00" u="1"/>
        <d v="2020-12-08T16:00:00" u="1"/>
        <d v="2020-12-09T16:00:00" u="1"/>
        <d v="2020-12-10T16:00:00" u="1"/>
        <d v="2020-12-11T16:00:00" u="1"/>
        <d v="2020-12-14T16:00:00" u="1"/>
        <d v="2020-12-15T16:00:00" u="1"/>
        <d v="2020-12-16T16:00:00" u="1"/>
        <d v="2020-12-17T16:00:00" u="1"/>
        <d v="2020-12-18T16:00:00" u="1"/>
        <d v="2020-12-21T16:00:00" u="1"/>
        <d v="2020-12-22T16:00:00" u="1"/>
        <d v="2020-12-23T16:00:00" u="1"/>
        <d v="2020-12-24T13:00:00" u="1"/>
        <d v="2020-12-28T16:00:00" u="1"/>
        <d v="2020-12-29T16:00:00" u="1"/>
        <d v="2020-12-30T16:00:00" u="1"/>
        <d v="2020-12-31T16:00:00" u="1"/>
        <d v="2021-01-04T16:00:00" u="1"/>
        <d v="2021-01-05T16:00:00" u="1"/>
        <d v="2021-01-06T16:00:00" u="1"/>
        <d v="2021-01-07T16:00:00" u="1"/>
        <d v="2021-01-08T16:00:00" u="1"/>
        <d v="2021-01-11T16:00:00" u="1"/>
        <d v="2021-01-12T16:00:00" u="1"/>
        <d v="2021-01-13T16:00:00" u="1"/>
        <d v="2021-01-14T16:00:00" u="1"/>
        <d v="2021-01-15T16:00:00" u="1"/>
        <d v="2021-01-19T16:00:00" u="1"/>
        <d v="2021-01-20T16:00:00" u="1"/>
        <d v="2021-01-21T16:00:00" u="1"/>
        <d v="2021-01-22T16:00:00" u="1"/>
        <d v="2021-01-25T16:00:00" u="1"/>
        <d v="2021-01-26T16:00:00" u="1"/>
        <d v="2021-01-27T16:00:00" u="1"/>
        <d v="2021-01-28T16:00:00" u="1"/>
        <d v="2021-01-29T16:00:00" u="1"/>
        <d v="2021-02-01T16:00:00" u="1"/>
        <d v="2021-02-02T16:00:00" u="1"/>
        <d v="2021-02-03T16:00:00" u="1"/>
        <d v="2021-02-04T16:00:00" u="1"/>
        <d v="2021-02-05T16:00:00" u="1"/>
        <d v="2021-02-08T16:00:00" u="1"/>
        <d v="2021-02-09T16:00:00" u="1"/>
        <d v="2021-02-10T16:00:00" u="1"/>
        <d v="2021-02-11T16:00:00" u="1"/>
        <d v="2021-02-12T16:00:00" u="1"/>
        <d v="2021-02-16T16:00:00" u="1"/>
        <d v="2021-02-17T16:00:00" u="1"/>
        <d v="2021-02-18T16:00:00" u="1"/>
        <d v="2021-02-19T16:00:00" u="1"/>
        <d v="2021-02-22T16:00:00" u="1"/>
        <d v="2021-02-23T16:00:00" u="1"/>
        <d v="2021-02-24T16:00:00" u="1"/>
        <d v="2021-02-25T16:00:00" u="1"/>
        <d v="2021-02-26T16:00:00" u="1"/>
        <d v="2021-03-01T16:00:00" u="1"/>
        <d v="2021-03-02T16:00:00" u="1"/>
        <d v="2021-03-03T16:00:00" u="1"/>
        <d v="2021-03-04T16:00:00" u="1"/>
        <d v="2021-03-05T16:00:00" u="1"/>
        <d v="2021-03-08T16:00:00" u="1"/>
        <d v="2021-03-09T16:00:00" u="1"/>
        <d v="2021-03-10T16:00:00" u="1"/>
        <d v="2021-03-11T16:00:00" u="1"/>
        <d v="2021-03-12T16:00:00" u="1"/>
        <d v="2021-03-15T16:00:00" u="1"/>
        <d v="2021-03-16T16:00:00" u="1"/>
        <d v="2021-03-17T16:00:00" u="1"/>
        <d v="2021-03-18T16:00:00" u="1"/>
        <d v="2021-03-19T16:00:00" u="1"/>
        <d v="2021-03-22T16:00:00" u="1"/>
        <d v="2021-03-23T16:00:00" u="1"/>
        <d v="2021-03-24T16:00:00" u="1"/>
        <d v="2021-03-25T16:00:00" u="1"/>
        <d v="2021-03-26T16:00:00" u="1"/>
        <d v="2021-03-29T16:00:00" u="1"/>
        <d v="2021-03-30T16:00:00" u="1"/>
        <d v="2021-03-31T16:00:00" u="1"/>
        <d v="2021-04-01T16:00:00" u="1"/>
        <d v="2021-04-05T16:00:00" u="1"/>
        <d v="2021-04-06T16:00:00" u="1"/>
        <d v="2021-04-07T16:00:00" u="1"/>
        <d v="2021-04-08T16:00:00" u="1"/>
        <d v="2021-04-09T16:00:00" u="1"/>
        <d v="2021-04-12T16:00:00" u="1"/>
        <d v="2021-04-13T16:00:00" u="1"/>
        <d v="2021-04-14T16:00:00" u="1"/>
        <d v="2021-04-15T16:00:00" u="1"/>
        <d v="2021-04-16T16:00:00" u="1"/>
        <d v="2021-04-19T16:00:00" u="1"/>
        <d v="2021-04-20T16:00:00" u="1"/>
        <d v="2021-04-21T16:00:00" u="1"/>
        <d v="2021-04-22T16:00:00" u="1"/>
        <d v="2021-04-23T16:00:00" u="1"/>
        <d v="2021-04-26T16:00:00" u="1"/>
        <d v="2021-04-27T16:00:00" u="1"/>
        <d v="2021-04-28T16:00:00" u="1"/>
        <d v="2021-04-29T16:00:00" u="1"/>
        <d v="2021-04-30T16:00:00" u="1"/>
        <d v="2021-05-03T16:00:00" u="1"/>
        <d v="2021-05-04T16:00:00" u="1"/>
        <d v="2021-05-05T16:00:00" u="1"/>
        <d v="2021-05-06T16:00:00" u="1"/>
        <d v="2021-05-07T16:00:00" u="1"/>
        <d v="2021-05-10T16:00:00" u="1"/>
        <d v="2021-05-11T16:00:00" u="1"/>
        <d v="2021-05-12T16:00:00" u="1"/>
        <d v="2021-05-13T16:00:00" u="1"/>
        <d v="2021-05-14T16:00:00" u="1"/>
        <d v="2021-05-17T16:00:00" u="1"/>
        <d v="2021-05-18T16:00:00" u="1"/>
        <d v="2021-05-19T16:00:00" u="1"/>
        <d v="2021-05-20T16:00:00" u="1"/>
        <d v="2021-05-21T16:00:00" u="1"/>
        <d v="2021-05-24T16:00:00" u="1"/>
        <d v="2021-05-25T16:00:00" u="1"/>
        <d v="2021-05-26T16:00:00" u="1"/>
        <d v="2021-05-27T16:00:00" u="1"/>
        <d v="2021-05-28T16:00:00" u="1"/>
        <d v="2021-06-01T16:00:00" u="1"/>
        <d v="2021-06-02T16:00:00" u="1"/>
        <d v="2021-06-03T16:00:00" u="1"/>
        <d v="2021-06-04T16:00:00" u="1"/>
        <d v="2021-06-07T16:00:00" u="1"/>
        <d v="2021-06-08T16:00:00" u="1"/>
        <d v="2021-06-09T16:00:00" u="1"/>
        <d v="2021-06-10T16:00:00" u="1"/>
        <d v="2021-06-11T16:00:00" u="1"/>
        <d v="2021-06-14T16:00:00" u="1"/>
        <d v="2021-06-15T16:00:00" u="1"/>
        <d v="2021-06-16T16:00:00" u="1"/>
        <d v="2021-06-17T16:00:00" u="1"/>
        <d v="2021-06-18T16:00:00" u="1"/>
        <d v="2021-06-21T16:00:00" u="1"/>
        <d v="2021-06-22T16:00:00" u="1"/>
        <d v="2021-06-23T16:00:00" u="1"/>
        <d v="2021-06-24T16:00:00" u="1"/>
        <d v="2021-06-25T16:00:00" u="1"/>
        <d v="2021-06-28T16:00:00" u="1"/>
        <d v="2021-06-29T16:00:00" u="1"/>
        <d v="2021-06-30T16:00:00" u="1"/>
        <d v="2021-07-01T16:00:00" u="1"/>
        <d v="2021-07-02T16:00:00" u="1"/>
        <d v="2021-07-06T16:00:00" u="1"/>
        <d v="2021-07-07T16:00:00" u="1"/>
        <d v="2021-07-08T16:00:00" u="1"/>
        <d v="2021-07-09T16:00:00" u="1"/>
        <d v="2021-07-12T16:00:00" u="1"/>
        <d v="2021-07-13T16:00:00" u="1"/>
        <d v="2021-07-14T16:00:00" u="1"/>
        <d v="2021-07-15T16:00:00" u="1"/>
        <d v="2021-07-16T16:00:00" u="1"/>
        <d v="2021-07-19T16:00:00" u="1"/>
        <d v="2021-07-20T16:00:00" u="1"/>
        <d v="2021-07-21T16:00:00" u="1"/>
        <d v="2021-07-22T16:00:00" u="1"/>
        <d v="2021-07-23T16:00:00" u="1"/>
        <d v="2021-07-26T16:00:00" u="1"/>
        <d v="2021-07-27T16:00:00" u="1"/>
        <d v="2021-07-28T16:00:00" u="1"/>
        <d v="2021-07-29T16:00:00" u="1"/>
        <d v="2021-07-30T16:00:00" u="1"/>
        <d v="2021-08-02T16:00:00" u="1"/>
        <d v="2021-08-03T16:00:00" u="1"/>
        <d v="2021-08-04T16:00:00" u="1"/>
        <d v="2021-08-05T16:00:00" u="1"/>
        <d v="2021-08-06T16:00:00" u="1"/>
        <d v="2021-08-09T16:00:00" u="1"/>
        <d v="2021-08-10T16:00:00" u="1"/>
        <d v="2021-08-11T16:00:00" u="1"/>
        <d v="2021-08-12T16:00:00" u="1"/>
        <d v="2021-08-13T16:00:00" u="1"/>
        <d v="2021-08-16T16:00:00" u="1"/>
        <d v="2021-08-17T16:00:00" u="1"/>
        <d v="2021-08-18T16:00:00" u="1"/>
        <d v="2021-08-19T16:00:00" u="1"/>
        <d v="2021-08-20T16:00:00" u="1"/>
        <d v="2021-08-23T16:00:00" u="1"/>
        <d v="2021-08-24T16:00:00" u="1"/>
        <d v="2021-08-25T16:00:00" u="1"/>
        <d v="2021-08-26T16:00:00" u="1"/>
        <d v="2021-08-27T16:00:00" u="1"/>
        <d v="2021-08-30T16:00:00" u="1"/>
        <d v="2021-08-31T16:00:00" u="1"/>
        <d v="2021-09-01T16:00:00" u="1"/>
        <d v="2021-09-02T16:00:00" u="1"/>
        <d v="2021-09-03T16:00:00" u="1"/>
        <d v="2021-09-07T16:00:00" u="1"/>
        <d v="2021-09-08T16:00:00" u="1"/>
        <d v="2021-09-09T16:00:00" u="1"/>
        <d v="2021-09-10T16:00:00" u="1"/>
        <d v="2021-09-13T16:00:00" u="1"/>
        <d v="2021-09-14T16:00:00" u="1"/>
        <d v="2021-09-15T16:00:00" u="1"/>
        <d v="2021-09-16T16:00:00" u="1"/>
        <d v="2021-09-17T16:00:00" u="1"/>
        <d v="2021-09-20T16:00:00" u="1"/>
        <d v="2021-09-21T16:00:00" u="1"/>
        <d v="2021-09-22T16:00:00" u="1"/>
        <d v="2021-09-23T16:00:00" u="1"/>
        <d v="2021-09-24T16:00:00" u="1"/>
        <d v="2021-09-27T16:00:00" u="1"/>
        <d v="2021-09-28T16:00:00" u="1"/>
        <d v="2021-09-29T16:00:00" u="1"/>
        <d v="2021-09-30T16:00:00" u="1"/>
        <d v="2021-10-01T16:00:00" u="1"/>
        <d v="2021-10-04T16:00:00" u="1"/>
        <d v="2021-10-05T16:00:00" u="1"/>
        <d v="2021-10-06T16:00:00" u="1"/>
        <d v="2021-10-07T16:00:00" u="1"/>
        <d v="2021-10-08T16:00:00" u="1"/>
        <d v="2021-10-11T16:00:00" u="1"/>
        <d v="2021-10-12T16:00:00" u="1"/>
        <d v="2021-10-13T16:00:00" u="1"/>
        <d v="2021-10-14T16:00:00" u="1"/>
        <d v="2021-10-15T16:00:00" u="1"/>
        <d v="2021-10-18T16:00:00" u="1"/>
        <d v="2021-10-19T16:00:00" u="1"/>
        <d v="2021-10-20T16:00:00" u="1"/>
        <d v="2021-10-21T16:00:00" u="1"/>
        <d v="2021-10-22T16:00:00" u="1"/>
        <d v="2021-10-25T16:00:00" u="1"/>
        <d v="2021-10-26T16:00:00" u="1"/>
        <d v="2021-10-27T16:00:00" u="1"/>
        <d v="2021-10-28T16:00:00" u="1"/>
        <d v="2021-10-29T16:00:00" u="1"/>
        <d v="2021-11-01T16:00:00" u="1"/>
        <d v="2021-11-02T16:00:00" u="1"/>
        <d v="2021-11-03T16:00:00" u="1"/>
        <d v="2021-11-04T16:00:00" u="1"/>
        <d v="2021-11-05T16:00:00" u="1"/>
        <d v="2021-11-08T16:00:00" u="1"/>
        <d v="2021-11-09T16:00:00" u="1"/>
        <d v="2021-11-10T16:00:00" u="1"/>
        <d v="2021-11-11T16:00:00" u="1"/>
        <d v="2021-11-12T16:00:00" u="1"/>
        <d v="2021-11-15T16:00:00" u="1"/>
        <d v="2021-11-16T16:00:00" u="1"/>
        <d v="2021-11-17T16:00:00" u="1"/>
        <d v="2021-11-18T16:00:00" u="1"/>
        <d v="2021-11-19T16:00:00" u="1"/>
        <d v="2021-11-22T16:00:00" u="1"/>
        <d v="2021-11-23T16:00:00" u="1"/>
        <d v="2021-11-24T16:00:00" u="1"/>
        <d v="2021-11-26T13:00:00" u="1"/>
        <d v="2021-11-29T16:00:00" u="1"/>
        <d v="2021-11-30T16:00:00" u="1"/>
        <d v="2021-12-01T16:00:00" u="1"/>
        <d v="2021-12-02T16:00:00" u="1"/>
        <d v="2021-12-03T16:00:00" u="1"/>
        <d v="2021-12-06T16:00:00" u="1"/>
        <d v="2021-12-07T16:00:00" u="1"/>
        <d v="2021-12-08T16:00:00" u="1"/>
        <d v="2021-12-09T16:00:00" u="1"/>
        <d v="2021-12-10T16:00:00" u="1"/>
        <d v="2021-12-13T16:00:00" u="1"/>
        <d v="2021-12-14T16:00:00" u="1"/>
        <d v="2021-12-15T16:00:00" u="1"/>
        <d v="2021-12-16T16:00:00" u="1"/>
        <d v="2021-12-17T16:00:00" u="1"/>
        <d v="2021-12-20T16:00:00" u="1"/>
        <d v="2021-12-21T16:00:00" u="1"/>
        <d v="2021-12-22T16:00:00" u="1"/>
        <d v="2021-12-23T16:00:00" u="1"/>
        <d v="2021-12-27T16:00:00" u="1"/>
        <d v="2021-12-28T16:00:00" u="1"/>
        <d v="2021-12-29T16:00:00" u="1"/>
        <d v="2021-12-30T16:00:00" u="1"/>
        <d v="2021-12-31T16:00:00" u="1"/>
        <d v="2022-01-03T16:00:00" u="1"/>
        <d v="2022-01-04T16:00:00" u="1"/>
        <d v="2022-01-05T16:00:00" u="1"/>
        <d v="2022-01-06T16:00:00" u="1"/>
        <d v="2022-01-07T16:00:00" u="1"/>
        <d v="2022-01-10T16:00:00" u="1"/>
        <d v="2022-01-11T16:00:00" u="1"/>
        <d v="2022-01-12T16:00:00" u="1"/>
        <d v="2022-01-13T16:00:00" u="1"/>
        <d v="2022-01-14T16:00:00" u="1"/>
        <d v="2022-01-18T16:00:00" u="1"/>
        <d v="2022-01-19T16:00:00" u="1"/>
        <d v="2022-01-20T16:00:00" u="1"/>
        <d v="2022-01-21T16:00:00" u="1"/>
        <d v="2022-01-24T16:00:00" u="1"/>
        <d v="2022-01-25T16:00:00" u="1"/>
        <d v="2022-01-26T16:00:00" u="1"/>
        <d v="2022-01-27T16:00:00" u="1"/>
        <d v="2022-01-28T16:00:00" u="1"/>
        <d v="2022-01-31T16:00:00" u="1"/>
        <d v="2022-02-01T16:00:00" u="1"/>
        <d v="2022-02-02T16:00:00" u="1"/>
        <d v="2022-02-03T16:00:00" u="1"/>
        <d v="2022-02-04T16:00:00" u="1"/>
        <d v="2022-02-07T16:00:00" u="1"/>
        <d v="2022-02-08T16:00:00" u="1"/>
        <d v="2022-02-09T16:00:00" u="1"/>
        <d v="2022-02-10T16:00:00" u="1"/>
        <d v="2022-02-11T16:00:00" u="1"/>
        <d v="2022-02-14T16:00:00" u="1"/>
        <d v="2022-02-15T16:00:00" u="1"/>
        <d v="2022-02-16T16:00:00" u="1"/>
        <d v="2022-02-17T16:00:00" u="1"/>
        <d v="2022-02-18T16:00:00" u="1"/>
        <d v="2022-02-22T16:00:00" u="1"/>
        <d v="2022-02-23T16:00:00" u="1"/>
        <d v="2022-02-24T16:00:00" u="1"/>
        <d v="2022-02-25T16:00:00" u="1"/>
        <d v="2022-02-28T16:00:00" u="1"/>
        <d v="2022-03-01T16:00:00" u="1"/>
        <d v="2022-03-02T16:00:00" u="1"/>
        <d v="2022-03-03T16:00:00" u="1"/>
        <d v="2022-03-04T16:00:00" u="1"/>
        <d v="2022-03-07T16:00:00" u="1"/>
        <d v="2022-03-08T16:00:00" u="1"/>
        <d v="2022-03-09T16:00:00" u="1"/>
        <d v="2022-03-10T16:00:00" u="1"/>
        <d v="2022-03-11T16:00:00" u="1"/>
        <d v="2022-03-14T16:00:00" u="1"/>
        <d v="2022-03-15T16:00:00" u="1"/>
        <d v="2022-03-16T16:00:00" u="1"/>
        <d v="2022-03-17T16:00:00" u="1"/>
        <d v="2022-03-18T16:00:00" u="1"/>
        <d v="2022-03-21T16:00:00" u="1"/>
        <d v="2022-03-22T16:00:00" u="1"/>
        <d v="2022-03-23T16:00:00" u="1"/>
        <d v="2022-03-24T16:00:00" u="1"/>
        <d v="2022-03-25T16:00:00" u="1"/>
        <d v="2022-03-28T16:00:00" u="1"/>
        <d v="2022-03-29T16:00:00" u="1"/>
        <d v="2022-03-30T16:00:00" u="1"/>
        <d v="2022-03-31T16:00:00" u="1"/>
        <d v="2022-04-01T16:00:00" u="1"/>
        <d v="2022-04-04T16:00:00" u="1"/>
        <d v="2022-04-05T16:00:00" u="1"/>
        <d v="2022-04-06T16:00:00" u="1"/>
        <d v="2022-04-07T16:00:00" u="1"/>
        <d v="2022-04-08T16:00:00" u="1"/>
        <d v="2022-04-11T16:00:00" u="1"/>
        <d v="2022-04-12T16:00:00" u="1"/>
        <d v="2022-04-13T16:00:00" u="1"/>
        <d v="2022-04-14T16:00:00" u="1"/>
        <d v="2022-04-18T16:00:00" u="1"/>
        <d v="2022-04-19T16:00:00" u="1"/>
        <d v="2022-04-20T16:00:00" u="1"/>
        <d v="2022-04-21T16:00:00" u="1"/>
        <d v="2022-04-22T16:00:00" u="1"/>
        <d v="2022-04-25T16:00:00" u="1"/>
        <d v="2022-04-26T16:00:00" u="1"/>
        <d v="2022-04-27T16:00:00" u="1"/>
        <d v="2022-04-28T16:00:00" u="1"/>
        <d v="2022-04-29T16:00:00" u="1"/>
        <d v="2022-05-02T16:00:00" u="1"/>
        <d v="2022-05-03T16:00:00" u="1"/>
        <d v="2022-05-04T16:00:00" u="1"/>
        <d v="2022-05-05T16:00:00" u="1"/>
        <d v="2022-05-06T16:00:00" u="1"/>
        <d v="2022-05-09T16:00:00" u="1"/>
        <d v="2022-05-10T16:00:00" u="1"/>
        <d v="2022-05-11T16:00:00" u="1"/>
        <d v="2022-05-12T16:00:00" u="1"/>
        <d v="2022-05-13T16:00:00" u="1"/>
        <d v="2022-05-16T16:00:00" u="1"/>
        <d v="2022-05-17T16:00:00" u="1"/>
        <d v="2022-05-18T16:00:00" u="1"/>
        <d v="2022-05-19T16:00:00" u="1"/>
        <d v="2022-05-20T16:00:00" u="1"/>
        <d v="2022-05-23T16:00:00" u="1"/>
        <d v="2022-05-24T16:00:00" u="1"/>
        <d v="2022-05-25T16:00:00" u="1"/>
        <d v="2022-05-26T16:00:00" u="1"/>
        <d v="2022-05-27T16:00:00" u="1"/>
        <d v="2022-05-31T16:00:00" u="1"/>
        <d v="2022-06-01T16:00:00" u="1"/>
        <d v="2022-06-02T16:00:00" u="1"/>
        <d v="2022-06-03T16:00:00" u="1"/>
        <d v="2022-06-06T16:00:00" u="1"/>
        <d v="2022-06-07T16:00:00" u="1"/>
        <d v="2022-06-08T16:00:00" u="1"/>
        <d v="2022-06-09T16:00:00" u="1"/>
        <d v="2022-06-10T16:00:00" u="1"/>
        <d v="2022-06-13T16:00:00" u="1"/>
        <d v="2022-06-14T16:00:00" u="1"/>
        <d v="2022-06-15T16:00:00" u="1"/>
        <d v="2022-06-16T16:00:00" u="1"/>
        <d v="2022-06-17T16:00:00" u="1"/>
        <d v="2022-06-21T16:00:00" u="1"/>
        <d v="2022-06-22T16:00:00" u="1"/>
        <d v="2022-06-23T16:00:00" u="1"/>
        <d v="2022-06-24T16:00:00" u="1"/>
        <d v="2022-06-27T16:00:00" u="1"/>
        <d v="2022-06-28T16:00:00" u="1"/>
        <d v="2022-06-29T16:00:00" u="1"/>
        <d v="2022-06-30T16:00:00" u="1"/>
        <d v="2022-07-01T16:00:00" u="1"/>
        <d v="2022-07-05T16:00:00" u="1"/>
        <d v="2022-07-06T16:00:00" u="1"/>
        <d v="2022-07-07T16:00:00" u="1"/>
        <d v="2022-07-08T16:00:00" u="1"/>
        <d v="2022-07-11T16:00:00" u="1"/>
        <d v="2022-07-12T16:00:00" u="1"/>
        <d v="2022-07-13T16:00:00" u="1"/>
        <d v="2022-07-14T16:00:00" u="1"/>
        <d v="2022-07-15T16:00:00" u="1"/>
        <d v="2022-07-18T16:00:00" u="1"/>
        <d v="2022-07-19T16:00:00" u="1"/>
        <d v="2022-07-20T16:00:00" u="1"/>
        <d v="2022-07-21T16:00:00" u="1"/>
        <d v="2022-07-22T16:00:00" u="1"/>
        <d v="2022-07-25T16:00:00" u="1"/>
        <d v="2022-07-26T16:00:00" u="1"/>
        <d v="2022-07-27T16:00:00" u="1"/>
        <d v="2022-07-28T16:00:00" u="1"/>
        <d v="2022-07-29T16:00:00" u="1"/>
        <d v="2022-08-01T16:00:00" u="1"/>
        <d v="2022-08-02T16:00:00" u="1"/>
        <d v="2022-08-03T16:00:00" u="1"/>
        <d v="2022-08-04T16:00:00" u="1"/>
        <d v="2022-08-05T16:00:00" u="1"/>
        <d v="2022-08-08T16:00:00" u="1"/>
        <d v="2022-08-09T16:00:00" u="1"/>
        <d v="2022-08-10T16:00:00" u="1"/>
        <d v="2022-08-11T16:00:00" u="1"/>
        <d v="2022-08-12T16:00:00" u="1"/>
        <d v="2022-08-15T16:00:00" u="1"/>
        <d v="2022-08-16T16:00:00" u="1"/>
        <d v="2022-08-17T16:00:00" u="1"/>
        <d v="2022-08-18T16:00:00" u="1"/>
        <d v="2022-08-19T16:00:00" u="1"/>
        <d v="2022-08-22T16:00:00" u="1"/>
        <d v="2022-08-23T16:00:00" u="1"/>
        <d v="2022-08-24T16:00:00" u="1"/>
        <d v="2022-08-25T16:00:00" u="1"/>
        <d v="2022-08-26T16:00:00" u="1"/>
        <d v="2022-08-29T16:00:00" u="1"/>
        <d v="2022-08-30T16:00:00" u="1"/>
        <d v="2022-08-31T16:00:00" u="1"/>
        <d v="2022-09-01T16:00:00" u="1"/>
        <d v="2022-09-02T16:00:00" u="1"/>
        <d v="2022-09-06T16:00:00" u="1"/>
        <d v="2022-09-07T16:00:00" u="1"/>
        <d v="2022-09-08T16:00:00" u="1"/>
        <d v="2022-09-09T16:00:00" u="1"/>
        <d v="2022-09-12T16:00:00" u="1"/>
        <d v="2022-09-13T16:00:00" u="1"/>
        <d v="2022-09-14T16:00:00" u="1"/>
        <d v="2022-09-15T16:00:00" u="1"/>
        <d v="2022-09-16T16:00:00" u="1"/>
        <d v="2022-09-19T16:00:00" u="1"/>
        <d v="2022-09-20T16:00:00" u="1"/>
        <d v="2022-09-21T16:00:00" u="1"/>
        <d v="2022-09-22T16:00:00" u="1"/>
        <d v="2022-09-23T16:00:00" u="1"/>
        <d v="2022-09-26T16:00:00" u="1"/>
        <d v="2022-09-27T16:00:00" u="1"/>
        <d v="2022-09-28T16:00:00" u="1"/>
        <d v="2022-09-29T16:00:00" u="1"/>
        <d v="2022-09-30T16:00:00" u="1"/>
        <d v="2022-10-03T16:00:00" u="1"/>
        <d v="2022-10-04T16:00:00" u="1"/>
        <d v="2022-10-05T16:00:00" u="1"/>
        <d v="2022-10-06T16:00:00" u="1"/>
        <d v="2022-10-07T16:00:00" u="1"/>
        <d v="2022-10-10T16:00:00" u="1"/>
        <d v="2022-10-11T16:00:00" u="1"/>
        <d v="2022-10-12T16:00:00" u="1"/>
        <d v="2022-10-13T16:00:00" u="1"/>
        <d v="2022-10-14T16:00:00" u="1"/>
        <d v="2022-10-17T16:00:00" u="1"/>
        <d v="2022-10-18T16:00:00" u="1"/>
        <d v="2022-10-19T16:00:00" u="1"/>
        <d v="2022-10-20T16:00:00" u="1"/>
        <d v="2022-10-21T16:00:00" u="1"/>
        <d v="2022-10-24T16:00:00" u="1"/>
        <d v="2022-10-25T16:00:00" u="1"/>
        <d v="2022-10-26T16:00:00" u="1"/>
        <d v="2022-10-27T16:00:00" u="1"/>
        <d v="2022-10-28T16:00:00" u="1"/>
        <d v="2022-10-31T16:00:00" u="1"/>
        <d v="2022-11-01T16:00:00" u="1"/>
        <d v="2022-11-02T16:00:00" u="1"/>
        <d v="2022-11-03T16:00:00" u="1"/>
        <d v="2022-11-04T16:00:00" u="1"/>
        <d v="2022-11-07T16:00:00" u="1"/>
        <d v="2022-11-08T16:00:00" u="1"/>
        <d v="2022-11-09T16:00:00" u="1"/>
        <d v="2022-11-10T16:00:00" u="1"/>
        <d v="2022-11-11T16:00:00" u="1"/>
        <d v="2022-11-14T16:00:00" u="1"/>
        <d v="2022-11-15T16:00:00" u="1"/>
        <d v="2022-11-16T16:00:00" u="1"/>
        <d v="2022-11-17T16:00:00" u="1"/>
        <d v="2022-11-18T16:00:00" u="1"/>
        <d v="2022-11-21T16:00:00" u="1"/>
        <d v="2022-11-22T16:00:00" u="1"/>
        <d v="2022-11-23T16:00:00" u="1"/>
        <d v="2022-11-25T13:05:00" u="1"/>
        <d v="2022-11-28T16:00:00" u="1"/>
        <d v="2022-11-29T16:00:00" u="1"/>
        <d v="2022-11-30T16:00:00" u="1"/>
        <d v="2022-12-01T16:00:00" u="1"/>
        <d v="2022-12-02T16:00:00" u="1"/>
        <d v="2022-12-05T16:00:00" u="1"/>
        <d v="2022-12-06T16:00:00" u="1"/>
        <d v="2022-12-07T16:00:00" u="1"/>
        <d v="2022-12-08T16:00:00" u="1"/>
        <d v="2022-12-09T16:00:00" u="1"/>
        <d v="2022-12-12T16:00:00" u="1"/>
        <d v="2022-12-13T16:00:00" u="1"/>
        <d v="2022-12-14T16:00:00" u="1"/>
        <d v="2022-12-15T16:00:00" u="1"/>
        <d v="2022-12-16T16:00:00" u="1"/>
        <d v="2022-12-19T16:00:00" u="1"/>
        <d v="2022-12-20T16:00:00" u="1"/>
        <d v="2022-12-21T16:00:00" u="1"/>
        <d v="2022-12-22T16:00:00" u="1"/>
        <d v="2022-12-23T16:00:00" u="1"/>
        <d v="2022-12-27T16:00:00" u="1"/>
        <d v="2022-12-28T16:00:00" u="1"/>
        <d v="2022-12-29T16:00:00" u="1"/>
        <d v="2022-12-30T16:00:00" u="1"/>
        <d v="2023-01-03T16:00:00" u="1"/>
        <d v="2023-01-04T16:00:00" u="1"/>
        <d v="2023-01-05T16:00:00" u="1"/>
        <d v="2023-01-06T16:00:00" u="1"/>
        <d v="2023-01-09T16:00:00" u="1"/>
        <d v="2023-01-10T16:00:00" u="1"/>
        <d v="2023-01-11T16:00:00" u="1"/>
        <d v="2023-01-12T16:00:00" u="1"/>
        <d v="2023-01-13T16:00:00" u="1"/>
        <d v="2023-01-17T16:00:00" u="1"/>
        <d v="2023-01-18T16:00:00" u="1"/>
        <d v="2023-01-19T16:00:00" u="1"/>
        <d v="2023-01-20T16:00:00" u="1"/>
        <d v="2023-01-23T16:00:00" u="1"/>
        <d v="2023-01-24T16:00:00" u="1"/>
        <d v="2023-01-25T16:00:00" u="1"/>
        <d v="2023-01-26T16:00:00" u="1"/>
        <d v="2023-01-27T16:00:00" u="1"/>
        <d v="2023-01-30T16:00:00" u="1"/>
        <d v="2023-01-31T16:00:00" u="1"/>
        <d v="2023-02-01T16:00:00" u="1"/>
        <d v="2023-02-02T16:00:00" u="1"/>
        <d v="2023-02-03T16:00:00" u="1"/>
        <d v="2023-02-06T16:00:00" u="1"/>
        <d v="2023-02-07T16:00:00" u="1"/>
        <d v="2023-02-08T16:00:00" u="1"/>
        <d v="2023-02-09T16:00:00" u="1"/>
        <d v="2023-02-10T16:00:00" u="1"/>
        <d v="2023-02-13T16:00:00" u="1"/>
        <d v="2023-02-14T16:00:00" u="1"/>
        <d v="2023-02-15T16:00:00" u="1"/>
        <d v="2023-02-16T16:00:00" u="1"/>
        <d v="2023-02-17T16:00:00" u="1"/>
        <d v="2023-02-21T16:00:00" u="1"/>
        <d v="2023-02-22T16:00:00" u="1"/>
        <d v="2023-02-23T16:00:00" u="1"/>
        <d v="2023-02-24T16:00:00" u="1"/>
        <d v="2023-02-27T16:00:00" u="1"/>
        <d v="2023-02-28T16:00:00" u="1"/>
        <d v="2023-03-01T16:00:00" u="1"/>
        <d v="2023-03-02T16:00:00" u="1"/>
        <d v="2023-03-03T16:00:00" u="1"/>
        <d v="2023-03-06T16:00:00" u="1"/>
        <d v="2023-03-07T16:00:00" u="1"/>
        <d v="2023-03-08T16:00:00" u="1"/>
        <d v="2023-03-09T16:00:00" u="1"/>
        <d v="2023-03-10T16:00:00" u="1"/>
        <d v="2023-03-13T16:00:00" u="1"/>
        <d v="2023-03-14T16:00:00" u="1"/>
        <d v="2023-03-15T16:00:00" u="1"/>
        <d v="2023-03-16T16:00:00" u="1"/>
        <d v="2023-03-17T16:00:00" u="1"/>
        <d v="2023-03-20T16:00:00" u="1"/>
        <d v="2023-03-21T16:00:00" u="1"/>
        <d v="2023-03-22T16:00:00" u="1"/>
        <d v="2023-03-23T16:00:00" u="1"/>
        <d v="2023-03-24T16:00:00" u="1"/>
        <d v="2023-03-27T16:00:00" u="1"/>
        <d v="2023-03-28T16:00:00" u="1"/>
        <d v="2023-03-29T16:00:00" u="1"/>
        <d v="2023-03-30T16:00:00" u="1"/>
        <d v="2023-03-31T16:00:00" u="1"/>
        <d v="2023-04-03T16:00:00" u="1"/>
        <d v="2023-04-04T16:00:00" u="1"/>
        <d v="2023-04-05T16:00:00" u="1"/>
        <d v="2023-04-06T16:00:00" u="1"/>
        <d v="2023-04-10T16:00:00" u="1"/>
        <d v="2023-04-11T16:00:00" u="1"/>
        <d v="2023-04-12T16:00:00" u="1"/>
        <d v="2023-04-13T16:00:00" u="1"/>
        <d v="2023-04-14T16:00:00" u="1"/>
        <d v="2023-04-17T16:00:00" u="1"/>
        <d v="2023-04-18T16:00:00" u="1"/>
        <d v="2023-04-19T16:00:00" u="1"/>
        <d v="2023-04-20T16:00:00" u="1"/>
        <d v="2023-04-21T16:00:00" u="1"/>
        <d v="2023-04-24T16:00:00" u="1"/>
        <d v="2023-04-25T16:00:00" u="1"/>
        <d v="2023-04-26T16:00:00" u="1"/>
        <d v="2023-04-27T16:00:00" u="1"/>
        <d v="2023-04-28T16:00:00" u="1"/>
        <d v="2023-05-01T16:00:00" u="1"/>
        <d v="2023-05-02T16:00:00" u="1"/>
        <d v="2023-05-03T16:00:00" u="1"/>
        <d v="2023-05-04T16:00:00" u="1"/>
        <d v="2023-05-05T16:00:00" u="1"/>
        <d v="2023-05-08T16:00:00" u="1"/>
        <d v="2023-05-09T16:00:00" u="1"/>
        <d v="2023-05-10T16:00:00" u="1"/>
        <d v="2023-05-11T16:00:00" u="1"/>
        <d v="2023-05-12T16:00:00" u="1"/>
        <d v="2023-05-15T16:00:00" u="1"/>
        <d v="2023-05-16T16:00:00" u="1"/>
        <d v="2023-05-17T16:00:00" u="1"/>
        <d v="2023-05-18T16:00:00" u="1"/>
        <d v="2023-05-19T16:00:00" u="1"/>
        <d v="2023-05-22T16:00:00" u="1"/>
        <d v="2023-05-23T16:00:00" u="1"/>
        <d v="2023-05-24T16:00:00" u="1"/>
        <d v="2023-05-25T16:00:00" u="1"/>
        <d v="2023-05-26T16:00:00" u="1"/>
        <d v="2023-05-30T16:00:00" u="1"/>
        <d v="2023-05-31T16:00:00" u="1"/>
        <d v="2023-06-01T16:00:00" u="1"/>
        <d v="2023-06-02T16:00:00" u="1"/>
        <d v="2023-06-05T16:00:00" u="1"/>
        <d v="2023-06-06T16:00:00" u="1"/>
        <d v="2023-06-07T16:00:00" u="1"/>
        <d v="2023-06-08T16:00:00" u="1"/>
        <d v="2023-06-09T16:00:00" u="1"/>
        <d v="2023-06-12T16:00:00" u="1"/>
        <d v="2023-06-13T16:00:00" u="1"/>
        <d v="2023-06-14T16:00:00" u="1"/>
        <d v="2023-06-15T16:00:00" u="1"/>
        <d v="2023-06-16T16:00:00" u="1"/>
        <d v="2023-06-20T16:00:00" u="1"/>
        <d v="2023-06-21T16:00:00" u="1"/>
        <d v="2023-06-22T16:00:00" u="1"/>
        <d v="2023-06-23T16:00:00" u="1"/>
        <d v="2023-06-26T16:00:00" u="1"/>
        <d v="2023-06-27T16:00:00" u="1"/>
        <d v="2023-06-28T16:00:00" u="1"/>
        <d v="2023-06-29T16:00:00" u="1"/>
        <d v="2023-06-30T16:00:00" u="1"/>
        <d v="2023-07-03T13:05:00" u="1"/>
        <d v="2023-07-05T16:00:00" u="1"/>
        <d v="2023-07-06T16:00:00" u="1"/>
        <d v="2023-07-07T16:00:00" u="1"/>
        <d v="2023-07-10T16:00:00" u="1"/>
        <d v="2023-07-11T16:00:00" u="1"/>
        <d v="2023-07-12T16:00:00" u="1"/>
        <d v="2023-07-13T16:00:00" u="1"/>
        <d v="2023-07-14T16:00:00" u="1"/>
        <d v="2023-07-17T16:00:00" u="1"/>
        <d v="2023-07-18T16:00:00" u="1"/>
        <d v="2023-07-19T16:00:00" u="1"/>
        <d v="2023-07-20T16:00:00" u="1"/>
        <d v="2023-07-21T16:00:00" u="1"/>
        <d v="2023-07-24T16:00:00" u="1"/>
        <d v="2023-07-25T16:00:00" u="1"/>
        <d v="2023-07-26T16:00:00" u="1"/>
        <d v="2023-07-27T16:00:00" u="1"/>
        <d v="2023-07-28T16:00:00" u="1"/>
        <d v="2023-07-31T16:00:00" u="1"/>
        <d v="2023-08-01T16:00:00" u="1"/>
        <d v="2023-08-02T16:00:00" u="1"/>
        <d v="2023-08-03T16:00:00" u="1"/>
        <d v="2023-08-04T16:00:00" u="1"/>
        <d v="2023-08-07T16:00:00" u="1"/>
        <d v="2023-08-08T16:00:00" u="1"/>
        <d v="2023-08-09T16:00:00" u="1"/>
        <d v="2023-08-10T16:00:00" u="1"/>
        <d v="2023-08-11T16:00:00" u="1"/>
        <d v="2023-08-14T16:00:00" u="1"/>
        <d v="2023-08-15T16:00:00" u="1"/>
        <d v="2023-08-16T16:00:00" u="1"/>
        <d v="2023-08-17T16:00:00" u="1"/>
        <d v="2023-08-18T16:00:00" u="1"/>
        <d v="2023-08-21T16:00:00" u="1"/>
        <d v="2023-08-22T16:00:00" u="1"/>
        <d v="2023-08-23T16:00:00" u="1"/>
        <d v="2023-08-24T16:00:00" u="1"/>
        <d v="2023-08-25T16:00:00" u="1"/>
        <d v="2023-08-28T16:00:00" u="1"/>
        <d v="2023-08-29T16:00:00" u="1"/>
        <d v="2023-08-30T16:00:00" u="1"/>
        <d v="2023-08-31T16:00:00" u="1"/>
        <d v="2023-09-01T16:00:00" u="1"/>
        <d v="2023-09-05T16:00:00" u="1"/>
        <d v="2023-09-06T16:00:00" u="1"/>
        <d v="2023-09-07T16:00:00" u="1"/>
        <d v="2023-09-08T16:00:00" u="1"/>
        <d v="2023-09-11T16:00:00" u="1"/>
        <d v="2023-09-12T16:00:00" u="1"/>
        <d v="2023-09-13T16:00:00" u="1"/>
        <d v="2023-09-14T16:00:00" u="1"/>
        <d v="2023-09-15T16:00:00" u="1"/>
        <d v="2023-09-18T16:00:00" u="1"/>
        <d v="2023-09-19T16:00:00" u="1"/>
        <d v="2023-09-20T16:00:00" u="1"/>
        <d v="2023-09-21T16:00:00" u="1"/>
        <d v="2023-09-22T16:00:00" u="1"/>
        <d v="2023-09-25T16:00:00" u="1"/>
        <d v="2023-09-26T16:00:00" u="1"/>
        <d v="2023-09-27T16:00:00" u="1"/>
        <d v="2023-09-28T16:00:00" u="1"/>
        <d v="2023-09-29T16:00:00" u="1"/>
        <d v="2023-10-02T16:00:00" u="1"/>
        <d v="2023-10-03T16:00:00" u="1"/>
        <d v="2023-10-04T16:00:00" u="1"/>
        <d v="2023-10-05T16:00:00" u="1"/>
        <d v="2023-10-06T16:00:00" u="1"/>
        <d v="2023-10-09T16:00:00" u="1"/>
        <d v="2023-10-10T16:00:00" u="1"/>
        <d v="2023-10-11T16:00:00" u="1"/>
        <d v="2023-10-12T16:00:00" u="1"/>
        <d v="2023-10-13T16:00:00" u="1"/>
        <d v="2023-10-16T16:00:00" u="1"/>
        <d v="2023-10-17T16:00:00" u="1"/>
        <d v="2023-10-18T16:00:00" u="1"/>
        <d v="2023-10-19T16:00:00" u="1"/>
        <d v="2023-10-20T16:00:00" u="1"/>
        <d v="2023-10-23T16:00:00" u="1"/>
        <d v="2023-10-24T16:00:00" u="1"/>
        <d v="2023-10-25T16:00:00" u="1"/>
        <d v="2023-10-26T16:00:00" u="1"/>
        <d v="2023-10-27T16:00:00" u="1"/>
        <d v="2023-10-30T16:00:00" u="1"/>
        <d v="2023-10-31T16:00:00" u="1"/>
        <d v="2023-11-01T16:00:00" u="1"/>
        <d v="2023-11-02T16:00:00" u="1"/>
        <d v="2023-11-03T16:00:00" u="1"/>
        <d v="2023-11-06T16:00:00" u="1"/>
        <d v="2023-11-07T16:00:00" u="1"/>
        <d v="2023-11-08T16:00:00" u="1"/>
        <d v="2023-11-09T16:00:00" u="1"/>
        <d v="2023-11-10T16:00:00" u="1"/>
        <d v="2023-11-13T16:00:00" u="1"/>
        <d v="2023-11-14T16:00:00" u="1"/>
        <d v="2023-11-15T16:00:00" u="1"/>
        <d v="2023-11-16T16:00:00" u="1"/>
        <d v="2023-11-17T16:00:00" u="1"/>
        <d v="2023-11-20T16:00:00" u="1"/>
        <d v="2023-11-21T16:00:00" u="1"/>
        <d v="2023-11-22T16:00:00" u="1"/>
        <d v="2023-11-24T13:05:00" u="1"/>
        <d v="2023-11-27T16:00:00" u="1"/>
        <d v="2023-11-28T16:00:00" u="1"/>
        <d v="2023-11-29T16:00:00" u="1"/>
        <d v="2023-11-30T16:00:00" u="1"/>
        <d v="2023-12-01T16:00:00" u="1"/>
        <d v="2023-12-04T16:00:00" u="1"/>
        <d v="2023-12-05T16:00:00" u="1"/>
        <d v="2023-12-06T16:00:00" u="1"/>
        <d v="2023-12-07T16:00:00" u="1"/>
        <d v="2023-12-08T16:00:00" u="1"/>
        <d v="2023-12-11T16:00:00" u="1"/>
        <d v="2023-12-12T16:00:00" u="1"/>
        <d v="2023-12-13T16:00:00" u="1"/>
        <d v="2023-12-14T16:00:00" u="1"/>
        <d v="2023-12-15T16:00:00" u="1"/>
        <d v="2023-12-18T16:00:00" u="1"/>
        <d v="2023-12-19T16:00:00" u="1"/>
        <d v="2023-12-20T16:00:00" u="1"/>
        <d v="2023-12-21T16:00:00" u="1"/>
        <d v="2023-12-22T16:00:00" u="1"/>
        <d v="2023-12-26T16:00:00" u="1"/>
        <d v="2023-12-27T16:00:00" u="1"/>
        <d v="2023-12-28T16:00:00" u="1"/>
        <d v="2023-12-29T16:00:00" u="1"/>
        <d v="2024-01-02T16:00:00" u="1"/>
        <d v="2024-01-03T16:00:00" u="1"/>
        <d v="2024-01-04T16:00:00" u="1"/>
        <d v="2024-01-05T16:00:00" u="1"/>
        <d v="2024-01-08T16:00:00" u="1"/>
        <d v="2024-01-09T16:00:00" u="1"/>
        <d v="2024-01-10T16:00:00" u="1"/>
        <d v="2024-01-11T16:00:00" u="1"/>
        <d v="2024-01-12T16:00:00" u="1"/>
        <d v="2024-01-16T16:00:00" u="1"/>
        <d v="2024-01-17T16:00:00" u="1"/>
        <d v="2024-01-18T16:00:00" u="1"/>
        <d v="2024-01-19T16:00:00" u="1"/>
        <d v="2024-01-22T16:00:00" u="1"/>
        <d v="2024-01-23T16:00:00" u="1"/>
        <d v="2024-01-24T16:00:00" u="1"/>
        <d v="2024-01-25T16:00:00" u="1"/>
        <d v="2024-01-26T16:00:00" u="1"/>
        <d v="2024-01-29T16:00:00" u="1"/>
        <d v="2024-01-30T16:00:00" u="1"/>
        <d v="2024-01-31T16:00:00" u="1"/>
        <d v="2024-02-01T16:00:00" u="1"/>
        <d v="2024-02-02T16:00:00" u="1"/>
        <d v="2024-02-05T16:00:00" u="1"/>
        <d v="2024-02-06T16:00:00" u="1"/>
        <d v="2024-02-07T16:00:00" u="1"/>
        <d v="2024-02-08T16:00:00" u="1"/>
        <d v="2024-02-09T16:00:00" u="1"/>
        <d v="2024-02-12T16:00:00" u="1"/>
        <d v="2024-02-13T16:00:00" u="1"/>
        <d v="2024-02-14T16:00:00" u="1"/>
        <d v="2024-02-15T16:00:00" u="1"/>
        <d v="2024-02-16T16:00:00" u="1"/>
        <d v="2024-02-20T16:00:00" u="1"/>
        <d v="2024-02-21T16:00:00" u="1"/>
        <d v="2024-02-22T16:00:00" u="1"/>
        <d v="2024-02-23T16:00:00" u="1"/>
        <d v="2024-02-26T16:00:00" u="1"/>
        <d v="2024-02-27T16:00:00" u="1"/>
        <d v="2024-02-28T16:00:00" u="1"/>
        <d v="2024-02-29T16:00:00" u="1"/>
        <d v="2024-03-01T16:00:00" u="1"/>
        <d v="2024-03-04T16:00:00" u="1"/>
        <d v="2024-03-05T16:00:00" u="1"/>
        <d v="2024-03-06T16:00:00" u="1"/>
        <d v="2024-03-07T16:00:00" u="1"/>
        <d v="2024-03-08T16:00:00" u="1"/>
        <d v="2024-03-11T16:00:00" u="1"/>
        <d v="2024-03-12T16:00:00" u="1"/>
        <d v="2024-03-13T16:00:00" u="1"/>
        <d v="2024-03-14T16:00:00" u="1"/>
        <d v="2024-03-15T16:00:00" u="1"/>
        <d v="2024-03-18T16:00:00" u="1"/>
        <d v="2024-03-19T16:00:00" u="1"/>
        <d v="2024-03-20T16:00:00" u="1"/>
        <d v="2024-03-21T16:00:00" u="1"/>
        <d v="2024-03-22T16:00:00" u="1"/>
        <d v="2024-03-25T16:00:00" u="1"/>
        <d v="2024-03-26T16:00:00" u="1"/>
        <d v="2024-03-27T16:00:00" u="1"/>
        <d v="2024-03-28T16:00:00" u="1"/>
        <d v="2024-04-01T16:00:00" u="1"/>
        <d v="2024-04-02T16:00:00" u="1"/>
        <d v="2024-04-03T16:00:00" u="1"/>
        <d v="2024-04-04T16:00:00" u="1"/>
        <d v="2024-04-05T16:00:00" u="1"/>
        <d v="2024-04-08T16:00:00" u="1"/>
        <d v="2024-04-09T16:00:00" u="1"/>
        <d v="2024-04-10T16:00:00" u="1"/>
        <d v="2024-04-11T16:00:00" u="1"/>
        <d v="2024-04-12T16:00:00" u="1"/>
        <d v="2024-04-15T16:00:00" u="1"/>
        <d v="2024-04-16T16:00:00" u="1"/>
        <d v="2024-04-17T16:00:00" u="1"/>
        <d v="2024-04-18T16:00:00" u="1"/>
        <d v="2024-04-19T16:00:00" u="1"/>
        <d v="2024-04-22T16:00:00" u="1"/>
        <d v="2024-04-23T16:00:00" u="1"/>
        <d v="2024-04-24T16:00:00" u="1"/>
        <d v="2024-04-25T16:00:00" u="1"/>
        <d v="2024-04-26T16:00:00" u="1"/>
        <d v="2024-04-29T16:00:00" u="1"/>
        <d v="2024-04-30T16:00:00" u="1"/>
        <d v="2024-05-01T16:00:00" u="1"/>
        <d v="2024-05-02T16:00:00" u="1"/>
        <d v="2024-05-03T16:00:00" u="1"/>
        <d v="2024-05-06T16:00:00" u="1"/>
        <d v="2024-05-07T16:00:00" u="1"/>
        <d v="2024-05-08T16:00:00" u="1"/>
        <d v="2024-05-09T16:00:00" u="1"/>
        <d v="2024-05-10T16:00:00" u="1"/>
        <d v="2024-05-13T16:00:00" u="1"/>
        <d v="2024-05-14T16:00:00" u="1"/>
        <d v="2024-05-15T16:00:00" u="1"/>
        <d v="2024-05-16T16:00:00" u="1"/>
        <d v="2024-05-17T16:00:00" u="1"/>
        <d v="2024-05-20T16:00:00" u="1"/>
        <d v="2024-05-21T16:00:00" u="1"/>
        <d v="2024-05-22T16:00:00" u="1"/>
        <d v="2024-05-23T16:00:00" u="1"/>
        <d v="2024-05-24T16:00:00" u="1"/>
        <d v="2024-05-28T16:00:00" u="1"/>
        <d v="2024-05-29T16:00:00" u="1"/>
        <d v="2024-05-30T16:00:00" u="1"/>
        <d v="2024-05-31T16:00:00" u="1"/>
        <d v="2024-06-03T16:00:00" u="1"/>
        <d v="2024-06-04T16:00:00" u="1"/>
        <d v="2024-06-05T16:00:00" u="1"/>
        <d v="2024-06-06T16:00:00" u="1"/>
        <d v="2024-06-07T16:00:00" u="1"/>
        <d v="2024-06-10T16:00:00" u="1"/>
        <d v="2024-06-11T16:00:00" u="1"/>
        <d v="2024-06-12T16:00:00" u="1"/>
        <d v="2024-06-13T16:00:00" u="1"/>
        <d v="2024-06-14T16:00:00" u="1"/>
        <d v="2024-06-17T16:00:00" u="1"/>
        <d v="2024-06-18T16:00:00" u="1"/>
        <d v="2024-06-20T16:00:00" u="1"/>
        <d v="2024-06-21T16:00:00" u="1"/>
        <d v="2024-06-24T16:00:00" u="1"/>
        <d v="2024-06-25T16:00:00" u="1"/>
        <d v="2024-06-26T16:00:00" u="1"/>
        <d v="2024-06-27T16:00:00" u="1"/>
        <d v="2024-06-28T16:00:00" u="1"/>
        <d v="2024-07-01T16:00:00" u="1"/>
        <d v="2024-07-02T16:00:00" u="1"/>
        <d v="2024-07-03T13:05:00" u="1"/>
        <d v="2024-07-05T16:00:00" u="1"/>
        <d v="2024-07-08T16:00:00" u="1"/>
        <d v="2024-07-09T16:00:00" u="1"/>
        <d v="2024-07-10T16:00:00" u="1"/>
        <d v="2024-07-11T16:00:00" u="1"/>
        <d v="2024-07-12T16:00:00" u="1"/>
        <d v="2024-07-15T16:00:00" u="1"/>
        <d v="2024-07-16T16:00:00" u="1"/>
        <d v="2024-07-17T16:00:00" u="1"/>
        <d v="2024-07-18T16:00:00" u="1"/>
        <d v="2024-07-19T16:00:00" u="1"/>
        <d v="2024-07-22T16:00:00" u="1"/>
        <d v="2024-07-23T16:00:00" u="1"/>
        <d v="2024-07-24T16:00:00" u="1"/>
        <d v="2024-07-25T16:00:00" u="1"/>
        <d v="2024-07-26T16:00:00" u="1"/>
        <d v="2024-07-29T16:00:00" u="1"/>
        <d v="2024-07-30T16:00:00" u="1"/>
        <d v="2024-07-31T16:00:00" u="1"/>
        <d v="2024-08-01T16:00:00" u="1"/>
        <d v="2024-08-02T16:00:00" u="1"/>
        <d v="2024-08-05T16:00:00" u="1"/>
        <d v="2024-08-06T16:00:00" u="1"/>
        <d v="2024-08-07T16:00:00" u="1"/>
        <d v="2024-08-08T16:00:00" u="1"/>
        <d v="2024-08-09T16:00:00" u="1"/>
        <d v="2024-08-12T16:00:00" u="1"/>
        <d v="2024-08-13T16:00:00" u="1"/>
        <d v="2024-08-14T16:00:00" u="1"/>
        <d v="2024-08-15T16:00:00" u="1"/>
        <d v="2024-08-16T16:00:00" u="1"/>
        <d v="2024-08-19T16:00:00" u="1"/>
        <d v="2024-08-20T16:00:00" u="1"/>
        <d v="2024-08-21T16:00:00" u="1"/>
        <d v="2024-08-22T16:00:00" u="1"/>
        <d v="2024-08-23T16:00:00" u="1"/>
        <d v="2024-08-26T16:00:00" u="1"/>
        <d v="2024-08-27T16:00:00" u="1"/>
        <d v="2024-08-28T16:00:00" u="1"/>
        <d v="2024-08-29T16:00:00" u="1"/>
        <d v="2024-08-30T16:00:00" u="1"/>
        <d v="2024-09-03T16:00:00" u="1"/>
        <d v="2024-09-04T16:00:00" u="1"/>
        <d v="2024-09-05T16:00:00" u="1"/>
        <d v="2024-09-06T16:00:00" u="1"/>
        <d v="2024-09-09T16:00:00" u="1"/>
        <d v="2024-09-10T16:00:00" u="1"/>
        <d v="2024-09-11T16:00:00" u="1"/>
        <d v="2024-09-12T16:00:00" u="1"/>
        <d v="2024-09-13T16:00:00" u="1"/>
        <d v="2024-09-16T16:00:00" u="1"/>
        <d v="2024-09-17T16:00:00" u="1"/>
        <d v="2024-09-18T16:00:00" u="1"/>
        <d v="2024-09-19T16:00:00" u="1"/>
        <d v="2024-09-20T16:00:00" u="1"/>
        <d v="2024-09-23T16:00:00" u="1"/>
        <d v="2024-09-24T16:00:00" u="1"/>
        <d v="2024-09-25T16:00:00" u="1"/>
        <d v="2024-09-26T16:00:00" u="1"/>
        <d v="2024-09-27T16:00:00" u="1"/>
        <d v="2024-09-30T16:00:00" u="1"/>
        <d v="2024-10-01T16:00:00" u="1"/>
        <d v="2024-10-02T16:00:00" u="1"/>
        <d v="2024-10-03T16:00:00" u="1"/>
        <d v="2024-10-04T16:00:00" u="1"/>
        <d v="2024-10-07T16:00:00" u="1"/>
        <d v="2024-10-08T16:00:00" u="1"/>
        <d v="2024-10-09T16:00:00" u="1"/>
        <d v="2024-10-10T16:00:00" u="1"/>
        <d v="2024-10-11T16:00:00" u="1"/>
        <d v="2024-10-14T16:00:00" u="1"/>
        <d v="2024-10-15T16:00:00" u="1"/>
        <d v="2024-10-16T16:00:00" u="1"/>
        <d v="2024-10-17T16:00:00" u="1"/>
        <d v="2024-10-18T16:00:00" u="1"/>
        <d v="2024-10-21T16:00:00" u="1"/>
        <d v="2024-10-22T16:00:00" u="1"/>
        <d v="2024-10-23T16:00:00" u="1"/>
        <d v="2024-10-24T16:00:00" u="1"/>
        <d v="2024-10-25T16:00:00" u="1"/>
        <d v="2024-10-28T16:00:00" u="1"/>
        <d v="2024-10-29T16:00:00" u="1"/>
        <d v="2024-10-30T16:00:00" u="1"/>
        <d v="2024-10-31T16:00:00" u="1"/>
        <d v="2024-11-01T16:00:00" u="1"/>
        <d v="2024-11-04T16:00:00" u="1"/>
        <d v="2024-11-05T16:00:00" u="1"/>
        <d v="2024-11-06T16:00:00" u="1"/>
        <d v="2024-11-07T16:00:00" u="1"/>
        <d v="2024-11-08T16:00:00" u="1"/>
        <d v="2024-11-11T16:00:00" u="1"/>
        <d v="2024-11-12T16:00:00" u="1"/>
        <d v="2024-11-13T16:00:00" u="1"/>
        <d v="2024-11-14T16:00:00" u="1"/>
        <d v="2024-11-15T16:00:00" u="1"/>
        <d v="2024-11-18T16:00:00" u="1"/>
        <d v="2024-11-19T16:00:00" u="1"/>
        <d v="2024-11-20T16:00:00" u="1"/>
        <d v="2024-11-21T16:00:00" u="1"/>
        <d v="2024-11-22T16:00:00" u="1"/>
        <d v="2024-11-25T16:00:00" u="1"/>
        <d v="2024-11-26T16:00:00" u="1"/>
        <d v="2024-11-27T16:00:00" u="1"/>
        <d v="2024-11-29T13:05:00" u="1"/>
        <d v="2024-12-02T16:00:00" u="1"/>
        <d v="2024-12-03T16:00:00" u="1"/>
        <d v="2024-12-04T16:00:00" u="1"/>
        <d v="2024-12-05T16:00:00" u="1"/>
        <d v="2024-12-06T16:00:00" u="1"/>
        <d v="2024-12-09T16:00:00" u="1"/>
        <d v="2024-12-10T16:00:00" u="1"/>
        <d v="2024-12-11T16:00:00" u="1"/>
        <d v="2024-12-12T16:00:00" u="1"/>
        <d v="2024-12-13T16:00:00" u="1"/>
        <d v="2024-12-16T16:00:00" u="1"/>
        <d v="2024-12-17T16:00:00" u="1"/>
        <d v="2024-12-18T16:00:00" u="1"/>
        <d v="2024-12-19T16:00:00" u="1"/>
        <d v="2024-12-20T16:00:00" u="1"/>
        <d v="2024-12-23T16:00:00" u="1"/>
        <d v="2024-12-24T13:05:00" u="1"/>
        <d v="2024-12-26T16:00:00" u="1"/>
        <d v="2024-12-27T16:00:00" u="1"/>
        <d v="2024-12-30T16:00:00" u="1"/>
        <d v="2024-12-31T16:00:00" u="1"/>
        <d v="2025-01-02T16:00:00" u="1"/>
        <d v="2025-01-03T16:00:00" u="1"/>
        <d v="2025-01-06T16:00:00" u="1"/>
        <d v="2025-01-07T16:00:00" u="1"/>
        <d v="2025-01-08T16:00:00" u="1"/>
        <d v="2025-01-10T16:00:00" u="1"/>
        <d v="2025-01-13T16:00:00" u="1"/>
        <d v="2025-01-14T16:00:00" u="1"/>
        <d v="2025-01-15T16:00:00" u="1"/>
        <d v="2025-01-16T16:00:00" u="1"/>
        <d v="2025-01-17T16:00:00" u="1"/>
        <d v="2025-01-21T16:00:00" u="1"/>
        <d v="2025-01-22T16:00:00" u="1"/>
        <d v="2025-01-23T16:00:00" u="1"/>
        <d v="2025-01-24T16:00:00" u="1"/>
        <d v="2025-01-27T16:00:00" u="1"/>
        <d v="2025-01-28T16:00:00" u="1"/>
        <d v="2025-01-29T16:00:00" u="1"/>
        <d v="2025-01-30T16:00:00" u="1"/>
        <d v="2025-01-31T16:00:00" u="1"/>
        <d v="2025-02-03T16:00:00" u="1"/>
        <d v="2025-02-04T16:00:00" u="1"/>
        <d v="2025-02-05T16:00:00" u="1"/>
        <d v="2025-02-06T16:00:00" u="1"/>
        <d v="2025-02-07T16:00:00" u="1"/>
        <d v="2025-02-10T16:00:00" u="1"/>
        <d v="2025-02-11T16:00:00" u="1"/>
        <d v="2025-02-12T16:00:00" u="1"/>
        <d v="2025-02-13T16:00:00" u="1"/>
        <d v="2025-02-14T16:00:00" u="1"/>
        <d v="2025-02-18T16:00:00" u="1"/>
        <d v="2025-02-19T16:00:00" u="1"/>
        <d v="2025-02-20T16:00:00" u="1"/>
        <d v="2025-02-21T16:00:00" u="1"/>
        <d v="2025-02-24T16:00:00" u="1"/>
        <d v="2025-02-25T16:00:00" u="1"/>
        <d v="2025-02-26T16:00:00" u="1"/>
        <d v="2025-02-27T16:00:00" u="1"/>
        <d v="2025-02-28T16:00:00" u="1"/>
        <d v="2025-03-03T16:00:00" u="1"/>
        <d v="2025-03-04T16:00:00" u="1"/>
        <d v="2025-03-05T16:00:00" u="1"/>
        <d v="2025-03-06T16:00:00" u="1"/>
        <d v="2025-03-07T16:00:00" u="1"/>
        <d v="2025-03-10T16:00:00" u="1"/>
        <d v="2025-03-11T16:00:00" u="1"/>
        <d v="2025-03-12T16:00:00" u="1"/>
        <d v="2025-03-13T16:00:00" u="1"/>
        <d v="2025-03-14T16:00:00" u="1"/>
        <d v="2025-03-17T16:00:00" u="1"/>
        <d v="2025-03-18T16:00:00" u="1"/>
        <d v="2025-03-19T16:00:00" u="1"/>
        <d v="2025-03-20T16:00:00" u="1"/>
        <d v="2025-03-21T16:00:00" u="1"/>
        <d v="2025-03-24T16:00:00" u="1"/>
        <d v="2025-03-25T16:00:00" u="1"/>
        <d v="2025-03-26T16:00:00" u="1"/>
        <d v="2025-03-27T16:00:00" u="1"/>
        <d v="2025-03-28T16:00:00" u="1"/>
        <d v="2025-03-31T16:00:00" u="1"/>
        <d v="2025-04-01T16:00:00" u="1"/>
        <d v="2025-04-02T16:00:00" u="1"/>
        <d v="2025-04-03T16:00:00" u="1"/>
        <d v="2025-04-04T16:00:00" u="1"/>
        <d v="2025-04-07T16:00:00" u="1"/>
        <d v="2025-04-08T16:00:00" u="1"/>
        <d v="2025-04-09T16:00:00" u="1"/>
        <d v="2025-04-10T16:00:00" u="1"/>
        <d v="2025-04-11T16:00:00" u="1"/>
        <d v="2025-04-14T16:00:00" u="1"/>
        <d v="2025-04-15T16:00:00" u="1"/>
        <d v="2025-04-16T16:00:00" u="1"/>
        <d v="2025-04-17T16:00:00" u="1"/>
        <d v="2025-04-21T16:00:00" u="1"/>
        <d v="2025-04-22T16:00:00" u="1"/>
        <d v="2025-04-23T16:00:00" u="1"/>
        <d v="2025-04-24T16:00:00" u="1"/>
        <d v="2025-04-25T16:00:00" u="1"/>
        <d v="2025-04-28T16:00:00" u="1"/>
        <d v="2025-04-29T16:00:00" u="1"/>
        <d v="2025-04-30T16:00:00" u="1"/>
        <d v="2025-05-01T16:00:00" u="1"/>
        <d v="2025-05-02T16:00:00" u="1"/>
        <d v="2025-05-05T16:00:00" u="1"/>
        <d v="2025-05-06T16:00:00" u="1"/>
        <d v="2025-05-07T16:00:00" u="1"/>
        <d v="2025-05-08T16:00:00" u="1"/>
        <d v="2025-05-09T16:00:00" u="1"/>
        <d v="2025-05-12T16:00:00" u="1"/>
        <d v="2025-05-13T16:00:00" u="1"/>
        <d v="2025-05-14T16:00:00" u="1"/>
        <d v="2025-05-15T16:00:00" u="1"/>
        <d v="2025-05-16T16:00:00" u="1"/>
        <d v="2025-05-19T16:00:00" u="1"/>
        <d v="2025-05-20T16:00:00" u="1"/>
        <d v="2025-05-21T16:00:00" u="1"/>
        <d v="2025-05-22T16:00:00" u="1"/>
        <d v="2025-05-23T16:00:00" u="1"/>
        <d v="2025-05-27T16:00:00" u="1"/>
        <d v="2025-05-28T16:00:00" u="1"/>
        <d v="2025-05-29T16:00:00" u="1"/>
        <d v="2025-05-30T16:00:00" u="1"/>
        <d v="2025-06-02T16:00:00" u="1"/>
        <d v="2025-06-03T16:00:00" u="1"/>
        <d v="2025-06-04T16:00:00" u="1"/>
        <d v="2025-06-05T16:00:00" u="1"/>
        <d v="2025-06-06T16:00:00" u="1"/>
        <d v="2025-06-09T16:00:00" u="1"/>
        <d v="2025-06-10T16:00:00" u="1"/>
        <d v="2025-06-11T16:00:00" u="1"/>
        <d v="2025-06-12T16:00:00" u="1"/>
        <d v="2025-06-13T16:00:00" u="1"/>
        <d v="2025-06-16T16:00:00" u="1"/>
        <d v="2025-06-17T16:00:00" u="1"/>
        <d v="2025-06-18T16:00:00" u="1"/>
        <d v="2025-06-20T16:00:00" u="1"/>
        <d v="2025-06-23T16:00:00" u="1"/>
        <d v="2025-06-24T16:00:00" u="1"/>
        <d v="2025-06-25T16:00:00" u="1"/>
        <d v="2025-06-26T16:00:00" u="1"/>
        <d v="2025-06-27T16:00:00" u="1"/>
        <d v="2025-06-30T16:00:00" u="1"/>
        <d v="2025-07-01T16:00:00" u="1"/>
        <d v="2025-07-02T16:00:00" u="1"/>
        <d v="2025-07-03T13:05:00" u="1"/>
        <d v="2025-07-07T16:00:00" u="1"/>
        <d v="2025-07-08T16:00:00" u="1"/>
        <d v="2025-07-09T16:00:00" u="1"/>
        <d v="2025-07-10T16:00:00" u="1"/>
        <d v="2025-07-11T16:00:00" u="1"/>
        <d v="2025-07-14T16:00:00" u="1"/>
        <d v="2025-07-15T16:00:00" u="1"/>
        <d v="2025-07-16T16:00:00" u="1"/>
        <d v="2025-07-17T16:00:00" u="1"/>
        <d v="2025-07-18T16:00:00" u="1"/>
        <d v="2025-07-21T16:00:00" u="1"/>
        <d v="2025-07-22T16:00:00" u="1"/>
        <d v="2025-07-23T16:00:00" u="1"/>
        <d v="2025-07-24T16:00:00" u="1"/>
        <d v="2025-07-25T16:00:00" u="1"/>
        <d v="2025-07-28T16:00:00" u="1"/>
        <d v="2025-07-29T16:00:00" u="1"/>
        <d v="2025-07-30T16:00:00" u="1"/>
        <d v="2025-07-31T16:00:00" u="1"/>
        <d v="2025-08-01T16:00:00" u="1"/>
        <d v="2025-08-04T16:00:00" u="1"/>
        <d v="2025-08-05T16:00:00" u="1"/>
        <d v="2025-08-06T16:00:00" u="1"/>
        <d v="2022-11-25T13:00:00" u="1"/>
        <d v="2023-07-03T13:00:00" u="1"/>
        <d v="2023-11-24T13:00:00" u="1"/>
        <d v="2024-07-03T13:00:00" u="1"/>
        <d v="2024-11-29T13:00:00" u="1"/>
        <d v="2024-12-24T13:00:00" u="1"/>
        <d v="2025-07-03T13:00:00" u="1"/>
      </sharedItems>
      <fieldGroup par="14"/>
    </cacheField>
    <cacheField name="Open" numFmtId="0">
      <sharedItems containsSemiMixedTypes="0" containsString="0" containsNumber="1" minValue="79.099999999999994" maxValue="1338.23"/>
    </cacheField>
    <cacheField name="High" numFmtId="0">
      <sharedItems containsSemiMixedTypes="0" containsString="0" containsNumber="1" minValue="79.790000000000006" maxValue="1341.15"/>
    </cacheField>
    <cacheField name="Low" numFmtId="0">
      <sharedItems containsSemiMixedTypes="0" containsString="0" containsNumber="1" minValue="78.73" maxValue="1321.21"/>
    </cacheField>
    <cacheField name="Close" numFmtId="0">
      <sharedItems containsSemiMixedTypes="0" containsString="0" containsNumber="1" minValue="79.319999999999993" maxValue="1339.13"/>
    </cacheField>
    <cacheField name="Volume" numFmtId="0">
      <sharedItems containsSemiMixedTypes="0" containsString="0" containsNumber="1" containsInteger="1" minValue="24928" maxValue="133387480"/>
    </cacheField>
    <cacheField name="Ticker" numFmtId="0">
      <sharedItems count="2">
        <s v="NFLX"/>
        <s v="DIS"/>
      </sharedItems>
    </cacheField>
    <cacheField name="volatilidad" numFmtId="10">
      <sharedItems containsMixedTypes="1" containsNumber="1" minValue="-0.35116605949341673" maxValue="0.16854335651792662" count="2501">
        <s v=""/>
        <n v="-3.4031196987877044E-2"/>
        <n v="1.8289679395198544E-2"/>
        <n v="1.2324647191200189E-2"/>
        <n v="2.8047285646022324E-3"/>
        <n v="-6.8368277119412735E-4"/>
        <n v="1.9736705711620228E-2"/>
        <n v="-1.4922642161546817E-2"/>
        <n v="2.759375064495484E-2"/>
        <n v="-1.1227154046997367E-2"/>
        <n v="-7.1093416749609117E-3"/>
        <n v="3.6210388494506418E-3"/>
        <n v="0.11608708059847528"/>
        <n v="-3.8828922616112371E-2"/>
        <n v="-4.5223934482300221E-3"/>
        <n v="1.0822882666208455E-2"/>
        <n v="5.096684039580035E-2"/>
        <n v="-6.6660677387474498E-3"/>
        <n v="-4.9001519426959073E-2"/>
        <n v="-1.844983357108898E-2"/>
        <n v="-1.7498304427865485E-2"/>
        <n v="-1.347086899925054E-2"/>
        <n v="-3.9025170435234569E-2"/>
        <n v="2.8293839848543278E-3"/>
        <n v="-1.1970209323071135E-2"/>
        <n v="4.1426951665056944E-2"/>
        <n v="-2.4456138228593272E-2"/>
        <n v="-2.8231306576282478E-2"/>
        <n v="-5.104210974054002E-4"/>
        <n v="3.7003149204187791E-2"/>
        <n v="7.8383092233507146E-3"/>
        <n v="-4.1859234073742257E-2"/>
        <n v="5.2485072565393587E-3"/>
        <n v="2.0715312420732213E-2"/>
        <n v="1.6090954274353919E-2"/>
        <n v="5.7678589626006804E-3"/>
        <n v="1.3273080975926055E-2"/>
        <n v="5.4956702597844131E-2"/>
        <n v="-4.6349832230668575E-2"/>
        <n v="3.4966008030851148E-2"/>
        <n v="-2.8387592432536191E-2"/>
        <n v="5.6911854824361896E-2"/>
        <n v="-5.3678973553286102E-3"/>
        <n v="1.4385377686680911E-2"/>
        <n v="6.8589648524386426E-4"/>
        <n v="2.6453752246160755E-2"/>
        <n v="-2.2812178526954052E-2"/>
        <n v="9.0497737556560764E-4"/>
        <n v="-2.0574233309960666E-2"/>
        <n v="-1.3187889749233239E-4"/>
        <n v="-9.9864335242690894E-3"/>
        <n v="-6.9220813825130234E-2"/>
        <n v="-7.8110622635721993E-3"/>
        <n v="6.2856789563712212E-3"/>
        <n v="-8.1920209715646841E-5"/>
        <n v="1.413239390463783E-3"/>
        <n v="-5.501810075061897E-3"/>
        <n v="3.69570582428429E-2"/>
        <n v="-5.6464568334622434E-2"/>
        <n v="1.7614663471644088E-2"/>
        <n v="6.4033710650253095E-3"/>
        <n v="1.9970444563031098E-2"/>
        <n v="3.3826340678136724E-2"/>
        <n v="1.8880411086890092E-3"/>
        <n v="-8.5928545062459949E-2"/>
        <n v="2.070138150903289E-2"/>
        <n v="2.1905713809761806E-2"/>
        <n v="-8.130246963892751E-3"/>
        <n v="-8.0736282022310091E-3"/>
        <n v="-7.7458371303121831E-3"/>
        <n v="3.1934877896053759E-3"/>
        <n v="2.413498949295878E-3"/>
        <n v="5.977708130098236E-3"/>
        <n v="7.3658365485793631E-3"/>
        <n v="-2.3799770604620685E-2"/>
        <n v="1.3134152993999448E-2"/>
        <n v="4.3903247183565419E-3"/>
        <n v="1.3113402061855739E-2"/>
        <n v="-1.3432106805600919E-3"/>
        <n v="2.828612186672097E-2"/>
        <n v="-2.3782155456022469E-3"/>
        <n v="-1.1641304779689277E-2"/>
        <n v="1.5878758642868807E-3"/>
        <n v="3.5058497722301407E-2"/>
        <n v="-6.0490906975843028E-3"/>
        <n v="-3.7178636913353769E-2"/>
        <n v="1.5174230145867051E-2"/>
        <n v="4.2507334011854248E-3"/>
        <n v="3.8154286395612136E-2"/>
        <n v="-5.0534053060755646E-3"/>
        <n v="9.7156489283929393E-3"/>
        <n v="1.5376407598650887E-2"/>
        <n v="2.9086132482643023E-3"/>
        <n v="-1.0365796613340916E-2"/>
        <n v="-2.9872757179859599E-3"/>
        <n v="-2.4368042781560018E-2"/>
        <n v="-9.9129217851035012E-4"/>
        <n v="1.002004008016022E-2"/>
        <n v="2.2634458314070072E-2"/>
        <n v="-1.1829638141164445E-2"/>
        <n v="3.076688461465138E-2"/>
        <n v="-3.3047916705194802E-2"/>
        <n v="-3.9398691810428321E-3"/>
        <n v="-3.8997695852534431E-2"/>
        <n v="1.6783552118923462E-2"/>
        <n v="2.9672424296016686E-3"/>
        <n v="-2.2139498432601767E-2"/>
        <n v="-9.7174914846724914E-3"/>
        <n v="2.739504299443607E-2"/>
        <n v="-1.3647373914413397E-2"/>
        <n v="-5.7501098111248927E-3"/>
        <n v="7.6107474195750147E-3"/>
        <n v="0.16854335651792662"/>
        <n v="-1.1085718183988846E-2"/>
        <n v="-2.5300082781457123E-2"/>
        <n v="-1.4845090857618093E-2"/>
        <n v="9.2496138510722581E-3"/>
        <n v="-6.8780808997561893E-2"/>
        <n v="2.9276868980278259E-2"/>
        <n v="-1.1529892313405177E-2"/>
        <n v="1.2490843178872613E-2"/>
        <n v="1.6918967052537814E-2"/>
        <n v="-1.5889521307647314E-2"/>
        <n v="2.356103438687529E-2"/>
        <n v="-2.4811648797450347E-3"/>
        <n v="-5.2106973619709951E-3"/>
        <n v="2.0349686085560093E-2"/>
        <n v="8.0848552059669121E-3"/>
        <n v="-1.0646037012722043E-2"/>
        <n v="-1.9189727218925645E-3"/>
        <n v="1.3656292675914283E-3"/>
        <n v="-1.0658914728682078E-2"/>
        <n v="-5.658940037000737E-3"/>
        <n v="-1.4592681770092319E-2"/>
        <n v="-1.192106919403213E-2"/>
        <n v="2.3174341489002881E-2"/>
        <n v="1.3293051359516639E-2"/>
        <n v="-1.2124826078314332E-2"/>
        <n v="-1.4358880556063713E-2"/>
        <n v="2.1879929479446947E-2"/>
        <n v="-5.1213133807931355E-3"/>
        <n v="-4.9505311963783716E-2"/>
        <n v="-1.8071826387555223E-2"/>
        <n v="9.974769700170194E-3"/>
        <n v="-4.465617072367789E-2"/>
        <n v="2.6574503881783063E-2"/>
        <n v="-3.751678382434176E-3"/>
        <n v="3.6706703135529262E-2"/>
        <n v="-9.6356058578365156E-3"/>
        <n v="4.3048530944751473E-3"/>
        <n v="7.2657376261411333E-3"/>
        <n v="7.8239795431578329E-4"/>
        <n v="-3.7468537868965091E-2"/>
        <n v="1.4639751183660454E-2"/>
        <n v="2.134015385216137E-2"/>
        <n v="2.2901492993825379E-2"/>
        <n v="-2.6687099366461853E-2"/>
        <n v="-3.4465544056373587E-2"/>
        <n v="1.0320964085431372E-2"/>
        <n v="1.1613030213561748E-2"/>
        <n v="-1.0896001556572887E-3"/>
        <n v="1.610861138705455E-2"/>
        <n v="3.4045163516466692E-2"/>
        <n v="2.3173037707167055E-3"/>
        <n v="7.1392901400115782E-3"/>
        <n v="4.5176574293428473E-3"/>
        <n v="1.387593923106456E-2"/>
        <n v="1.3163114428935696E-3"/>
        <n v="-4.5560137580810123E-3"/>
        <n v="1.7185860559354449E-3"/>
        <n v="-2.4759359254510338E-2"/>
        <n v="1.7036406059034892E-2"/>
        <n v="-4.8796475000911776E-3"/>
        <n v="1.4454568741537832E-2"/>
        <n v="-8.7836375441887604E-3"/>
        <n v="-7.4003311680040929E-2"/>
        <n v="-2.3580271173118117E-4"/>
        <n v="-6.3485199889932176E-3"/>
        <n v="9.3957076451389732E-3"/>
        <n v="-9.3082500489908293E-3"/>
        <n v="1.918702403323147E-3"/>
        <n v="4.8961541498855343E-3"/>
        <n v="8.781925343811503E-3"/>
        <n v="-8.4912458371473321E-3"/>
        <n v="-1.164777749405832E-2"/>
        <n v="-1.4110258754322591E-2"/>
        <n v="6.9948395420094123E-3"/>
        <n v="8.5877289560603032E-3"/>
        <n v="-3.4038583677357903E-2"/>
        <n v="1.7238899504818272E-2"/>
        <n v="-2.0400743314211822E-2"/>
        <n v="3.4640603736235676E-3"/>
        <n v="1.3787860107672634E-2"/>
        <n v="-8.9790623669862013E-3"/>
        <n v="-5.4403403280566254E-3"/>
        <n v="2.9201283211319762E-3"/>
        <n v="2.8644658601599371E-2"/>
        <n v="-7.5348336555903783E-3"/>
        <n v="1.0062463596376636E-2"/>
        <n v="-3.1020083515609365E-3"/>
        <n v="2.0345474129335184E-3"/>
        <n v="2.9859065212198832E-3"/>
        <n v="-2.0839121978327713E-3"/>
        <n v="-7.4183091028420245E-3"/>
        <n v="3.2058988538907762E-4"/>
        <n v="-1.9649867799054532E-2"/>
        <n v="1.0849355372576364E-2"/>
        <n v="-1.6170109552493539E-4"/>
        <n v="-4.589010633566537E-3"/>
        <n v="-1.3363390808099229E-2"/>
        <n v="3.0052901340029692E-3"/>
        <n v="3.0783754386685125E-3"/>
        <n v="2.275098717188051E-2"/>
        <n v="-1.598351637360218E-2"/>
        <n v="1.0367960967676559E-3"/>
        <n v="1.2042809853577197E-2"/>
        <n v="4.8761889473050157E-3"/>
        <n v="-7.5284062543682362E-3"/>
        <n v="2.3782696177062412E-2"/>
        <n v="7.7040996816162277E-3"/>
        <n v="1.0375628973748663E-2"/>
        <n v="1.7391807898699208E-2"/>
        <n v="1.130779592843445E-2"/>
        <n v="8.8175149616342985E-4"/>
        <n v="-9.9156513589502282E-3"/>
        <n v="1.0090683629616848E-2"/>
        <n v="8.2468043633099342E-4"/>
        <n v="1.4345106558298015E-2"/>
        <n v="-1.0486670112990093E-2"/>
        <n v="-9.7022165833271501E-3"/>
        <n v="9.8349536513679947E-3"/>
        <n v="2.4814358744726928E-3"/>
        <n v="6.27198451545663E-3"/>
        <n v="1.3446030924021857E-2"/>
        <n v="-9.1249201569486571E-3"/>
        <n v="-2.3280228381987511E-2"/>
        <n v="3.7148083196620885E-3"/>
        <n v="-2.3108138573683101E-3"/>
        <n v="-3.2802937576499325E-2"/>
        <n v="-3.6212838035162287E-3"/>
        <n v="7.1125700998495578E-3"/>
        <n v="2.0954191808464362E-3"/>
        <n v="4.6854730972525349E-3"/>
        <n v="7.5157541770254355E-4"/>
        <n v="-9.7246293086846736E-3"/>
        <n v="6.4560038891590121E-3"/>
        <n v="-4.6756960411153958E-3"/>
        <n v="-8.4053188391730593E-3"/>
        <n v="1.2783367918249189E-2"/>
        <n v="1.4574272736058713E-2"/>
        <n v="-8.2683990931433637E-3"/>
        <n v="-1.1142061281335103E-3"/>
        <n v="-7.9427659288036079E-3"/>
        <n v="-6.6687344913152202E-3"/>
        <n v="-3.2786885245900121E-3"/>
        <n v="1.018170426065157E-2"/>
        <n v="3.8765700108542855E-3"/>
        <n v="1.9114921223355452E-3"/>
        <n v="5.7042647087164333E-3"/>
        <n v="4.1849502749726986E-2"/>
        <n v="5.8303139541298066E-3"/>
        <n v="1.1794177881802259E-2"/>
        <n v="1.4457918421184601E-4"/>
        <n v="-1.0534684953289464E-2"/>
        <n v="4.6385916213156353E-3"/>
        <n v="1.5996509852395757E-2"/>
        <n v="1.2989336577685417E-2"/>
        <n v="5.3163304956023172E-3"/>
        <n v="2.2628647727472417E-2"/>
        <n v="1.1132681636229158E-2"/>
        <n v="3.364200152918162E-3"/>
        <n v="2.7399116048295813E-2"/>
        <n v="-1.0878343854561212E-3"/>
        <n v="-1.4041745730550281E-2"/>
        <n v="1.9747631957693912E-3"/>
        <n v="-1.5750267236771864E-2"/>
        <n v="-1.9565918308472874E-2"/>
        <n v="8.844502907781715E-3"/>
        <n v="6.2278037984455636E-3"/>
        <n v="4.8593350383632217E-3"/>
        <n v="-2.3619241537287006E-2"/>
        <n v="-3.9796326225604028E-3"/>
        <n v="3.0550999755731612E-2"/>
        <n v="4.4188605773300971E-3"/>
        <n v="-1.4664733843509081E-3"/>
        <n v="4.2201927784057958E-4"/>
        <n v="-1.4831938444924364E-2"/>
        <n v="2.6051211783848505E-2"/>
        <n v="1.8829499549294137E-2"/>
        <n v="4.6039912180095843E-3"/>
        <n v="-1.5983038408219796E-2"/>
        <n v="5.2142206016408288E-2"/>
        <n v="6.7579275688789409E-3"/>
        <n v="-1.1344077609137804E-2"/>
        <n v="1.2819498298646259E-3"/>
        <n v="-8.8831283785919535E-3"/>
        <n v="-3.3490686399589853E-3"/>
        <n v="7.7127404230805663E-3"/>
        <n v="6.4151422764227028E-3"/>
        <n v="-8.6935941937519301E-3"/>
        <n v="1.5406898088462517E-2"/>
        <n v="1.6144959794346381E-3"/>
        <n v="-2.1690140845070482E-2"/>
        <n v="4.4821959880986695E-2"/>
        <n v="1.7790434196827798E-2"/>
        <n v="1.0349288486416475E-2"/>
        <n v="-4.6749843670904623E-3"/>
        <n v="-8.3767127385867557E-3"/>
        <n v="1.6789356181741377E-2"/>
        <n v="2.4122839551961928E-2"/>
        <n v="-1.3240428213411315E-2"/>
        <n v="-5.0648149507463991E-3"/>
        <n v="1.5596411497373452E-2"/>
        <n v="-2.8897703003094577E-2"/>
        <n v="-3.3931777378815031E-2"/>
        <n v="8.8738152759710864E-3"/>
        <n v="6.9690689999231115E-3"/>
        <n v="-1.3841674415768557E-2"/>
        <n v="1.6493793572521787E-2"/>
        <n v="3.8063809726573083E-2"/>
        <n v="-4.8050863597075555E-3"/>
        <n v="1.1879351714188857E-2"/>
        <n v="6.2409077684026926E-3"/>
        <n v="-1.3980251268632005E-2"/>
        <n v="-4.7212691709921373E-3"/>
        <n v="-2.8874484384207255E-2"/>
        <n v="-7.7973300970874959E-3"/>
        <n v="6.4672965782957004E-3"/>
        <n v="1.1165291892631046E-2"/>
        <n v="-2.7041644131962084E-3"/>
        <n v="-3.3050132562063239E-2"/>
        <n v="-3.7591525159682226E-2"/>
        <n v="-2.1043430402899466E-3"/>
        <n v="-2.3261472577741027E-2"/>
        <n v="1.7537741019381325E-2"/>
        <n v="2.1038371770389475E-2"/>
        <n v="3.9962914415423434E-3"/>
        <n v="-2.7193988027003013E-2"/>
        <n v="1.0801963993452013E-3"/>
        <n v="-1.1607755942844133E-2"/>
        <n v="-1.0867407701468768E-2"/>
        <n v="1.1789494807605383E-2"/>
        <n v="-2.3105910353034553E-2"/>
        <n v="-7.3258214056101112E-3"/>
        <n v="1.1947573841460279E-2"/>
        <n v="1.8829790817529446E-2"/>
        <n v="1.5406995966408932E-2"/>
        <n v="-2.4420421984883145E-4"/>
        <n v="-1.5795730267550434E-3"/>
        <n v="-3.9307150313151462E-3"/>
        <n v="-2.7836452653484667E-4"/>
        <n v="2.5387362007405212E-3"/>
        <n v="-1.5765655377477095E-2"/>
        <n v="-8.4157758448974995E-3"/>
        <n v="-1.0412307280245114E-2"/>
        <n v="-3.997293411147762E-2"/>
        <n v="-2.5074006202424615E-2"/>
        <n v="-2.2104140685716422E-2"/>
        <n v="-2.2363508668168386E-3"/>
        <n v="1.8338427340929275E-3"/>
        <n v="-6.6932919162784321E-3"/>
        <n v="-3.3543054986783782E-2"/>
        <n v="1.2499999999999956E-2"/>
        <n v="-2.8324678042192297E-2"/>
        <n v="9.9060297572435285E-3"/>
        <n v="-1.4752064513627761E-2"/>
        <n v="-0.21790457452041323"/>
        <n v="-2.6037735849056665E-2"/>
        <n v="-5.3545137543587695E-2"/>
        <n v="-1.8339610283281571E-2"/>
        <n v="7.5062552126772264E-2"/>
        <n v="-6.0512024825445376E-3"/>
        <n v="0.11130190446456445"/>
        <n v="7.021117198108362E-2"/>
        <n v="-6.04860761708923E-2"/>
        <n v="-5.5602123498183831E-2"/>
        <n v="1.1267258382642975E-2"/>
        <n v="-1.9674768998220182E-2"/>
        <n v="3.5563292713254313E-3"/>
        <n v="2.3195301464575158E-2"/>
        <n v="-1.6033326067475651E-2"/>
        <n v="-3.6822802569719593E-2"/>
        <n v="1.3442028059594602E-2"/>
        <n v="2.7460473560783738E-2"/>
        <n v="-2.3020664605114649E-2"/>
        <n v="-2.866258038585201E-2"/>
        <n v="1.194817286057881E-2"/>
        <n v="-3.5549081244090175E-2"/>
        <n v="-2.6286501669404938E-2"/>
        <n v="6.1421651336199812E-2"/>
        <n v="1.9742071122734739E-3"/>
        <n v="9.5189355168883161E-3"/>
        <n v="-2.0987529149345985E-2"/>
        <n v="-1.6078086164043159E-2"/>
        <n v="-3.1471199642133518E-2"/>
        <n v="-1.7224984377971486E-2"/>
        <n v="-3.1708733032925207E-2"/>
        <n v="-2.4267686861188853E-2"/>
        <n v="4.9830290262172339E-2"/>
        <n v="-5.6300342818920157E-3"/>
        <n v="-4.6108136894918217E-2"/>
        <n v="-2.7356605547719792E-2"/>
        <n v="3.8488263194465411E-2"/>
        <n v="4.0087272727272749E-2"/>
        <n v="3.8793947361060566E-2"/>
        <n v="2.4771136241249492E-2"/>
        <n v="-1.5790856542301723E-2"/>
        <n v="2.2237646493499685E-2"/>
        <n v="-2.2015042306486987E-2"/>
        <n v="3.2577638922266505E-3"/>
        <n v="-4.9506268132335496E-3"/>
        <n v="1.2464892336498501E-2"/>
        <n v="3.516419645451907E-2"/>
        <n v="-2.6415190648767184E-2"/>
        <n v="-1.8035494272157893E-2"/>
        <n v="-2.9899356629914386E-3"/>
        <n v="4.8276970037753886E-2"/>
        <n v="-2.8991060025542859E-2"/>
        <n v="-3.1040378797842827E-2"/>
        <n v="-1.683181756481622E-2"/>
        <n v="-1.7313267982880021E-2"/>
        <n v="-2.2142295155670455E-2"/>
        <n v="-1.1206896551724022E-2"/>
        <n v="1.8395815170008767E-2"/>
        <n v="-2.653882373084504E-2"/>
        <n v="-9.5857884091108403E-3"/>
        <n v="3.1817912744923849E-2"/>
        <n v="-0.35116605949341673"/>
        <n v="-3.5235863654449751E-2"/>
        <n v="-1.2372834753918038E-2"/>
        <n v="-2.6030066815144859E-2"/>
        <n v="-5.4833023676813863E-2"/>
        <n v="-4.9697580645161388E-2"/>
        <n v="5.8236978890421121E-2"/>
        <n v="-4.5910184442662372E-2"/>
        <n v="4.780416053792802E-2"/>
        <n v="2.0555499849592707E-3"/>
        <n v="2.0713463751438344E-2"/>
        <n v="-7.6907994706141847E-2"/>
        <n v="-3.9029311809685607E-2"/>
        <n v="-4.3487870917831684E-2"/>
        <n v="2.6343154246100564E-2"/>
        <n v="-6.3548350782393292E-2"/>
        <n v="4.7724950411732969E-2"/>
        <n v="7.6472950490505287E-2"/>
        <n v="-6.022170112982228E-3"/>
        <n v="2.1714653369792503E-2"/>
        <n v="-7.016162888329136E-2"/>
        <n v="3.549861730345949E-2"/>
        <n v="1.5642031829082192E-2"/>
        <n v="5.84920847866921E-3"/>
        <n v="-3.7878787878787845E-2"/>
        <n v="4.1532660530109844E-2"/>
        <n v="1.9006548474684415E-2"/>
        <n v="1.9801462904911249E-2"/>
        <n v="1.1527229878579792E-2"/>
        <n v="-2.2943679092382485E-2"/>
        <n v="6.3138250997874623E-2"/>
        <n v="-2.9791798722512142E-2"/>
        <n v="-9.2471605186451589E-3"/>
        <n v="7.4566298062292979E-3"/>
        <n v="2.1247671315643757E-2"/>
        <n v="-4.9598185672730888E-2"/>
        <n v="-5.0993411837941705E-2"/>
        <n v="-7.242811850880071E-2"/>
        <n v="-1.2670163238847398E-2"/>
        <n v="7.5026859257490974E-2"/>
        <n v="-3.7532618955083086E-2"/>
        <n v="1.2460340351889254E-2"/>
        <n v="-2.620933280154969E-2"/>
        <n v="4.6691241004037209E-2"/>
        <n v="1.5763877242998658E-2"/>
        <n v="5.0299928457432141E-2"/>
        <n v="-8.9599161645271819E-3"/>
        <n v="-5.043882838109337E-2"/>
        <n v="-6.9042316258350889E-3"/>
        <n v="-1.9567167526351237E-2"/>
        <n v="2.9050151541144764E-2"/>
        <n v="3.2953598221728386E-2"/>
        <n v="-9.7912631805465722E-3"/>
        <n v="2.8305987178094183E-2"/>
        <n v="-1.2099117662598524E-2"/>
        <n v="-5.1556316183548945E-2"/>
        <n v="-1.6296379835344599E-2"/>
        <n v="1.2095156205216506E-2"/>
        <n v="-1.0081558676937052E-2"/>
        <n v="8.1988785902277206E-2"/>
        <n v="9.571149066680551E-3"/>
        <n v="5.609679446888749E-2"/>
        <n v="7.3451371323711712E-2"/>
        <n v="3.4374422472740696E-2"/>
        <n v="-1.5365374307664825E-2"/>
        <n v="-8.7552168390492291E-3"/>
        <n v="-2.1051668115875666E-2"/>
        <n v="6.0025244261605382E-2"/>
        <n v="-3.2194046306504021E-3"/>
        <n v="-4.9553136890541083E-3"/>
        <n v="5.8248110271230669E-3"/>
        <n v="-2.1175014367181055E-2"/>
        <n v="2.3981573480263751E-2"/>
        <n v="1.4025492876990286E-2"/>
        <n v="-1.3614022878517651E-2"/>
        <n v="2.9588147102919127E-2"/>
        <n v="-1.5204077262409577E-2"/>
        <n v="6.1624771679568591E-2"/>
        <n v="-5.7760845520462567E-3"/>
        <n v="2.7194066749073098E-2"/>
        <n v="-7.6213397513036352E-4"/>
        <n v="-1.3728874794267654E-2"/>
        <n v="-1.8478570556392127E-2"/>
        <n v="1.6670122330499693E-2"/>
        <n v="-1.6355997879022643E-2"/>
        <n v="-6.0623652346989521E-2"/>
        <n v="-8.7843206497747461E-3"/>
        <n v="2.2533956802493815E-2"/>
        <n v="1.9032272113583826E-2"/>
        <n v="-4.5730404308060524E-2"/>
        <n v="5.777499104263617E-3"/>
        <n v="-1.7455581778510032E-2"/>
        <n v="1.3188307273963362E-2"/>
        <n v="2.8985507246376718E-2"/>
        <n v="-1.7083985393844481E-2"/>
        <n v="-3.4142673919773658E-2"/>
        <n v="4.8399651998717985E-2"/>
        <n v="-6.6387141858840204E-3"/>
        <n v="2.6952163207879076E-2"/>
        <n v="1.2672860384467244E-2"/>
        <n v="-7.7791400667991395E-2"/>
        <n v="2.7460688580204451E-2"/>
        <n v="5.0240942352311135E-2"/>
        <n v="2.0180134250998405E-2"/>
        <n v="1.4575438304251787E-2"/>
        <n v="-3.2015761605713733E-3"/>
        <n v="-2.4624253654519257E-2"/>
        <n v="7.5991049943002764E-4"/>
        <n v="-4.4885045349082553E-2"/>
        <n v="-1.0335232542732276E-2"/>
        <n v="1.2942384076406466E-3"/>
        <n v="9.2886432519165618E-2"/>
        <n v="-2.2389885807504006E-2"/>
        <n v="-1.7813190939051426E-2"/>
        <n v="1.5290519877675823E-2"/>
        <n v="7.1117804551539265E-3"/>
        <n v="-1.6656974329151808E-2"/>
        <n v="1.3897689350737208E-2"/>
        <n v="-6.3619698358470145E-2"/>
        <n v="2.327030033370403E-2"/>
        <n v="-6.8223323767284128E-2"/>
        <n v="3.0706052545615758E-2"/>
        <n v="5.2700683660071412E-2"/>
        <n v="-1.0795234613565019E-2"/>
        <n v="6.5652173913043343E-2"/>
        <n v="-1.7299061607507049E-2"/>
        <n v="0.13086440255750209"/>
        <n v="-1.5493061164549404E-2"/>
        <n v="7.9840393794749387E-2"/>
        <n v="-2.4588182477466636E-2"/>
        <n v="3.0341653389980516E-2"/>
        <n v="2.6115043639612479E-2"/>
        <n v="-5.6258790436005679E-3"/>
        <n v="-4.1085741227182559E-3"/>
        <n v="-1.298525632354941E-2"/>
        <n v="-1.7575716047690815E-2"/>
        <n v="-4.7951176983435095E-2"/>
        <n v="-1.4432234432234403E-2"/>
        <n v="-3.0736638667955063E-2"/>
        <n v="-8.3975612561830726E-3"/>
        <n v="1.8793503480278195E-2"/>
        <n v="-3.3401654900174549E-2"/>
        <n v="7.97533966857773E-2"/>
        <n v="5.5133287267701725E-2"/>
        <n v="3.1503119291352188E-2"/>
        <n v="3.6522204029805883E-2"/>
        <n v="-1.3475177304964614E-2"/>
        <n v="-3.5095745376119258E-2"/>
        <n v="-2.472229748035748E-2"/>
        <n v="-1.0174317660948673E-2"/>
        <n v="5.7533766005963827E-3"/>
        <n v="1.6777704140360727E-2"/>
        <n v="-2.0445969125214347E-2"/>
        <n v="-1.5304335644743317E-2"/>
        <n v="-7.468791122809959E-4"/>
        <n v="8.7450170842824582E-2"/>
        <n v="3.7377671587078165E-2"/>
        <n v="1.0916548351475042E-2"/>
        <n v="-2.4406229518429634E-2"/>
        <n v="-2.2489523017370949E-2"/>
        <n v="9.359863856525763E-3"/>
        <n v="5.9658906685686741E-3"/>
        <n v="3.1425256236704779E-2"/>
        <n v="-1.5093278335052029E-2"/>
        <n v="1.6371597182562203E-2"/>
        <n v="-7.8354248610850163E-3"/>
        <n v="-8.627253563225612E-2"/>
        <n v="1.0330222788470511E-3"/>
        <n v="-8.2900485019433701E-3"/>
        <n v="-3.8154699965320393E-4"/>
        <n v="3.3901245705957761E-2"/>
        <n v="-7.0479258960931546E-4"/>
        <n v="-9.370277078085687E-3"/>
        <n v="-3.6581231353403743E-2"/>
        <n v="-2.5653658021606907E-2"/>
        <n v="5.1430222479052379E-2"/>
        <n v="1.2915636163781219E-2"/>
        <n v="2.3738469886058766E-4"/>
        <n v="4.9025258518393011E-2"/>
        <n v="9.3726770304769502E-4"/>
        <n v="1.8889247659024999E-2"/>
        <n v="-1.2042465536364899E-3"/>
        <n v="3.9248659453628321E-2"/>
        <n v="-8.5485742199431503E-4"/>
        <n v="8.7697854916579665E-3"/>
        <n v="8.1483052130979505E-3"/>
        <n v="-1.9830539030106231E-2"/>
        <n v="3.3719575746404828E-4"/>
        <n v="-3.2329237275150913E-2"/>
        <n v="8.4615871809487819E-2"/>
        <n v="4.3562043795620564E-2"/>
        <n v="1.7934083151474267E-2"/>
        <n v="1.1351455350026018E-2"/>
        <n v="-8.3976519186867993E-3"/>
        <n v="-1.1236878888371216E-2"/>
        <n v="-2.1232364110097768E-2"/>
        <n v="2.1239840276401356E-3"/>
        <n v="2.2975187927428919E-2"/>
        <n v="1.3536285532749437E-2"/>
        <n v="-2.6983564556134487E-3"/>
        <n v="-1.2079803224924746E-2"/>
        <n v="4.0666150271106982E-3"/>
        <n v="1.0690177710428461E-2"/>
        <n v="-1.1803832838099382E-2"/>
        <n v="-4.1765517241379224E-2"/>
        <n v="3.2271994472593324E-2"/>
        <n v="3.8765094681652013E-3"/>
        <n v="4.0560062229137994E-3"/>
        <n v="-2.9633113828786528E-2"/>
        <n v="-7.8412363491203729E-3"/>
        <n v="-3.0060926543280742E-2"/>
        <n v="-7.7629629629629715E-3"/>
        <n v="-3.3534400382226548E-2"/>
        <n v="-2.008342345125913E-2"/>
        <n v="1.8540122970203354E-2"/>
        <n v="-2.7861189363216354E-3"/>
        <n v="-2.6852512960605868E-2"/>
        <n v="-5.1039938752074354E-3"/>
        <n v="1.0580992689495972E-2"/>
        <n v="-9.9942889777271393E-3"/>
        <n v="-1.1409159375700861E-2"/>
        <n v="1.0762797030505311E-2"/>
        <n v="-4.4934090253055059E-2"/>
        <n v="-1.685808314863313E-2"/>
        <n v="2.5618253859815976E-3"/>
        <n v="4.8720656877108137E-3"/>
        <n v="3.0006102936190437E-2"/>
        <n v="2.0639257381743992E-2"/>
        <n v="-2.115719538153904E-2"/>
        <n v="5.3706754530478129E-3"/>
        <n v="2.1630124864813194E-3"/>
        <n v="-3.8882893488995873E-2"/>
        <n v="9.0064647839401157E-2"/>
        <n v="2.503355495208659E-2"/>
        <n v="-2.2229665945977528E-3"/>
        <n v="-1.263504852591113E-2"/>
        <n v="2.6304401582591508E-2"/>
        <n v="1.927536668373353E-2"/>
        <n v="2.0831486570339619E-2"/>
        <n v="8.1046659719807845E-3"/>
        <n v="-4.3930171126679296E-3"/>
        <n v="-1.2689257390050446E-2"/>
        <n v="-8.821381626990088E-3"/>
        <n v="-1.0019744791205376E-3"/>
        <n v="-2.3009528304670512E-3"/>
        <n v="-2.1229413677892439E-2"/>
        <n v="4.5796453493641032E-2"/>
        <n v="-2.1837719171553194E-2"/>
        <n v="-1.7452676963056968E-2"/>
        <n v="2.9454195720124421E-3"/>
        <n v="-3.1705124363200388E-2"/>
        <n v="6.9014607576132203E-3"/>
        <n v="8.0836022744736891E-3"/>
        <n v="3.1709250564058156E-3"/>
        <n v="-1.9664458087654157E-2"/>
        <n v="-4.3404123391723726E-3"/>
        <n v="1.4634905807255238E-2"/>
        <n v="1.2521098665029928E-2"/>
        <n v="-1.7609796017337032E-2"/>
        <n v="-2.0270270270270285E-2"/>
        <n v="5.5109431585576019E-3"/>
        <n v="4.6351393673660368E-3"/>
        <n v="6.1724546418107096E-3"/>
        <n v="2.6180443673317511E-2"/>
        <n v="2.8078862353189127E-3"/>
        <n v="9.8753537664841851E-3"/>
        <n v="2.7845686005604886E-2"/>
        <n v="-1.4125768650655512E-2"/>
        <n v="-1.1768513342552023E-2"/>
        <n v="-6.3711334067699799E-3"/>
        <n v="1.8606741573033547E-2"/>
        <n v="9.2157900929521253E-2"/>
        <n v="-1.5971343154946305E-2"/>
        <n v="-6.4320122618787279E-3"/>
        <n v="-1.9338310239387257E-2"/>
        <n v="2.4888339560100059E-2"/>
        <n v="-1.6033986569823244E-2"/>
        <n v="5.5376044568245186E-2"/>
        <n v="3.7214949324324342E-2"/>
        <n v="5.7254822128351979E-3"/>
        <n v="1.9988361207398109E-2"/>
        <n v="-6.5983677721825895E-3"/>
        <n v="7.6659924588609041E-3"/>
        <n v="-1.0531793626406327E-2"/>
        <n v="1.2021337874725813E-3"/>
        <n v="2.4013807939565313E-2"/>
        <n v="2.6015584923174684E-2"/>
        <n v="9.4043140802819725E-3"/>
        <n v="2.7737811637615906E-2"/>
        <n v="1.1773345879328989E-2"/>
        <n v="1.0003175611305037E-2"/>
        <n v="-2.9891975655220393E-2"/>
        <n v="6.3431799240669662E-3"/>
        <n v="-2.3579480101219241E-2"/>
        <n v="-4.641300506537771E-3"/>
        <n v="3.6451429653474587E-3"/>
        <n v="-1.9055704919579197E-2"/>
        <n v="2.7407799201808469E-3"/>
        <n v="3.059365109811063E-2"/>
        <n v="-3.7223152801041381E-3"/>
        <n v="2.8605454885111126E-2"/>
        <n v="2.156689141637802E-3"/>
        <n v="1.0103298296484153E-2"/>
        <n v="-1.5833146445391355E-2"/>
        <n v="-1.6862637863457319E-3"/>
        <n v="8.2401278246975185E-3"/>
        <n v="-3.3958932331167313E-3"/>
        <n v="8.7231094250472818E-3"/>
        <n v="1.4255151446909142E-2"/>
        <n v="-1.880634131178105E-2"/>
        <n v="1.8420040279695016E-2"/>
        <n v="5.4993889567825693E-2"/>
        <n v="5.8761583824766817E-3"/>
        <n v="-8.4109801293996811E-2"/>
        <n v="-2.2678432627680545E-2"/>
        <n v="2.0350877192982786E-3"/>
        <n v="-1.5640684455027198E-3"/>
        <n v="-1.1760579845686125E-2"/>
        <n v="-2.2476163437196828E-2"/>
        <n v="3.052012488806044E-2"/>
        <n v="3.0978439569731009E-2"/>
        <n v="-7.973210014352583E-4"/>
        <n v="-2.0336509963066018E-2"/>
        <n v="3.0253665347916847E-3"/>
        <n v="1.3921113689094877E-3"/>
        <n v="2.1223354958294749E-2"/>
        <n v="-5.5812687176693965E-3"/>
        <n v="-2.1446497832534828E-2"/>
        <n v="2.518069480065277E-3"/>
        <n v="-1.9349737197078887E-2"/>
        <n v="1.4514063463453741E-2"/>
        <n v="-9.5376127916217968E-3"/>
        <n v="-1.9471324050035377E-2"/>
        <n v="-2.9967505114935622E-2"/>
        <n v="3.7965260545904655E-3"/>
        <n v="9.2947371023164305E-3"/>
        <n v="1.1952288814323087E-2"/>
        <n v="3.4804075804148349E-2"/>
        <n v="-4.8228277394456787E-2"/>
        <n v="2.2362568500724933E-2"/>
        <n v="4.8794558084754858E-3"/>
        <n v="2.8536573697555356E-2"/>
        <n v="1.0883974045908129E-2"/>
        <n v="-2.2775898957830831E-3"/>
        <n v="1.4296255303449579E-2"/>
        <n v="2.0005456033463709E-2"/>
        <n v="-6.5079789605063665E-3"/>
        <n v="-5.8776022972002462E-3"/>
        <n v="-7.6725188428028446E-4"/>
        <n v="5.781391147244852E-3"/>
        <n v="-2.3958146218789333E-2"/>
        <n v="-5.1646000598127406E-2"/>
        <n v="-2.8502813894818568E-2"/>
        <n v="-8.8641414267522922E-3"/>
        <n v="-6.398951982667489E-3"/>
        <n v="4.563894523326617E-3"/>
        <n v="-2.4987380111054946E-2"/>
        <n v="-5.5656225731297582E-3"/>
        <n v="-1.1297670180918873E-2"/>
        <n v="1.3138148021379026E-2"/>
        <n v="-1.4423076923076983E-2"/>
        <n v="-4.3770599868161453E-3"/>
        <n v="-3.2575015228156756E-3"/>
        <n v="3.29471782336066E-3"/>
        <n v="7.2298728813557922E-3"/>
        <n v="-9.4128782899061125E-3"/>
        <n v="3.9814200398136101E-4"/>
        <n v="-1.1435394003714516E-2"/>
        <n v="2.3940524437048749E-2"/>
        <n v="1.1637964928835398E-2"/>
        <n v="-3.2724446171783939E-2"/>
        <n v="-1.9795349833922615E-2"/>
        <n v="-1.292596944770863E-2"/>
        <n v="-1.5282392026577996E-2"/>
        <n v="1.4451192082771014E-2"/>
        <n v="-1.4134471481625055E-2"/>
        <n v="-2.6790734285393136E-2"/>
        <n v="0.16054767613160403"/>
        <n v="-2.0160788510840133E-3"/>
        <n v="1.4664804469273651E-2"/>
        <n v="1.6935404581653879E-2"/>
        <n v="-5.9942474560704673E-3"/>
        <n v="-1.8747720364741594E-2"/>
        <n v="-1.4050651732170349E-2"/>
        <n v="3.0688415814210668E-2"/>
        <n v="3.9260632071791424E-3"/>
        <n v="2.0646603026549082E-2"/>
        <n v="1.0757038482591241E-2"/>
        <n v="1.8012290739563452E-2"/>
        <n v="5.5046720325655496E-3"/>
        <n v="-2.9902930487191171E-4"/>
        <n v="4.6938634637949672E-3"/>
        <n v="-3.4352456200618109E-3"/>
        <n v="2.7783522923130022E-2"/>
        <n v="-5.8581522225203964E-3"/>
        <n v="9.0639197516979575E-3"/>
        <n v="2.9622199933132753E-2"/>
        <n v="1.0845564359007742E-2"/>
        <n v="-2.2272191883498937E-3"/>
        <n v="1.8372647077761872E-2"/>
        <n v="1.0116551099119686E-3"/>
        <n v="6.4217286030108234E-3"/>
        <n v="3.2635983263598067E-3"/>
        <n v="-8.1324547501870903E-4"/>
        <n v="-3.5478014065992713E-4"/>
        <n v="-3.778705636743207E-3"/>
        <n v="-6.7478362916237877E-3"/>
        <n v="-1.7363968183640388E-2"/>
        <n v="-2.5421909219736416E-2"/>
        <n v="2.7539105529852392E-3"/>
        <n v="-1.8499395803581176E-2"/>
        <n v="1.1796834777158427E-2"/>
        <n v="3.8938053097345993E-3"/>
        <n v="1.3509344146685365E-2"/>
        <n v="6.7624866815978457E-3"/>
        <n v="3.6673866090712881E-2"/>
        <n v="-2.1146714446435344E-2"/>
        <n v="4.7463976331865165E-3"/>
        <n v="2.9784349447104175E-2"/>
        <n v="1.8308236649386966E-2"/>
        <n v="-1.1615692295260827E-2"/>
        <n v="4.7826353547122391E-3"/>
        <n v="-9.8655438253900662E-3"/>
        <n v="9.1009943298545615E-3"/>
        <n v="1.2215232394796605E-3"/>
        <n v="-2.602736940564121E-3"/>
        <n v="-7.4004607449389415E-3"/>
        <n v="-3.7750575090371385E-2"/>
        <n v="3.7566702241194072E-3"/>
        <n v="9.3777910092289751E-3"/>
        <n v="-1.2851033349484675E-3"/>
        <n v="2.314053073450606E-2"/>
        <n v="-6.0614807331504927E-3"/>
        <n v="-7.7993735609532822E-3"/>
        <n v="2.9059435954257529E-2"/>
        <n v="-1.4220994250657704E-4"/>
        <n v="-2.2187906371911592E-2"/>
        <n v="-1.8909483833430274E-3"/>
        <n v="1.0367872087939656E-2"/>
        <n v="-4.8628711545197767E-3"/>
        <n v="5.7148773164923394E-3"/>
        <n v="1.3341294187889874E-2"/>
        <n v="0.1070318372986041"/>
        <n v="3.1438691798043594E-2"/>
        <n v="1.4982206405693921E-2"/>
        <n v="9.4141159145892939E-3"/>
        <n v="-2.2473471230830544E-2"/>
        <n v="2.2386070889224285E-3"/>
        <n v="6.0271932779067949E-3"/>
        <n v="-5.0571796091698484E-3"/>
        <n v="-4.5692830830263986E-3"/>
        <n v="-1.0995267409173337E-2"/>
        <n v="6.1524069943152959E-3"/>
        <n v="-1.3767209011263937E-3"/>
        <n v="4.9952554025747276E-3"/>
        <n v="-6.1818570512364168E-3"/>
        <n v="-5.9693465985480865E-3"/>
        <n v="4.4741397965808449E-2"/>
        <n v="2.4390243902439046E-2"/>
        <n v="-1.602466889091092E-2"/>
        <n v="-1.510403287952744E-2"/>
        <n v="-3.0949524455340383E-3"/>
        <n v="2.6371326414929896E-2"/>
        <n v="-8.3436708753208411E-3"/>
        <n v="7.0087051888410024E-3"/>
        <n v="2.3857738449757582E-2"/>
        <n v="-8.6259909917395516E-3"/>
        <n v="1.0796673819742475E-2"/>
        <n v="2.7234127247396156E-2"/>
        <n v="-5.6673232796202733E-3"/>
        <n v="-2.8140883035902786E-2"/>
        <n v="-1.353383458646551E-3"/>
        <n v="1.8103029998828735E-2"/>
        <n v="-6.0639923748170288E-3"/>
        <n v="-6.4316656195233524E-3"/>
        <n v="1.6890486412727057E-2"/>
        <n v="-2.6674085226157107E-3"/>
        <n v="5.8413323488391011E-3"/>
        <n v="-1.1631131629174063E-2"/>
        <n v="2.0647653000594124E-2"/>
        <n v="3.8001908180922417E-3"/>
        <n v="1.119631407674726E-2"/>
        <n v="-7.9338526979878532E-3"/>
        <n v="8.5111849817731677E-3"/>
        <n v="-8.7578223276696399E-4"/>
        <n v="2.8368342205080666E-3"/>
        <n v="-2.4966626406458636E-2"/>
        <n v="-1.0105455315958412E-2"/>
        <n v="1.1492928062173613E-2"/>
        <n v="-1.6278426201743468E-4"/>
        <n v="2.5838068413083448E-2"/>
        <n v="-2.053707465718646E-2"/>
        <n v="3.0851994685160422E-2"/>
        <n v="-1.2213524474205428E-2"/>
        <n v="-1.6247354434206884E-2"/>
        <n v="6.1468780329998474E-4"/>
        <n v="1.6489378900061302E-2"/>
        <n v="-9.4627691720473583E-3"/>
        <n v="-2.5175409020117945E-2"/>
        <n v="1.7079799061187506E-2"/>
        <n v="-6.2022282679102814E-3"/>
        <n v="-5.1002949371834472E-3"/>
        <n v="-9.0932914046121582E-2"/>
        <n v="-7.9273565869120155E-4"/>
        <n v="4.1741795888929012E-2"/>
        <n v="-3.916919082648207E-2"/>
        <n v="1.7437671134169053E-2"/>
        <n v="-6.3208215297448911E-3"/>
        <n v="-3.100333196728644E-3"/>
        <n v="-1.5817977086275081E-2"/>
        <n v="1.9431933749818331E-3"/>
        <n v="2.4360624240996165E-2"/>
        <n v="2.5108378306644363E-2"/>
        <n v="3.0431180308627015E-2"/>
        <n v="1.5126388260716661E-2"/>
        <n v="5.7260726072607682E-3"/>
        <n v="4.2988170049387264E-3"/>
        <n v="-1.9931709389142682E-3"/>
        <n v="9.3636944030646152E-3"/>
        <n v="-4.7519421333463985E-3"/>
        <n v="-2.2813936055798845E-4"/>
        <n v="-4.8898161429130615E-3"/>
        <n v="1.7329489615409921E-2"/>
        <n v="3.1750120753501809E-2"/>
        <n v="1.5277300958147277E-2"/>
        <n v="-1.5585373726195395E-2"/>
        <n v="-7.4944962293317374E-3"/>
        <n v="1.7430427737662679E-2"/>
        <n v="3.4789331271742885E-3"/>
        <n v="8.6594761171032708E-3"/>
        <n v="-1.0632122452720716E-2"/>
        <n v="-9.3258808634159029E-3"/>
        <n v="-1.22034849287741E-2"/>
        <n v="-3.4238470155729672E-3"/>
        <n v="2.9527247395585876E-2"/>
        <n v="-2.6911898134620582E-3"/>
        <n v="-1.0870906063035757E-2"/>
        <n v="4.7235256520179458E-3"/>
        <n v="6.2839410395654216E-3"/>
        <n v="2.328270757844475E-3"/>
        <n v="4.9226225271514767E-3"/>
        <n v="2.467623916970263E-2"/>
        <n v="9.6357823657713393E-3"/>
        <n v="1.4559874524658456E-2"/>
        <n v="-9.6839587556696305E-3"/>
        <n v="1.0441364888149396E-2"/>
        <n v="-2.4922754037194683E-2"/>
        <n v="5.0671130907895545E-3"/>
        <n v="7.8523519876267933E-3"/>
        <n v="9.8127462409065558E-3"/>
        <n v="-1.3823538007423308E-2"/>
        <n v="-1.8818160265527961E-3"/>
        <n v="8.86269503124959E-3"/>
        <n v="4.3114865063715868E-3"/>
        <n v="1.1926565178532078E-2"/>
        <n v="-7.1092449142111658E-3"/>
        <n v="0"/>
        <n v="-1.1797474261381891E-2"/>
        <n v="-3.6744632184756099E-2"/>
        <n v="-7.889697433933307E-3"/>
        <n v="1.3665843113032761E-2"/>
        <n v="-1.9803488460656826E-4"/>
        <n v="-1.3499512432959548E-2"/>
        <n v="-6.8266765514473082E-3"/>
        <n v="-1.5084598158745854E-2"/>
        <n v="2.2357659393059004E-2"/>
        <n v="-7.3204633204633218E-3"/>
        <n v="-1.0532702719522002E-2"/>
        <n v="-2.9874683564206084E-3"/>
        <n v="-4.2896118847483011E-3"/>
        <n v="-6.9848108082423144E-3"/>
        <n v="-6.98609161669006E-3"/>
        <n v="9.2678852516945298E-3"/>
        <n v="-5.5701440280098158E-3"/>
        <n v="-1.7940305673361689E-2"/>
        <n v="-2.4590965386871888E-2"/>
        <n v="1.8411160304068419E-2"/>
        <n v="3.1333563003428377E-3"/>
        <n v="3.0859553869300616E-2"/>
        <n v="5.6952486713730543E-3"/>
        <n v="-1.2619490803547073E-3"/>
        <n v="2.350191110970723E-2"/>
        <n v="2.1079596308755777E-2"/>
        <n v="2.3274090194658204E-3"/>
        <n v="1.6359579023551785E-2"/>
        <n v="2.1451778005251665E-2"/>
        <n v="1.4538219104468952E-2"/>
        <n v="-2.0328112921235153E-3"/>
        <n v="-1.1705301813174196E-2"/>
        <n v="-3.2367626567579855E-3"/>
        <n v="2.4900615962606398E-3"/>
        <n v="1.0574632502469372E-2"/>
        <n v="-1.7075835106077131E-2"/>
        <n v="1.2634534394010188E-2"/>
        <n v="1.2809034195933489E-2"/>
        <n v="-3.7114137021458604E-2"/>
        <n v="6.4561985429127944E-3"/>
        <n v="5.7968455743879765E-3"/>
        <n v="-2.611099733770228E-2"/>
        <n v="1.4494495095904059E-2"/>
        <n v="-2.6650084391933726E-3"/>
        <n v="1.1653454469879199E-2"/>
        <n v="7.8213274245380049E-3"/>
        <n v="1.4938846825859109E-2"/>
        <n v="-8.0337417152032131E-4"/>
        <n v="1.4946159368269818E-2"/>
        <n v="-2.3256142931914914E-2"/>
        <n v="2.0058800527177123E-2"/>
        <n v="-4.6711721944572293E-3"/>
        <n v="6.190890546766914E-3"/>
        <n v="2.3944879992060963E-2"/>
        <n v="-9.6918007365776049E-4"/>
        <n v="-1.403902655357836E-2"/>
        <n v="-5.7349282431158333E-3"/>
        <n v="2.7143564006502086E-3"/>
        <n v="-4.4270870049487598E-3"/>
        <n v="7.0242023423450206E-3"/>
        <n v="-6.0329916044383758E-3"/>
        <n v="1.8251273344652041E-2"/>
        <n v="-2.4704738085313482E-2"/>
        <n v="2.8265329382265891E-2"/>
        <n v="7.8557969408112882E-3"/>
        <n v="3.9316497807349027E-3"/>
        <n v="-1.0269892782319379E-2"/>
        <n v="-1.3544736368793053E-2"/>
        <n v="-9.8457223001402472E-3"/>
        <n v="-5.6375534717697517E-3"/>
        <n v="-2.0441595441595517E-2"/>
        <n v="0.1108703555587871"/>
        <n v="1.0708348060584738E-2"/>
        <n v="-1.0141567474451829E-2"/>
        <n v="-1.9561917722181521E-2"/>
        <n v="7.0199789133713608E-3"/>
        <n v="1.7228811874625549E-4"/>
        <n v="-7.3673610006889101E-3"/>
        <n v="1.3776164032464733E-2"/>
        <n v="-7.5055303908143634E-3"/>
        <n v="3.0381829277998929E-3"/>
        <n v="9.2588918429337141E-5"/>
        <n v="-7.803200634837193E-4"/>
        <n v="1.1118317427962543E-2"/>
        <n v="2.1337592124726745E-2"/>
        <n v="2.0930262365260521E-2"/>
        <n v="-1.8831446003967356E-3"/>
        <n v="1.3081102837593228E-2"/>
        <n v="1.7456297179181401E-2"/>
        <n v="1.3386211104331913E-2"/>
        <n v="8.1760930557395195E-3"/>
        <n v="-1.5885149177077507E-2"/>
        <n v="2.8023205009951813E-2"/>
        <n v="2.8652381795643889E-2"/>
        <n v="1.4380480190974598E-2"/>
        <n v="1.5421168750353598E-2"/>
        <n v="3.4541159691570122E-4"/>
        <n v="-3.5865848360975172E-2"/>
        <n v="8.098522395129315E-3"/>
        <n v="5.4320421728168977E-3"/>
        <n v="1.0793990927120412E-2"/>
        <n v="1.2325075269787211E-2"/>
        <n v="4.9346135852250672E-3"/>
        <n v="9.8540186439362021E-3"/>
        <n v="7.4748095624876942E-3"/>
        <n v="1.8379509080806544E-2"/>
        <n v="-2.2519631127372319E-2"/>
        <n v="-3.7211745778109595E-4"/>
        <n v="2.5411945037499217E-2"/>
        <n v="-1.1755787135901641E-2"/>
        <n v="-7.2173302360758473E-3"/>
        <n v="2.4051280376984341E-3"/>
        <n v="-2.1170799496244008E-3"/>
        <n v="-3.2182607465755741E-2"/>
        <n v="1.4040807149682477E-2"/>
        <n v="7.7712740011528503E-3"/>
        <n v="2.6401188053464253E-3"/>
        <n v="2.2678150200230451E-2"/>
        <n v="-8.5611294683087813E-3"/>
        <n v="-1.7951825480987726E-2"/>
        <n v="-7.8452977797366374E-3"/>
        <n v="-1.0117388358895085E-2"/>
        <n v="-5.1496656644078875E-3"/>
        <n v="-6.4055574977728291E-3"/>
        <n v="8.3990692923219257E-4"/>
        <n v="-2.9485478401886089E-3"/>
        <n v="-4.7657502928832862E-3"/>
        <n v="-4.26399999999999E-2"/>
        <n v="3.1037734722867416E-3"/>
        <n v="-1.4149876828237873E-2"/>
        <n v="2.3973925639787508E-2"/>
        <n v="-6.9436257751160912E-3"/>
        <n v="1.8673504517017436E-2"/>
        <n v="1.3494930660762128E-2"/>
        <n v="9.694370343114711E-2"/>
        <n v="3.235882975712534E-2"/>
        <n v="-7.3817598440387711E-3"/>
        <n v="-5.8306652072955822E-3"/>
        <n v="-6.1735381576055737E-5"/>
        <n v="6.5031950032412578E-3"/>
        <n v="-5.0196800081786508E-3"/>
        <n v="3.616785171180803E-3"/>
        <n v="2.2318686268889554E-3"/>
        <n v="1.6272703127872878E-2"/>
        <n v="1.6323740790254115E-2"/>
        <n v="4.51978518657703E-3"/>
        <n v="-1.7229836168871637E-3"/>
        <n v="1.3482193050802227E-2"/>
        <n v="-1.8995718178279386E-2"/>
        <n v="1.9075866994682888E-2"/>
        <n v="1.5944554224138985E-2"/>
        <n v="1.4285851162701535E-2"/>
        <n v="-2.1490648025694337E-2"/>
        <n v="7.2211227494327623E-3"/>
        <n v="-1.8009642203329679E-2"/>
        <n v="-2.0877662170339817E-2"/>
        <n v="-1.4633903204904541E-2"/>
        <n v="-1.136099224053333E-2"/>
        <n v="1.3118578854733665E-2"/>
        <n v="-2.7260974082378708E-2"/>
        <n v="1.8160673678964123E-2"/>
        <n v="-6.9960022844087755E-3"/>
        <n v="-1.1502516175413424E-3"/>
        <n v="1.885706060169845E-2"/>
        <n v="-8.5334840350381413E-2"/>
        <n v="-1.6825543933977616E-2"/>
        <n v="-2.7415246153673634E-2"/>
        <n v="3.2791803203027658E-2"/>
        <n v="2.746061892525975E-2"/>
        <n v="-3.2087247738343816E-2"/>
        <n v="3.1263691205050792E-2"/>
        <n v="3.4880174291938904E-2"/>
        <n v="-2.1094292751731469E-2"/>
        <n v="3.1731865201402254E-2"/>
        <n v="-9.0152059948513941E-3"/>
        <n v="9.9385806234486562E-3"/>
        <n v="1.2183819471201396E-2"/>
        <n v="2.6018786201503996E-2"/>
        <n v="-2.6702631156746315E-2"/>
        <n v="6.2535414413023016E-3"/>
        <n v="-4.3891801130313657E-2"/>
        <n v="-1.4135032392783575E-3"/>
        <n v="-4.4502589729016329E-3"/>
        <n v="7.6908162605828778E-3"/>
        <n v="-1.9743030613990076E-2"/>
        <n v="-6.6724824164440255E-2"/>
        <n v="1.3985932278643753E-2"/>
        <n v="2.9614094926424528E-3"/>
        <n v="8.6247702205882515E-2"/>
        <n v="-2.5701502956201772E-2"/>
        <n v="-3.1264587426859114E-3"/>
        <n v="1.414585806226798E-2"/>
        <n v="4.8320591014517689E-2"/>
        <n v="-1.5005940918588867E-2"/>
        <n v="1.1854871416241197E-2"/>
        <n v="1.5292437026607653E-2"/>
        <n v="5.3071636080209705E-2"/>
        <n v="8.8913239902339569E-3"/>
        <n v="4.5046160881868191E-2"/>
        <n v="4.2484524145980362E-3"/>
        <n v="8.0342795929300159E-3"/>
        <n v="1.3743042922242932E-2"/>
        <n v="5.4013716641199139E-3"/>
        <n v="1.5463188774609282E-3"/>
        <n v="2.030931564134919E-2"/>
        <n v="-1.9394893168120819E-2"/>
        <n v="3.2008888418602055E-3"/>
        <n v="1.5575420369345006E-2"/>
        <n v="-9.5031201045516767E-3"/>
        <n v="-3.6786872067318122E-3"/>
        <n v="-2.6503657188963525E-2"/>
        <n v="2.5621621621621626E-2"/>
        <n v="1.1023857208109389E-2"/>
        <n v="2.3449378361236839E-2"/>
        <n v="1.1502741982037046E-2"/>
        <n v="9.2318279858671914E-5"/>
        <n v="3.188882548419425E-4"/>
        <n v="2.1895605778428084E-3"/>
        <n v="-5.5749478918158957E-3"/>
        <n v="-2.1717720144447394E-3"/>
        <n v="2.2085558339449252E-2"/>
        <n v="-2.4926335250955445E-3"/>
        <n v="-1.9602002399569773E-2"/>
        <n v="1.887986766369032E-2"/>
        <n v="9.7330251898974929E-3"/>
        <n v="-8.5317232440229596E-4"/>
        <n v="1.7833390807428851E-2"/>
        <n v="8.7604665795459891E-3"/>
        <n v="-7.2369894124043599E-3"/>
        <n v="-1.3701499029376452E-2"/>
        <n v="-1.7019747480522152E-2"/>
        <n v="1.3509247104568134E-2"/>
        <n v="-3.9758008984491777E-3"/>
        <n v="-2.3703118441519289E-3"/>
        <n v="1.0889741368642403E-2"/>
        <n v="-3.8193169298565977E-3"/>
        <n v="1.3271400132712774E-3"/>
        <n v="7.4614044130281165E-3"/>
        <n v="1.7971268708228738E-2"/>
        <n v="2.0398232206391365E-2"/>
        <n v="-3.0177232607045967E-3"/>
        <n v="2.463830621446772E-2"/>
        <n v="1.2589253598842776E-2"/>
        <n v="1.2100187435758025E-2"/>
        <n v="-3.3999686363534676E-2"/>
        <n v="-6.7563388991960238E-3"/>
        <n v="9.588593309777016E-3"/>
        <n v="-5.8280269507702265E-3"/>
        <n v="-1.1096291930956403E-2"/>
        <n v="1.0170076295175301E-2"/>
        <n v="-2.9256062346694867E-2"/>
        <n v="-4.3819317282243198E-3"/>
        <n v="1.3524909445751909E-2"/>
        <n v="-1.331273029834823E-3"/>
        <n v="-7.9030683901069043E-3"/>
        <n v="1.9083267349697453E-2"/>
        <n v="-5.0958663286688632E-2"/>
        <n v="1.987198571003268E-2"/>
        <n v="-3.5020717280076608E-2"/>
        <n v="-1.1175719279376106E-2"/>
        <n v="3.3821105049371969E-3"/>
        <n v="-2.2866628273310319E-4"/>
        <n v="-4.9894535320079703E-3"/>
        <n v="-4.9889324025199633E-3"/>
        <n v="1.3227920666700976E-2"/>
        <n v="-2.0942408376963262E-2"/>
        <n v="-6.9001207521146579E-4"/>
        <n v="1.0693940963231618E-2"/>
        <n v="-1.9743977318337547E-2"/>
        <n v="2.6666782823838941E-2"/>
        <n v="1.31997825918162E-2"/>
        <n v="9.9624492298258094E-3"/>
        <n v="-6.2978981713330828E-3"/>
        <n v="-3.2834453268173469E-3"/>
        <n v="-8.8868459358001362E-3"/>
        <n v="-3.4783953003015844E-3"/>
        <n v="-8.9202606267452245E-3"/>
        <n v="2.7392971746107442E-3"/>
        <n v="-5.3075241960662822E-3"/>
        <n v="2.5502197112366565E-2"/>
        <n v="-6.8865253653684899E-3"/>
        <n v="1.8414361661144962E-2"/>
        <n v="1.1726433651081836E-2"/>
        <n v="1.3534734165856488E-2"/>
        <n v="-2.7076877674487188E-2"/>
        <n v="1.2739819519223428E-2"/>
        <n v="1.3777611381504906E-2"/>
        <n v="-1.5880050225274944E-2"/>
        <n v="-9.3815670969679132E-3"/>
        <n v="1.6743692703992563E-2"/>
        <n v="-6.2593144560355585E-3"/>
        <n v="-1.0497900419916828E-3"/>
        <n v="-1.1034379222338964E-2"/>
        <n v="-3.7950664136622292E-3"/>
        <n v="-7.6190476190451939E-5"/>
        <n v="6.4766839378238572E-3"/>
        <n v="-1.4157014157014203E-2"/>
        <n v="-1.221010597450467E-2"/>
        <n v="-2.5033040503770532E-2"/>
        <n v="1.4352922414480496E-2"/>
        <n v="-3.0893797657416844E-2"/>
        <n v="-6.4081765087605769E-3"/>
        <n v="1.2327536941791228E-2"/>
        <n v="1.6048387096774253E-2"/>
        <n v="-4.6829113421699153E-3"/>
        <n v="-1.0526315789473717E-2"/>
        <n v="-6.2056737588652711E-3"/>
        <n v="-6.1633281972265364E-3"/>
        <n v="6.6911464708283575E-3"/>
        <n v="-1.977790386641809E-2"/>
        <n v="1.6373108409823756E-2"/>
        <n v="1.4644862094215227E-3"/>
        <n v="1.5354618571776779E-2"/>
        <n v="-8.0012802048390341E-5"/>
        <n v="3.1927662639033461E-2"/>
        <n v="-1.8377791563275458E-2"/>
        <n v="6.0826289596334071E-3"/>
        <n v="-4.3184673366833959E-3"/>
        <n v="-2.0345398627868438E-2"/>
        <n v="5.7957015213716545E-3"/>
        <n v="1.3445378151260456E-2"/>
        <n v="7.3442312248281905E-3"/>
        <n v="6.1931640012542477E-3"/>
        <n v="-3.342423061940003E-2"/>
        <n v="-6.045461873287139E-3"/>
        <n v="-3.9250669045495123E-2"/>
        <n v="2.5913733434624886E-2"/>
        <n v="-2.3860457462564488E-3"/>
        <n v="-9.2371134020619028E-3"/>
        <n v="3.2381586614500968E-2"/>
        <n v="8.4663763909047507E-3"/>
        <n v="1.5111537538978093E-2"/>
        <n v="3.9382482671708186E-3"/>
        <n v="0.11870390710811241"/>
        <n v="-3.3662949715967949E-3"/>
        <n v="-3.018788262613481E-2"/>
        <n v="-1.6688434189522483E-2"/>
        <n v="2.095631641086193E-2"/>
        <n v="4.5605666377565468E-2"/>
        <n v="-1.1750881316098249E-3"/>
        <n v="-4.1522491349480495E-3"/>
        <n v="-1.5149409312022244E-2"/>
        <n v="-4.5865086085239426E-3"/>
        <n v="3.4805415751045565E-2"/>
        <n v="3.7744896561172858E-2"/>
        <n v="-1.58426298765596E-2"/>
        <n v="-1.3146421624522175E-2"/>
        <n v="5.9811051451097441E-3"/>
        <n v="9.6615093574758948E-3"/>
        <n v="2.7904175588865154E-2"/>
        <n v="-2.4086973504329201E-3"/>
        <n v="5.8731401722786902E-3"/>
        <n v="-2.9842999870246523E-3"/>
        <n v="2.6028110359188616E-4"/>
        <n v="4.6187874056726752E-3"/>
        <n v="1.6836106974031928E-3"/>
        <n v="0.13594931799082044"/>
        <n v="-3.6535397222854482E-2"/>
        <n v="2.7406969875959808E-2"/>
        <n v="-4.7142692882602422E-3"/>
        <n v="2.4838262476896134E-3"/>
        <n v="-3.8029386343993998E-3"/>
        <n v="-1.2724853953380744E-2"/>
        <n v="-1.4060577655399253E-3"/>
        <n v="1.818715165737772E-2"/>
        <n v="1.0371650821088263E-3"/>
        <n v="2.9528578829217889E-2"/>
        <n v="-8.7219054008722541E-3"/>
        <n v="2.1827411167512523E-2"/>
        <n v="5.5196776508337209E-5"/>
        <n v="-1.9317805497295559E-2"/>
        <n v="4.277352543899049E-3"/>
        <n v="3.8108047522977806E-3"/>
        <n v="-3.014738722644017E-3"/>
        <n v="6.1597043341921065E-4"/>
        <n v="2.2385136269518213E-3"/>
        <n v="-1.7309732536713307E-2"/>
        <n v="7.3867833399621219E-4"/>
        <n v="-1.5273677038382893E-2"/>
        <n v="-1.147437006284957E-2"/>
        <n v="4.7830144657021734E-3"/>
        <n v="8.011145942180331E-3"/>
        <n v="-1.3591338401289899E-2"/>
        <n v="8.7575899112564137E-3"/>
        <n v="-5.1510591503647341E-3"/>
        <n v="-1.3555180638780473E-2"/>
        <n v="-3.8511441377683475E-2"/>
        <n v="5.4284487517634705E-2"/>
        <n v="-2.1584826623225584E-2"/>
        <n v="1.6649818635904312E-2"/>
        <n v="3.5035386325086293E-2"/>
        <n v="-2.9950271247739524E-3"/>
        <n v="2.1538287139375223E-2"/>
        <n v="5.1600732397492077E-3"/>
        <n v="4.8796643850739674E-2"/>
        <n v="-9.4210526315788856E-3"/>
        <n v="7.5447638276393558E-3"/>
        <n v="6.7499868164320187E-3"/>
        <n v="-1.6971347755486921E-2"/>
        <n v="-7.0336228486171937E-3"/>
        <n v="4.8296216796361868E-4"/>
        <n v="-1.8450976185367951E-2"/>
        <n v="3.5519125683061148E-3"/>
        <n v="4.4160087122243397E-2"/>
        <n v="2.7795160617438475E-2"/>
        <n v="2.1310061393271518E-3"/>
        <n v="-3.3061617133309684E-2"/>
        <n v="-1.0158131741543563E-2"/>
        <n v="3.1421921286500121E-2"/>
        <n v="-5.3338803979895433E-3"/>
        <n v="-8.6624729297721803E-3"/>
        <n v="-2.2001456361177563E-2"/>
        <n v="1.0423868531617364E-2"/>
        <n v="6.2740144218116578E-2"/>
        <n v="-3.6649992570947476E-2"/>
        <n v="2.8276181173205739E-3"/>
        <n v="8.6640008202605312E-3"/>
        <n v="2.0838627700126011E-3"/>
        <n v="-2.0288090890647759E-3"/>
        <n v="-1.2807481195364789E-2"/>
        <n v="5.1482701812191056E-3"/>
        <n v="-1.5160827699241985E-2"/>
        <n v="-5.9288537549407883E-3"/>
        <n v="8.9986397405044105E-3"/>
        <n v="-2.141449756299918E-2"/>
        <n v="-2.1247284480474748E-2"/>
        <n v="1.1855781723689951E-2"/>
        <n v="-5.2966668450056265E-3"/>
        <n v="-5.7551635111875443E-3"/>
        <n v="3.6786583716528209E-3"/>
        <n v="-5.4438635261143675E-3"/>
        <n v="2.4116626923910589E-2"/>
        <n v="-2.4871672752289076E-3"/>
        <n v="6.5251989389920606E-3"/>
        <n v="-1.1437305644863671E-2"/>
        <n v="-1.2795905310301059E-3"/>
        <n v="3.0429212043561193E-3"/>
        <n v="-7.4511682367340848E-3"/>
        <n v="-5.3622178132876064E-3"/>
        <n v="1.0620518626341058E-2"/>
        <n v="-8.1617411714499655E-3"/>
        <n v="7.1532297101057907E-3"/>
        <n v="9.0782868738670253E-4"/>
        <n v="-2.4755908872645893E-2"/>
        <n v="1.7506428141584873E-3"/>
        <n v="-1.9114193654088396E-3"/>
        <n v="1.4226307725979659E-3"/>
        <n v="6.8298546606928578E-3"/>
        <n v="2.0079231562379896E-3"/>
        <n v="-6.7699306759099187E-3"/>
        <n v="1.0578548448661573E-2"/>
        <n v="3.723088544757891E-3"/>
        <n v="-2.7416406837975638E-3"/>
        <n v="-6.7920866799633384E-3"/>
        <n v="-1.4871099050203562E-2"/>
        <n v="1.542614731970593E-3"/>
        <n v="1.6777600528081971E-2"/>
        <n v="-2.9214455745508738E-3"/>
        <n v="-1.4270211611503103E-2"/>
        <n v="-2.1027137116750083E-2"/>
        <n v="2.7551307281417081E-3"/>
        <n v="-2.6017718963777137E-2"/>
        <n v="-2.0840529648819661E-2"/>
        <n v="-2.3518344308560701E-3"/>
        <n v="-2.4163130598774396E-3"/>
        <n v="1.2347137708985656E-2"/>
        <n v="6.0690943043884005E-3"/>
        <n v="1.1078886310904812E-2"/>
        <n v="1.0670644254489048E-2"/>
        <n v="1.7029006073678854E-3"/>
        <n v="1.4563381877939596E-2"/>
        <n v="-2.1782841823055898E-3"/>
        <n v="1.0635320458998176E-3"/>
        <n v="-1.0288526056810521E-2"/>
        <n v="-4.2937853107344326E-3"/>
        <n v="5.3336359509759124E-3"/>
        <n v="-1.0723557963652208E-3"/>
        <n v="-3.7290242386575079E-3"/>
        <n v="-1.6446435660411041E-3"/>
        <n v="3.0106793910475993E-3"/>
        <n v="4.5874157557910245E-3"/>
        <n v="4.5100913293494305E-3"/>
        <n v="-1.3020541025928756E-2"/>
        <n v="-6.8236096895258891E-3"/>
        <n v="-5.7254093667635786E-5"/>
        <n v="-1.2768393930718713E-2"/>
        <n v="8.9896763716506012E-3"/>
        <n v="-2.7016152210150857E-3"/>
        <n v="1.0547550432276731E-2"/>
        <n v="1.4829179261963032E-2"/>
        <n v="2.3604788399931298E-3"/>
        <n v="-9.9803756658256582E-3"/>
        <n v="-1.4951577278133232E-2"/>
        <n v="1.0578968550566392E-2"/>
        <n v="8.4769869716105894E-3"/>
        <n v="-8.4621460002243243E-4"/>
        <n v="-1.9310033312630703E-2"/>
        <n v="-5.0089239449594425E-3"/>
        <n v="-1.1572734637188553E-4"/>
        <n v="2.4537037037037024E-2"/>
        <n v="4.145955716222316E-2"/>
        <n v="-3.959214665364974E-3"/>
        <n v="-1.2523822488430536E-3"/>
        <n v="3.9799367571693445E-3"/>
        <n v="-2.6282921531360359E-2"/>
        <n v="-3.5469298979421193E-2"/>
        <n v="2.1971668112171105E-2"/>
        <n v="7.9207920792079278E-4"/>
        <n v="-9.9496862456893709E-3"/>
        <n v="5.7671444070119815E-3"/>
        <n v="1.4760985579652663E-2"/>
        <n v="4.2519861250978064E-3"/>
        <n v="-2.2284122562674646E-3"/>
        <n v="-4.1876046901172526E-3"/>
        <n v="-1.306419960751326E-2"/>
        <n v="-2.6701511191909999E-3"/>
        <n v="-1.4582739960125379E-2"/>
        <n v="-2.3700791953291667E-3"/>
        <n v="2.3930930582918064E-2"/>
        <n v="2.3767755078942798E-3"/>
        <n v="-2.3146841302997823E-3"/>
        <n v="1.9805341783611929E-3"/>
        <n v="5.7604337267747052E-3"/>
        <n v="6.7381660957941403E-3"/>
        <n v="9.9838250878465651E-3"/>
        <n v="-1.0989617848464861E-2"/>
        <n v="-1.8203138086995363E-2"/>
        <n v="-6.1991696525053319E-3"/>
        <n v="-8.5269543321506713E-3"/>
        <n v="1.07936507936508E-2"/>
        <n v="1.4504339881224348E-2"/>
        <n v="4.5592705167172287E-3"/>
        <n v="-8.9650921723538612E-4"/>
        <n v="-9.8143682350961825E-3"/>
        <n v="2.0276393294064166E-2"/>
        <n v="-8.8819806816919922E-4"/>
        <n v="7.3341482386932721E-3"/>
        <n v="1.2024269167126178E-2"/>
        <n v="-8.8293001962065354E-3"/>
        <n v="-4.7289123501594865E-3"/>
        <n v="1.845303867403314E-2"/>
        <n v="4.3940544645764135E-3"/>
        <n v="4.1047799081825875E-3"/>
        <n v="-9.6283147759668175E-3"/>
        <n v="4.6708668259829444E-3"/>
        <n v="-1.3947453778786811E-2"/>
        <n v="1.1019736842105221E-2"/>
        <n v="-5.802288379155085E-3"/>
        <n v="7.0906512490442886E-4"/>
        <n v="-2.6489344306971141E-2"/>
        <n v="-4.1655002519455975E-2"/>
        <n v="1.4488520184611886E-2"/>
        <n v="1.4972646127267453E-2"/>
        <n v="-1.4184397163120588E-3"/>
        <n v="1.2840909090908958E-2"/>
        <n v="-2.0980590149220157E-2"/>
        <n v="-1.0543204217281721E-2"/>
        <n v="-2.0326615705351103E-2"/>
        <n v="4.043270083348105E-2"/>
        <n v="-1.4487813192432197E-2"/>
        <n v="6.6297705522886385E-3"/>
        <n v="4.9825325010020016E-3"/>
        <n v="1.2708000911785033E-2"/>
        <n v="-5.4583309886894193E-3"/>
        <n v="-1.8218852551770914E-2"/>
        <n v="-2.2475795297373091E-3"/>
        <n v="-9.8192109975159259E-4"/>
        <n v="8.3834412580943152E-3"/>
        <n v="1.1753913193050858E-2"/>
        <n v="-3.0148475575201283E-2"/>
        <n v="2.3372677340205428E-4"/>
        <n v="-3.6803364879074429E-3"/>
        <n v="4.632072705951229E-3"/>
        <n v="-1.1205789657990017E-2"/>
        <n v="1.5287451304450528E-2"/>
        <n v="1.7440846462424275E-4"/>
        <n v="-1.4473378284119875E-2"/>
        <n v="7.667354762606049E-4"/>
        <n v="-3.5950023573786405E-3"/>
        <n v="6.624475069497926E-3"/>
        <n v="-2.1152829190903555E-3"/>
        <n v="1.4720602955897721E-3"/>
        <n v="1.1759172154279796E-3"/>
        <n v="3.1418839558374323E-2"/>
        <n v="7.0602972157376431E-3"/>
        <n v="-9.9508113303555801E-3"/>
        <n v="-3.7690594483469342E-3"/>
        <n v="-7.0736600745199052E-2"/>
        <n v="-1.5298254271790879E-2"/>
        <n v="-7.5173839503851481E-3"/>
        <n v="2.5247743482925689E-3"/>
        <n v="-9.444059686457229E-3"/>
        <n v="-1.1123117015190975E-2"/>
        <n v="-1.0155546985473829E-2"/>
        <n v="1.0389610389609505E-3"/>
        <n v="-2.0303580695381407E-2"/>
        <n v="2.0525723366218163E-3"/>
        <n v="-2.1342672128981E-2"/>
        <n v="-2.0255215718048003E-3"/>
        <n v="-1.9687436573980088E-2"/>
        <n v="-1.8978605935127679E-2"/>
        <n v="3.5525852972212224E-2"/>
        <n v="-6.6576086956521285E-3"/>
        <n v="2.8381890302284329E-2"/>
        <n v="2.9261155815654138E-3"/>
        <n v="1.6776075857038775E-2"/>
        <n v="-2.6085822355550459E-3"/>
        <n v="-1.5038577219823601E-3"/>
        <n v="-1.4930259969877513E-2"/>
        <n v="-8.84132154490469E-3"/>
        <n v="8.7189805499665596E-3"/>
        <n v="-1.097074468085113E-2"/>
        <n v="6.7226890756222346E-5"/>
        <n v="-1.5393923097606788E-2"/>
        <n v="3.126920188434501E-2"/>
        <n v="5.4948692485929929E-3"/>
        <n v="1.1522254411377331E-2"/>
        <n v="-5.4025906398489365E-3"/>
        <n v="1.5706806282722363E-2"/>
        <n v="-2.1262886597936959E-3"/>
        <n v="6.8444501840252414E-3"/>
        <n v="-6.6696594625794692E-3"/>
        <n v="1.2073084124217148E-2"/>
        <n v="-6.5705537126817815E-3"/>
        <n v="-3.4675399730301759E-3"/>
        <n v="1.1018751208196509E-2"/>
        <n v="5.9273422562142741E-3"/>
        <n v="-7.7931952100361856E-3"/>
        <n v="8.2375478927203538E-3"/>
        <n v="-5.7001710051285404E-4"/>
        <n v="-1.4955640050697161E-2"/>
        <n v="-2.2516726711271251E-2"/>
        <n v="2.1719099644597062E-3"/>
        <n v="-1.4185328692454147E-2"/>
        <n v="-1.6587835587236088E-2"/>
        <n v="-6.9367294404552249E-2"/>
        <n v="5.8232639394395491E-4"/>
        <n v="-6.9111014113197866E-3"/>
        <n v="-2.1317119624935876E-2"/>
        <n v="1.3622754491017908E-2"/>
        <n v="2.370403190075332E-2"/>
        <n v="3.1306355045805478E-2"/>
        <n v="1.0631601035182348E-2"/>
        <n v="-1.2942072115717407E-2"/>
        <n v="-1.8160145842097908E-2"/>
        <n v="1.4211240448475326E-2"/>
        <n v="3.4502182791154024E-3"/>
        <n v="-2.105115430496296E-4"/>
        <n v="3.3338012352610802E-2"/>
        <n v="3.3485023432724415E-2"/>
        <n v="-1.7678759200841165E-2"/>
        <n v="9.2326219308223045E-3"/>
        <n v="2.5654623798475384E-2"/>
        <n v="1.0535160289555368E-2"/>
        <n v="-2.1746082507195452E-2"/>
        <n v="-1.0395554102647808E-2"/>
        <n v="-2.1604122621564525E-2"/>
        <n v="-1.4990883921939369E-2"/>
        <n v="2.4199629807362788E-2"/>
        <n v="8.7014725568934637E-4"/>
        <n v="-7.1557546980538511E-3"/>
        <n v="-1.8590866226593117E-2"/>
        <n v="1.1256005490734466E-2"/>
        <n v="-1.2013031084566417E-2"/>
        <n v="-3.3317304389640645E-2"/>
        <n v="-5.1307561114269484E-2"/>
        <n v="-1.310861423220977E-2"/>
        <n v="1.4421252371916493E-2"/>
        <n v="-7.4822297044696562E-5"/>
        <n v="-1.4142472313678489E-2"/>
        <n v="-2.0645161290322567E-2"/>
        <n v="4.0068201193520725E-2"/>
        <n v="2.9359165424739153E-2"/>
        <n v="9.627913710728242E-3"/>
        <n v="5.9511005951100593E-3"/>
        <n v="-1.1974340698503227E-2"/>
        <n v="1.0748809695570793E-2"/>
        <n v="-1.7629005781172102E-2"/>
        <n v="9.5902353966872411E-3"/>
        <n v="1.2953367875645494E-3"/>
        <n v="-3.0185424752047219E-3"/>
        <n v="2.6384083044982631E-2"/>
        <n v="-9.9733108582664709E-3"/>
        <n v="-2.6958002270147663E-2"/>
        <n v="-1.1665208515602155E-3"/>
        <n v="1.1532846715328615E-2"/>
        <n v="-2.13595035358638E-2"/>
        <n v="-2.2489308361598681E-2"/>
        <n v="-5.2802293128157984E-3"/>
        <n v="-9.251535603245653E-3"/>
        <n v="1.4542671259087925E-3"/>
        <n v="1.1540813206970313E-2"/>
        <n v="-1.420476010578009E-2"/>
        <n v="-2.0694412508622695E-2"/>
        <n v="3.2323706660405405E-2"/>
        <n v="-5.5572403335860554E-2"/>
        <n v="-2.3360359637151773E-2"/>
        <n v="-2.7864540522768322E-2"/>
        <n v="1.4204785659930774E-2"/>
        <n v="-3.4847853272196749E-2"/>
        <n v="-4.8371771616135817E-3"/>
        <n v="6.943841680411289E-4"/>
        <n v="-3.1746031746031855E-2"/>
        <n v="1.6751769237660197E-2"/>
        <n v="4.4052863436117029E-4"/>
        <n v="2.3249669749009216E-2"/>
        <n v="-3.0811601686892121E-2"/>
        <n v="-2.0602077968208787E-2"/>
        <n v="-3.0011787106718701E-2"/>
        <n v="6.5432791175921157E-3"/>
        <n v="-2.2938335809806976E-2"/>
        <n v="-8.5543199315654128E-3"/>
        <n v="2.8952161825328337E-2"/>
        <n v="-2.0031678002422337E-2"/>
        <n v="3.2895987830386053E-2"/>
        <n v="-3.9948453608247503E-2"/>
        <n v="-1.112176414189836E-2"/>
        <n v="-6.9808027923211613E-3"/>
        <n v="3.3294278461238003E-2"/>
        <n v="-4.0064253992251664E-2"/>
        <n v="1.6438625849000799E-2"/>
        <n v="2.2758086383885212E-2"/>
        <n v="3.5129249124135953E-2"/>
        <n v="1.0245151847786405E-2"/>
        <n v="-1.13183629119884E-2"/>
        <n v="1.5386024361205397E-2"/>
        <n v="-1.9843059438982569E-2"/>
        <n v="-7.7298242385203109E-3"/>
        <n v="-3.7095427988498297E-4"/>
        <n v="-4.174784302811041E-3"/>
        <n v="-3.7637413825228339E-2"/>
        <n v="-3.7754114230396874E-2"/>
        <n v="-3.712273641851116E-2"/>
        <n v="-1.5567861247518522E-2"/>
        <n v="1.7618340055189918E-2"/>
        <n v="-1.6687526074259385E-2"/>
        <n v="6.3640220619443078E-4"/>
        <n v="-1.1129955480178033E-2"/>
        <n v="2.2510451280950416E-3"/>
        <n v="8.5561497326203106E-3"/>
        <n v="3.6903499469777445E-2"/>
        <n v="-1.1965637144610408E-2"/>
        <n v="-7.1421177931890734E-3"/>
        <n v="-2.8148457047538766E-3"/>
        <n v="-1.3068478829064256E-2"/>
        <n v="1.8432203389830537E-2"/>
        <n v="1.0817557728312943E-2"/>
        <n v="-1.1319201481786445E-2"/>
        <n v="1.4050791007493846E-2"/>
        <n v="-1.6114133223853133E-2"/>
        <n v="-2.3158773210932626E-2"/>
        <n v="-4.2716787697572034E-4"/>
        <n v="-7.0512820512820262E-3"/>
        <n v="-1.1835592855605759E-2"/>
        <n v="3.6585365853658569E-2"/>
        <n v="5.2521008403361158E-3"/>
        <n v="4.0856844305120044E-2"/>
        <n v="3.7546431081216802E-2"/>
        <n v="8.0309627479440149E-3"/>
        <n v="-1.4014206181608868E-2"/>
        <n v="-2.9205607476634476E-4"/>
        <n v="-2.8337715454279877E-2"/>
        <n v="3.7282020444978858E-2"/>
        <n v="1.352657004830915E-2"/>
        <n v="1.1439466158245759E-2"/>
        <n v="1.1310084825637556E-3"/>
        <n v="-1.4215778572773563E-2"/>
        <n v="4.1161302645401632E-2"/>
        <n v="-8.2553659878920049E-3"/>
        <n v="-1.3780984091749993E-2"/>
        <n v="2.3257994935759196E-2"/>
        <n v="-8.9817615250664673E-3"/>
        <n v="3.9766947193193403E-2"/>
        <n v="4.6784666014408893E-2"/>
        <n v="3.2967966692157402E-2"/>
        <n v="2.2127169531956925E-2"/>
        <n v="5.6333494286173735E-3"/>
        <n v="-1.7205505761843765E-2"/>
        <n v="-1.1399723149581042E-3"/>
        <n v="-2.0624439553272977E-2"/>
        <n v="-3.495921425004167E-2"/>
        <n v="-9.3151630153527343E-3"/>
        <n v="1.3494689186836162E-2"/>
        <n v="9.0198436560433581E-3"/>
        <n v="-2.8860888813213026E-2"/>
        <n v="-4.7339353028841291E-3"/>
        <n v="-9.6890689685544817E-3"/>
        <n v="-3.11304811882962E-3"/>
        <n v="4.0149892933618592E-3"/>
        <n v="-1.1819070470096893E-2"/>
        <n v="-9.9820143884892243E-3"/>
        <n v="2.3617040603142847E-2"/>
        <n v="-3.1946046676724071E-3"/>
        <n v="2.5371672749933349E-2"/>
        <n v="1.0505296058343383E-2"/>
        <n v="-3.9780049832459752E-2"/>
        <n v="6.6213314244809585E-3"/>
        <n v="-1.5377777777777824E-2"/>
        <n v="-2.2749842014985977E-2"/>
        <n v="8.4988452655889724E-3"/>
        <n v="-1.465604103691498E-2"/>
        <n v="-2.8632518360137582E-2"/>
        <n v="-2.2298784572686414E-2"/>
        <n v="-2.6037588097102549E-2"/>
        <n v="-1.3869346733668242E-2"/>
        <n v="-2.3134936812066909E-2"/>
        <n v="3.7037037037037202E-2"/>
        <n v="-1.9617706237424537E-2"/>
        <n v="-3.2016418676244274E-2"/>
        <n v="2.9683027668822248E-2"/>
        <n v="4.4373520024709068E-2"/>
        <n v="-6.3091482649841879E-3"/>
        <n v="-7.5396825396824019E-3"/>
        <n v="-2.8788484606157683E-2"/>
        <n v="-2.0584602717167555E-2"/>
        <n v="-2.1647751155947859E-2"/>
        <n v="3.3297529538132142E-3"/>
        <n v="3.4578738893052074E-2"/>
        <n v="-2.2661423841059625E-2"/>
        <n v="3.049232398094226E-2"/>
        <n v="1.1815473132641641E-2"/>
        <n v="5.1787164906578198E-3"/>
        <n v="-4.0408122032528082E-3"/>
        <n v="3.4993407039253466E-2"/>
        <n v="-3.1360250882007668E-3"/>
        <n v="2.595359811246567E-2"/>
        <n v="2.5871981602145766E-3"/>
        <n v="-1.8159227754945828E-3"/>
        <n v="1.4458062045193509E-2"/>
        <n v="5.5686644643699879E-3"/>
        <n v="-5.0685188661536706E-3"/>
        <n v="-3.9433962264150968E-2"/>
        <n v="-2.5240620703201655E-2"/>
        <n v="3.3249370277077528E-3"/>
        <n v="8.5358505724042466E-3"/>
        <n v="-5.2773075774170675E-3"/>
        <n v="-0.13163163163163172"/>
        <n v="4.2766570605187182E-2"/>
        <n v="5.0298474463851495E-2"/>
        <n v="-7.6834017471845151E-3"/>
        <n v="1.3046245226983499E-2"/>
        <n v="-1.6333368233692802E-2"/>
        <n v="-2.6609898882384297E-2"/>
        <n v="3.8272279934390419E-3"/>
        <n v="6.2962962962962887E-2"/>
        <n v="-1.4039762246362053E-2"/>
        <n v="2.7751792952915411E-2"/>
        <n v="-1.011326860840267E-4"/>
        <n v="-3.2163446950541186E-2"/>
        <n v="-1.0450412791305208E-2"/>
        <n v="3.358327172879938E-2"/>
        <n v="7.3566976601613376E-3"/>
        <n v="8.5201338878182487E-3"/>
        <n v="-3.5200643668912845E-2"/>
        <n v="-3.7944334410507707E-2"/>
        <n v="-1.5169574168382161E-3"/>
        <n v="4.3407487791642385E-3"/>
        <n v="8.9681253376552306E-3"/>
        <n v="1.3707431998286612E-2"/>
        <n v="4.2256496936410315E-4"/>
        <n v="-5.8078141499471325E-3"/>
        <n v="-3.88741370154011E-2"/>
        <n v="-4.5308873908719294E-3"/>
        <n v="-4.7735346358792174E-2"/>
        <n v="1.4455584052226467E-2"/>
        <n v="-1.1491611123879419E-3"/>
        <n v="-2.8762080073631013E-3"/>
        <n v="1.5460943809853411E-2"/>
        <n v="-1.8634246108396813E-2"/>
        <n v="-2.5471807340511798E-2"/>
        <n v="3.5760959961981698E-2"/>
        <n v="-3.4411562284929476E-3"/>
        <n v="2.4056169429097718E-2"/>
        <n v="3.3831628638867128E-2"/>
        <n v="-6.5231572080892697E-4"/>
        <n v="2.1758050478677182E-2"/>
        <n v="9.0502555366267501E-3"/>
        <n v="8.3359712989343748E-3"/>
        <n v="8.0577647551276499E-3"/>
        <n v="3.6125817502335789E-2"/>
        <n v="-4.1078048291753877E-3"/>
        <n v="5.1307847082493474E-3"/>
        <n v="-8.7078370533478777E-3"/>
        <n v="4.0387722132462223E-4"/>
        <n v="4.4408558740411941E-2"/>
        <n v="2.1356783919597833E-2"/>
        <n v="2.9331062541395614E-3"/>
        <n v="2.0000000000000018E-2"/>
        <n v="1.4613392526821922E-2"/>
        <n v="-1.4585232452142272E-3"/>
        <n v="-1.7801716268029955E-2"/>
        <n v="8.3650896923506135E-3"/>
        <n v="8.2956954558024432E-3"/>
        <n v="3.4920925130267788E-2"/>
        <n v="-2.2082854871477764E-2"/>
        <n v="-7.5873904796314173E-3"/>
        <n v="1.6018931464457875E-2"/>
        <n v="1.3437248051599848E-3"/>
        <n v="-1.2703524780819486E-2"/>
        <n v="-2.0840884378397928E-2"/>
        <n v="-3.7016472330188011E-3"/>
        <n v="1.4675831320824839E-2"/>
        <n v="-3.121567191504937E-2"/>
        <n v="-5.7639610696399446E-3"/>
        <n v="-2.9747196350503713E-2"/>
        <n v="-4.0160642570280514E-3"/>
        <n v="4.9173878835562235E-4"/>
        <n v="-1.4056817064779348E-2"/>
        <n v="1.4955134596212893E-3"/>
        <n v="-8.3623693379791808E-3"/>
        <n v="-1.0741893384198287E-2"/>
        <n v="3.8563020093362876E-3"/>
        <n v="2.2442377678932424E-2"/>
        <n v="-4.7458967767451954E-3"/>
        <n v="-1.5895092390224463E-2"/>
        <n v="2.4227740763174133E-3"/>
        <n v="-3.1822759315206395E-2"/>
        <n v="-2.6731849386311679E-2"/>
        <n v="-1.0366570481992077E-2"/>
        <n v="8.2073434125271572E-3"/>
        <n v="-2.7849185946873245E-3"/>
        <n v="1.2781954887218117E-2"/>
        <n v="-1.1560080602396883E-2"/>
        <n v="1.094420600858359E-2"/>
        <n v="2.4623222245807819E-2"/>
        <n v="-1.698777708721777E-2"/>
        <n v="9.7997892518439933E-3"/>
        <n v="-1.8261504747991264E-2"/>
        <n v="1.6369047619047672E-2"/>
        <n v="-8.3664505333613803E-3"/>
        <n v="2.1619911411094872E-2"/>
        <n v="1.2697429544750616E-2"/>
        <n v="2.0693170234454605E-2"/>
        <n v="-3.6951962448815712E-3"/>
        <n v="-1.9045709703289226E-3"/>
        <n v="3.4146831374912701E-3"/>
        <n v="6.005404864377617E-4"/>
        <n v="8.4025207562268278E-3"/>
        <n v="-3.8686638230334136E-3"/>
        <n v="-2.4696275642302368E-2"/>
        <n v="2.9609965284868256E-2"/>
        <n v="-9.321697738992385E-3"/>
        <n v="4.0040040040039138E-3"/>
        <n v="6.2811565304088379E-3"/>
        <n v="-2.1599128108590215E-2"/>
        <n v="-6.8860759493671875E-3"/>
        <n v="1.5295197308045294E-2"/>
        <n v="1.1047504268355546E-3"/>
        <n v="-1.6753611556982406E-2"/>
        <n v="-1.4284256708499199E-2"/>
        <n v="3.4364972570127383E-2"/>
        <n v="2.5718002601821111E-2"/>
        <n v="-2.8292682926830404E-3"/>
        <n v="-1.5751883377360332E-2"/>
        <n v="2.5844930417495693E-3"/>
        <n v="-3.3809240531429641E-2"/>
        <n v="3.1503335043612024E-2"/>
        <n v="2.4373259052924867E-2"/>
        <n v="-7.6721375157812188E-3"/>
        <n v="-1.0178117048346147E-2"/>
        <n v="-8.7304726122206855E-2"/>
        <n v="-3.4665800021667081E-3"/>
        <n v="9.457549733666859E-3"/>
        <n v="-2.0245530906741305E-2"/>
        <n v="1.9674653770059169E-2"/>
        <n v="1.067155330386993E-2"/>
        <n v="-2.570392491467588E-2"/>
        <n v="5.1450465243567667E-3"/>
        <n v="-2.1781746896101017E-2"/>
        <n v="-8.3500334001336274E-3"/>
        <n v="-1.0441226002020798E-2"/>
        <n v="1.7018379850239906E-3"/>
        <n v="-5.3233661796354692E-3"/>
        <n v="1.5941698929629045E-3"/>
        <n v="7.1623465211461124E-3"/>
        <n v="2.4607743537645277E-2"/>
        <n v="2.533876831552373E-3"/>
        <n v="1.2747252747252746E-2"/>
        <n v="3.90625E-3"/>
        <n v="1.080847384349326E-4"/>
        <n v="-6.4843834432075642E-3"/>
        <n v="1.3162188621777426E-2"/>
        <n v="7.6229332188102461E-3"/>
        <n v="-1.4917421417154908E-2"/>
        <n v="5.3001622498647372E-3"/>
        <n v="-1.7430600387346673E-2"/>
        <n v="-1.7192290845378766E-2"/>
        <n v="-1.2367688022284162E-2"/>
        <n v="-1.6922382671480385E-3"/>
        <n v="-4.40727765849247E-3"/>
        <n v="6.8104426787742867E-3"/>
        <n v="4.0586245772264995E-3"/>
        <n v="-2.5825286323827301E-3"/>
        <n v="1.3508949679164051E-3"/>
        <n v="3.709949409780755E-3"/>
        <n v="1.3664874551971407E-2"/>
        <n v="-7.8453038674032305E-3"/>
        <n v="-1.169395255596406E-2"/>
        <n v="-1.1268875366238218E-3"/>
        <n v="-6.0920577617329386E-3"/>
        <n v="1.577752553916012E-2"/>
        <n v="7.3751257123702008E-3"/>
        <n v="3.549639489739187E-3"/>
        <n v="-2.0448767547253222E-2"/>
        <n v="-3.4529451591063021E-2"/>
        <n v="4.5582047685834848E-3"/>
        <n v="1.268179173938333E-2"/>
        <n v="-9.5358455882353921E-3"/>
        <n v="1.125159494258221E-2"/>
        <n v="-6.6529020417528395E-3"/>
        <n v="-1.1200923787528905E-2"/>
        <n v="2.685974541632552E-3"/>
        <n v="-5.8234334963894741E-3"/>
        <n v="9.0206185567009989E-3"/>
        <n v="3.2044583768721768E-2"/>
        <n v="1.5749803127460549E-3"/>
        <n v="-3.0663821183870676E-2"/>
        <n v="-9.3858632676709908E-3"/>
        <n v="9.4747923733771167E-3"/>
        <n v="6.1413673232908472E-3"/>
        <n v="1.4971783945640915E-2"/>
        <n v="-7.2619993191875842E-3"/>
        <n v="4.8805577780317799E-2"/>
        <n v="-2.9860505666957415E-2"/>
        <n v="-2.3590204448438179E-3"/>
        <n v="-1.9704988177007055E-2"/>
        <n v="-8.155295198713608E-3"/>
        <n v="-4.9797336421539828E-3"/>
        <n v="4.655493482308426E-4"/>
        <n v="-9.3066542577946443E-4"/>
        <n v="-1.0479739170935476E-3"/>
        <n v="4.6625480825257526E-4"/>
        <n v="-3.9147151345683362E-2"/>
        <n v="1.0791803079907902E-2"/>
        <n v="9.5969289827255722E-3"/>
        <n v="2.8517110266161882E-3"/>
        <n v="-1.4218009478673688E-3"/>
        <n v="-7.1191267204555597E-3"/>
        <n v="-2.4378585086042182E-2"/>
        <n v="-5.5120039196472348E-3"/>
        <n v="-2.5865254341667088E-3"/>
        <n v="-5.0629785132132454E-3"/>
        <n v="1.2535683256795327E-2"/>
        <n v="1.1522431968619795E-2"/>
        <n v="1.405719825496865E-2"/>
        <n v="-2.3900573613766518E-3"/>
        <n v="1.1978917105893716E-2"/>
        <n v="1.3020833333333259E-2"/>
        <n v="-6.5435849497545995E-3"/>
        <n v="-3.6226770171724265E-2"/>
        <n v="7.5665120820112008E-3"/>
        <n v="2.0591085271317588E-3"/>
        <n v="-1.7889520125710212E-2"/>
        <n v="-2.9538461538460847E-3"/>
        <n v="-1.1850388840883963E-2"/>
        <n v="-1.8738288569642991E-3"/>
        <n v="2.8785982478096717E-3"/>
        <n v="1.1481342817920792E-2"/>
        <n v="7.6495990129550329E-3"/>
        <n v="-2.6080568140075866E-2"/>
        <n v="-2.7659039476994884E-3"/>
        <n v="1.8784669692385458E-2"/>
        <n v="2.6358123994555172E-2"/>
        <n v="2.1220159151193796E-2"/>
        <n v="3.4238488783941978E-3"/>
        <n v="-1.6472526179550639E-3"/>
        <n v="-5.8927519151443786E-3"/>
        <n v="1.6123295791345527E-2"/>
        <n v="5.7169525142923838E-3"/>
        <n v="-1.7633410672853733E-2"/>
        <n v="-1.6887104393009E-2"/>
        <n v="-7.2072072072071336E-3"/>
        <n v="5.4446460980035472E-3"/>
        <n v="-6.4981949458482458E-3"/>
        <n v="-2.3861434108527146E-2"/>
        <n v="-1.0050874798362086E-2"/>
        <n v="-5.6405114063675654E-3"/>
        <n v="1.701752174461113E-2"/>
        <n v="1.1279127416955914E-2"/>
        <n v="-6.373330064959104E-3"/>
        <n v="2.7383742444800907E-2"/>
        <n v="2.137111297874883E-2"/>
        <n v="-1.2342776536969469E-2"/>
        <n v="6.7840990240419785E-3"/>
        <n v="-1.0639555503014764E-3"/>
        <n v="6.9112426035502939E-2"/>
        <n v="-2.29134381226479E-2"/>
        <n v="1.3254786450662692E-2"/>
        <n v="1.822450805008935E-2"/>
        <n v="3.140441418688944E-2"/>
        <n v="6.1748110294901348E-3"/>
        <n v="-3.8091207279652428E-3"/>
        <n v="9.3467870419543519E-3"/>
        <n v="-6.1033357886982609E-3"/>
        <n v="6.564319745897107E-3"/>
        <n v="1.0413379615020535E-2"/>
        <n v="-9.2650426816572873E-3"/>
        <n v="-2.8055059367447788E-2"/>
        <n v="2.0540540540541219E-3"/>
        <n v="-1.1867515373826798E-3"/>
        <n v="-6.1568373298768186E-3"/>
        <n v="-1.3259428323008304E-2"/>
        <n v="7.8202445203214843E-3"/>
        <n v="9.2896174863388303E-3"/>
        <n v="5.0893340552247146E-3"/>
        <n v="-6.6795949148888978E-3"/>
        <n v="-1.2255965292841786E-2"/>
        <n v="1.9325793345777997E-2"/>
        <n v="1.1957341376710007E-2"/>
        <n v="-5.1096444539068253E-3"/>
        <n v="-6.4198587631071335E-3"/>
        <n v="1.1522722377772965E-2"/>
        <n v="-2.8318960928351067E-2"/>
        <n v="8.2173770132574209E-3"/>
        <n v="-1.0867202782003926E-2"/>
        <n v="-7.6906174467139543E-4"/>
        <n v="-6.2671797691039588E-3"/>
        <n v="2.2128789555231343E-4"/>
        <n v="-1.216814159291979E-3"/>
        <n v="4.6516779266805308E-3"/>
        <n v="1.0362694300518172E-2"/>
        <n v="-1.1893071467539595E-2"/>
        <n v="3.7544169611307687E-3"/>
        <n v="7.1507150715071077E-3"/>
        <n v="-2.0535226652102612E-2"/>
        <n v="-4.2377606780417132E-3"/>
        <n v="1.7919139881286128E-3"/>
        <n v="1.0061486864169744E-2"/>
        <n v="2.9883785279468666E-2"/>
        <n v="-2.912412681354104E-2"/>
        <n v="2.0699579366836307E-2"/>
        <n v="9.2180891443445212E-3"/>
        <n v="2.1706425961744991E-2"/>
        <n v="-1.3777871266302033E-2"/>
        <n v="-2.8793857310439597E-3"/>
        <n v="1.4545454545454639E-2"/>
        <n v="5.2709255745309047E-3"/>
        <n v="2.2336409395973034E-2"/>
        <n v="-5.6416042671042499E-3"/>
        <n v="-9.1809366618527122E-3"/>
        <n v="1.0515356585111935E-2"/>
        <n v="7.2120337935288603E-4"/>
        <n v="-4.9418305363944093E-3"/>
        <n v="2.7315054319710264E-2"/>
        <n v="-1.5107261557055773E-3"/>
        <n v="0.11498890457938282"/>
        <n v="-1.9449972860502984E-2"/>
        <n v="8.3033490174371227E-3"/>
        <n v="1.0705462530881116E-2"/>
        <n v="9.9583559659606191E-3"/>
        <n v="7.9777698099676719E-3"/>
        <n v="-7.5589150733660349E-3"/>
        <n v="-1.9354838709677358E-2"/>
        <n v="-1.6173245614035103E-2"/>
        <n v="-2.7862914460852206E-4"/>
        <n v="9.2902266815308998E-4"/>
        <n v="-5.5689623166876867E-4"/>
        <n v="1.6158989598811235E-2"/>
        <n v="1.2611953938950871E-2"/>
        <n v="7.0397111913358401E-3"/>
        <n v="3.3160064527693045E-3"/>
        <n v="1.5542652970075954E-2"/>
        <n v="-7.2125956548508841E-3"/>
        <n v="-2.4895897935678257E-2"/>
        <n v="1.0903143739777743E-3"/>
        <n v="1.2706480304953693E-3"/>
        <n v="1.803843364757074E-2"/>
        <n v="1.3355889947466171E-3"/>
        <n v="3.5568202027391749E-4"/>
        <n v="-3.9111111111110874E-3"/>
        <n v="-9.816169908977157E-4"/>
        <n v="1.6971862438588614E-2"/>
        <n v="5.7971014492754769E-3"/>
        <n v="1.7029080429656673E-2"/>
        <n v="2.0607934054612809E-3"/>
        <n v="-7.1122536418165572E-3"/>
        <n v="3.0119962026408764E-2"/>
        <n v="4.7754691689008144E-3"/>
        <n v="8.7551071458349394E-3"/>
        <n v="1.1406844106463865E-2"/>
        <n v="-6.7832625040863403E-3"/>
        <n v="1.0614663046161432E-2"/>
        <n v="-3.1265266243282741E-2"/>
        <n v="-1.5885022692889605E-2"/>
        <n v="1.1017166282346835E-2"/>
        <n v="-8.7007940530494654E-3"/>
        <n v="5.2833404345973278E-3"/>
        <n v="-6.6118504704586467E-3"/>
        <n v="-3.4132605171077746E-4"/>
        <n v="-2.6803243704652147E-2"/>
        <n v="-9.2974300499956142E-3"/>
        <n v="8.2337317397078724E-3"/>
        <n v="-8.2543027748507303E-3"/>
        <n v="-4.5156720382503179E-3"/>
        <n v="1.6009961753979951E-3"/>
        <n v="-5.5057277328834919E-3"/>
        <n v="1.5358514153049452E-2"/>
        <n v="1.8468032714802352E-3"/>
        <n v="-1.0094803370786609E-2"/>
        <n v="-3.5470426531869492E-4"/>
        <n v="-5.7659895325113952E-3"/>
        <n v="-8.7437544610992068E-3"/>
        <n v="-5.5805580558054846E-3"/>
        <n v="1.9370021723388753E-2"/>
        <n v="9.2345942106197842E-3"/>
        <n v="2.4722857645609775E-2"/>
        <n v="-9.513179359491708E-2"/>
        <n v="4.7442831388178064E-4"/>
        <n v="3.4142640364187571E-3"/>
        <n v="-9.4517958411977077E-5"/>
        <n v="3.7810757160405828E-4"/>
        <n v="-4.5355759236511695E-3"/>
        <n v="-2.4489795918367308E-2"/>
        <n v="5.8382796535954018E-3"/>
        <n v="-1.1608783979878412E-3"/>
        <n v="-3.3898305084745228E-3"/>
        <n v="1.0689990281826933E-3"/>
        <n v="9.7077953596702571E-5"/>
        <n v="-2.2908173170258173E-2"/>
        <n v="1.0927876018279381E-2"/>
        <n v="6.6823899371069029E-3"/>
        <n v="-1.5228426395939132E-2"/>
        <n v="8.1284694686756254E-3"/>
        <n v="2.1730580137659716E-2"/>
        <n v="-1.0971032624386479E-2"/>
        <n v="5.4490610100224046E-3"/>
        <n v="-1.771024871770055E-2"/>
        <n v="-2.8571428571428914E-3"/>
        <n v="3.2605473767415294E-3"/>
        <n v="1.1818002757533863E-2"/>
        <n v="-1.8201284796573791E-2"/>
        <n v="-6.93962526023717E-4"/>
        <n v="-7.0436507936507686E-3"/>
        <n v="-1.1989209711260607E-3"/>
        <n v="1.5504651395418678E-2"/>
        <n v="-1.9700551615442485E-4"/>
        <n v="3.3497536945812367E-3"/>
        <n v="4.2223095051059367E-3"/>
        <n v="-2.8356311723867211E-3"/>
        <n v="2.1572857423024505E-3"/>
        <n v="-1.9569471624258927E-4"/>
        <n v="-9.7866510080257818E-5"/>
        <n v="-2.8188313594988745E-2"/>
        <n v="-1.2589384630879219E-2"/>
        <n v="-5.0999592003275751E-4"/>
        <n v="6.3271762424736977E-3"/>
        <n v="-6.2873947875469183E-3"/>
        <n v="-6.3271762424735867E-3"/>
        <n v="-3.2864331929752799E-3"/>
        <n v="-8.2431736218446794E-4"/>
        <n v="-3.8156130762091456E-3"/>
        <n v="5.4865424430641241E-3"/>
        <n v="-2.6768248738803235E-3"/>
        <n v="1.6516981521626839E-2"/>
        <n v="-1.1780237635828139E-2"/>
        <n v="-5.3437467886137124E-3"/>
        <n v="-1.0848228122740111E-2"/>
        <n v="-1.681637768957589E-2"/>
        <n v="-3.388930202910867E-2"/>
        <n v="-1.2535737849131312E-2"/>
        <n v="-6.5701559020044931E-3"/>
        <n v="8.0708440757764066E-3"/>
        <n v="2.457466918714557E-2"/>
        <n v="1.7907532016496752E-2"/>
        <n v="-1.0662117496536005E-3"/>
        <n v="-6.8310385313267163E-3"/>
        <n v="-3.7399247716281558E-2"/>
        <n v="-1.9984369766662846E-2"/>
        <n v="2.4948735475051276E-2"/>
        <n v="-4.4570412359675515E-2"/>
        <n v="2.9083294555607431E-3"/>
        <n v="-3.0158914279084792E-3"/>
        <n v="-4.0721349621873904E-3"/>
        <n v="8.1775700934578754E-3"/>
        <n v="2.8852838933951519E-2"/>
        <n v="5.7438900777113666E-3"/>
        <n v="1.7021276595744705E-2"/>
        <n v="-1.1891653820744308E-2"/>
        <n v="1.0920436817472678E-2"/>
        <n v="-8.818342151675429E-3"/>
        <n v="7.1174377224199059E-3"/>
        <n v="1.3471731448763347E-2"/>
        <n v="-9.5881455654825976E-3"/>
        <n v="-1.5511551155115599E-2"/>
        <n v="3.5758185272098952E-3"/>
        <n v="6.3467319897561048E-3"/>
        <n v="-1.3830493472007044E-2"/>
        <n v="1.3463480309661158E-3"/>
        <n v="-6.7226890756302282E-3"/>
        <n v="-8.0090242526791311E-3"/>
        <n v="4.5485558335229825E-3"/>
        <n v="6.7919402309257748E-4"/>
        <n v="-9.0497737556571867E-4"/>
        <n v="1.1096014492753659E-2"/>
        <n v="1.399776035834277E-2"/>
        <n v="1.4356709000552081E-2"/>
        <n v="1.0996189439303361E-2"/>
        <n v="7.7536075813051664E-3"/>
        <n v="-1.3891857234451521E-3"/>
        <n v="3.2102728731941976E-3"/>
        <n v="-8.3199999999999941E-3"/>
        <n v="7.7444336882865894E-3"/>
        <n v="2.4549044721955404E-3"/>
        <n v="1.3628620102214661E-2"/>
        <n v="8.5084033613445076E-3"/>
        <n v="1.8748047078429586E-3"/>
        <n v="-2.2247634889281609E-2"/>
        <n v="1.0632642211589882E-3"/>
        <n v="-5.5231014338822382E-3"/>
        <n v="1.623411299797084E-2"/>
        <n v="-2.9006831318970083E-2"/>
        <n v="1.2988418660029311E-3"/>
        <n v="1.1782509998918833E-2"/>
        <n v="-6.5170940170939939E-3"/>
        <n v="1.2259382729325807E-2"/>
        <n v="8.9238287474768807E-3"/>
        <n v="-7.8972307044329337E-3"/>
        <n v="2.6852048397367767E-2"/>
        <n v="-2.1705426356588564E-3"/>
        <n v="7.665216490573723E-3"/>
        <n v="-6.7845394736841813E-3"/>
        <n v="1.2419788863589076E-3"/>
        <n v="-5.1684928674798902E-3"/>
        <n v="-8.7281795511220395E-3"/>
        <n v="-3.8784067085954055E-3"/>
        <n v="1.2311901504787892E-2"/>
        <n v="-7.2765072765079708E-4"/>
        <n v="-1.0922708831790251E-2"/>
        <n v="1.1779554059739183E-2"/>
        <n v="-4.0540540540540126E-3"/>
        <n v="-2.0874647740309893E-4"/>
        <n v="8.7691825869087303E-3"/>
        <n v="2.3388181724102397E-2"/>
        <n v="4.0448983719287845E-4"/>
        <n v="9.0973415546335978E-4"/>
        <n v="1.8582104625328277E-2"/>
        <n v="1.2889153281776533E-3"/>
        <n v="1.7130408951381293E-2"/>
        <n v="6.230529595015577E-2"/>
        <n v="5.4618768328445588E-2"/>
        <n v="-1.3381995133819879E-2"/>
        <n v="-9.8643649815043366E-3"/>
        <n v="1.6367194449386169E-2"/>
        <n v="4.0259058288114602E-3"/>
        <n v="8.1066945606695917E-3"/>
        <n v="3.0263726761781129E-3"/>
        <n v="-4.7413793103447954E-3"/>
        <n v="1.8622780424426111E-2"/>
        <n v="-1.1054421768706968E-3"/>
        <n v="-2.6389716523368412E-3"/>
        <n v="-6.060088767497418E-3"/>
        <n v="4.6371833404894591E-3"/>
        <n v="-4.1883921702708937E-3"/>
        <n v="1.9742489270386798E-3"/>
        <n v="-1.8161569433736036E-2"/>
        <n v="1.047029055056381E-3"/>
        <n v="-1.0459339318400485E-3"/>
        <n v="2.530320216385995E-3"/>
        <n v="-1.3577023498694496E-2"/>
        <n v="-1.0852302805717362E-2"/>
        <n v="8.1170279190081462E-3"/>
        <n v="-1.4776145814900055E-2"/>
        <n v="1.7961383026499078E-4"/>
        <n v="5.9261919727036094E-3"/>
        <n v="-5.6234937070427371E-3"/>
        <n v="1.041292639138236E-2"/>
        <n v="-8.8841506752035393E-5"/>
        <n v="-8.8849400266548528E-3"/>
        <n v="-6.7234424025101047E-3"/>
        <n v="4.9638989169675796E-3"/>
        <n v="-4.7597665020207014E-3"/>
        <n v="3.0680382602419343E-3"/>
        <n v="-9.8956459157972798E-4"/>
        <n v="3.0616839261594642E-3"/>
        <n v="-1.4633270491067329E-2"/>
        <n v="-1.0112973760932897E-2"/>
        <n v="-5.2462034054303608E-3"/>
        <n v="3.7009622501860129E-4"/>
        <n v="5.5493895671476778E-4"/>
        <n v="-1.5899426881124223E-2"/>
        <n v="5.2601916212662303E-3"/>
        <n v="1.56980003737619E-2"/>
        <n v="1.0119595216191435E-3"/>
        <n v="2.0494439849278567E-2"/>
        <n v="1.0086455331411948E-2"/>
        <n v="1.0520684736091468E-2"/>
        <n v="-1.0587612493382803E-2"/>
        <n v="9.3632958801497246E-3"/>
        <n v="2.120328650941028E-3"/>
        <n v="-3.261923653354537E-3"/>
        <n v="8.3141694675392674E-3"/>
        <n v="-6.1403508771930015E-3"/>
        <n v="-2.4360105913503904E-2"/>
        <n v="1.4022073457572004E-2"/>
        <n v="-1.0973325006691126E-2"/>
        <n v="-1.4252209994587761E-2"/>
        <n v="-2.3792093704246842E-3"/>
        <n v="1.9262520638416714E-3"/>
        <n v="3.2957978577314861E-3"/>
        <n v="7.2086869239893492E-3"/>
        <n v="-7.4288820438485059E-3"/>
        <n v="1.6338079591091459E-2"/>
        <n v="-7.1845532105971888E-3"/>
        <n v="-1.7096336499321629E-2"/>
        <n v="2.3375667218847873E-2"/>
        <n v="-6.0251798561151704E-3"/>
        <n v="1.1761512711480959E-2"/>
        <n v="-4.649915049628861E-3"/>
        <n v="2.2369957775581595E-2"/>
        <n v="-8.8752196836554553E-3"/>
        <n v="-3.3513609362532115E-2"/>
        <n v="2.7520410971471065E-3"/>
        <n v="-3.5495380111609132E-2"/>
        <n v="7.5879730626948749E-4"/>
        <n v="-2.3030992323002653E-2"/>
        <n v="-5.0252231276678216E-2"/>
        <n v="8.7844739530131832E-3"/>
        <n v="-1.9137302551640367E-2"/>
        <n v="1.8271910808299818E-2"/>
        <n v="7.2992700729925808E-3"/>
        <n v="-1.0064412238330878E-4"/>
        <n v="9.4614997483644103E-3"/>
        <n v="-1.4258649915245836E-2"/>
        <n v="6.0691887517700938E-3"/>
        <n v="7.2390910918964657E-3"/>
        <n v="1.4274306248752255E-2"/>
        <n v="-8.1684873536068681E-3"/>
        <n v="-3.2744592180987686E-3"/>
        <n v="-2.3693379790940883E-2"/>
        <n v="6.4239828693790635E-3"/>
        <n v="-1.0334346504559222E-2"/>
        <n v="2.0475020475019257E-3"/>
        <n v="-9.2357989374744487E-2"/>
        <n v="-5.977037370553806E-2"/>
        <n v="-2.7535017359032743E-3"/>
        <n v="-1.8967587034813937E-2"/>
        <n v="0.11894273127753308"/>
        <n v="-6.7913385826771533E-2"/>
        <n v="-3.9892056787516061E-3"/>
        <n v="-2.7093886205677986E-3"/>
        <n v="4.1341837939996573E-3"/>
        <n v="-2.63498411951536E-2"/>
        <n v="2.4646611090975101E-2"/>
        <n v="-9.5507605235232162E-3"/>
        <n v="2.4880952380952337E-2"/>
        <n v="1.3938901149959326E-2"/>
        <n v="3.1160499484476967E-2"/>
        <n v="2.999666703699555E-3"/>
        <n v="-1.3291980505095724E-3"/>
        <n v="1.1202307009760437E-2"/>
        <n v="-2.4130744762531631E-3"/>
        <n v="-1.5393073117097034E-3"/>
        <n v="1.8500165180046269E-2"/>
        <n v="-4.1085522759216619E-3"/>
        <n v="6.5139507111067196E-4"/>
        <n v="0.10762721058912872"/>
        <n v="2.9679694387305222E-2"/>
        <n v="7.8006088280060393E-3"/>
        <n v="4.2948838965452207E-2"/>
        <n v="8.0550276043080959E-3"/>
        <n v="1.4006105225354615E-2"/>
        <n v="-6.3750664069417429E-3"/>
        <n v="1.0693281055070392E-2"/>
        <n v="-6.7007582436960922E-3"/>
        <n v="-2.6628794603230643E-3"/>
        <n v="-1.6909932360270608E-2"/>
        <n v="-6.6992576498279277E-3"/>
        <n v="2.4061246810062054E-2"/>
        <n v="-7.4759700961196662E-3"/>
        <n v="4.4835007173600339E-3"/>
        <n v="9.1055168719871293E-3"/>
        <n v="-7.9617834394907216E-4"/>
        <n v="5.7547587428063984E-3"/>
        <n v="-9.6830985915496992E-4"/>
        <n v="-8.4588950568331711E-3"/>
        <n v="1.2174531236114783E-2"/>
        <n v="1.5452151009657467E-2"/>
        <n v="2.6543316617672508E-2"/>
        <n v="6.6537522108987002E-3"/>
        <n v="-7.6137884872824468E-3"/>
        <n v="-5.6487648596239559E-3"/>
        <n v="1.3057486857724232E-2"/>
        <n v="-1.129896216940085E-2"/>
        <n v="-2.2856175399982304E-3"/>
        <n v="-1.9514678432038801E-3"/>
        <n v="1.0201479214486664E-3"/>
        <n v="7.6433121019108263E-3"/>
        <n v="6.4896755162242581E-3"/>
        <n v="1.7082565734382715E-2"/>
        <n v="7.2451835995390734E-3"/>
        <n v="1.3650482262546948E-2"/>
        <n v="-4.1932102249819803E-3"/>
        <n v="-4.1298890598427951E-3"/>
        <n v="8.2940315498454265E-3"/>
        <n v="-6.7741935483871529E-3"/>
        <n v="-1.0880155894771093E-2"/>
        <n v="-9.9326875718271923E-3"/>
        <n v="7.8766271453445391E-3"/>
        <n v="-1.3902599539322158E-2"/>
        <n v="8.3423709018104475E-4"/>
        <n v="-8.2520630157538744E-3"/>
        <n v="7.0600100857285408E-3"/>
        <n v="1.9946586546486511E-2"/>
        <n v="-6.4642827919154655E-3"/>
        <n v="-4.7768077746663806E-3"/>
        <n v="1.8205892088711817E-3"/>
        <n v="1.5529489509334082E-2"/>
        <n v="-8.052708638360162E-3"/>
        <n v="-3.9360393603936616E-3"/>
        <n v="-9.0557339260722847E-3"/>
        <n v="-3.8215502201546236E-3"/>
        <n v="-3.0856475690099749E-3"/>
        <n v="-3.597122302158362E-3"/>
        <n v="-2.1156913777180764E-2"/>
        <n v="2.3672699202332836E-2"/>
        <n v="-8.6300795978215827E-3"/>
        <n v="-2.6622718052738303E-2"/>
      </sharedItems>
    </cacheField>
    <cacheField name="Año" numFmtId="0">
      <sharedItems containsSemiMixedTypes="0" containsString="0" containsNumber="1" containsInteger="1" minValue="2020" maxValue="2025" count="6">
        <n v="2020"/>
        <n v="2021"/>
        <n v="2022"/>
        <n v="2023"/>
        <n v="2024"/>
        <n v="2025"/>
      </sharedItems>
    </cacheField>
    <cacheField name="Mes" numFmtId="0">
      <sharedItems count="12">
        <s v="Agosto"/>
        <s v="Setiembre"/>
        <s v="Octubre"/>
        <s v="Noviembre"/>
        <s v="Diciembre"/>
        <s v="Enero"/>
        <s v="Febrero"/>
        <s v="Marzo"/>
        <s v="Abril"/>
        <s v="Mayo"/>
        <s v="Junio"/>
        <s v="Julio"/>
      </sharedItems>
    </cacheField>
    <cacheField name="media movil 50" numFmtId="0">
      <sharedItems containsSemiMixedTypes="0" containsString="0" containsNumber="1" minValue="82.409166666666664" maxValue="1253.941470588235"/>
    </cacheField>
    <cacheField name="media movil 200" numFmtId="0">
      <sharedItems containsSemiMixedTypes="0" containsString="0" containsNumber="1" minValue="86.87362318840583" maxValue="1091.1514598540145"/>
    </cacheField>
    <cacheField name="Categoría de volatilidad " numFmtId="0">
      <sharedItems/>
    </cacheField>
    <cacheField name="Trimestres (Date)" numFmtId="0" databaseField="0">
      <fieldGroup base="0">
        <rangePr groupBy="quarters" startDate="2020-08-10T00:00:00" endDate="2025-08-07T00:00:00"/>
        <groupItems count="6">
          <s v="&lt;10/08/2020"/>
          <s v="Trim.1"/>
          <s v="Trim.2"/>
          <s v="Trim.3"/>
          <s v="Trim.4"/>
          <s v="&gt;7/08/2025"/>
        </groupItems>
      </fieldGroup>
    </cacheField>
    <cacheField name="Años (Date)" numFmtId="0" databaseField="0">
      <fieldGroup base="0">
        <rangePr groupBy="years" startDate="2020-08-10T00:00:00" endDate="2025-08-07T00:00:00"/>
        <groupItems count="8">
          <s v="&lt;10/08/2020"/>
          <s v="2020"/>
          <s v="2021"/>
          <s v="2022"/>
          <s v="2023"/>
          <s v="2024"/>
          <s v="2025"/>
          <s v="&gt;7/08/2025"/>
        </groupItems>
      </fieldGroup>
    </cacheField>
  </cacheFields>
  <extLst>
    <ext xmlns:x14="http://schemas.microsoft.com/office/spreadsheetml/2009/9/main" uri="{725AE2AE-9491-48be-B2B4-4EB974FC3084}">
      <x14:pivotCacheDefinition pivotCacheId="10382638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8">
  <r>
    <x v="0"/>
    <n v="493.35"/>
    <n v="497.46"/>
    <n v="478.63"/>
    <n v="483.38"/>
    <n v="4691185"/>
    <x v="0"/>
    <x v="0"/>
    <x v="0"/>
    <x v="0"/>
    <n v="483.38"/>
    <n v="483.38"/>
    <s v="Alta"/>
  </r>
  <r>
    <x v="1"/>
    <n v="479.75"/>
    <n v="480.92"/>
    <n v="466.55"/>
    <n v="466.93"/>
    <n v="7329226"/>
    <x v="0"/>
    <x v="1"/>
    <x v="0"/>
    <x v="0"/>
    <n v="475.15499999999997"/>
    <n v="475.15499999999997"/>
    <s v="Baja"/>
  </r>
  <r>
    <x v="2"/>
    <n v="471.34"/>
    <n v="482.49"/>
    <n v="470.18"/>
    <n v="475.47"/>
    <n v="5441243"/>
    <x v="0"/>
    <x v="2"/>
    <x v="0"/>
    <x v="0"/>
    <n v="475.26"/>
    <n v="475.26"/>
    <s v="Baja"/>
  </r>
  <r>
    <x v="3"/>
    <n v="478.4"/>
    <n v="484.45"/>
    <n v="476.45"/>
    <n v="481.33"/>
    <n v="3008933"/>
    <x v="0"/>
    <x v="3"/>
    <x v="0"/>
    <x v="0"/>
    <n v="476.77749999999997"/>
    <n v="476.77749999999997"/>
    <s v="Baja"/>
  </r>
  <r>
    <x v="4"/>
    <n v="482.82"/>
    <n v="488.33"/>
    <n v="480.21"/>
    <n v="482.68"/>
    <n v="2943487"/>
    <x v="0"/>
    <x v="4"/>
    <x v="0"/>
    <x v="0"/>
    <n v="477.95799999999997"/>
    <n v="477.95799999999997"/>
    <s v="Baja"/>
  </r>
  <r>
    <x v="5"/>
    <n v="484.19"/>
    <n v="486.24"/>
    <n v="479.1"/>
    <n v="482.35"/>
    <n v="2423545"/>
    <x v="0"/>
    <x v="5"/>
    <x v="0"/>
    <x v="0"/>
    <n v="478.69"/>
    <n v="478.69"/>
    <s v="Baja"/>
  </r>
  <r>
    <x v="6"/>
    <n v="484.35"/>
    <n v="495.3"/>
    <n v="482.8"/>
    <n v="491.87"/>
    <n v="3505518"/>
    <x v="0"/>
    <x v="6"/>
    <x v="0"/>
    <x v="0"/>
    <n v="480.57285714285712"/>
    <n v="480.57285714285712"/>
    <s v="Baja"/>
  </r>
  <r>
    <x v="7"/>
    <n v="493.93"/>
    <n v="494.5"/>
    <n v="483.5"/>
    <n v="484.53"/>
    <n v="3156218"/>
    <x v="0"/>
    <x v="7"/>
    <x v="0"/>
    <x v="0"/>
    <n v="481.0675"/>
    <n v="481.0675"/>
    <s v="Baja"/>
  </r>
  <r>
    <x v="8"/>
    <n v="484.69"/>
    <n v="498.94"/>
    <n v="483.89"/>
    <n v="497.9"/>
    <n v="5132480"/>
    <x v="0"/>
    <x v="8"/>
    <x v="0"/>
    <x v="0"/>
    <n v="482.93777777777774"/>
    <n v="482.93777777777774"/>
    <s v="Baja"/>
  </r>
  <r>
    <x v="9"/>
    <n v="496.46"/>
    <n v="498.13"/>
    <n v="490"/>
    <n v="492.31"/>
    <n v="3921293"/>
    <x v="0"/>
    <x v="9"/>
    <x v="0"/>
    <x v="0"/>
    <n v="483.875"/>
    <n v="483.875"/>
    <s v="Baja"/>
  </r>
  <r>
    <x v="10"/>
    <n v="495.44"/>
    <n v="501"/>
    <n v="483.16"/>
    <n v="488.81"/>
    <n v="4762183"/>
    <x v="0"/>
    <x v="10"/>
    <x v="0"/>
    <x v="0"/>
    <n v="484.32363636363641"/>
    <n v="484.32363636363641"/>
    <s v="Baja"/>
  </r>
  <r>
    <x v="11"/>
    <n v="488.19"/>
    <n v="492.47"/>
    <n v="485.09"/>
    <n v="490.58"/>
    <n v="5727721"/>
    <x v="0"/>
    <x v="11"/>
    <x v="0"/>
    <x v="0"/>
    <n v="484.84500000000003"/>
    <n v="484.84500000000003"/>
    <s v="Baja"/>
  </r>
  <r>
    <x v="12"/>
    <n v="492.5"/>
    <n v="549.04"/>
    <n v="492.08"/>
    <n v="547.53"/>
    <n v="20373681"/>
    <x v="0"/>
    <x v="12"/>
    <x v="0"/>
    <x v="0"/>
    <n v="489.66692307692307"/>
    <n v="489.66692307692307"/>
    <s v="Baja"/>
  </r>
  <r>
    <x v="13"/>
    <n v="537.78"/>
    <n v="541"/>
    <n v="521.25"/>
    <n v="526.27"/>
    <n v="9062912"/>
    <x v="0"/>
    <x v="13"/>
    <x v="0"/>
    <x v="0"/>
    <n v="492.28142857142859"/>
    <n v="492.28142857142859"/>
    <s v="Baja"/>
  </r>
  <r>
    <x v="14"/>
    <n v="532"/>
    <n v="539"/>
    <n v="522"/>
    <n v="523.89"/>
    <n v="4417517"/>
    <x v="0"/>
    <x v="14"/>
    <x v="0"/>
    <x v="0"/>
    <n v="494.38866666666672"/>
    <n v="494.38866666666672"/>
    <s v="Baja"/>
  </r>
  <r>
    <x v="15"/>
    <n v="521.16"/>
    <n v="531.99"/>
    <n v="517.58000000000004"/>
    <n v="529.55999999999995"/>
    <n v="4941409"/>
    <x v="0"/>
    <x v="15"/>
    <x v="0"/>
    <x v="0"/>
    <n v="496.58687500000008"/>
    <n v="496.58687500000008"/>
    <s v="Baja"/>
  </r>
  <r>
    <x v="16"/>
    <n v="532.6"/>
    <n v="557.39"/>
    <n v="532.45000000000005"/>
    <n v="556.54999999999995"/>
    <n v="9581907"/>
    <x v="0"/>
    <x v="16"/>
    <x v="0"/>
    <x v="1"/>
    <n v="500.11411764705883"/>
    <n v="500.11411764705883"/>
    <s v="Baja"/>
  </r>
  <r>
    <x v="17"/>
    <n v="553.78"/>
    <n v="556.5"/>
    <n v="537.37"/>
    <n v="552.84"/>
    <n v="5886930"/>
    <x v="0"/>
    <x v="17"/>
    <x v="0"/>
    <x v="1"/>
    <n v="503.04333333333335"/>
    <n v="503.04333333333335"/>
    <s v="Baja"/>
  </r>
  <r>
    <x v="18"/>
    <n v="545"/>
    <n v="554"/>
    <n v="521.32000000000005"/>
    <n v="525.75"/>
    <n v="9071089"/>
    <x v="0"/>
    <x v="18"/>
    <x v="0"/>
    <x v="1"/>
    <n v="504.23842105263162"/>
    <n v="504.23842105263162"/>
    <s v="Baja"/>
  </r>
  <r>
    <x v="19"/>
    <n v="520.17999999999995"/>
    <n v="527.36"/>
    <n v="485.98"/>
    <n v="516.04999999999995"/>
    <n v="8270118"/>
    <x v="0"/>
    <x v="19"/>
    <x v="0"/>
    <x v="1"/>
    <n v="504.82900000000001"/>
    <n v="504.82900000000001"/>
    <s v="Baja"/>
  </r>
  <r>
    <x v="20"/>
    <n v="498.4"/>
    <n v="522"/>
    <n v="495"/>
    <n v="507.02"/>
    <n v="5572684"/>
    <x v="0"/>
    <x v="20"/>
    <x v="0"/>
    <x v="1"/>
    <n v="504.93333333333334"/>
    <n v="504.93333333333334"/>
    <s v="Baja"/>
  </r>
  <r>
    <x v="21"/>
    <n v="519.21"/>
    <n v="520"/>
    <n v="492.57"/>
    <n v="500.19"/>
    <n v="6848127"/>
    <x v="0"/>
    <x v="21"/>
    <x v="0"/>
    <x v="1"/>
    <n v="504.7177272727273"/>
    <n v="504.7177272727273"/>
    <s v="Baja"/>
  </r>
  <r>
    <x v="22"/>
    <n v="503.35"/>
    <n v="506.29"/>
    <n v="478.84"/>
    <n v="480.67"/>
    <n v="6240181"/>
    <x v="0"/>
    <x v="22"/>
    <x v="0"/>
    <x v="1"/>
    <n v="503.67217391304354"/>
    <n v="503.67217391304354"/>
    <s v="Baja"/>
  </r>
  <r>
    <x v="23"/>
    <n v="486.49"/>
    <n v="493.73"/>
    <n v="476.81"/>
    <n v="482.03"/>
    <n v="5035200"/>
    <x v="0"/>
    <x v="23"/>
    <x v="0"/>
    <x v="1"/>
    <n v="502.77041666666673"/>
    <n v="502.77041666666673"/>
    <s v="Baja"/>
  </r>
  <r>
    <x v="24"/>
    <n v="480.62"/>
    <n v="488.99"/>
    <n v="471.3"/>
    <n v="476.26"/>
    <n v="7359126"/>
    <x v="0"/>
    <x v="24"/>
    <x v="0"/>
    <x v="1"/>
    <n v="501.71000000000009"/>
    <n v="501.71000000000009"/>
    <s v="Baja"/>
  </r>
  <r>
    <x v="25"/>
    <n v="484"/>
    <n v="497.47"/>
    <n v="481.63"/>
    <n v="495.99"/>
    <n v="5336992"/>
    <x v="0"/>
    <x v="25"/>
    <x v="0"/>
    <x v="1"/>
    <n v="501.49000000000007"/>
    <n v="501.49000000000007"/>
    <s v="Baja"/>
  </r>
  <r>
    <x v="26"/>
    <n v="499.99"/>
    <n v="504.66"/>
    <n v="483.31"/>
    <n v="483.86"/>
    <n v="4401412"/>
    <x v="0"/>
    <x v="26"/>
    <x v="0"/>
    <x v="1"/>
    <n v="500.83703703703713"/>
    <n v="500.83703703703713"/>
    <s v="Baja"/>
  </r>
  <r>
    <x v="27"/>
    <n v="475.16"/>
    <n v="478.4"/>
    <n v="463.27"/>
    <n v="470.2"/>
    <n v="5379301"/>
    <x v="0"/>
    <x v="27"/>
    <x v="0"/>
    <x v="1"/>
    <n v="499.74285714285725"/>
    <n v="499.74285714285725"/>
    <s v="Baja"/>
  </r>
  <r>
    <x v="28"/>
    <n v="472.51"/>
    <n v="479.4"/>
    <n v="458.6"/>
    <n v="469.96"/>
    <n v="6717711"/>
    <x v="0"/>
    <x v="28"/>
    <x v="0"/>
    <x v="1"/>
    <n v="498.71586206896558"/>
    <n v="498.71586206896558"/>
    <s v="Baja"/>
  </r>
  <r>
    <x v="29"/>
    <n v="467.69"/>
    <n v="487.78"/>
    <n v="466.32"/>
    <n v="487.35"/>
    <n v="5457539"/>
    <x v="0"/>
    <x v="29"/>
    <x v="0"/>
    <x v="1"/>
    <n v="498.3370000000001"/>
    <n v="498.3370000000001"/>
    <s v="Baja"/>
  </r>
  <r>
    <x v="30"/>
    <n v="489.01"/>
    <n v="491.82"/>
    <n v="479.26"/>
    <n v="491.17"/>
    <n v="3482324"/>
    <x v="0"/>
    <x v="30"/>
    <x v="0"/>
    <x v="1"/>
    <n v="498.10580645161298"/>
    <n v="498.10580645161298"/>
    <s v="Baja"/>
  </r>
  <r>
    <x v="31"/>
    <n v="491.04"/>
    <n v="491.04"/>
    <n v="469"/>
    <n v="470.61"/>
    <n v="3726423"/>
    <x v="0"/>
    <x v="31"/>
    <x v="0"/>
    <x v="1"/>
    <n v="497.2465625000001"/>
    <n v="497.2465625000001"/>
    <s v="Baja"/>
  </r>
  <r>
    <x v="32"/>
    <n v="470.53"/>
    <n v="477"/>
    <n v="467.82"/>
    <n v="473.08"/>
    <n v="3727201"/>
    <x v="0"/>
    <x v="32"/>
    <x v="0"/>
    <x v="1"/>
    <n v="496.51424242424258"/>
    <n v="496.51424242424258"/>
    <s v="Baja"/>
  </r>
  <r>
    <x v="33"/>
    <n v="474.39"/>
    <n v="484.87"/>
    <n v="468.03"/>
    <n v="482.88"/>
    <n v="3769436"/>
    <x v="0"/>
    <x v="33"/>
    <x v="0"/>
    <x v="1"/>
    <n v="496.11323529411783"/>
    <n v="496.11323529411783"/>
    <s v="Baja"/>
  </r>
  <r>
    <x v="34"/>
    <n v="489.11"/>
    <n v="492"/>
    <n v="477.88"/>
    <n v="490.65"/>
    <n v="4773497"/>
    <x v="0"/>
    <x v="34"/>
    <x v="0"/>
    <x v="1"/>
    <n v="495.95714285714308"/>
    <n v="495.95714285714308"/>
    <s v="Baja"/>
  </r>
  <r>
    <x v="35"/>
    <n v="489.5"/>
    <n v="496.29"/>
    <n v="486.53"/>
    <n v="493.48"/>
    <n v="3543193"/>
    <x v="0"/>
    <x v="35"/>
    <x v="0"/>
    <x v="1"/>
    <n v="495.88833333333355"/>
    <n v="495.88833333333355"/>
    <s v="Baja"/>
  </r>
  <r>
    <x v="36"/>
    <n v="492.57"/>
    <n v="504.63"/>
    <n v="489.27"/>
    <n v="500.03"/>
    <n v="4634111"/>
    <x v="0"/>
    <x v="36"/>
    <x v="0"/>
    <x v="1"/>
    <n v="496.35083333333336"/>
    <n v="496.00027027027045"/>
    <s v="Baja"/>
  </r>
  <r>
    <x v="37"/>
    <n v="506.03"/>
    <n v="529.54999999999995"/>
    <n v="503.6"/>
    <n v="527.51"/>
    <n v="8153710"/>
    <x v="0"/>
    <x v="37"/>
    <x v="0"/>
    <x v="2"/>
    <n v="498.0336111111111"/>
    <n v="496.82947368421065"/>
    <s v="Baja"/>
  </r>
  <r>
    <x v="38"/>
    <n v="516.42999999999995"/>
    <n v="526.37"/>
    <n v="502.7"/>
    <n v="503.06"/>
    <n v="6071165"/>
    <x v="0"/>
    <x v="38"/>
    <x v="0"/>
    <x v="2"/>
    <n v="498.80000000000007"/>
    <n v="496.98923076923091"/>
    <s v="Baja"/>
  </r>
  <r>
    <x v="39"/>
    <n v="506.8"/>
    <n v="520.99"/>
    <n v="501.7"/>
    <n v="520.65"/>
    <n v="4088069"/>
    <x v="0"/>
    <x v="39"/>
    <x v="0"/>
    <x v="2"/>
    <n v="500.38400000000019"/>
    <n v="497.58075000000019"/>
    <s v="Baja"/>
  </r>
  <r>
    <x v="40"/>
    <n v="518.72"/>
    <n v="521.82000000000005"/>
    <n v="504.16"/>
    <n v="505.87"/>
    <n v="4199034"/>
    <x v="0"/>
    <x v="40"/>
    <x v="0"/>
    <x v="2"/>
    <n v="500.53638888888901"/>
    <n v="497.78292682926843"/>
    <s v="Baja"/>
  </r>
  <r>
    <x v="41"/>
    <n v="518"/>
    <n v="536.49"/>
    <n v="515.82000000000005"/>
    <n v="534.66"/>
    <n v="7988683"/>
    <x v="0"/>
    <x v="41"/>
    <x v="0"/>
    <x v="2"/>
    <n v="501.98944444444453"/>
    <n v="498.66095238095249"/>
    <s v="Baja"/>
  </r>
  <r>
    <x v="42"/>
    <n v="533.48"/>
    <n v="535"/>
    <n v="524.15"/>
    <n v="531.79"/>
    <n v="5386488"/>
    <x v="0"/>
    <x v="42"/>
    <x v="0"/>
    <x v="2"/>
    <n v="503.09833333333336"/>
    <n v="499.43139534883738"/>
    <s v="Baja"/>
  </r>
  <r>
    <x v="43"/>
    <n v="537.83000000000004"/>
    <n v="544.28"/>
    <n v="535"/>
    <n v="539.44000000000005"/>
    <n v="4781259"/>
    <x v="0"/>
    <x v="43"/>
    <x v="0"/>
    <x v="2"/>
    <n v="504.62361111111113"/>
    <n v="500.34068181818196"/>
    <s v="Baja"/>
  </r>
  <r>
    <x v="44"/>
    <n v="548.80999999999995"/>
    <n v="551.80999999999995"/>
    <n v="538.24"/>
    <n v="539.80999999999995"/>
    <n v="5391074"/>
    <x v="0"/>
    <x v="44"/>
    <x v="0"/>
    <x v="2"/>
    <n v="506.17285714285714"/>
    <n v="501.21777777777794"/>
    <s v="Baja"/>
  </r>
  <r>
    <x v="45"/>
    <n v="540.55999999999995"/>
    <n v="557.65"/>
    <n v="537.20000000000005"/>
    <n v="554.09"/>
    <n v="5602498"/>
    <x v="0"/>
    <x v="45"/>
    <x v="0"/>
    <x v="2"/>
    <n v="507.50388888888887"/>
    <n v="502.36717391304364"/>
    <s v="Baja"/>
  </r>
  <r>
    <x v="46"/>
    <n v="562.61"/>
    <n v="572.49"/>
    <n v="541"/>
    <n v="541.45000000000005"/>
    <n v="9510081"/>
    <x v="0"/>
    <x v="46"/>
    <x v="0"/>
    <x v="2"/>
    <n v="508.96611111111116"/>
    <n v="503.19872340425547"/>
    <s v="Baja"/>
  </r>
  <r>
    <x v="47"/>
    <n v="545.52"/>
    <n v="551.22"/>
    <n v="535.1"/>
    <n v="541.94000000000005"/>
    <n v="5113126"/>
    <x v="0"/>
    <x v="47"/>
    <x v="0"/>
    <x v="2"/>
    <n v="510.39277777777778"/>
    <n v="504.00583333333344"/>
    <s v="Baja"/>
  </r>
  <r>
    <x v="48"/>
    <n v="549.5"/>
    <n v="554.33000000000004"/>
    <n v="530.03"/>
    <n v="530.79"/>
    <n v="6347363"/>
    <x v="0"/>
    <x v="48"/>
    <x v="0"/>
    <x v="2"/>
    <n v="509.92777777777769"/>
    <n v="504.55244897959199"/>
    <s v="Baja"/>
  </r>
  <r>
    <x v="49"/>
    <n v="537.07000000000005"/>
    <n v="541.79999999999995"/>
    <n v="525.38"/>
    <n v="530.72"/>
    <n v="7567506"/>
    <x v="0"/>
    <x v="49"/>
    <x v="0"/>
    <x v="2"/>
    <n v="509.65599999999995"/>
    <n v="505.07580000000019"/>
    <s v="Baja"/>
  </r>
  <r>
    <x v="50"/>
    <n v="528.14"/>
    <n v="533.78"/>
    <n v="522.26"/>
    <n v="525.41999999999996"/>
    <n v="10047175"/>
    <x v="0"/>
    <x v="50"/>
    <x v="0"/>
    <x v="2"/>
    <n v="510.09388888888884"/>
    <n v="505.47470588235308"/>
    <s v="Baja"/>
  </r>
  <r>
    <x v="51"/>
    <n v="501.03"/>
    <n v="506.85"/>
    <n v="488.25"/>
    <n v="489.05"/>
    <n v="17405708"/>
    <x v="0"/>
    <x v="51"/>
    <x v="0"/>
    <x v="2"/>
    <n v="508.9686111111111"/>
    <n v="505.15884615384624"/>
    <s v="Baja"/>
  </r>
  <r>
    <x v="52"/>
    <n v="494.69"/>
    <n v="495.14"/>
    <n v="482"/>
    <n v="485.23"/>
    <n v="6997922"/>
    <x v="0"/>
    <x v="52"/>
    <x v="0"/>
    <x v="2"/>
    <n v="506.98749999999995"/>
    <n v="504.78283018867933"/>
    <s v="Baja"/>
  </r>
  <r>
    <x v="53"/>
    <n v="488.11"/>
    <n v="490.06"/>
    <n v="481.35"/>
    <n v="488.28"/>
    <n v="4927862"/>
    <x v="0"/>
    <x v="53"/>
    <x v="0"/>
    <x v="2"/>
    <n v="505.1941666666666"/>
    <n v="504.47722222222228"/>
    <s v="Baja"/>
  </r>
  <r>
    <x v="54"/>
    <n v="487.03"/>
    <n v="496.82"/>
    <n v="478.9"/>
    <n v="488.24"/>
    <n v="6186087"/>
    <x v="0"/>
    <x v="54"/>
    <x v="0"/>
    <x v="2"/>
    <n v="503.81228571428574"/>
    <n v="504.18200000000013"/>
    <s v="Baja"/>
  </r>
  <r>
    <x v="55"/>
    <n v="490.01"/>
    <n v="490.49"/>
    <n v="482.93"/>
    <n v="488.93"/>
    <n v="3627175"/>
    <x v="0"/>
    <x v="55"/>
    <x v="0"/>
    <x v="2"/>
    <n v="503.39888888888891"/>
    <n v="503.90964285714296"/>
    <s v="Baja"/>
  </r>
  <r>
    <x v="56"/>
    <n v="486.36"/>
    <n v="494"/>
    <n v="483.28"/>
    <n v="486.24"/>
    <n v="5992731"/>
    <x v="0"/>
    <x v="56"/>
    <x v="0"/>
    <x v="2"/>
    <n v="502.93513513513517"/>
    <n v="503.59964912280714"/>
    <s v="Baja"/>
  </r>
  <r>
    <x v="57"/>
    <n v="488.5"/>
    <n v="513.9"/>
    <n v="479.34"/>
    <n v="504.21"/>
    <n v="11120689"/>
    <x v="0"/>
    <x v="57"/>
    <x v="0"/>
    <x v="2"/>
    <n v="502.85918918918912"/>
    <n v="503.61017241379324"/>
    <s v="Baja"/>
  </r>
  <r>
    <x v="58"/>
    <n v="502.01"/>
    <n v="505.88"/>
    <n v="472.21"/>
    <n v="475.74"/>
    <n v="7813897"/>
    <x v="0"/>
    <x v="58"/>
    <x v="0"/>
    <x v="2"/>
    <n v="502.19837837837838"/>
    <n v="503.13779661016963"/>
    <s v="Baja"/>
  </r>
  <r>
    <x v="59"/>
    <n v="478.87"/>
    <n v="486.3"/>
    <n v="475"/>
    <n v="484.12"/>
    <n v="4408193"/>
    <x v="0"/>
    <x v="59"/>
    <x v="0"/>
    <x v="3"/>
    <n v="502.85444444444448"/>
    <n v="502.82083333333344"/>
    <s v="Baja"/>
  </r>
  <r>
    <x v="60"/>
    <n v="484.93"/>
    <n v="495.31"/>
    <n v="478.76"/>
    <n v="487.22"/>
    <n v="3690213"/>
    <x v="0"/>
    <x v="60"/>
    <x v="0"/>
    <x v="3"/>
    <n v="502.43189189189195"/>
    <n v="502.56508196721325"/>
    <s v="Baja"/>
  </r>
  <r>
    <x v="61"/>
    <n v="495.36"/>
    <n v="507.73"/>
    <n v="493.98"/>
    <n v="496.95"/>
    <n v="5137330"/>
    <x v="0"/>
    <x v="61"/>
    <x v="0"/>
    <x v="3"/>
    <n v="502.99108108108112"/>
    <n v="502.47451612903239"/>
    <s v="Baja"/>
  </r>
  <r>
    <x v="62"/>
    <n v="506.56"/>
    <n v="518.73"/>
    <n v="503.45"/>
    <n v="513.76"/>
    <n v="5372781"/>
    <x v="0"/>
    <x v="62"/>
    <x v="0"/>
    <x v="3"/>
    <n v="503.4713513513513"/>
    <n v="502.65365079365091"/>
    <s v="Baja"/>
  </r>
  <r>
    <x v="63"/>
    <n v="515"/>
    <n v="515.21"/>
    <n v="502.51"/>
    <n v="514.73"/>
    <n v="4236349"/>
    <x v="0"/>
    <x v="63"/>
    <x v="0"/>
    <x v="3"/>
    <n v="504.30567567567562"/>
    <n v="502.84234375000011"/>
    <s v="Baja"/>
  </r>
  <r>
    <x v="64"/>
    <n v="485.54"/>
    <n v="495.85"/>
    <n v="467.26"/>
    <n v="470.5"/>
    <n v="10419676"/>
    <x v="0"/>
    <x v="64"/>
    <x v="0"/>
    <x v="3"/>
    <n v="505.26805555555552"/>
    <n v="502.34476923076932"/>
    <s v="Baja"/>
  </r>
  <r>
    <x v="65"/>
    <n v="470.95"/>
    <n v="484.6"/>
    <n v="463.41"/>
    <n v="480.24"/>
    <n v="8306142"/>
    <x v="0"/>
    <x v="65"/>
    <x v="0"/>
    <x v="3"/>
    <n v="504.59162162162158"/>
    <n v="502.00984848484859"/>
    <s v="Baja"/>
  </r>
  <r>
    <x v="66"/>
    <n v="483"/>
    <n v="491.68"/>
    <n v="478.26"/>
    <n v="490.76"/>
    <n v="5460532"/>
    <x v="0"/>
    <x v="66"/>
    <x v="0"/>
    <x v="3"/>
    <n v="504.68378378378367"/>
    <n v="501.84194029850761"/>
    <s v="Baja"/>
  </r>
  <r>
    <x v="67"/>
    <n v="491"/>
    <n v="496.52"/>
    <n v="480.43"/>
    <n v="486.77"/>
    <n v="5071155"/>
    <x v="0"/>
    <x v="67"/>
    <x v="0"/>
    <x v="3"/>
    <n v="504.56486486486489"/>
    <n v="501.62029411764718"/>
    <s v="Baja"/>
  </r>
  <r>
    <x v="68"/>
    <n v="486.77"/>
    <n v="488.94"/>
    <n v="477.8"/>
    <n v="482.84"/>
    <n v="3006510"/>
    <x v="0"/>
    <x v="68"/>
    <x v="0"/>
    <x v="3"/>
    <n v="504.89540540540531"/>
    <n v="501.34811594202904"/>
    <s v="Baja"/>
  </r>
  <r>
    <x v="69"/>
    <n v="480"/>
    <n v="485.58"/>
    <n v="477.3"/>
    <n v="479.1"/>
    <n v="3953563"/>
    <x v="0"/>
    <x v="69"/>
    <x v="0"/>
    <x v="3"/>
    <n v="505.67416666666657"/>
    <n v="501.03028571428575"/>
    <s v="Baja"/>
  </r>
  <r>
    <x v="70"/>
    <n v="480.12"/>
    <n v="487.51"/>
    <n v="478.85"/>
    <n v="480.63"/>
    <n v="3698082"/>
    <x v="0"/>
    <x v="70"/>
    <x v="0"/>
    <x v="3"/>
    <n v="504.99729729729722"/>
    <n v="500.74295774647885"/>
    <s v="Baja"/>
  </r>
  <r>
    <x v="71"/>
    <n v="481.95"/>
    <n v="488.61"/>
    <n v="477.72"/>
    <n v="481.79"/>
    <n v="3629237"/>
    <x v="0"/>
    <x v="71"/>
    <x v="0"/>
    <x v="3"/>
    <n v="504.75783783783777"/>
    <n v="500.47972222222222"/>
    <s v="Baja"/>
  </r>
  <r>
    <x v="72"/>
    <n v="482"/>
    <n v="487.8"/>
    <n v="480.47"/>
    <n v="484.67"/>
    <n v="2254653"/>
    <x v="0"/>
    <x v="72"/>
    <x v="0"/>
    <x v="3"/>
    <n v="504.51972972972965"/>
    <n v="500.26315068493147"/>
    <s v="Baja"/>
  </r>
  <r>
    <x v="73"/>
    <n v="485.22"/>
    <n v="494.76"/>
    <n v="481.57"/>
    <n v="488.24"/>
    <n v="4255924"/>
    <x v="0"/>
    <x v="73"/>
    <x v="0"/>
    <x v="3"/>
    <n v="504.20108108108116"/>
    <n v="500.10067567567563"/>
    <s v="Baja"/>
  </r>
  <r>
    <x v="74"/>
    <n v="490.46"/>
    <n v="491.15"/>
    <n v="475.84"/>
    <n v="476.62"/>
    <n v="5416571"/>
    <x v="0"/>
    <x v="74"/>
    <x v="0"/>
    <x v="3"/>
    <n v="502.81916666666672"/>
    <n v="499.7876"/>
    <s v="Baja"/>
  </r>
  <r>
    <x v="75"/>
    <n v="478.84"/>
    <n v="484.05"/>
    <n v="475.89"/>
    <n v="482.88"/>
    <n v="3557894"/>
    <x v="0"/>
    <x v="75"/>
    <x v="0"/>
    <x v="3"/>
    <n v="502.28027027027036"/>
    <n v="499.56513157894733"/>
    <s v="Baja"/>
  </r>
  <r>
    <x v="76"/>
    <n v="485.13"/>
    <n v="486.9"/>
    <n v="478.92"/>
    <n v="485"/>
    <n v="3598629"/>
    <x v="0"/>
    <x v="76"/>
    <x v="0"/>
    <x v="3"/>
    <n v="501.31675675675677"/>
    <n v="499.37597402597396"/>
    <s v="Baja"/>
  </r>
  <r>
    <x v="77"/>
    <n v="486.58"/>
    <n v="493.25"/>
    <n v="481.85"/>
    <n v="491.36"/>
    <n v="2805762"/>
    <x v="0"/>
    <x v="77"/>
    <x v="0"/>
    <x v="3"/>
    <n v="499.98750000000007"/>
    <n v="499.27320512820512"/>
    <s v="Baja"/>
  </r>
  <r>
    <x v="78"/>
    <n v="490.08"/>
    <n v="492.55"/>
    <n v="481.27"/>
    <n v="490.7"/>
    <n v="3530940"/>
    <x v="0"/>
    <x v="78"/>
    <x v="0"/>
    <x v="3"/>
    <n v="497.6862857142857"/>
    <n v="499.16468354430373"/>
    <s v="Baja"/>
  </r>
  <r>
    <x v="79"/>
    <n v="492.34"/>
    <n v="509.47"/>
    <n v="491.98"/>
    <n v="504.58"/>
    <n v="5063234"/>
    <x v="0"/>
    <x v="79"/>
    <x v="0"/>
    <x v="4"/>
    <n v="497.87777777777785"/>
    <n v="499.23237499999993"/>
    <s v="Baja"/>
  </r>
  <r>
    <x v="80"/>
    <n v="501.62"/>
    <n v="506.8"/>
    <n v="493.5"/>
    <n v="503.38"/>
    <n v="3028358"/>
    <x v="0"/>
    <x v="80"/>
    <x v="0"/>
    <x v="4"/>
    <n v="496.86583333333351"/>
    <n v="499.28358024691352"/>
    <s v="Baja"/>
  </r>
  <r>
    <x v="81"/>
    <n v="502.99"/>
    <n v="508.77"/>
    <n v="496.04"/>
    <n v="497.52"/>
    <n v="2826116"/>
    <x v="0"/>
    <x v="81"/>
    <x v="0"/>
    <x v="4"/>
    <n v="495.29444444444448"/>
    <n v="499.26207317073158"/>
    <s v="Baja"/>
  </r>
  <r>
    <x v="82"/>
    <n v="497.5"/>
    <n v="504.5"/>
    <n v="493.64"/>
    <n v="498.31"/>
    <n v="3666243"/>
    <x v="0"/>
    <x v="82"/>
    <x v="0"/>
    <x v="4"/>
    <n v="494.09611111111121"/>
    <n v="499.25060240963842"/>
    <s v="Baja"/>
  </r>
  <r>
    <x v="83"/>
    <n v="500.01"/>
    <n v="517.76"/>
    <n v="497.77"/>
    <n v="515.78"/>
    <n v="4289293"/>
    <x v="0"/>
    <x v="83"/>
    <x v="0"/>
    <x v="4"/>
    <n v="492.30028571428579"/>
    <n v="499.4473809523808"/>
    <s v="Baja"/>
  </r>
  <r>
    <x v="84"/>
    <n v="517.9"/>
    <n v="521.49"/>
    <n v="505.55"/>
    <n v="512.66"/>
    <n v="4228950"/>
    <x v="0"/>
    <x v="84"/>
    <x v="0"/>
    <x v="4"/>
    <n v="492.8658333333334"/>
    <n v="499.60282352941164"/>
    <s v="Baja"/>
  </r>
  <r>
    <x v="85"/>
    <n v="510.53"/>
    <n v="514.5"/>
    <n v="491.29"/>
    <n v="493.6"/>
    <n v="4178768"/>
    <x v="0"/>
    <x v="85"/>
    <x v="0"/>
    <x v="4"/>
    <n v="491.83472222222218"/>
    <n v="499.53302325581382"/>
    <s v="Baja"/>
  </r>
  <r>
    <x v="86"/>
    <n v="494.56"/>
    <n v="503.77"/>
    <n v="492.91"/>
    <n v="501.09"/>
    <n v="3018203"/>
    <x v="0"/>
    <x v="86"/>
    <x v="0"/>
    <x v="4"/>
    <n v="491.1588888888889"/>
    <n v="499.5509195402297"/>
    <s v="Baja"/>
  </r>
  <r>
    <x v="87"/>
    <n v="495"/>
    <n v="503.34"/>
    <n v="494.85"/>
    <n v="503.22"/>
    <n v="3210928"/>
    <x v="0"/>
    <x v="87"/>
    <x v="0"/>
    <x v="4"/>
    <n v="491.55250000000007"/>
    <n v="499.59261363636347"/>
    <s v="Baja"/>
  </r>
  <r>
    <x v="88"/>
    <n v="505.44"/>
    <n v="524.16"/>
    <n v="501.18"/>
    <n v="522.41999999999996"/>
    <n v="5770424"/>
    <x v="0"/>
    <x v="88"/>
    <x v="0"/>
    <x v="4"/>
    <n v="492.70857142857142"/>
    <n v="499.84910112359535"/>
    <s v="Baja"/>
  </r>
  <r>
    <x v="89"/>
    <n v="518.5"/>
    <n v="524.70000000000005"/>
    <n v="513.55999999999995"/>
    <n v="519.78"/>
    <n v="3398209"/>
    <x v="0"/>
    <x v="89"/>
    <x v="0"/>
    <x v="4"/>
    <n v="493.46055555555552"/>
    <n v="500.07055555555536"/>
    <s v="Baja"/>
  </r>
  <r>
    <x v="90"/>
    <n v="520.11"/>
    <n v="527.38"/>
    <n v="517.69000000000005"/>
    <n v="524.83000000000004"/>
    <n v="3682392"/>
    <x v="0"/>
    <x v="90"/>
    <x v="0"/>
    <x v="4"/>
    <n v="494.47694444444448"/>
    <n v="500.34263736263722"/>
    <s v="Baja"/>
  </r>
  <r>
    <x v="91"/>
    <n v="529"/>
    <n v="535.49"/>
    <n v="526.44000000000005"/>
    <n v="532.9"/>
    <n v="3193377"/>
    <x v="0"/>
    <x v="91"/>
    <x v="0"/>
    <x v="4"/>
    <n v="495.69833333333344"/>
    <n v="500.69652173913028"/>
    <s v="Baja"/>
  </r>
  <r>
    <x v="92"/>
    <n v="533.20000000000005"/>
    <n v="536.37"/>
    <n v="526.02"/>
    <n v="534.45000000000005"/>
    <n v="4502692"/>
    <x v="0"/>
    <x v="92"/>
    <x v="0"/>
    <x v="4"/>
    <n v="497.03750000000014"/>
    <n v="501.05946236559123"/>
    <s v="Baja"/>
  </r>
  <r>
    <x v="93"/>
    <n v="530.04999999999995"/>
    <n v="532.62"/>
    <n v="521.15"/>
    <n v="528.91"/>
    <n v="3893964"/>
    <x v="0"/>
    <x v="93"/>
    <x v="0"/>
    <x v="4"/>
    <n v="498.35171428571431"/>
    <n v="501.35574468085093"/>
    <s v="Baja"/>
  </r>
  <r>
    <x v="94"/>
    <n v="527.69000000000005"/>
    <n v="530.4"/>
    <n v="520.5"/>
    <n v="527.33000000000004"/>
    <n v="1908529"/>
    <x v="0"/>
    <x v="94"/>
    <x v="0"/>
    <x v="4"/>
    <n v="499.15666666666675"/>
    <n v="501.62915789473675"/>
    <s v="Baja"/>
  </r>
  <r>
    <x v="95"/>
    <n v="524.76"/>
    <n v="526.32000000000005"/>
    <n v="514.20000000000005"/>
    <n v="514.48"/>
    <n v="2393187"/>
    <x v="0"/>
    <x v="95"/>
    <x v="0"/>
    <x v="4"/>
    <n v="500.00000000000011"/>
    <n v="501.76302083333326"/>
    <s v="Baja"/>
  </r>
  <r>
    <x v="96"/>
    <n v="515.12"/>
    <n v="519.35"/>
    <n v="512.21"/>
    <n v="513.97"/>
    <n v="1143952"/>
    <x v="0"/>
    <x v="96"/>
    <x v="0"/>
    <x v="4"/>
    <n v="500.74305555555566"/>
    <n v="501.88886597938136"/>
    <s v="Baja"/>
  </r>
  <r>
    <x v="97"/>
    <n v="516.42999999999995"/>
    <n v="523.66"/>
    <n v="507.13"/>
    <n v="519.12"/>
    <n v="2891867"/>
    <x v="0"/>
    <x v="97"/>
    <x v="0"/>
    <x v="4"/>
    <n v="500.6008823529412"/>
    <n v="502.06469387755101"/>
    <s v="Baja"/>
  </r>
  <r>
    <x v="98"/>
    <n v="519.9"/>
    <n v="536.54999999999995"/>
    <n v="515.48"/>
    <n v="530.87"/>
    <n v="4022358"/>
    <x v="0"/>
    <x v="98"/>
    <x v="0"/>
    <x v="4"/>
    <n v="501.46571428571428"/>
    <n v="502.35565656565655"/>
    <s v="Baja"/>
  </r>
  <r>
    <x v="99"/>
    <n v="530.13"/>
    <n v="533.26"/>
    <n v="523.69000000000005"/>
    <n v="524.59"/>
    <n v="1876286"/>
    <x v="0"/>
    <x v="99"/>
    <x v="0"/>
    <x v="4"/>
    <n v="503.01114285714283"/>
    <n v="502.57799999999997"/>
    <s v="Baja"/>
  </r>
  <r>
    <x v="100"/>
    <n v="525.53"/>
    <n v="545.5"/>
    <n v="523.15"/>
    <n v="540.73"/>
    <n v="5392322"/>
    <x v="0"/>
    <x v="100"/>
    <x v="0"/>
    <x v="4"/>
    <n v="504.73942857142862"/>
    <n v="502.95574257425744"/>
    <s v="Baja"/>
  </r>
  <r>
    <x v="101"/>
    <n v="539"/>
    <n v="540.79999999999995"/>
    <n v="515.09"/>
    <n v="522.86"/>
    <n v="4444407"/>
    <x v="0"/>
    <x v="101"/>
    <x v="1"/>
    <x v="5"/>
    <n v="506.92030303030299"/>
    <n v="503.15088235294115"/>
    <s v="Baja"/>
  </r>
  <r>
    <x v="102"/>
    <n v="521.54999999999995"/>
    <n v="526.78"/>
    <n v="515.89"/>
    <n v="520.79999999999995"/>
    <n v="3133872"/>
    <x v="0"/>
    <x v="102"/>
    <x v="1"/>
    <x v="5"/>
    <n v="507.32852941176463"/>
    <n v="503.32223300970878"/>
    <s v="Baja"/>
  </r>
  <r>
    <x v="103"/>
    <n v="511.97"/>
    <n v="513.1"/>
    <n v="499.5"/>
    <n v="500.49"/>
    <n v="5346210"/>
    <x v="0"/>
    <x v="103"/>
    <x v="1"/>
    <x v="5"/>
    <n v="507.95764705882368"/>
    <n v="503.29500000000002"/>
    <s v="Baja"/>
  </r>
  <r>
    <x v="104"/>
    <n v="508.28"/>
    <n v="516.44000000000005"/>
    <n v="506.42"/>
    <n v="508.89"/>
    <n v="3686448"/>
    <x v="0"/>
    <x v="104"/>
    <x v="1"/>
    <x v="5"/>
    <n v="508.78882352941173"/>
    <n v="503.34828571428574"/>
    <s v="Baja"/>
  </r>
  <r>
    <x v="105"/>
    <n v="511.31"/>
    <n v="513.24"/>
    <n v="504.51"/>
    <n v="510.4"/>
    <n v="2973949"/>
    <x v="0"/>
    <x v="105"/>
    <x v="1"/>
    <x v="5"/>
    <n v="509.63029411764717"/>
    <n v="503.41481132075472"/>
    <s v="Baja"/>
  </r>
  <r>
    <x v="106"/>
    <n v="507.84"/>
    <n v="510.73"/>
    <n v="497.95"/>
    <n v="499.1"/>
    <n v="3812720"/>
    <x v="0"/>
    <x v="106"/>
    <x v="1"/>
    <x v="5"/>
    <n v="510.71575757575755"/>
    <n v="503.3744859813084"/>
    <s v="Baja"/>
  </r>
  <r>
    <x v="107"/>
    <n v="500"/>
    <n v="501.09"/>
    <n v="485.67"/>
    <n v="494.25"/>
    <n v="5990425"/>
    <x v="0"/>
    <x v="107"/>
    <x v="1"/>
    <x v="5"/>
    <n v="510.23147058823525"/>
    <n v="503.29"/>
    <s v="Baja"/>
  </r>
  <r>
    <x v="108"/>
    <n v="495.5"/>
    <n v="512.35"/>
    <n v="493.01"/>
    <n v="507.79"/>
    <n v="5032099"/>
    <x v="0"/>
    <x v="108"/>
    <x v="1"/>
    <x v="5"/>
    <n v="511.14823529411768"/>
    <n v="503.33128440366971"/>
    <s v="Baja"/>
  </r>
  <r>
    <x v="109"/>
    <n v="507.35"/>
    <n v="514.5"/>
    <n v="499.58"/>
    <n v="500.86"/>
    <n v="4177357"/>
    <x v="0"/>
    <x v="109"/>
    <x v="1"/>
    <x v="5"/>
    <n v="511.67705882352942"/>
    <n v="503.3088181818182"/>
    <s v="Baja"/>
  </r>
  <r>
    <x v="110"/>
    <n v="500"/>
    <n v="506.32"/>
    <n v="495.1"/>
    <n v="497.98"/>
    <n v="5895788"/>
    <x v="0"/>
    <x v="110"/>
    <x v="1"/>
    <x v="5"/>
    <n v="512.05882352941171"/>
    <n v="503.26081081081082"/>
    <s v="Baja"/>
  </r>
  <r>
    <x v="111"/>
    <n v="501"/>
    <n v="509.25"/>
    <n v="493.54"/>
    <n v="501.77"/>
    <n v="12315813"/>
    <x v="0"/>
    <x v="111"/>
    <x v="1"/>
    <x v="5"/>
    <n v="512.36500000000001"/>
    <n v="503.2475"/>
    <s v="Baja"/>
  </r>
  <r>
    <x v="112"/>
    <n v="565.41999999999996"/>
    <n v="593.29"/>
    <n v="556.86"/>
    <n v="586.34"/>
    <n v="32637450"/>
    <x v="0"/>
    <x v="112"/>
    <x v="1"/>
    <x v="5"/>
    <n v="515.17794117647054"/>
    <n v="503.98283185840705"/>
    <s v="Baja"/>
  </r>
  <r>
    <x v="113"/>
    <n v="582.45000000000005"/>
    <n v="588.75"/>
    <n v="570.4"/>
    <n v="579.84"/>
    <n v="11840634"/>
    <x v="0"/>
    <x v="113"/>
    <x v="1"/>
    <x v="5"/>
    <n v="517.39147058823528"/>
    <n v="504.64824561403503"/>
    <s v="Baja"/>
  </r>
  <r>
    <x v="114"/>
    <n v="582.1"/>
    <n v="583.99"/>
    <n v="564.35"/>
    <n v="565.16999999999996"/>
    <n v="7550822"/>
    <x v="0"/>
    <x v="114"/>
    <x v="1"/>
    <x v="5"/>
    <n v="519.20882352941169"/>
    <n v="505.17452173913034"/>
    <s v="Baja"/>
  </r>
  <r>
    <x v="115"/>
    <n v="567"/>
    <n v="569.75"/>
    <n v="548.65"/>
    <n v="556.78"/>
    <n v="7207329"/>
    <x v="0"/>
    <x v="115"/>
    <x v="1"/>
    <x v="5"/>
    <n v="521.63787878787878"/>
    <n v="505.61939655172404"/>
    <s v="Baja"/>
  </r>
  <r>
    <x v="116"/>
    <n v="554.73"/>
    <n v="567.99"/>
    <n v="554.05999999999995"/>
    <n v="561.92999999999995"/>
    <n v="5023847"/>
    <x v="0"/>
    <x v="116"/>
    <x v="1"/>
    <x v="5"/>
    <n v="522.82294117647052"/>
    <n v="506.10068376068369"/>
    <s v="Baja"/>
  </r>
  <r>
    <x v="117"/>
    <n v="550.71"/>
    <n v="556.41999999999996"/>
    <n v="515.73"/>
    <n v="523.28"/>
    <n v="8670277"/>
    <x v="0"/>
    <x v="117"/>
    <x v="1"/>
    <x v="5"/>
    <n v="523.04352941176455"/>
    <n v="506.24627118644059"/>
    <s v="Baja"/>
  </r>
  <r>
    <x v="118"/>
    <n v="535.88"/>
    <n v="553.15"/>
    <n v="530.74"/>
    <n v="538.6"/>
    <n v="5968978"/>
    <x v="0"/>
    <x v="118"/>
    <x v="1"/>
    <x v="5"/>
    <n v="523.80647058823524"/>
    <n v="506.51815126050411"/>
    <s v="Baja"/>
  </r>
  <r>
    <x v="119"/>
    <n v="538"/>
    <n v="541"/>
    <n v="530.17999999999995"/>
    <n v="532.39"/>
    <n v="4325264"/>
    <x v="0"/>
    <x v="119"/>
    <x v="1"/>
    <x v="5"/>
    <n v="524.9473529411764"/>
    <n v="506.73374999999993"/>
    <s v="Baja"/>
  </r>
  <r>
    <x v="120"/>
    <n v="536.79"/>
    <n v="545.05999999999995"/>
    <n v="531.73"/>
    <n v="539.04"/>
    <n v="3547507"/>
    <x v="0"/>
    <x v="120"/>
    <x v="1"/>
    <x v="6"/>
    <n v="526.7557575757578"/>
    <n v="507.00074380165279"/>
    <s v="Baja"/>
  </r>
  <r>
    <x v="121"/>
    <n v="542.01"/>
    <n v="555.48"/>
    <n v="538.92999999999995"/>
    <n v="548.16"/>
    <n v="3767569"/>
    <x v="0"/>
    <x v="121"/>
    <x v="1"/>
    <x v="6"/>
    <n v="527.38529411764728"/>
    <n v="507.33811475409829"/>
    <s v="Baja"/>
  </r>
  <r>
    <x v="122"/>
    <n v="550.16999999999996"/>
    <n v="550.48"/>
    <n v="538.24"/>
    <n v="539.45000000000005"/>
    <n v="3172288"/>
    <x v="0"/>
    <x v="122"/>
    <x v="1"/>
    <x v="6"/>
    <n v="527.88617647058823"/>
    <n v="507.59918699186983"/>
    <s v="Baja"/>
  </r>
  <r>
    <x v="123"/>
    <n v="539.80999999999995"/>
    <n v="559.48"/>
    <n v="537.51"/>
    <n v="552.16"/>
    <n v="5164537"/>
    <x v="0"/>
    <x v="123"/>
    <x v="1"/>
    <x v="6"/>
    <n v="528.83852941176485"/>
    <n v="507.9585483870967"/>
    <s v="Baja"/>
  </r>
  <r>
    <x v="124"/>
    <n v="552.26"/>
    <n v="554.44000000000005"/>
    <n v="545.48"/>
    <n v="550.79"/>
    <n v="2376175"/>
    <x v="0"/>
    <x v="124"/>
    <x v="1"/>
    <x v="6"/>
    <n v="529.60205882352955"/>
    <n v="508.30119999999994"/>
    <s v="Baja"/>
  </r>
  <r>
    <x v="125"/>
    <n v="555"/>
    <n v="555"/>
    <n v="543.70000000000005"/>
    <n v="547.91999999999996"/>
    <n v="2791721"/>
    <x v="0"/>
    <x v="125"/>
    <x v="1"/>
    <x v="6"/>
    <n v="529.91030303030311"/>
    <n v="508.61563492063488"/>
    <s v="Baja"/>
  </r>
  <r>
    <x v="126"/>
    <n v="546"/>
    <n v="566"/>
    <n v="543"/>
    <n v="559.07000000000005"/>
    <n v="3703499"/>
    <x v="0"/>
    <x v="126"/>
    <x v="1"/>
    <x v="6"/>
    <n v="530.76794117647057"/>
    <n v="509.01291338582672"/>
    <s v="Baja"/>
  </r>
  <r>
    <x v="127"/>
    <n v="562.5"/>
    <n v="566.65"/>
    <n v="553.46"/>
    <n v="563.59"/>
    <n v="3991264"/>
    <x v="0"/>
    <x v="127"/>
    <x v="1"/>
    <x v="6"/>
    <n v="531.78794117647067"/>
    <n v="509.43929687499991"/>
    <s v="Baja"/>
  </r>
  <r>
    <x v="128"/>
    <n v="564.44000000000005"/>
    <n v="565.92999999999995"/>
    <n v="554.22"/>
    <n v="557.59"/>
    <n v="2730587"/>
    <x v="0"/>
    <x v="128"/>
    <x v="1"/>
    <x v="6"/>
    <n v="532.67794117647065"/>
    <n v="509.81255813953481"/>
    <s v="Baja"/>
  </r>
  <r>
    <x v="129"/>
    <n v="556.94000000000005"/>
    <n v="561.25"/>
    <n v="550.85"/>
    <n v="556.52"/>
    <n v="2197128"/>
    <x v="0"/>
    <x v="129"/>
    <x v="1"/>
    <x v="6"/>
    <n v="533.91441176470607"/>
    <n v="510.1718461538461"/>
    <s v="Baja"/>
  </r>
  <r>
    <x v="130"/>
    <n v="557.29"/>
    <n v="563.63"/>
    <n v="552.73"/>
    <n v="557.28"/>
    <n v="2624097"/>
    <x v="0"/>
    <x v="130"/>
    <x v="1"/>
    <x v="6"/>
    <n v="535.1882352941177"/>
    <n v="510.53145038167935"/>
    <s v="Baja"/>
  </r>
  <r>
    <x v="131"/>
    <n v="550.99"/>
    <n v="555.25"/>
    <n v="543.03"/>
    <n v="551.34"/>
    <n v="2071590"/>
    <x v="0"/>
    <x v="131"/>
    <x v="1"/>
    <x v="6"/>
    <n v="536.13588235294128"/>
    <n v="510.84060606060598"/>
    <s v="Baja"/>
  </r>
  <r>
    <x v="132"/>
    <n v="549"/>
    <n v="550"/>
    <n v="538.23"/>
    <n v="548.22"/>
    <n v="2457604"/>
    <x v="0"/>
    <x v="132"/>
    <x v="1"/>
    <x v="6"/>
    <n v="536.64617647058822"/>
    <n v="511.1216541353383"/>
    <s v="Baja"/>
  </r>
  <r>
    <x v="133"/>
    <n v="548"/>
    <n v="548.99"/>
    <n v="538.80999999999995"/>
    <n v="540.22"/>
    <n v="2841457"/>
    <x v="0"/>
    <x v="133"/>
    <x v="1"/>
    <x v="6"/>
    <n v="537.10588235294131"/>
    <n v="511.33880597014922"/>
    <s v="Baja"/>
  </r>
  <r>
    <x v="134"/>
    <n v="534.99"/>
    <n v="541.79"/>
    <n v="530.79"/>
    <n v="533.78"/>
    <n v="3078594"/>
    <x v="0"/>
    <x v="134"/>
    <x v="1"/>
    <x v="6"/>
    <n v="536.9014705882355"/>
    <n v="511.50503703703697"/>
    <s v="Baja"/>
  </r>
  <r>
    <x v="135"/>
    <n v="525"/>
    <n v="548.54"/>
    <n v="518.28"/>
    <n v="546.15"/>
    <n v="4136532"/>
    <x v="0"/>
    <x v="135"/>
    <x v="1"/>
    <x v="6"/>
    <n v="537.16571428571444"/>
    <n v="511.75977941176461"/>
    <s v="Baja"/>
  </r>
  <r>
    <x v="136"/>
    <n v="539.79999999999995"/>
    <n v="556.85"/>
    <n v="539.07000000000005"/>
    <n v="553.41"/>
    <n v="3245038"/>
    <x v="0"/>
    <x v="136"/>
    <x v="1"/>
    <x v="6"/>
    <n v="538.03857142857157"/>
    <n v="512.06379562043787"/>
    <s v="Baja"/>
  </r>
  <r>
    <x v="137"/>
    <n v="550.27"/>
    <n v="556.48"/>
    <n v="535.75"/>
    <n v="546.70000000000005"/>
    <n v="4252879"/>
    <x v="0"/>
    <x v="137"/>
    <x v="1"/>
    <x v="6"/>
    <n v="538.77857142857158"/>
    <n v="512.31478260869551"/>
    <s v="Baja"/>
  </r>
  <r>
    <x v="138"/>
    <n v="546.51"/>
    <n v="553.09"/>
    <n v="538"/>
    <n v="538.85"/>
    <n v="3755574"/>
    <x v="0"/>
    <x v="138"/>
    <x v="1"/>
    <x v="6"/>
    <n v="539.87457142857147"/>
    <n v="512.50568345323734"/>
    <s v="Baja"/>
  </r>
  <r>
    <x v="139"/>
    <n v="545.57000000000005"/>
    <n v="552.14"/>
    <n v="542"/>
    <n v="550.64"/>
    <n v="3042180"/>
    <x v="0"/>
    <x v="139"/>
    <x v="1"/>
    <x v="7"/>
    <n v="541.96941176470591"/>
    <n v="513.59963503649624"/>
    <s v="Baja"/>
  </r>
  <r>
    <x v="140"/>
    <n v="553.34"/>
    <n v="556.99"/>
    <n v="546.02"/>
    <n v="547.82000000000005"/>
    <n v="3042226"/>
    <x v="0"/>
    <x v="140"/>
    <x v="1"/>
    <x v="7"/>
    <n v="542.13657142857141"/>
    <n v="514.08496350364953"/>
    <s v="Baja"/>
  </r>
  <r>
    <x v="141"/>
    <n v="545.92999999999995"/>
    <n v="548.01"/>
    <n v="517.80999999999995"/>
    <n v="520.70000000000005"/>
    <n v="5362443"/>
    <x v="0"/>
    <x v="141"/>
    <x v="1"/>
    <x v="7"/>
    <n v="542.7537142857143"/>
    <n v="514.3624817518247"/>
    <s v="Baja"/>
  </r>
  <r>
    <x v="142"/>
    <n v="521.5"/>
    <n v="531.5"/>
    <n v="507.68"/>
    <n v="511.29"/>
    <n v="5034792"/>
    <x v="0"/>
    <x v="142"/>
    <x v="1"/>
    <x v="7"/>
    <n v="543.24057142857146"/>
    <n v="514.34021739130424"/>
    <s v="Baja"/>
  </r>
  <r>
    <x v="143"/>
    <n v="511.98"/>
    <n v="517.76"/>
    <n v="498.79"/>
    <n v="516.39"/>
    <n v="5069973"/>
    <x v="0"/>
    <x v="143"/>
    <x v="1"/>
    <x v="7"/>
    <n v="543.48628571428583"/>
    <n v="514.35496402877686"/>
    <s v="Baja"/>
  </r>
  <r>
    <x v="144"/>
    <n v="514.46"/>
    <n v="518.84"/>
    <n v="492.85"/>
    <n v="493.33"/>
    <n v="3981758"/>
    <x v="0"/>
    <x v="144"/>
    <x v="1"/>
    <x v="7"/>
    <n v="544.60323529411778"/>
    <n v="514.81693430656924"/>
    <s v="Baja"/>
  </r>
  <r>
    <x v="145"/>
    <n v="507.31"/>
    <n v="513.11"/>
    <n v="503.82"/>
    <n v="506.44"/>
    <n v="3470042"/>
    <x v="0"/>
    <x v="145"/>
    <x v="1"/>
    <x v="7"/>
    <n v="543.51285714285723"/>
    <n v="514.87927007299265"/>
    <s v="Baja"/>
  </r>
  <r>
    <x v="146"/>
    <n v="513.5"/>
    <n v="518.97"/>
    <n v="504.25"/>
    <n v="504.54"/>
    <n v="3771484"/>
    <x v="0"/>
    <x v="146"/>
    <x v="1"/>
    <x v="7"/>
    <n v="542.43027777777797"/>
    <n v="514.96854014598534"/>
    <s v="Baja"/>
  </r>
  <r>
    <x v="147"/>
    <n v="512.20000000000005"/>
    <n v="530.24"/>
    <n v="510.71"/>
    <n v="523.05999999999995"/>
    <n v="4714469"/>
    <x v="0"/>
    <x v="147"/>
    <x v="1"/>
    <x v="7"/>
    <n v="543.02166666666676"/>
    <n v="515.02717391304338"/>
    <s v="Baja"/>
  </r>
  <r>
    <x v="148"/>
    <n v="512.5"/>
    <n v="526.51"/>
    <n v="506.59"/>
    <n v="518.02"/>
    <n v="3981743"/>
    <x v="0"/>
    <x v="148"/>
    <x v="1"/>
    <x v="7"/>
    <n v="541.12388888888893"/>
    <n v="515.04870503597112"/>
    <s v="Baja"/>
  </r>
  <r>
    <x v="149"/>
    <n v="516.32000000000005"/>
    <n v="520.73"/>
    <n v="508.03"/>
    <n v="520.25"/>
    <n v="3485519"/>
    <x v="0"/>
    <x v="149"/>
    <x v="1"/>
    <x v="7"/>
    <n v="538.73428571428587"/>
    <n v="515.21970802919691"/>
    <s v="Baja"/>
  </r>
  <r>
    <x v="150"/>
    <n v="524.47"/>
    <n v="533.41999999999996"/>
    <n v="523.21"/>
    <n v="524.03"/>
    <n v="3238888"/>
    <x v="0"/>
    <x v="150"/>
    <x v="1"/>
    <x v="7"/>
    <n v="538.32583333333343"/>
    <n v="515.20335766423341"/>
    <s v="Baja"/>
  </r>
  <r>
    <x v="151"/>
    <n v="522"/>
    <n v="528.37"/>
    <n v="514.29999999999995"/>
    <n v="524.44000000000005"/>
    <n v="2817376"/>
    <x v="0"/>
    <x v="151"/>
    <x v="1"/>
    <x v="7"/>
    <n v="537.42750000000001"/>
    <n v="515.20737226277356"/>
    <s v="Baja"/>
  </r>
  <r>
    <x v="152"/>
    <n v="516.4"/>
    <n v="517.9"/>
    <n v="503.85"/>
    <n v="504.79"/>
    <n v="4096606"/>
    <x v="0"/>
    <x v="152"/>
    <x v="1"/>
    <x v="7"/>
    <n v="535.84027777777783"/>
    <n v="515.13188405797075"/>
    <s v="Baja"/>
  </r>
  <r>
    <x v="153"/>
    <n v="504.96"/>
    <n v="513.19000000000005"/>
    <n v="501.63"/>
    <n v="512.17999999999995"/>
    <n v="4386360"/>
    <x v="0"/>
    <x v="153"/>
    <x v="1"/>
    <x v="7"/>
    <n v="535.53194444444443"/>
    <n v="515.11064748201409"/>
    <s v="Baja"/>
  </r>
  <r>
    <x v="154"/>
    <n v="509.13"/>
    <n v="529.30999999999995"/>
    <n v="509.13"/>
    <n v="523.11"/>
    <n v="3360587"/>
    <x v="0"/>
    <x v="154"/>
    <x v="1"/>
    <x v="7"/>
    <n v="535.17914285714301"/>
    <n v="514.48569343065674"/>
    <s v="Baja"/>
  </r>
  <r>
    <x v="155"/>
    <n v="529.87"/>
    <n v="543.12"/>
    <n v="529.4"/>
    <n v="535.09"/>
    <n v="5583461"/>
    <x v="0"/>
    <x v="155"/>
    <x v="1"/>
    <x v="7"/>
    <n v="535.17666666666673"/>
    <n v="514.55386861313855"/>
    <s v="Baja"/>
  </r>
  <r>
    <x v="156"/>
    <n v="533.78"/>
    <n v="534.41999999999996"/>
    <n v="520"/>
    <n v="520.80999999999995"/>
    <n v="4102211"/>
    <x v="0"/>
    <x v="156"/>
    <x v="1"/>
    <x v="7"/>
    <n v="534.67027777777787"/>
    <n v="514.58861313868601"/>
    <s v="Baja"/>
  </r>
  <r>
    <x v="157"/>
    <n v="516.99"/>
    <n v="518.53"/>
    <n v="497"/>
    <n v="502.86"/>
    <n v="4926764"/>
    <x v="0"/>
    <x v="157"/>
    <x v="1"/>
    <x v="7"/>
    <n v="533.41194444444454"/>
    <n v="514.50362318840564"/>
    <s v="Baja"/>
  </r>
  <r>
    <x v="158"/>
    <n v="502.82"/>
    <n v="508.72"/>
    <n v="496.68"/>
    <n v="508.05"/>
    <n v="3467797"/>
    <x v="0"/>
    <x v="158"/>
    <x v="1"/>
    <x v="7"/>
    <n v="532.53972222222228"/>
    <n v="514.45719424460424"/>
    <s v="Baja"/>
  </r>
  <r>
    <x v="159"/>
    <n v="505.66"/>
    <n v="518"/>
    <n v="504.4"/>
    <n v="513.95000000000005"/>
    <n v="3330049"/>
    <x v="0"/>
    <x v="159"/>
    <x v="1"/>
    <x v="7"/>
    <n v="530.92657142857161"/>
    <n v="514.61079710144907"/>
    <s v="Baja"/>
  </r>
  <r>
    <x v="160"/>
    <n v="510.51"/>
    <n v="514.41"/>
    <n v="506.91"/>
    <n v="513.39"/>
    <n v="2418129"/>
    <x v="0"/>
    <x v="160"/>
    <x v="1"/>
    <x v="7"/>
    <n v="530.43944444444469"/>
    <n v="514.84789855072449"/>
    <s v="Baja"/>
  </r>
  <r>
    <x v="161"/>
    <n v="515.66999999999996"/>
    <n v="528.13"/>
    <n v="515.44000000000005"/>
    <n v="521.66"/>
    <n v="3503111"/>
    <x v="0"/>
    <x v="161"/>
    <x v="1"/>
    <x v="7"/>
    <n v="529.71000000000015"/>
    <n v="515.13507246376798"/>
    <s v="Baja"/>
  </r>
  <r>
    <x v="162"/>
    <n v="529.92999999999995"/>
    <n v="540.5"/>
    <n v="527.03"/>
    <n v="539.41999999999996"/>
    <n v="3938637"/>
    <x v="0"/>
    <x v="162"/>
    <x v="1"/>
    <x v="8"/>
    <n v="529.16416666666669"/>
    <n v="515.30978417266169"/>
    <s v="Baja"/>
  </r>
  <r>
    <x v="163"/>
    <n v="540.01"/>
    <n v="542.85"/>
    <n v="529.23"/>
    <n v="540.66999999999996"/>
    <n v="3355904"/>
    <x v="0"/>
    <x v="163"/>
    <x v="1"/>
    <x v="8"/>
    <n v="526.84941176470591"/>
    <n v="516.15051094890498"/>
    <s v="Baja"/>
  </r>
  <r>
    <x v="164"/>
    <n v="544.80999999999995"/>
    <n v="554.16999999999996"/>
    <n v="543.29999999999995"/>
    <n v="544.53"/>
    <n v="3474205"/>
    <x v="0"/>
    <x v="164"/>
    <x v="1"/>
    <x v="8"/>
    <n v="527.35457142857138"/>
    <n v="516.69306569343053"/>
    <s v="Baja"/>
  </r>
  <r>
    <x v="165"/>
    <n v="543.5"/>
    <n v="549.64"/>
    <n v="541.45000000000005"/>
    <n v="546.99"/>
    <n v="2151319"/>
    <x v="0"/>
    <x v="165"/>
    <x v="1"/>
    <x v="8"/>
    <n v="527.90000000000009"/>
    <n v="517.25532846715328"/>
    <s v="Baja"/>
  </r>
  <r>
    <x v="166"/>
    <n v="551.13"/>
    <n v="556.9"/>
    <n v="547.57000000000005"/>
    <n v="554.58000000000004"/>
    <n v="4309829"/>
    <x v="0"/>
    <x v="166"/>
    <x v="1"/>
    <x v="8"/>
    <n v="527.82500000000005"/>
    <n v="517.52579710144926"/>
    <s v="Baja"/>
  </r>
  <r>
    <x v="167"/>
    <n v="552.69000000000005"/>
    <n v="556.9"/>
    <n v="547.11"/>
    <n v="555.30999999999995"/>
    <n v="2894034"/>
    <x v="0"/>
    <x v="167"/>
    <x v="1"/>
    <x v="8"/>
    <n v="527.93527777777797"/>
    <n v="517.79762589928055"/>
    <s v="Baja"/>
  </r>
  <r>
    <x v="168"/>
    <n v="551.04999999999995"/>
    <n v="557.98"/>
    <n v="549.58000000000004"/>
    <n v="552.78"/>
    <n v="2944060"/>
    <x v="0"/>
    <x v="168"/>
    <x v="1"/>
    <x v="8"/>
    <n v="527.71457142857162"/>
    <n v="518.81401459853998"/>
    <s v="Baja"/>
  </r>
  <r>
    <x v="169"/>
    <n v="557"/>
    <n v="559.75"/>
    <n v="550.29999999999995"/>
    <n v="553.73"/>
    <n v="2720344"/>
    <x v="0"/>
    <x v="169"/>
    <x v="1"/>
    <x v="8"/>
    <n v="528.43722222222232"/>
    <n v="519.40270072992689"/>
    <s v="Baja"/>
  </r>
  <r>
    <x v="170"/>
    <n v="554.87"/>
    <n v="554.87"/>
    <n v="538.53"/>
    <n v="540.02"/>
    <n v="3740294"/>
    <x v="0"/>
    <x v="170"/>
    <x v="1"/>
    <x v="8"/>
    <n v="528.61055555555561"/>
    <n v="519.81978102189771"/>
    <s v="Baja"/>
  </r>
  <r>
    <x v="171"/>
    <n v="544.16999999999996"/>
    <n v="553.49"/>
    <n v="542.66"/>
    <n v="549.22"/>
    <n v="3139050"/>
    <x v="0"/>
    <x v="171"/>
    <x v="1"/>
    <x v="8"/>
    <n v="528.69583333333344"/>
    <n v="520.03282608695645"/>
    <s v="Baja"/>
  </r>
  <r>
    <x v="172"/>
    <n v="550.54"/>
    <n v="551.98"/>
    <n v="539.51"/>
    <n v="546.54"/>
    <n v="3209075"/>
    <x v="0"/>
    <x v="172"/>
    <x v="1"/>
    <x v="8"/>
    <n v="528.50500000000011"/>
    <n v="520.22352517985598"/>
    <s v="Baja"/>
  </r>
  <r>
    <x v="173"/>
    <n v="546.9"/>
    <n v="556.44000000000005"/>
    <n v="545.53"/>
    <n v="554.44000000000005"/>
    <n v="4288715"/>
    <x v="0"/>
    <x v="173"/>
    <x v="1"/>
    <x v="8"/>
    <n v="528.4305714285714"/>
    <n v="521.03175182481732"/>
    <s v="Baja"/>
  </r>
  <r>
    <x v="174"/>
    <n v="554.41999999999996"/>
    <n v="563.55999999999995"/>
    <n v="546.29999999999995"/>
    <n v="549.57000000000005"/>
    <n v="11257648"/>
    <x v="0"/>
    <x v="174"/>
    <x v="1"/>
    <x v="8"/>
    <n v="529.01777777777772"/>
    <n v="521.19277372262763"/>
    <s v="Baja"/>
  </r>
  <r>
    <x v="175"/>
    <n v="508"/>
    <n v="515.46"/>
    <n v="503.6"/>
    <n v="508.9"/>
    <n v="22897446"/>
    <x v="0"/>
    <x v="175"/>
    <x v="1"/>
    <x v="8"/>
    <n v="527.85833333333335"/>
    <n v="521.23540145985385"/>
    <s v="Baja"/>
  </r>
  <r>
    <x v="176"/>
    <n v="513.82000000000005"/>
    <n v="513.96"/>
    <n v="500.55"/>
    <n v="508.78"/>
    <n v="9061062"/>
    <x v="0"/>
    <x v="176"/>
    <x v="1"/>
    <x v="8"/>
    <n v="526.77388888888879"/>
    <n v="521.14514492753597"/>
    <s v="Baja"/>
  </r>
  <r>
    <x v="177"/>
    <n v="509.01"/>
    <n v="509.7"/>
    <n v="500.7"/>
    <n v="505.55"/>
    <n v="7314659"/>
    <x v="0"/>
    <x v="177"/>
    <x v="1"/>
    <x v="8"/>
    <n v="526.35305555555556"/>
    <n v="521.0329496402876"/>
    <s v="Baja"/>
  </r>
  <r>
    <x v="178"/>
    <n v="506.76"/>
    <n v="510.48"/>
    <n v="503"/>
    <n v="510.3"/>
    <n v="4388839"/>
    <x v="0"/>
    <x v="178"/>
    <x v="1"/>
    <x v="8"/>
    <n v="526.60942857142857"/>
    <n v="520.96861313868601"/>
    <s v="Baja"/>
  </r>
  <r>
    <x v="179"/>
    <n v="512.62"/>
    <n v="512.99"/>
    <n v="504.58"/>
    <n v="505.55"/>
    <n v="3761327"/>
    <x v="0"/>
    <x v="179"/>
    <x v="1"/>
    <x v="8"/>
    <n v="526.0244444444445"/>
    <n v="520.77708029197061"/>
    <s v="Baja"/>
  </r>
  <r>
    <x v="180"/>
    <n v="505.2"/>
    <n v="508.4"/>
    <n v="503.34"/>
    <n v="506.52"/>
    <n v="3192983"/>
    <x v="0"/>
    <x v="180"/>
    <x v="1"/>
    <x v="8"/>
    <n v="526.39083333333326"/>
    <n v="520.53678832116771"/>
    <s v="Baja"/>
  </r>
  <r>
    <x v="181"/>
    <n v="507.6"/>
    <n v="509.29"/>
    <n v="499"/>
    <n v="509"/>
    <n v="5127792"/>
    <x v="0"/>
    <x v="181"/>
    <x v="1"/>
    <x v="8"/>
    <n v="526.46194444444438"/>
    <n v="520.45318840579694"/>
    <s v="Baja"/>
  </r>
  <r>
    <x v="182"/>
    <n v="505"/>
    <n v="514.54999999999995"/>
    <n v="505"/>
    <n v="513.47"/>
    <n v="4413242"/>
    <x v="0"/>
    <x v="182"/>
    <x v="1"/>
    <x v="8"/>
    <n v="526.71"/>
    <n v="520.4029496402876"/>
    <s v="Baja"/>
  </r>
  <r>
    <x v="183"/>
    <n v="512.65"/>
    <n v="518.95000000000005"/>
    <n v="505.2"/>
    <n v="509.11"/>
    <n v="4091895"/>
    <x v="0"/>
    <x v="183"/>
    <x v="1"/>
    <x v="9"/>
    <n v="526.55971428571445"/>
    <n v="519.77934306569341"/>
    <s v="Baja"/>
  </r>
  <r>
    <x v="184"/>
    <n v="510.78"/>
    <n v="511.63"/>
    <n v="496.79"/>
    <n v="503.18"/>
    <n v="4349502"/>
    <x v="0"/>
    <x v="184"/>
    <x v="1"/>
    <x v="9"/>
    <n v="525.91027777777788"/>
    <n v="519.49642335766407"/>
    <s v="Baja"/>
  </r>
  <r>
    <x v="185"/>
    <n v="504.99"/>
    <n v="507.78"/>
    <n v="494.63"/>
    <n v="496.08"/>
    <n v="3129366"/>
    <x v="0"/>
    <x v="185"/>
    <x v="1"/>
    <x v="9"/>
    <n v="525.23888888888905"/>
    <n v="519.24306569343059"/>
    <s v="Baja"/>
  </r>
  <r>
    <x v="186"/>
    <n v="495.99"/>
    <n v="499.55"/>
    <n v="491.37"/>
    <n v="499.55"/>
    <n v="3783698"/>
    <x v="0"/>
    <x v="186"/>
    <x v="1"/>
    <x v="9"/>
    <n v="524.55888888888887"/>
    <n v="519.10036231884055"/>
    <s v="Baja"/>
  </r>
  <r>
    <x v="187"/>
    <n v="504.62"/>
    <n v="508.55"/>
    <n v="501.12"/>
    <n v="503.84"/>
    <n v="3132786"/>
    <x v="0"/>
    <x v="187"/>
    <x v="1"/>
    <x v="9"/>
    <n v="523.98666666666668"/>
    <n v="518.99057553956823"/>
    <s v="Baja"/>
  </r>
  <r>
    <x v="188"/>
    <n v="502"/>
    <n v="503.15"/>
    <n v="486.11"/>
    <n v="486.69"/>
    <n v="5131632"/>
    <x v="0"/>
    <x v="188"/>
    <x v="1"/>
    <x v="9"/>
    <n v="523.8068571428571"/>
    <n v="518.84080291970793"/>
    <s v="Baja"/>
  </r>
  <r>
    <x v="189"/>
    <n v="479.75"/>
    <n v="497.99"/>
    <n v="478.63"/>
    <n v="495.08"/>
    <n v="4401000"/>
    <x v="0"/>
    <x v="189"/>
    <x v="1"/>
    <x v="9"/>
    <n v="523.00888888888892"/>
    <n v="518.912700729927"/>
    <s v="Baja"/>
  </r>
  <r>
    <x v="190"/>
    <n v="486.83"/>
    <n v="493.54"/>
    <n v="482.7"/>
    <n v="484.98"/>
    <n v="4121540"/>
    <x v="0"/>
    <x v="190"/>
    <x v="1"/>
    <x v="9"/>
    <n v="521.94972222222214"/>
    <n v="518.88861313868608"/>
    <s v="Baja"/>
  </r>
  <r>
    <x v="191"/>
    <n v="489.13"/>
    <n v="490.78"/>
    <n v="482.71"/>
    <n v="486.66"/>
    <n v="2716561"/>
    <x v="0"/>
    <x v="191"/>
    <x v="1"/>
    <x v="9"/>
    <n v="520.60444444444431"/>
    <n v="518.65507246376808"/>
    <s v="Baja"/>
  </r>
  <r>
    <x v="192"/>
    <n v="487.86"/>
    <n v="494.85"/>
    <n v="486.59"/>
    <n v="493.37"/>
    <n v="2882464"/>
    <x v="0"/>
    <x v="192"/>
    <x v="1"/>
    <x v="9"/>
    <n v="519.84222222222218"/>
    <n v="518.47316546762579"/>
    <s v="Baja"/>
  </r>
  <r>
    <x v="193"/>
    <n v="485.59"/>
    <n v="492.71"/>
    <n v="482.81"/>
    <n v="488.94"/>
    <n v="2705249"/>
    <x v="0"/>
    <x v="193"/>
    <x v="1"/>
    <x v="9"/>
    <n v="519.78142857142848"/>
    <n v="518.92919708029194"/>
    <s v="Baja"/>
  </r>
  <r>
    <x v="194"/>
    <n v="488.4"/>
    <n v="493.48"/>
    <n v="486.19"/>
    <n v="486.28"/>
    <n v="2350496"/>
    <x v="0"/>
    <x v="194"/>
    <x v="1"/>
    <x v="9"/>
    <n v="518.8508333333333"/>
    <n v="518.79832116788305"/>
    <s v="Baja"/>
  </r>
  <r>
    <x v="195"/>
    <n v="481.63"/>
    <n v="488.57"/>
    <n v="478.54"/>
    <n v="487.7"/>
    <n v="3349930"/>
    <x v="0"/>
    <x v="195"/>
    <x v="1"/>
    <x v="9"/>
    <n v="518.12166666666656"/>
    <n v="518.88562043795616"/>
    <s v="Baja"/>
  </r>
  <r>
    <x v="196"/>
    <n v="489.55"/>
    <n v="502.7"/>
    <n v="488.98"/>
    <n v="501.67"/>
    <n v="3721218"/>
    <x v="0"/>
    <x v="196"/>
    <x v="1"/>
    <x v="9"/>
    <n v="517.79611111111103"/>
    <n v="518.76086956521726"/>
    <s v="Baja"/>
  </r>
  <r>
    <x v="197"/>
    <n v="503.12"/>
    <n v="505.4"/>
    <n v="497.26"/>
    <n v="497.89"/>
    <n v="3322925"/>
    <x v="0"/>
    <x v="197"/>
    <x v="1"/>
    <x v="9"/>
    <n v="517.13583333333327"/>
    <n v="518.61071942446029"/>
    <s v="Baja"/>
  </r>
  <r>
    <x v="198"/>
    <n v="501.05"/>
    <n v="504.25"/>
    <n v="499.51"/>
    <n v="502.9"/>
    <n v="2412595"/>
    <x v="0"/>
    <x v="198"/>
    <x v="1"/>
    <x v="9"/>
    <n v="516.12138888888887"/>
    <n v="519.13503649635027"/>
    <s v="Baja"/>
  </r>
  <r>
    <x v="199"/>
    <n v="506"/>
    <n v="506.37"/>
    <n v="499.22"/>
    <n v="501.34"/>
    <n v="2699459"/>
    <x v="0"/>
    <x v="199"/>
    <x v="1"/>
    <x v="9"/>
    <n v="515.72189189189191"/>
    <n v="519.04437956204356"/>
    <s v="Baja"/>
  </r>
  <r>
    <x v="200"/>
    <n v="502.34"/>
    <n v="504.14"/>
    <n v="500.5"/>
    <n v="502.36"/>
    <n v="2465303"/>
    <x v="0"/>
    <x v="200"/>
    <x v="1"/>
    <x v="9"/>
    <n v="514.6864864864865"/>
    <n v="518.95408759124064"/>
    <s v="Baja"/>
  </r>
  <r>
    <x v="201"/>
    <n v="501.8"/>
    <n v="505.1"/>
    <n v="498.54"/>
    <n v="503.86"/>
    <n v="3253773"/>
    <x v="0"/>
    <x v="201"/>
    <x v="1"/>
    <x v="9"/>
    <n v="513.58729729729737"/>
    <n v="518.84471014492726"/>
    <s v="Baja"/>
  </r>
  <r>
    <x v="202"/>
    <n v="504.4"/>
    <n v="511.76"/>
    <n v="502.53"/>
    <n v="502.81"/>
    <n v="2911297"/>
    <x v="0"/>
    <x v="202"/>
    <x v="1"/>
    <x v="9"/>
    <n v="512.39324324324343"/>
    <n v="518.72935251798538"/>
    <s v="Baja"/>
  </r>
  <r>
    <x v="203"/>
    <n v="504.01"/>
    <n v="505.41"/>
    <n v="497.74"/>
    <n v="499.08"/>
    <n v="2482555"/>
    <x v="0"/>
    <x v="203"/>
    <x v="1"/>
    <x v="10"/>
    <n v="509.6594444444446"/>
    <n v="519.66316176470593"/>
    <s v="Baja"/>
  </r>
  <r>
    <x v="204"/>
    <n v="499.82"/>
    <n v="503.22"/>
    <n v="495.82"/>
    <n v="499.24"/>
    <n v="2268979"/>
    <x v="0"/>
    <x v="204"/>
    <x v="1"/>
    <x v="10"/>
    <n v="508.17222222222244"/>
    <n v="519.78375000000005"/>
    <s v="Baja"/>
  </r>
  <r>
    <x v="205"/>
    <n v="495.19"/>
    <n v="496.66"/>
    <n v="487.25"/>
    <n v="489.43"/>
    <n v="3887445"/>
    <x v="0"/>
    <x v="205"/>
    <x v="1"/>
    <x v="10"/>
    <n v="506.38611111111135"/>
    <n v="519.56218978102197"/>
    <s v="Baja"/>
  </r>
  <r>
    <x v="206"/>
    <n v="492"/>
    <n v="501.86"/>
    <n v="490.95"/>
    <n v="494.74"/>
    <n v="3160487"/>
    <x v="0"/>
    <x v="206"/>
    <x v="1"/>
    <x v="10"/>
    <n v="505.1283333333335"/>
    <n v="519.38231884057973"/>
    <s v="Baja"/>
  </r>
  <r>
    <x v="207"/>
    <n v="492.92"/>
    <n v="496.7"/>
    <n v="490.55"/>
    <n v="494.66"/>
    <n v="2791932"/>
    <x v="0"/>
    <x v="207"/>
    <x v="1"/>
    <x v="10"/>
    <n v="502.3862857142858"/>
    <n v="520.05808823529424"/>
    <s v="Baja"/>
  </r>
  <r>
    <x v="208"/>
    <n v="497"/>
    <n v="498.82"/>
    <n v="489.37"/>
    <n v="492.39"/>
    <n v="2374037"/>
    <x v="0"/>
    <x v="208"/>
    <x v="1"/>
    <x v="10"/>
    <n v="502.1086111111112"/>
    <n v="520.11485294117654"/>
    <s v="Baja"/>
  </r>
  <r>
    <x v="209"/>
    <n v="494.5"/>
    <n v="496.09"/>
    <n v="484.65"/>
    <n v="485.81"/>
    <n v="3055029"/>
    <x v="0"/>
    <x v="209"/>
    <x v="1"/>
    <x v="10"/>
    <n v="500.2022222222223"/>
    <n v="520.09698529411776"/>
    <s v="Baja"/>
  </r>
  <r>
    <x v="210"/>
    <n v="487.17"/>
    <n v="490.21"/>
    <n v="482.14"/>
    <n v="487.27"/>
    <n v="4382928"/>
    <x v="0"/>
    <x v="210"/>
    <x v="1"/>
    <x v="10"/>
    <n v="498.47166666666675"/>
    <n v="519.85737226277388"/>
    <s v="Baja"/>
  </r>
  <r>
    <x v="211"/>
    <n v="490"/>
    <n v="491.41"/>
    <n v="487.78"/>
    <n v="488.77"/>
    <n v="3123969"/>
    <x v="0"/>
    <x v="211"/>
    <x v="1"/>
    <x v="10"/>
    <n v="497.91250000000014"/>
    <n v="519.63210144927552"/>
    <s v="Baja"/>
  </r>
  <r>
    <x v="212"/>
    <n v="489.68"/>
    <n v="503.5"/>
    <n v="486.91"/>
    <n v="499.89"/>
    <n v="4400222"/>
    <x v="0"/>
    <x v="212"/>
    <x v="1"/>
    <x v="10"/>
    <n v="497.44028571428572"/>
    <n v="520.32808823529433"/>
    <s v="Baja"/>
  </r>
  <r>
    <x v="213"/>
    <n v="501.23"/>
    <n v="501.23"/>
    <n v="490.4"/>
    <n v="491.9"/>
    <n v="3104073"/>
    <x v="0"/>
    <x v="213"/>
    <x v="1"/>
    <x v="10"/>
    <n v="497.28638888888895"/>
    <n v="520.12058394160601"/>
    <s v="Baja"/>
  </r>
  <r>
    <x v="214"/>
    <n v="495"/>
    <n v="496.46"/>
    <n v="486.28"/>
    <n v="492.41"/>
    <n v="3533206"/>
    <x v="0"/>
    <x v="214"/>
    <x v="1"/>
    <x v="10"/>
    <n v="496.78944444444437"/>
    <n v="520.12824817518253"/>
    <s v="Baja"/>
  </r>
  <r>
    <x v="215"/>
    <n v="490.25"/>
    <n v="501.8"/>
    <n v="490.15"/>
    <n v="498.34"/>
    <n v="3198273"/>
    <x v="0"/>
    <x v="215"/>
    <x v="1"/>
    <x v="10"/>
    <n v="496.58916666666664"/>
    <n v="519.97036231884056"/>
    <s v="Baja"/>
  </r>
  <r>
    <x v="216"/>
    <n v="496.4"/>
    <n v="504.49"/>
    <n v="495.24"/>
    <n v="500.77"/>
    <n v="5197576"/>
    <x v="0"/>
    <x v="216"/>
    <x v="1"/>
    <x v="10"/>
    <n v="496.42944444444441"/>
    <n v="519.83223021582739"/>
    <s v="Baja"/>
  </r>
  <r>
    <x v="217"/>
    <n v="501.64"/>
    <n v="502.05"/>
    <n v="492.28"/>
    <n v="497"/>
    <n v="5277297"/>
    <x v="0"/>
    <x v="217"/>
    <x v="1"/>
    <x v="10"/>
    <n v="495.59971428571424"/>
    <n v="520.10963503649646"/>
    <s v="Baja"/>
  </r>
  <r>
    <x v="218"/>
    <n v="498.54"/>
    <n v="513.54999999999995"/>
    <n v="495.8"/>
    <n v="508.82"/>
    <n v="5809271"/>
    <x v="0"/>
    <x v="218"/>
    <x v="1"/>
    <x v="10"/>
    <n v="495.96694444444438"/>
    <n v="520.1921167883213"/>
    <s v="Baja"/>
  </r>
  <r>
    <x v="219"/>
    <n v="508.48"/>
    <n v="516.63"/>
    <n v="508.2"/>
    <n v="512.74"/>
    <n v="3944782"/>
    <x v="0"/>
    <x v="219"/>
    <x v="1"/>
    <x v="10"/>
    <n v="496.06777777777774"/>
    <n v="520.29744525547471"/>
    <s v="Baja"/>
  </r>
  <r>
    <x v="220"/>
    <n v="517.96"/>
    <n v="520.96"/>
    <n v="514.4"/>
    <n v="518.05999999999995"/>
    <n v="3361202"/>
    <x v="0"/>
    <x v="220"/>
    <x v="1"/>
    <x v="10"/>
    <n v="496.48111111111109"/>
    <n v="520.28123188405812"/>
    <s v="Baja"/>
  </r>
  <r>
    <x v="221"/>
    <n v="528.84"/>
    <n v="533.05999999999995"/>
    <n v="525"/>
    <n v="527.07000000000005"/>
    <n v="5299072"/>
    <x v="0"/>
    <x v="221"/>
    <x v="1"/>
    <x v="10"/>
    <n v="497.34194444444438"/>
    <n v="520.33007194244624"/>
    <s v="Baja"/>
  </r>
  <r>
    <x v="222"/>
    <n v="528.12"/>
    <n v="533.94000000000005"/>
    <n v="524.55999999999995"/>
    <n v="533.03"/>
    <n v="2820227"/>
    <x v="0"/>
    <x v="222"/>
    <x v="1"/>
    <x v="10"/>
    <n v="498.11285714285708"/>
    <n v="520.70708029197101"/>
    <s v="Baja"/>
  </r>
  <r>
    <x v="223"/>
    <n v="533.54999999999995"/>
    <n v="536.13"/>
    <n v="528.57000000000005"/>
    <n v="533.5"/>
    <n v="2314647"/>
    <x v="0"/>
    <x v="223"/>
    <x v="1"/>
    <x v="10"/>
    <n v="499.09583333333325"/>
    <n v="520.94364963503665"/>
    <s v="Baja"/>
  </r>
  <r>
    <x v="224"/>
    <n v="534.05999999999995"/>
    <n v="534.38"/>
    <n v="526.82000000000005"/>
    <n v="528.21"/>
    <n v="2773445"/>
    <x v="0"/>
    <x v="224"/>
    <x v="1"/>
    <x v="10"/>
    <n v="500.24916666666661"/>
    <n v="521.12605839416085"/>
    <s v="Baja"/>
  </r>
  <r>
    <x v="225"/>
    <n v="525.72"/>
    <n v="537.04"/>
    <n v="525.72"/>
    <n v="533.54"/>
    <n v="2805402"/>
    <x v="0"/>
    <x v="225"/>
    <x v="1"/>
    <x v="11"/>
    <n v="501.31749999999988"/>
    <n v="521.21601449275386"/>
    <s v="Baja"/>
  </r>
  <r>
    <x v="226"/>
    <n v="535.5"/>
    <n v="538.54"/>
    <n v="529.39"/>
    <n v="533.98"/>
    <n v="1980316"/>
    <x v="0"/>
    <x v="226"/>
    <x v="1"/>
    <x v="11"/>
    <n v="502.67861111111102"/>
    <n v="521.3078417266189"/>
    <s v="Baja"/>
  </r>
  <r>
    <x v="227"/>
    <n v="533"/>
    <n v="542.86"/>
    <n v="533"/>
    <n v="541.64"/>
    <n v="2775051"/>
    <x v="0"/>
    <x v="227"/>
    <x v="1"/>
    <x v="11"/>
    <n v="504.51542857142857"/>
    <n v="521.34926470588243"/>
    <s v="Baja"/>
  </r>
  <r>
    <x v="228"/>
    <n v="544.24"/>
    <n v="544.64"/>
    <n v="531.66"/>
    <n v="535.96"/>
    <n v="2722498"/>
    <x v="0"/>
    <x v="228"/>
    <x v="1"/>
    <x v="11"/>
    <n v="505.85885714285706"/>
    <n v="521.36036764705887"/>
    <s v="Baja"/>
  </r>
  <r>
    <x v="229"/>
    <n v="530.92999999999995"/>
    <n v="535.5"/>
    <n v="529.09"/>
    <n v="530.76"/>
    <n v="3268988"/>
    <x v="0"/>
    <x v="229"/>
    <x v="1"/>
    <x v="11"/>
    <n v="507.12971428571421"/>
    <n v="521.42897810218983"/>
    <s v="Baja"/>
  </r>
  <r>
    <x v="230"/>
    <n v="531"/>
    <n v="538.26"/>
    <n v="528.58000000000004"/>
    <n v="535.98"/>
    <n v="2777231"/>
    <x v="0"/>
    <x v="230"/>
    <x v="1"/>
    <x v="11"/>
    <n v="508.50914285714276"/>
    <n v="521.53442028985512"/>
    <s v="Baja"/>
  </r>
  <r>
    <x v="231"/>
    <n v="540.29999999999995"/>
    <n v="540.65"/>
    <n v="532.91999999999996"/>
    <n v="537.30999999999995"/>
    <n v="1780738"/>
    <x v="0"/>
    <x v="231"/>
    <x v="1"/>
    <x v="11"/>
    <n v="509.86970588235306"/>
    <n v="521.60544117647055"/>
    <s v="Baja"/>
  </r>
  <r>
    <x v="232"/>
    <n v="535.76"/>
    <n v="545.33000000000004"/>
    <n v="535.76"/>
    <n v="540.67999999999995"/>
    <n v="2751593"/>
    <x v="0"/>
    <x v="232"/>
    <x v="1"/>
    <x v="11"/>
    <n v="510.75000000000011"/>
    <n v="521.80183823529399"/>
    <s v="Baja"/>
  </r>
  <r>
    <x v="233"/>
    <n v="541.01"/>
    <n v="554.1"/>
    <n v="541.01"/>
    <n v="547.95000000000005"/>
    <n v="4659535"/>
    <x v="0"/>
    <x v="233"/>
    <x v="1"/>
    <x v="11"/>
    <n v="512.03714285714284"/>
    <n v="521.99270072992692"/>
    <s v="Baja"/>
  </r>
  <r>
    <x v="234"/>
    <n v="553.97"/>
    <n v="557.54"/>
    <n v="538.20000000000005"/>
    <n v="542.95000000000005"/>
    <n v="5713873"/>
    <x v="0"/>
    <x v="234"/>
    <x v="1"/>
    <x v="11"/>
    <n v="513.226"/>
    <n v="522.14456521739123"/>
    <s v="Baja"/>
  </r>
  <r>
    <x v="235"/>
    <n v="541.80999999999995"/>
    <n v="544.05999999999995"/>
    <n v="527.04999999999995"/>
    <n v="530.30999999999995"/>
    <n v="3442101"/>
    <x v="0"/>
    <x v="235"/>
    <x v="1"/>
    <x v="11"/>
    <n v="514.02457142857145"/>
    <n v="522.20330935251786"/>
    <s v="Baja"/>
  </r>
  <r>
    <x v="236"/>
    <n v="526.04999999999995"/>
    <n v="534.91"/>
    <n v="522.24"/>
    <n v="532.28"/>
    <n v="3885764"/>
    <x v="0"/>
    <x v="236"/>
    <x v="1"/>
    <x v="11"/>
    <n v="515.190294117647"/>
    <n v="522.21868613138668"/>
    <s v="Baja"/>
  </r>
  <r>
    <x v="237"/>
    <n v="526.07000000000005"/>
    <n v="536.64"/>
    <n v="520.29999999999995"/>
    <n v="531.04999999999995"/>
    <n v="6930440"/>
    <x v="0"/>
    <x v="237"/>
    <x v="1"/>
    <x v="11"/>
    <n v="515.64342857142844"/>
    <n v="522.14802919708018"/>
    <s v="Baja"/>
  </r>
  <r>
    <x v="238"/>
    <n v="526.13"/>
    <n v="530.99"/>
    <n v="505.61"/>
    <n v="513.63"/>
    <n v="11906793"/>
    <x v="0"/>
    <x v="238"/>
    <x v="1"/>
    <x v="11"/>
    <n v="515.58749999999998"/>
    <n v="522.08630434782606"/>
    <s v="Baja"/>
  </r>
  <r>
    <x v="239"/>
    <n v="510.21"/>
    <n v="513.67999999999995"/>
    <n v="507"/>
    <n v="511.77"/>
    <n v="4328061"/>
    <x v="0"/>
    <x v="239"/>
    <x v="1"/>
    <x v="11"/>
    <n v="515.94000000000005"/>
    <n v="522.01208633093518"/>
    <s v="Baja"/>
  </r>
  <r>
    <x v="240"/>
    <n v="512.16"/>
    <n v="517.41"/>
    <n v="504.66"/>
    <n v="515.41"/>
    <n v="3820478"/>
    <x v="0"/>
    <x v="240"/>
    <x v="1"/>
    <x v="11"/>
    <n v="516.3891666666666"/>
    <n v="521.96492857142857"/>
    <s v="Baja"/>
  </r>
  <r>
    <x v="241"/>
    <n v="514.38"/>
    <n v="521.13"/>
    <n v="509.01"/>
    <n v="516.49"/>
    <n v="2254538"/>
    <x v="0"/>
    <x v="241"/>
    <x v="1"/>
    <x v="11"/>
    <n v="517.78085714285714"/>
    <n v="522.08282608695652"/>
    <s v="Baja"/>
  </r>
  <r>
    <x v="242"/>
    <n v="518.08000000000004"/>
    <n v="521.95000000000005"/>
    <n v="512.04999999999995"/>
    <n v="518.91"/>
    <n v="2759037"/>
    <x v="0"/>
    <x v="242"/>
    <x v="1"/>
    <x v="11"/>
    <n v="517.8122222222222"/>
    <n v="522.15543478260884"/>
    <s v="Baja"/>
  </r>
  <r>
    <x v="243"/>
    <n v="521.82000000000005"/>
    <n v="524.47"/>
    <n v="516.98"/>
    <n v="519.29999999999995"/>
    <n v="2390466"/>
    <x v="0"/>
    <x v="243"/>
    <x v="1"/>
    <x v="11"/>
    <n v="518.49666666666656"/>
    <n v="522.21992753623203"/>
    <s v="Baja"/>
  </r>
  <r>
    <x v="244"/>
    <n v="519.96"/>
    <n v="520.78"/>
    <n v="513.79"/>
    <n v="514.25"/>
    <n v="1736014"/>
    <x v="0"/>
    <x v="244"/>
    <x v="1"/>
    <x v="11"/>
    <n v="519.10388888888883"/>
    <n v="522.16258992805774"/>
    <s v="Baja"/>
  </r>
  <r>
    <x v="245"/>
    <n v="512.69000000000005"/>
    <n v="519.79"/>
    <n v="510.96"/>
    <n v="517.57000000000005"/>
    <n v="2537107"/>
    <x v="0"/>
    <x v="245"/>
    <x v="1"/>
    <x v="11"/>
    <n v="519.98611111111097"/>
    <n v="522.12978571428596"/>
    <s v="Baja"/>
  </r>
  <r>
    <x v="246"/>
    <n v="519"/>
    <n v="519.85"/>
    <n v="510.51"/>
    <n v="515.15"/>
    <n v="2096632"/>
    <x v="0"/>
    <x v="246"/>
    <x v="1"/>
    <x v="0"/>
    <n v="521.67457142857143"/>
    <n v="522.55202898550749"/>
    <s v="Baja"/>
  </r>
  <r>
    <x v="247"/>
    <n v="514.39"/>
    <n v="515.63"/>
    <n v="505.37"/>
    <n v="510.82"/>
    <n v="2579427"/>
    <x v="0"/>
    <x v="247"/>
    <x v="1"/>
    <x v="0"/>
    <n v="521.37305555555554"/>
    <n v="522.62420289855106"/>
    <s v="Baja"/>
  </r>
  <r>
    <x v="248"/>
    <n v="513"/>
    <n v="517.98"/>
    <n v="510.37"/>
    <n v="517.35"/>
    <n v="2039374"/>
    <x v="0"/>
    <x v="248"/>
    <x v="1"/>
    <x v="0"/>
    <n v="521.85805555555555"/>
    <n v="522.76456521739169"/>
    <s v="Baja"/>
  </r>
  <r>
    <x v="249"/>
    <n v="517.13"/>
    <n v="525.41"/>
    <n v="514.02"/>
    <n v="524.89"/>
    <n v="2556687"/>
    <x v="0"/>
    <x v="249"/>
    <x v="1"/>
    <x v="0"/>
    <n v="522.77444444444438"/>
    <n v="522.77985611510826"/>
    <s v="Baja"/>
  </r>
  <r>
    <x v="250"/>
    <n v="524"/>
    <n v="526.84"/>
    <n v="519.39"/>
    <n v="520.54999999999995"/>
    <n v="1919798"/>
    <x v="0"/>
    <x v="250"/>
    <x v="1"/>
    <x v="0"/>
    <n v="523.55611111111102"/>
    <n v="522.76392857142901"/>
    <s v="Baja"/>
  </r>
  <r>
    <x v="251"/>
    <n v="521.15"/>
    <n v="522.66999999999996"/>
    <n v="517.99"/>
    <n v="519.97"/>
    <n v="1367782"/>
    <x v="0"/>
    <x v="251"/>
    <x v="1"/>
    <x v="0"/>
    <n v="524.82514285714274"/>
    <n v="522.43748201438882"/>
    <s v="Baja"/>
  </r>
  <r>
    <x v="252"/>
    <n v="520"/>
    <n v="520.79"/>
    <n v="512.97"/>
    <n v="515.84"/>
    <n v="1960544"/>
    <x v="0"/>
    <x v="252"/>
    <x v="1"/>
    <x v="0"/>
    <n v="524.57555555555552"/>
    <n v="521.97705035971239"/>
    <s v="Baja"/>
  </r>
  <r>
    <x v="253"/>
    <n v="517"/>
    <n v="519.57000000000005"/>
    <n v="509.77"/>
    <n v="512.4"/>
    <n v="1673904"/>
    <x v="0"/>
    <x v="253"/>
    <x v="1"/>
    <x v="0"/>
    <n v="525.00333333333344"/>
    <n v="521.59741007194259"/>
    <s v="Baja"/>
  </r>
  <r>
    <x v="254"/>
    <n v="511.86"/>
    <n v="513"/>
    <n v="507.2"/>
    <n v="510.72"/>
    <n v="1686170"/>
    <x v="0"/>
    <x v="254"/>
    <x v="1"/>
    <x v="0"/>
    <n v="525.05611111111114"/>
    <n v="521.51971428571449"/>
    <s v="Baja"/>
  </r>
  <r>
    <x v="255"/>
    <n v="512.64"/>
    <n v="521.44000000000005"/>
    <n v="511.51"/>
    <n v="515.91999999999996"/>
    <n v="2177736"/>
    <x v="0"/>
    <x v="255"/>
    <x v="1"/>
    <x v="0"/>
    <n v="525.14444444444439"/>
    <n v="521.48000000000013"/>
    <s v="Baja"/>
  </r>
  <r>
    <x v="256"/>
    <n v="515.24"/>
    <n v="523.38"/>
    <n v="512.29999999999995"/>
    <n v="517.91999999999996"/>
    <n v="2033176"/>
    <x v="0"/>
    <x v="256"/>
    <x v="1"/>
    <x v="0"/>
    <n v="525.08542857142845"/>
    <n v="520.89647482014391"/>
    <s v="Baja"/>
  </r>
  <r>
    <x v="257"/>
    <n v="515.47"/>
    <n v="520.79"/>
    <n v="514.20000000000005"/>
    <n v="518.91"/>
    <n v="2309803"/>
    <x v="0"/>
    <x v="257"/>
    <x v="1"/>
    <x v="0"/>
    <n v="524.91388888888878"/>
    <n v="520.7548201438849"/>
    <s v="Baja"/>
  </r>
  <r>
    <x v="258"/>
    <n v="520"/>
    <n v="526.38"/>
    <n v="518.65"/>
    <n v="521.87"/>
    <n v="2582046"/>
    <x v="0"/>
    <x v="258"/>
    <x v="1"/>
    <x v="0"/>
    <n v="524.6038888888886"/>
    <n v="520.6791366906474"/>
    <s v="Baja"/>
  </r>
  <r>
    <x v="259"/>
    <n v="522.74"/>
    <n v="548.39"/>
    <n v="521.87"/>
    <n v="543.71"/>
    <n v="7497292"/>
    <x v="0"/>
    <x v="259"/>
    <x v="1"/>
    <x v="0"/>
    <n v="524.8874999999997"/>
    <n v="520.84364285714287"/>
    <s v="Baja"/>
  </r>
  <r>
    <x v="260"/>
    <n v="545.09"/>
    <n v="551.39"/>
    <n v="539.1"/>
    <n v="546.88"/>
    <n v="3776429"/>
    <x v="0"/>
    <x v="260"/>
    <x v="1"/>
    <x v="0"/>
    <n v="525.40611111111093"/>
    <n v="521.02829787234043"/>
    <s v="Baja"/>
  </r>
  <r>
    <x v="261"/>
    <n v="545.98"/>
    <n v="555.54999999999995"/>
    <n v="543.74"/>
    <n v="553.33000000000004"/>
    <n v="2602010"/>
    <x v="0"/>
    <x v="261"/>
    <x v="1"/>
    <x v="0"/>
    <n v="525.72657142857133"/>
    <n v="520.80338129496397"/>
    <s v="Baja"/>
  </r>
  <r>
    <x v="262"/>
    <n v="551.48"/>
    <n v="555.30999999999995"/>
    <n v="549.27"/>
    <n v="553.41"/>
    <n v="2109525"/>
    <x v="0"/>
    <x v="262"/>
    <x v="1"/>
    <x v="0"/>
    <n v="526.49555555555548"/>
    <n v="520.81237410071947"/>
    <s v="Baja"/>
  </r>
  <r>
    <x v="263"/>
    <n v="550.16"/>
    <n v="552.84"/>
    <n v="545.45000000000005"/>
    <n v="547.58000000000004"/>
    <n v="2065621"/>
    <x v="0"/>
    <x v="263"/>
    <x v="1"/>
    <x v="0"/>
    <n v="527.06540540540539"/>
    <n v="520.78928057553958"/>
    <s v="Baja"/>
  </r>
  <r>
    <x v="264"/>
    <n v="546.16"/>
    <n v="552.6"/>
    <n v="545.9"/>
    <n v="550.12"/>
    <n v="1595499"/>
    <x v="0"/>
    <x v="264"/>
    <x v="1"/>
    <x v="0"/>
    <n v="527.29459459459451"/>
    <n v="520.99878571428576"/>
    <s v="Baja"/>
  </r>
  <r>
    <x v="265"/>
    <n v="551.6"/>
    <n v="564.16999999999996"/>
    <n v="549.25"/>
    <n v="558.91999999999996"/>
    <n v="3252595"/>
    <x v="0"/>
    <x v="265"/>
    <x v="1"/>
    <x v="0"/>
    <n v="527.91513513513507"/>
    <n v="521.26773049645385"/>
    <s v="Baja"/>
  </r>
  <r>
    <x v="266"/>
    <n v="557.25"/>
    <n v="567.16"/>
    <n v="556.45000000000005"/>
    <n v="566.17999999999995"/>
    <n v="2434839"/>
    <x v="0"/>
    <x v="266"/>
    <x v="1"/>
    <x v="0"/>
    <n v="528.67499999999984"/>
    <n v="520.82266187050357"/>
    <s v="Baja"/>
  </r>
  <r>
    <x v="267"/>
    <n v="566.12"/>
    <n v="569.48"/>
    <n v="561.61"/>
    <n v="569.19000000000005"/>
    <n v="2431886"/>
    <x v="0"/>
    <x v="267"/>
    <x v="1"/>
    <x v="0"/>
    <n v="529.76999999999987"/>
    <n v="520.90611510791359"/>
    <s v="Baja"/>
  </r>
  <r>
    <x v="268"/>
    <n v="569"/>
    <n v="591"/>
    <n v="569"/>
    <n v="582.07000000000005"/>
    <n v="5626214"/>
    <x v="0"/>
    <x v="268"/>
    <x v="1"/>
    <x v="1"/>
    <n v="530.97972972972968"/>
    <n v="521.08992805755395"/>
    <s v="Baja"/>
  </r>
  <r>
    <x v="269"/>
    <n v="583.67999999999995"/>
    <n v="598.76"/>
    <n v="583.67999999999995"/>
    <n v="588.54999999999995"/>
    <n v="6184782"/>
    <x v="0"/>
    <x v="269"/>
    <x v="1"/>
    <x v="1"/>
    <n v="532.27351351351331"/>
    <n v="521.57178571428574"/>
    <s v="Baja"/>
  </r>
  <r>
    <x v="270"/>
    <n v="585.79999999999995"/>
    <n v="591.88"/>
    <n v="583.14"/>
    <n v="590.53"/>
    <n v="2684005"/>
    <x v="0"/>
    <x v="270"/>
    <x v="1"/>
    <x v="1"/>
    <n v="533.42432432432417"/>
    <n v="522.06085106382977"/>
    <s v="Baja"/>
  </r>
  <r>
    <x v="271"/>
    <n v="594.69000000000005"/>
    <n v="613.85"/>
    <n v="593.99"/>
    <n v="606.71"/>
    <n v="5830979"/>
    <x v="0"/>
    <x v="271"/>
    <x v="1"/>
    <x v="1"/>
    <n v="535.28194444444443"/>
    <n v="522.01762589928069"/>
    <s v="Baja"/>
  </r>
  <r>
    <x v="272"/>
    <n v="603.84"/>
    <n v="615.6"/>
    <n v="595.71"/>
    <n v="606.04999999999995"/>
    <n v="5424503"/>
    <x v="0"/>
    <x v="272"/>
    <x v="1"/>
    <x v="1"/>
    <n v="537.331111111111"/>
    <n v="522.49122302158275"/>
    <s v="Baja"/>
  </r>
  <r>
    <x v="273"/>
    <n v="606.47"/>
    <n v="609.44000000000005"/>
    <n v="596.54999999999995"/>
    <n v="597.54"/>
    <n v="2954214"/>
    <x v="0"/>
    <x v="273"/>
    <x v="1"/>
    <x v="1"/>
    <n v="539.1780555555556"/>
    <n v="523.02728571428565"/>
    <s v="Baja"/>
  </r>
  <r>
    <x v="274"/>
    <n v="598.16"/>
    <n v="609.45000000000005"/>
    <n v="593.66999999999996"/>
    <n v="598.72"/>
    <n v="3950764"/>
    <x v="0"/>
    <x v="274"/>
    <x v="1"/>
    <x v="1"/>
    <n v="541.54166666666663"/>
    <n v="523.56411347517724"/>
    <s v="Baja"/>
  </r>
  <r>
    <x v="275"/>
    <n v="598.57000000000005"/>
    <n v="598.57000000000005"/>
    <n v="582.78"/>
    <n v="589.29"/>
    <n v="3062871"/>
    <x v="0"/>
    <x v="275"/>
    <x v="1"/>
    <x v="1"/>
    <n v="544.50314285714296"/>
    <n v="523.5862589928056"/>
    <s v="Baja"/>
  </r>
  <r>
    <x v="276"/>
    <n v="584.89"/>
    <n v="587.28"/>
    <n v="575.55999999999995"/>
    <n v="577.76"/>
    <n v="3456958"/>
    <x v="0"/>
    <x v="276"/>
    <x v="1"/>
    <x v="1"/>
    <n v="545.42694444444453"/>
    <n v="523.80971223021572"/>
    <s v="Baja"/>
  </r>
  <r>
    <x v="277"/>
    <n v="578.16999999999996"/>
    <n v="584.62"/>
    <n v="575.37"/>
    <n v="582.87"/>
    <n v="2755615"/>
    <x v="0"/>
    <x v="277"/>
    <x v="1"/>
    <x v="1"/>
    <n v="547.27083333333348"/>
    <n v="524.12640287769784"/>
    <s v="Baja"/>
  </r>
  <r>
    <x v="278"/>
    <n v="584.29999999999995"/>
    <n v="587.48"/>
    <n v="577.72"/>
    <n v="586.5"/>
    <n v="1832028"/>
    <x v="0"/>
    <x v="278"/>
    <x v="1"/>
    <x v="1"/>
    <n v="549.14833333333331"/>
    <n v="524.57192857142854"/>
    <s v="Baja"/>
  </r>
  <r>
    <x v="279"/>
    <n v="587.85"/>
    <n v="590.28"/>
    <n v="580.85"/>
    <n v="589.35"/>
    <n v="4145145"/>
    <x v="0"/>
    <x v="279"/>
    <x v="1"/>
    <x v="1"/>
    <n v="551.09416666666664"/>
    <n v="525.03134751773052"/>
    <s v="Baja"/>
  </r>
  <r>
    <x v="280"/>
    <n v="586.79"/>
    <n v="591.53"/>
    <n v="568.08000000000004"/>
    <n v="575.42999999999995"/>
    <n v="3732227"/>
    <x v="0"/>
    <x v="280"/>
    <x v="1"/>
    <x v="1"/>
    <n v="553.79999999999984"/>
    <n v="525.07690647482002"/>
    <s v="Baja"/>
  </r>
  <r>
    <x v="281"/>
    <n v="578.30999999999995"/>
    <n v="581.88"/>
    <n v="569.37"/>
    <n v="573.14"/>
    <n v="2250884"/>
    <x v="0"/>
    <x v="281"/>
    <x v="1"/>
    <x v="1"/>
    <n v="554.33722222222207"/>
    <n v="525.52187050359703"/>
    <s v="Baja"/>
  </r>
  <r>
    <x v="282"/>
    <n v="579.69000000000005"/>
    <n v="595.65"/>
    <n v="579.69000000000005"/>
    <n v="590.65"/>
    <n v="4021845"/>
    <x v="0"/>
    <x v="282"/>
    <x v="1"/>
    <x v="1"/>
    <n v="556.43444444444435"/>
    <n v="526.05611510791357"/>
    <s v="Baja"/>
  </r>
  <r>
    <x v="283"/>
    <n v="590.79"/>
    <n v="599.32000000000005"/>
    <n v="589.13"/>
    <n v="593.26"/>
    <n v="2526161"/>
    <x v="0"/>
    <x v="283"/>
    <x v="1"/>
    <x v="1"/>
    <n v="558.72444444444443"/>
    <n v="526.53614285714275"/>
    <s v="Baja"/>
  </r>
  <r>
    <x v="284"/>
    <n v="592.5"/>
    <n v="592.98"/>
    <n v="583.64"/>
    <n v="592.39"/>
    <n v="2126246"/>
    <x v="0"/>
    <x v="284"/>
    <x v="1"/>
    <x v="1"/>
    <n v="560.80888888888887"/>
    <n v="527.0031914893616"/>
    <s v="Baja"/>
  </r>
  <r>
    <x v="285"/>
    <n v="587.95000000000005"/>
    <n v="593.58000000000004"/>
    <n v="576.92999999999995"/>
    <n v="592.64"/>
    <n v="2504738"/>
    <x v="0"/>
    <x v="285"/>
    <x v="1"/>
    <x v="1"/>
    <n v="563.89485714285706"/>
    <n v="528.02719424460406"/>
    <s v="Baja"/>
  </r>
  <r>
    <x v="286"/>
    <n v="589"/>
    <n v="599.54"/>
    <n v="580.16"/>
    <n v="583.85"/>
    <n v="4431051"/>
    <x v="0"/>
    <x v="286"/>
    <x v="1"/>
    <x v="1"/>
    <n v="564.44916666666654"/>
    <n v="528.46453237410071"/>
    <s v="Baja"/>
  </r>
  <r>
    <x v="287"/>
    <n v="589.01"/>
    <n v="609.88"/>
    <n v="588.01"/>
    <n v="599.05999999999995"/>
    <n v="6221026"/>
    <x v="0"/>
    <x v="287"/>
    <x v="1"/>
    <x v="1"/>
    <n v="566.64611111111105"/>
    <n v="529.04755395683446"/>
    <s v="Baja"/>
  </r>
  <r>
    <x v="288"/>
    <n v="608.04999999999995"/>
    <n v="619"/>
    <n v="608.04999999999995"/>
    <n v="610.34"/>
    <n v="6616040"/>
    <x v="0"/>
    <x v="288"/>
    <x v="1"/>
    <x v="1"/>
    <n v="569.27111111111094"/>
    <n v="529.62821428571419"/>
    <s v="Baja"/>
  </r>
  <r>
    <x v="289"/>
    <n v="604.24"/>
    <n v="614.99"/>
    <n v="597.51"/>
    <n v="613.15"/>
    <n v="4090847"/>
    <x v="0"/>
    <x v="289"/>
    <x v="1"/>
    <x v="2"/>
    <n v="572.06972222222214"/>
    <n v="530.22056737588639"/>
    <s v="Baja"/>
  </r>
  <r>
    <x v="290"/>
    <n v="613.39"/>
    <n v="626.13"/>
    <n v="594.67999999999995"/>
    <n v="603.35"/>
    <n v="4995932"/>
    <x v="0"/>
    <x v="290"/>
    <x v="1"/>
    <x v="2"/>
    <n v="576.3205714285715"/>
    <n v="530.90453237410077"/>
    <s v="Baja"/>
  </r>
  <r>
    <x v="291"/>
    <n v="606.94000000000005"/>
    <n v="640.39"/>
    <n v="606.89"/>
    <n v="634.80999999999995"/>
    <n v="9534293"/>
    <x v="0"/>
    <x v="291"/>
    <x v="1"/>
    <x v="2"/>
    <n v="577.94527777777785"/>
    <n v="531.83992805755395"/>
    <s v="Baja"/>
  </r>
  <r>
    <x v="292"/>
    <n v="628.17999999999995"/>
    <n v="639.87"/>
    <n v="626.36"/>
    <n v="639.1"/>
    <n v="4580434"/>
    <x v="0"/>
    <x v="292"/>
    <x v="1"/>
    <x v="2"/>
    <n v="581.31138888888881"/>
    <n v="532.75302158273394"/>
    <s v="Baja"/>
  </r>
  <r>
    <x v="293"/>
    <n v="642.23"/>
    <n v="646.84"/>
    <n v="630.45000000000005"/>
    <n v="631.85"/>
    <n v="3556886"/>
    <x v="0"/>
    <x v="293"/>
    <x v="1"/>
    <x v="2"/>
    <n v="584.44861111111106"/>
    <n v="533.46085714285732"/>
    <s v="Baja"/>
  </r>
  <r>
    <x v="294"/>
    <n v="634.16999999999996"/>
    <n v="643.79999999999995"/>
    <n v="630.86"/>
    <n v="632.66"/>
    <n v="3272093"/>
    <x v="0"/>
    <x v="294"/>
    <x v="1"/>
    <x v="2"/>
    <n v="587.52611111111105"/>
    <n v="534.16439716312073"/>
    <s v="Baja"/>
  </r>
  <r>
    <x v="295"/>
    <n v="633.20000000000005"/>
    <n v="639.41999999999996"/>
    <n v="626.78"/>
    <n v="627.04"/>
    <n v="2862470"/>
    <x v="0"/>
    <x v="295"/>
    <x v="1"/>
    <x v="2"/>
    <n v="591.06828571428571"/>
    <n v="535.0015107913672"/>
    <s v="Baja"/>
  </r>
  <r>
    <x v="296"/>
    <n v="633.02"/>
    <n v="637.66"/>
    <n v="621.99"/>
    <n v="624.94000000000005"/>
    <n v="3227349"/>
    <x v="0"/>
    <x v="296"/>
    <x v="1"/>
    <x v="2"/>
    <n v="592.0091666666666"/>
    <n v="535.87978417266208"/>
    <s v="Baja"/>
  </r>
  <r>
    <x v="297"/>
    <n v="632.17999999999995"/>
    <n v="632.17999999999995"/>
    <n v="622.1"/>
    <n v="629.76"/>
    <n v="2424638"/>
    <x v="0"/>
    <x v="297"/>
    <x v="1"/>
    <x v="2"/>
    <n v="594.13222222222203"/>
    <n v="536.75539568345346"/>
    <s v="Baja"/>
  </r>
  <r>
    <x v="298"/>
    <n v="632.23"/>
    <n v="636.88"/>
    <n v="626.79"/>
    <n v="633.79999999999995"/>
    <n v="2672535"/>
    <x v="0"/>
    <x v="298"/>
    <x v="1"/>
    <x v="2"/>
    <n v="596.36527777777758"/>
    <n v="537.44857142857165"/>
    <s v="Baja"/>
  </r>
  <r>
    <x v="299"/>
    <n v="638"/>
    <n v="639.41999999999996"/>
    <n v="625.16"/>
    <n v="628.29"/>
    <n v="4116874"/>
    <x v="0"/>
    <x v="299"/>
    <x v="1"/>
    <x v="2"/>
    <n v="598.60722222222205"/>
    <n v="538.09283687943275"/>
    <s v="Baja"/>
  </r>
  <r>
    <x v="300"/>
    <n v="632.1"/>
    <n v="638.41"/>
    <n v="620.59"/>
    <n v="637.97"/>
    <n v="4669071"/>
    <x v="0"/>
    <x v="300"/>
    <x v="1"/>
    <x v="2"/>
    <n v="602.25114285714278"/>
    <n v="539.28100719424492"/>
    <s v="Baja"/>
  </r>
  <r>
    <x v="301"/>
    <n v="636.97"/>
    <n v="641"/>
    <n v="632.29999999999995"/>
    <n v="639"/>
    <n v="7633147"/>
    <x v="0"/>
    <x v="301"/>
    <x v="1"/>
    <x v="2"/>
    <n v="603.27194444444433"/>
    <n v="539.99741007194268"/>
    <s v="Baja"/>
  </r>
  <r>
    <x v="302"/>
    <n v="625.57000000000005"/>
    <n v="637.4"/>
    <n v="617.15"/>
    <n v="625.14"/>
    <n v="10621997"/>
    <x v="0"/>
    <x v="302"/>
    <x v="1"/>
    <x v="2"/>
    <n v="604.90972222222217"/>
    <n v="540.60557142857158"/>
    <s v="Baja"/>
  </r>
  <r>
    <x v="303"/>
    <n v="628.89"/>
    <n v="654.01"/>
    <n v="628.65"/>
    <n v="653.16"/>
    <n v="8437070"/>
    <x v="0"/>
    <x v="303"/>
    <x v="1"/>
    <x v="2"/>
    <n v="607.24222222222215"/>
    <n v="541.40382978723426"/>
    <s v="Baja"/>
  </r>
  <r>
    <x v="304"/>
    <n v="651.80999999999995"/>
    <n v="665.46"/>
    <n v="651.80999999999995"/>
    <n v="664.78"/>
    <n v="6186016"/>
    <x v="0"/>
    <x v="304"/>
    <x v="1"/>
    <x v="2"/>
    <n v="609.53972222222217"/>
    <n v="542.27267605633824"/>
    <s v="Baja"/>
  </r>
  <r>
    <x v="305"/>
    <n v="663.74"/>
    <n v="675.88"/>
    <n v="657.07"/>
    <n v="671.66"/>
    <n v="3833526"/>
    <x v="0"/>
    <x v="305"/>
    <x v="1"/>
    <x v="2"/>
    <n v="612.45742857142852"/>
    <n v="543.15850000000023"/>
    <s v="Baja"/>
  </r>
  <r>
    <x v="306"/>
    <n v="673.76"/>
    <n v="676.49"/>
    <n v="662.77"/>
    <n v="668.52"/>
    <n v="2904840"/>
    <x v="0"/>
    <x v="306"/>
    <x v="1"/>
    <x v="2"/>
    <n v="614.01472222222219"/>
    <n v="543.97235714285739"/>
    <s v="Baja"/>
  </r>
  <r>
    <x v="307"/>
    <n v="669"/>
    <n v="671.41"/>
    <n v="661.85"/>
    <n v="662.92"/>
    <n v="2276914"/>
    <x v="0"/>
    <x v="307"/>
    <x v="1"/>
    <x v="2"/>
    <n v="615.33648648648636"/>
    <n v="544.74100000000021"/>
    <s v="Baja"/>
  </r>
  <r>
    <x v="308"/>
    <n v="670.95"/>
    <n v="676.8"/>
    <n v="668.03"/>
    <n v="674.05"/>
    <n v="2859409"/>
    <x v="0"/>
    <x v="308"/>
    <x v="1"/>
    <x v="2"/>
    <n v="617.15648648648641"/>
    <n v="545.65808510638328"/>
    <s v="Baja"/>
  </r>
  <r>
    <x v="309"/>
    <n v="673.06"/>
    <n v="690.97"/>
    <n v="671.24"/>
    <n v="690.31"/>
    <n v="3825279"/>
    <x v="0"/>
    <x v="309"/>
    <x v="1"/>
    <x v="2"/>
    <n v="619.43378378378372"/>
    <n v="546.67676056338053"/>
    <s v="Baja"/>
  </r>
  <r>
    <x v="310"/>
    <n v="689.06"/>
    <n v="689.97"/>
    <n v="676.54"/>
    <n v="681.17"/>
    <n v="3110911"/>
    <x v="0"/>
    <x v="310"/>
    <x v="1"/>
    <x v="3"/>
    <n v="622.33222222222207"/>
    <n v="547.59100000000012"/>
    <s v="Baja"/>
  </r>
  <r>
    <x v="311"/>
    <n v="683.11"/>
    <n v="687.68"/>
    <n v="673.82"/>
    <n v="677.72"/>
    <n v="3888597"/>
    <x v="0"/>
    <x v="311"/>
    <x v="1"/>
    <x v="3"/>
    <n v="623.82918918918915"/>
    <n v="548.50885714285732"/>
    <s v="Baja"/>
  </r>
  <r>
    <x v="312"/>
    <n v="677.27"/>
    <n v="689.39"/>
    <n v="677.27"/>
    <n v="688.29"/>
    <n v="2334852"/>
    <x v="0"/>
    <x v="312"/>
    <x v="1"/>
    <x v="3"/>
    <n v="626.50486486486489"/>
    <n v="549.52135714285725"/>
    <s v="Baja"/>
  </r>
  <r>
    <x v="313"/>
    <n v="685.89"/>
    <n v="685.94"/>
    <n v="665.5"/>
    <n v="668.4"/>
    <n v="4865023"/>
    <x v="0"/>
    <x v="313"/>
    <x v="1"/>
    <x v="3"/>
    <n v="628.95459459459471"/>
    <n v="550.36446808510652"/>
    <s v="Baja"/>
  </r>
  <r>
    <x v="314"/>
    <n v="663.97"/>
    <n v="665.64"/>
    <n v="645.01"/>
    <n v="645.72"/>
    <n v="5283488"/>
    <x v="0"/>
    <x v="314"/>
    <x v="1"/>
    <x v="3"/>
    <n v="630.65324324324331"/>
    <n v="551.03598591549303"/>
    <s v="Baja"/>
  </r>
  <r>
    <x v="315"/>
    <n v="650.29"/>
    <n v="656"/>
    <n v="643.79"/>
    <n v="651.45000000000005"/>
    <n v="2887523"/>
    <x v="0"/>
    <x v="315"/>
    <x v="1"/>
    <x v="3"/>
    <n v="633.60472222222234"/>
    <n v="552.04035714285726"/>
    <s v="Baja"/>
  </r>
  <r>
    <x v="316"/>
    <n v="653.70000000000005"/>
    <n v="660.5"/>
    <n v="650.52"/>
    <n v="655.99"/>
    <n v="2415630"/>
    <x v="0"/>
    <x v="316"/>
    <x v="1"/>
    <x v="3"/>
    <n v="634.20972972972993"/>
    <n v="553.09185714285729"/>
    <s v="Baja"/>
  </r>
  <r>
    <x v="317"/>
    <n v="653.01"/>
    <n v="660.33"/>
    <n v="642.11"/>
    <n v="646.91"/>
    <n v="2405785"/>
    <x v="0"/>
    <x v="317"/>
    <x v="1"/>
    <x v="3"/>
    <n v="636.14162162162177"/>
    <n v="554.10157142857167"/>
    <s v="Baja"/>
  </r>
  <r>
    <x v="318"/>
    <n v="650.24"/>
    <n v="665.82"/>
    <n v="649.71"/>
    <n v="657.58"/>
    <n v="2868311"/>
    <x v="0"/>
    <x v="318"/>
    <x v="1"/>
    <x v="3"/>
    <n v="638.42378378378407"/>
    <n v="554.835460992908"/>
    <s v="Baja"/>
  </r>
  <r>
    <x v="319"/>
    <n v="660.01"/>
    <n v="683.34"/>
    <n v="653.82000000000005"/>
    <n v="682.61"/>
    <n v="4198410"/>
    <x v="0"/>
    <x v="319"/>
    <x v="1"/>
    <x v="3"/>
    <n v="640.90918918918942"/>
    <n v="555.73528169014105"/>
    <s v="Baja"/>
  </r>
  <r>
    <x v="320"/>
    <n v="681.24"/>
    <n v="685.26"/>
    <n v="671.49"/>
    <n v="679.33"/>
    <n v="2872186"/>
    <x v="0"/>
    <x v="320"/>
    <x v="1"/>
    <x v="3"/>
    <n v="644.64777777777795"/>
    <n v="557.65264285714318"/>
    <s v="Baja"/>
  </r>
  <r>
    <x v="321"/>
    <n v="678.27"/>
    <n v="688.36"/>
    <n v="676.9"/>
    <n v="687.4"/>
    <n v="2077387"/>
    <x v="0"/>
    <x v="321"/>
    <x v="1"/>
    <x v="3"/>
    <n v="645.80324324324351"/>
    <n v="558.92692857142879"/>
    <s v="Baja"/>
  </r>
  <r>
    <x v="322"/>
    <n v="690"/>
    <n v="700.99"/>
    <n v="686.09"/>
    <n v="691.69"/>
    <n v="2732831"/>
    <x v="0"/>
    <x v="322"/>
    <x v="1"/>
    <x v="3"/>
    <n v="648.48027027027047"/>
    <n v="560.1999285714287"/>
    <s v="Baja"/>
  </r>
  <r>
    <x v="323"/>
    <n v="691.61"/>
    <n v="691.74"/>
    <n v="679.74"/>
    <n v="682.02"/>
    <n v="2014992"/>
    <x v="0"/>
    <x v="323"/>
    <x v="1"/>
    <x v="3"/>
    <n v="651.13351351351366"/>
    <n v="561.06390070921998"/>
    <s v="Baja"/>
  </r>
  <r>
    <x v="324"/>
    <n v="692.35"/>
    <n v="694.16"/>
    <n v="675"/>
    <n v="678.8"/>
    <n v="2614852"/>
    <x v="0"/>
    <x v="324"/>
    <x v="1"/>
    <x v="3"/>
    <n v="653.28864864864886"/>
    <n v="561.89302816901431"/>
    <s v="Baja"/>
  </r>
  <r>
    <x v="325"/>
    <n v="676.02"/>
    <n v="679.48"/>
    <n v="656.47"/>
    <n v="659.2"/>
    <n v="2765318"/>
    <x v="0"/>
    <x v="325"/>
    <x v="1"/>
    <x v="3"/>
    <n v="655.76083333333349"/>
    <n v="563.8545714285716"/>
    <s v="Baja"/>
  </r>
  <r>
    <x v="326"/>
    <n v="658.18"/>
    <n v="666.43"/>
    <n v="646.04999999999995"/>
    <n v="654.05999999999995"/>
    <n v="2320917"/>
    <x v="0"/>
    <x v="326"/>
    <x v="1"/>
    <x v="3"/>
    <n v="655.71486486486504"/>
    <n v="564.95821428571446"/>
    <s v="Baja"/>
  </r>
  <r>
    <x v="327"/>
    <n v="658.01"/>
    <n v="661.44"/>
    <n v="651.1"/>
    <n v="658.29"/>
    <n v="1867282"/>
    <x v="0"/>
    <x v="327"/>
    <x v="1"/>
    <x v="3"/>
    <n v="657.19972972972994"/>
    <n v="566.06142857142868"/>
    <s v="Baja"/>
  </r>
  <r>
    <x v="328"/>
    <n v="675"/>
    <n v="676.41"/>
    <n v="660.67"/>
    <n v="665.64"/>
    <n v="2872513"/>
    <x v="0"/>
    <x v="328"/>
    <x v="1"/>
    <x v="3"/>
    <n v="658.55888888888899"/>
    <n v="566.76765957446821"/>
    <s v="Baja"/>
  </r>
  <r>
    <x v="329"/>
    <n v="663.2"/>
    <n v="667.99"/>
    <n v="658.29"/>
    <n v="663.84"/>
    <n v="2529364"/>
    <x v="0"/>
    <x v="329"/>
    <x v="1"/>
    <x v="3"/>
    <n v="660.21285714285716"/>
    <n v="569.14625899280588"/>
    <s v="Baja"/>
  </r>
  <r>
    <x v="330"/>
    <n v="668.2"/>
    <n v="675.38"/>
    <n v="640.01"/>
    <n v="641.9"/>
    <n v="5608919"/>
    <x v="0"/>
    <x v="330"/>
    <x v="1"/>
    <x v="3"/>
    <n v="659.70416666666677"/>
    <n v="570.2630935251799"/>
    <s v="Baja"/>
  </r>
  <r>
    <x v="331"/>
    <n v="649.48"/>
    <n v="654.52"/>
    <n v="617.07000000000005"/>
    <n v="617.77"/>
    <n v="3897019"/>
    <x v="0"/>
    <x v="331"/>
    <x v="1"/>
    <x v="4"/>
    <n v="659.44666666666683"/>
    <n v="571.15805755395695"/>
    <s v="Baja"/>
  </r>
  <r>
    <x v="332"/>
    <n v="617.1"/>
    <n v="625.36"/>
    <n v="612.88"/>
    <n v="616.47"/>
    <n v="3331131"/>
    <x v="0"/>
    <x v="332"/>
    <x v="1"/>
    <x v="4"/>
    <n v="659.21138888888902"/>
    <n v="571.48171428571436"/>
    <s v="Baja"/>
  </r>
  <r>
    <x v="333"/>
    <n v="622.75"/>
    <n v="625.5"/>
    <n v="594"/>
    <n v="602.13"/>
    <n v="4829282"/>
    <x v="0"/>
    <x v="333"/>
    <x v="1"/>
    <x v="4"/>
    <n v="658.44388888888898"/>
    <n v="571.69907801418458"/>
    <s v="Baja"/>
  </r>
  <r>
    <x v="334"/>
    <n v="606.01"/>
    <n v="617.29"/>
    <n v="601"/>
    <n v="612.69000000000005"/>
    <n v="3075672"/>
    <x v="0"/>
    <x v="334"/>
    <x v="1"/>
    <x v="4"/>
    <n v="658.70228571428584"/>
    <n v="573.8082014388491"/>
    <s v="Baja"/>
  </r>
  <r>
    <x v="335"/>
    <n v="619.83000000000004"/>
    <n v="628.89"/>
    <n v="611.4"/>
    <n v="625.58000000000004"/>
    <n v="3125190"/>
    <x v="0"/>
    <x v="335"/>
    <x v="1"/>
    <x v="4"/>
    <n v="657.78222222222246"/>
    <n v="574.69964028776997"/>
    <s v="Baja"/>
  </r>
  <r>
    <x v="336"/>
    <n v="630"/>
    <n v="632.46"/>
    <n v="623.20000000000005"/>
    <n v="628.08000000000004"/>
    <n v="2220308"/>
    <x v="0"/>
    <x v="336"/>
    <x v="1"/>
    <x v="4"/>
    <n v="657.50750000000016"/>
    <n v="575.63625899280601"/>
    <s v="Baja"/>
  </r>
  <r>
    <x v="337"/>
    <n v="627.58000000000004"/>
    <n v="630.24"/>
    <n v="610.44000000000005"/>
    <n v="611"/>
    <n v="2376321"/>
    <x v="0"/>
    <x v="337"/>
    <x v="1"/>
    <x v="4"/>
    <n v="656.72972222222245"/>
    <n v="575.88885714285732"/>
    <s v="Baja"/>
  </r>
  <r>
    <x v="338"/>
    <n v="616.78"/>
    <n v="617.74"/>
    <n v="605.88"/>
    <n v="611.66"/>
    <n v="2748774"/>
    <x v="0"/>
    <x v="338"/>
    <x v="1"/>
    <x v="4"/>
    <n v="656.35527777777793"/>
    <n v="576.14255319148958"/>
    <s v="Baja"/>
  </r>
  <r>
    <x v="339"/>
    <n v="612"/>
    <n v="612.64"/>
    <n v="599.52"/>
    <n v="604.55999999999995"/>
    <n v="2517915"/>
    <x v="0"/>
    <x v="339"/>
    <x v="1"/>
    <x v="4"/>
    <n v="654.72600000000023"/>
    <n v="577.94287769784182"/>
    <s v="Baja"/>
  </r>
  <r>
    <x v="340"/>
    <n v="598.71"/>
    <n v="602.29"/>
    <n v="588.13"/>
    <n v="597.99"/>
    <n v="2984536"/>
    <x v="0"/>
    <x v="340"/>
    <x v="1"/>
    <x v="4"/>
    <n v="653.1500000000002"/>
    <n v="578.6200719424462"/>
    <s v="Baja"/>
  </r>
  <r>
    <x v="341"/>
    <n v="598.17999999999995"/>
    <n v="605.69000000000005"/>
    <n v="584.51"/>
    <n v="605.04"/>
    <n v="2866196"/>
    <x v="0"/>
    <x v="341"/>
    <x v="1"/>
    <x v="4"/>
    <n v="651.2994444444447"/>
    <n v="579.35553956834542"/>
    <s v="Baja"/>
  </r>
  <r>
    <x v="342"/>
    <n v="597.09"/>
    <n v="602.83000000000004"/>
    <n v="588"/>
    <n v="591.05999999999995"/>
    <n v="3143217"/>
    <x v="0"/>
    <x v="342"/>
    <x v="1"/>
    <x v="4"/>
    <n v="649.14777777777795"/>
    <n v="579.43914285714288"/>
    <s v="Baja"/>
  </r>
  <r>
    <x v="343"/>
    <n v="591.61"/>
    <n v="593.25"/>
    <n v="581.74"/>
    <n v="586.73"/>
    <n v="4433706"/>
    <x v="0"/>
    <x v="343"/>
    <x v="1"/>
    <x v="4"/>
    <n v="647.03138888888907"/>
    <n v="579.49085106382984"/>
    <s v="Baja"/>
  </r>
  <r>
    <x v="344"/>
    <n v="586.42999999999995"/>
    <n v="602.88"/>
    <n v="584.26"/>
    <n v="593.74"/>
    <n v="3358404"/>
    <x v="0"/>
    <x v="344"/>
    <x v="1"/>
    <x v="4"/>
    <n v="643.50028571428584"/>
    <n v="580.74021428571427"/>
    <s v="Baja"/>
  </r>
  <r>
    <x v="345"/>
    <n v="597.54"/>
    <n v="607.82000000000005"/>
    <n v="593.86"/>
    <n v="604.91999999999996"/>
    <n v="2319390"/>
    <x v="0"/>
    <x v="345"/>
    <x v="1"/>
    <x v="4"/>
    <n v="642.42861111111119"/>
    <n v="581.56514285714297"/>
    <s v="Baja"/>
  </r>
  <r>
    <x v="346"/>
    <n v="603.36"/>
    <n v="614.82000000000005"/>
    <n v="602.63"/>
    <n v="614.24"/>
    <n v="2335745"/>
    <x v="0"/>
    <x v="346"/>
    <x v="1"/>
    <x v="4"/>
    <n v="640.56944444444468"/>
    <n v="582.41871428571437"/>
    <s v="Baja"/>
  </r>
  <r>
    <x v="347"/>
    <n v="616.4"/>
    <n v="616.88"/>
    <n v="607.57000000000005"/>
    <n v="614.09"/>
    <n v="1621146"/>
    <x v="0"/>
    <x v="347"/>
    <x v="1"/>
    <x v="4"/>
    <n v="638.80194444444453"/>
    <n v="582.64333333333343"/>
    <s v="Baja"/>
  </r>
  <r>
    <x v="348"/>
    <n v="615"/>
    <n v="615"/>
    <n v="609.25"/>
    <n v="613.12"/>
    <n v="2062233"/>
    <x v="0"/>
    <x v="348"/>
    <x v="1"/>
    <x v="4"/>
    <n v="635.5170588235294"/>
    <n v="584.84151079136689"/>
    <s v="Baja"/>
  </r>
  <r>
    <x v="349"/>
    <n v="614.95000000000005"/>
    <n v="618.41"/>
    <n v="609.69000000000005"/>
    <n v="610.71"/>
    <n v="1884116"/>
    <x v="0"/>
    <x v="349"/>
    <x v="1"/>
    <x v="4"/>
    <n v="634.8082857142856"/>
    <n v="585.72956834532374"/>
    <s v="Baja"/>
  </r>
  <r>
    <x v="350"/>
    <n v="610.71"/>
    <n v="613.98"/>
    <n v="604.67999999999995"/>
    <n v="610.54"/>
    <n v="1287513"/>
    <x v="0"/>
    <x v="350"/>
    <x v="1"/>
    <x v="4"/>
    <n v="633.63942857142865"/>
    <n v="586.60561151079139"/>
    <s v="Baja"/>
  </r>
  <r>
    <x v="351"/>
    <n v="612.99"/>
    <n v="620.61"/>
    <n v="611.24"/>
    <n v="612.09"/>
    <n v="1625093"/>
    <x v="0"/>
    <x v="351"/>
    <x v="1"/>
    <x v="4"/>
    <n v="632.3851428571428"/>
    <n v="586.78764285714294"/>
    <s v="Baja"/>
  </r>
  <r>
    <x v="352"/>
    <n v="610.01"/>
    <n v="614.08000000000004"/>
    <n v="602.04999999999995"/>
    <n v="602.44000000000005"/>
    <n v="1995918"/>
    <x v="0"/>
    <x v="352"/>
    <x v="1"/>
    <x v="4"/>
    <n v="631.11457142857137"/>
    <n v="586.89865248226954"/>
    <s v="Baja"/>
  </r>
  <r>
    <x v="353"/>
    <n v="605.61"/>
    <n v="609.99"/>
    <n v="590.55999999999995"/>
    <n v="597.37"/>
    <n v="3068808"/>
    <x v="0"/>
    <x v="353"/>
    <x v="2"/>
    <x v="5"/>
    <n v="627.82911764705864"/>
    <n v="588.9631654676258"/>
    <s v="Baja"/>
  </r>
  <r>
    <x v="354"/>
    <n v="599.91"/>
    <n v="600.41"/>
    <n v="581.6"/>
    <n v="591.15"/>
    <n v="4393135"/>
    <x v="0"/>
    <x v="354"/>
    <x v="2"/>
    <x v="5"/>
    <n v="626.78114285714275"/>
    <n v="589.63086330935255"/>
    <s v="Baja"/>
  </r>
  <r>
    <x v="355"/>
    <n v="592"/>
    <n v="592.84"/>
    <n v="566.88"/>
    <n v="567.52"/>
    <n v="4148749"/>
    <x v="0"/>
    <x v="355"/>
    <x v="2"/>
    <x v="5"/>
    <n v="623.58657142857135"/>
    <n v="590.11107913669071"/>
    <s v="Baja"/>
  </r>
  <r>
    <x v="356"/>
    <n v="554.34"/>
    <n v="563.36"/>
    <n v="542.01"/>
    <n v="553.29"/>
    <n v="5711795"/>
    <x v="0"/>
    <x v="356"/>
    <x v="2"/>
    <x v="5"/>
    <n v="619.75485714285708"/>
    <n v="589.84807142857142"/>
    <s v="Baja"/>
  </r>
  <r>
    <x v="357"/>
    <n v="549.46"/>
    <n v="553.42999999999995"/>
    <n v="538.22"/>
    <n v="541.05999999999995"/>
    <n v="3382873"/>
    <x v="0"/>
    <x v="357"/>
    <x v="2"/>
    <x v="5"/>
    <n v="615.45114285714283"/>
    <n v="589.50205673758865"/>
    <s v="Baja"/>
  </r>
  <r>
    <x v="358"/>
    <n v="538.49"/>
    <n v="543.69000000000005"/>
    <n v="526.32000000000005"/>
    <n v="539.85"/>
    <n v="4486145"/>
    <x v="0"/>
    <x v="358"/>
    <x v="2"/>
    <x v="5"/>
    <n v="609.40647058823538"/>
    <n v="590.94302158273376"/>
    <s v="Baja"/>
  </r>
  <r>
    <x v="359"/>
    <n v="536.99"/>
    <n v="543.91"/>
    <n v="530.07000000000005"/>
    <n v="540.84"/>
    <n v="3077836"/>
    <x v="0"/>
    <x v="359"/>
    <x v="2"/>
    <x v="5"/>
    <n v="607.44742857142865"/>
    <n v="591.10690647481999"/>
    <s v="Baja"/>
  </r>
  <r>
    <x v="360"/>
    <n v="544.27"/>
    <n v="544.27"/>
    <n v="532.02"/>
    <n v="537.22"/>
    <n v="3787372"/>
    <x v="0"/>
    <x v="360"/>
    <x v="2"/>
    <x v="5"/>
    <n v="603.96228571428583"/>
    <n v="591.17992805755387"/>
    <s v="Baja"/>
  </r>
  <r>
    <x v="361"/>
    <n v="537.05999999999995"/>
    <n v="540.79"/>
    <n v="518.26"/>
    <n v="519.20000000000005"/>
    <n v="4475063"/>
    <x v="0"/>
    <x v="361"/>
    <x v="2"/>
    <x v="5"/>
    <n v="600.10914285714307"/>
    <n v="590.66578571428556"/>
    <s v="Baja"/>
  </r>
  <r>
    <x v="362"/>
    <n v="517.6"/>
    <n v="538.37"/>
    <n v="511.88"/>
    <n v="525.69000000000005"/>
    <n v="7861109"/>
    <x v="0"/>
    <x v="362"/>
    <x v="2"/>
    <x v="5"/>
    <n v="596.32057142857161"/>
    <n v="590.20496453900694"/>
    <s v="Baja"/>
  </r>
  <r>
    <x v="363"/>
    <n v="520.08000000000004"/>
    <n v="521.75"/>
    <n v="508.68"/>
    <n v="510.8"/>
    <n v="4844418"/>
    <x v="0"/>
    <x v="363"/>
    <x v="2"/>
    <x v="5"/>
    <n v="591.89657142857141"/>
    <n v="591.31463768115918"/>
    <s v="Baja"/>
  </r>
  <r>
    <x v="364"/>
    <n v="515"/>
    <n v="523.21"/>
    <n v="510.51"/>
    <n v="515.86"/>
    <n v="4353508"/>
    <x v="0"/>
    <x v="364"/>
    <x v="2"/>
    <x v="5"/>
    <n v="587.66857142857145"/>
    <n v="591.18333333333317"/>
    <s v="Baja"/>
  </r>
  <r>
    <x v="365"/>
    <n v="517.75"/>
    <n v="526.64"/>
    <n v="506.93"/>
    <n v="508.25"/>
    <n v="12658993"/>
    <x v="0"/>
    <x v="365"/>
    <x v="2"/>
    <x v="5"/>
    <n v="583.85"/>
    <n v="590.58669064748187"/>
    <s v="Baja"/>
  </r>
  <r>
    <x v="366"/>
    <n v="400.43"/>
    <n v="409.15"/>
    <n v="379.99"/>
    <n v="397.5"/>
    <n v="58904266"/>
    <x v="0"/>
    <x v="366"/>
    <x v="2"/>
    <x v="5"/>
    <n v="577.55657142857149"/>
    <n v="589.20749999999987"/>
    <s v="Baja"/>
  </r>
  <r>
    <x v="367"/>
    <n v="383.91"/>
    <n v="387.26"/>
    <n v="351.46"/>
    <n v="387.15"/>
    <n v="32386782"/>
    <x v="0"/>
    <x v="367"/>
    <x v="2"/>
    <x v="5"/>
    <n v="570.08911764705874"/>
    <n v="588.47913669064735"/>
    <s v="Baja"/>
  </r>
  <r>
    <x v="368"/>
    <n v="379.14"/>
    <n v="387.71"/>
    <n v="365.13"/>
    <n v="366.42"/>
    <n v="15145816"/>
    <x v="0"/>
    <x v="368"/>
    <x v="2"/>
    <x v="5"/>
    <n v="564.26999999999987"/>
    <n v="587.29683453237396"/>
    <s v="Baja"/>
  </r>
  <r>
    <x v="369"/>
    <n v="378.27"/>
    <n v="382.66"/>
    <n v="356.62"/>
    <n v="359.7"/>
    <n v="12683981"/>
    <x v="0"/>
    <x v="369"/>
    <x v="2"/>
    <x v="5"/>
    <n v="557.04171428571442"/>
    <n v="586.02863309352495"/>
    <s v="Baja"/>
  </r>
  <r>
    <x v="370"/>
    <n v="382.06"/>
    <n v="394.8"/>
    <n v="378.1"/>
    <n v="386.7"/>
    <n v="24324747"/>
    <x v="0"/>
    <x v="370"/>
    <x v="2"/>
    <x v="5"/>
    <n v="550.21657142857146"/>
    <n v="584.60485714285687"/>
    <s v="Baja"/>
  </r>
  <r>
    <x v="371"/>
    <n v="386.76"/>
    <n v="387"/>
    <n v="372.08"/>
    <n v="384.36"/>
    <n v="11966605"/>
    <x v="0"/>
    <x v="371"/>
    <x v="2"/>
    <x v="5"/>
    <n v="543.25314285714296"/>
    <n v="583.1846808510636"/>
    <s v="Baja"/>
  </r>
  <r>
    <x v="372"/>
    <n v="401.97"/>
    <n v="427.7"/>
    <n v="398.2"/>
    <n v="427.14"/>
    <n v="20047452"/>
    <x v="0"/>
    <x v="372"/>
    <x v="2"/>
    <x v="5"/>
    <n v="535.83352941176486"/>
    <n v="582.95136690647462"/>
    <s v="Baja"/>
  </r>
  <r>
    <x v="373"/>
    <n v="432.96"/>
    <n v="458.48"/>
    <n v="425.54"/>
    <n v="457.13"/>
    <n v="22568099"/>
    <x v="0"/>
    <x v="373"/>
    <x v="2"/>
    <x v="6"/>
    <n v="533.58485714285723"/>
    <n v="582.33395683453227"/>
    <s v="Baja"/>
  </r>
  <r>
    <x v="374"/>
    <n v="448.25"/>
    <n v="451.98"/>
    <n v="426.48"/>
    <n v="429.48"/>
    <n v="14346010"/>
    <x v="0"/>
    <x v="374"/>
    <x v="2"/>
    <x v="6"/>
    <n v="528.58257142857155"/>
    <n v="581.60856115107902"/>
    <s v="Baja"/>
  </r>
  <r>
    <x v="375"/>
    <n v="421.44"/>
    <n v="429.26"/>
    <n v="404.28"/>
    <n v="405.6"/>
    <n v="9905210"/>
    <x v="0"/>
    <x v="375"/>
    <x v="2"/>
    <x v="6"/>
    <n v="523.08571428571429"/>
    <n v="580.35135714285707"/>
    <s v="Baja"/>
  </r>
  <r>
    <x v="376"/>
    <n v="407.31"/>
    <n v="412.77"/>
    <n v="396.64"/>
    <n v="410.17"/>
    <n v="7789798"/>
    <x v="0"/>
    <x v="376"/>
    <x v="2"/>
    <x v="6"/>
    <n v="517.51799999999992"/>
    <n v="579.14439716312052"/>
    <s v="Baja"/>
  </r>
  <r>
    <x v="377"/>
    <n v="410.17"/>
    <n v="412.35"/>
    <n v="393.55"/>
    <n v="402.1"/>
    <n v="8232859"/>
    <x v="0"/>
    <x v="377"/>
    <x v="2"/>
    <x v="6"/>
    <n v="509.92470588235278"/>
    <n v="579.02517985611496"/>
    <s v="Baja"/>
  </r>
  <r>
    <x v="378"/>
    <n v="398.18"/>
    <n v="406.61"/>
    <n v="395.83"/>
    <n v="403.53"/>
    <n v="6818543"/>
    <x v="0"/>
    <x v="378"/>
    <x v="2"/>
    <x v="6"/>
    <n v="506.88485714285696"/>
    <n v="578.2464748201437"/>
    <s v="Baja"/>
  </r>
  <r>
    <x v="379"/>
    <n v="408.65"/>
    <n v="412.98"/>
    <n v="398.79"/>
    <n v="412.89"/>
    <n v="7738227"/>
    <x v="0"/>
    <x v="379"/>
    <x v="2"/>
    <x v="6"/>
    <n v="501.71771428571424"/>
    <n v="577.50892086330919"/>
    <s v="Baja"/>
  </r>
  <r>
    <x v="380"/>
    <n v="402.1"/>
    <n v="408"/>
    <n v="396.36"/>
    <n v="406.27"/>
    <n v="8452915"/>
    <x v="0"/>
    <x v="380"/>
    <x v="2"/>
    <x v="6"/>
    <n v="496.04200000000003"/>
    <n v="576.28578571428557"/>
    <s v="Baja"/>
  </r>
  <r>
    <x v="381"/>
    <n v="405.33"/>
    <n v="411.61"/>
    <n v="387.65"/>
    <n v="391.31"/>
    <n v="7558939"/>
    <x v="0"/>
    <x v="381"/>
    <x v="2"/>
    <x v="6"/>
    <n v="489.67257142857153"/>
    <n v="574.97390070921972"/>
    <s v="Baja"/>
  </r>
  <r>
    <x v="382"/>
    <n v="387.59"/>
    <n v="409.36"/>
    <n v="386.89"/>
    <n v="396.57"/>
    <n v="7202155"/>
    <x v="0"/>
    <x v="382"/>
    <x v="2"/>
    <x v="6"/>
    <n v="483.45771428571442"/>
    <n v="574.91503597122289"/>
    <s v="Baja"/>
  </r>
  <r>
    <x v="383"/>
    <n v="403.79"/>
    <n v="409.16"/>
    <n v="401.01"/>
    <n v="407.46"/>
    <n v="5395641"/>
    <x v="0"/>
    <x v="383"/>
    <x v="2"/>
    <x v="6"/>
    <n v="481.34666666666675"/>
    <n v="574.14676258992802"/>
    <s v="Baja"/>
  </r>
  <r>
    <x v="384"/>
    <n v="401.53"/>
    <n v="401.56"/>
    <n v="390.38"/>
    <n v="398.08"/>
    <n v="5277650"/>
    <x v="0"/>
    <x v="384"/>
    <x v="2"/>
    <x v="6"/>
    <n v="475.37333333333339"/>
    <n v="573.28712230215831"/>
    <s v="Baja"/>
  </r>
  <r>
    <x v="385"/>
    <n v="394.24"/>
    <n v="399.11"/>
    <n v="385.7"/>
    <n v="386.67"/>
    <n v="4669222"/>
    <x v="0"/>
    <x v="385"/>
    <x v="2"/>
    <x v="6"/>
    <n v="469.14999999999992"/>
    <n v="571.95414285714287"/>
    <s v="Baja"/>
  </r>
  <r>
    <x v="386"/>
    <n v="392.53"/>
    <n v="402.87"/>
    <n v="389.05"/>
    <n v="391.29"/>
    <n v="6801668"/>
    <x v="0"/>
    <x v="386"/>
    <x v="2"/>
    <x v="6"/>
    <n v="463.05972222222226"/>
    <n v="570.67283687943257"/>
    <s v="Baja"/>
  </r>
  <r>
    <x v="387"/>
    <n v="388.95"/>
    <n v="392.42"/>
    <n v="373.02"/>
    <n v="377.38"/>
    <n v="6697515"/>
    <x v="0"/>
    <x v="387"/>
    <x v="2"/>
    <x v="6"/>
    <n v="452.37142857142857"/>
    <n v="570.82637681159429"/>
    <s v="Baja"/>
  </r>
  <r>
    <x v="388"/>
    <n v="382.72"/>
    <n v="386"/>
    <n v="366.66"/>
    <n v="367.46"/>
    <n v="4614290"/>
    <x v="0"/>
    <x v="388"/>
    <x v="2"/>
    <x v="6"/>
    <n v="445.80257142857135"/>
    <n v="569.71702898550723"/>
    <s v="Baja"/>
  </r>
  <r>
    <x v="389"/>
    <n v="355.09"/>
    <n v="390.73"/>
    <n v="354.72"/>
    <n v="390.03"/>
    <n v="7068724"/>
    <x v="0"/>
    <x v="389"/>
    <x v="2"/>
    <x v="6"/>
    <n v="440.05628571428565"/>
    <n v="568.42431654676261"/>
    <s v="Baja"/>
  </r>
  <r>
    <x v="390"/>
    <n v="386.61"/>
    <n v="391.29"/>
    <n v="375.58"/>
    <n v="390.8"/>
    <n v="4841636"/>
    <x v="0"/>
    <x v="390"/>
    <x v="2"/>
    <x v="6"/>
    <n v="435.00714285714275"/>
    <n v="567.15557142857142"/>
    <s v="Baja"/>
  </r>
  <r>
    <x v="391"/>
    <n v="387.33"/>
    <n v="397.75"/>
    <n v="382.13"/>
    <n v="394.52"/>
    <n v="5035046"/>
    <x v="0"/>
    <x v="391"/>
    <x v="2"/>
    <x v="6"/>
    <n v="427.21823529411768"/>
    <n v="567.01514492753631"/>
    <s v="Baja"/>
  </r>
  <r>
    <x v="392"/>
    <n v="391.6"/>
    <n v="395"/>
    <n v="383.71"/>
    <n v="386.24"/>
    <n v="3290439"/>
    <x v="0"/>
    <x v="392"/>
    <x v="2"/>
    <x v="7"/>
    <n v="426.04742857142855"/>
    <n v="566.11311594202903"/>
    <s v="Baja"/>
  </r>
  <r>
    <x v="393"/>
    <n v="388.93"/>
    <n v="389.22"/>
    <n v="375.21"/>
    <n v="380.03"/>
    <n v="5356809"/>
    <x v="0"/>
    <x v="393"/>
    <x v="2"/>
    <x v="7"/>
    <n v="421.48114285714286"/>
    <n v="565.12840579710155"/>
    <s v="Baja"/>
  </r>
  <r>
    <x v="394"/>
    <n v="386"/>
    <n v="386.12"/>
    <n v="364.65"/>
    <n v="368.07"/>
    <n v="6076836"/>
    <x v="0"/>
    <x v="394"/>
    <x v="2"/>
    <x v="7"/>
    <n v="416.54485714285715"/>
    <n v="563.71071942446065"/>
    <s v="Baja"/>
  </r>
  <r>
    <x v="395"/>
    <n v="368"/>
    <n v="374.82"/>
    <n v="357.17"/>
    <n v="361.73"/>
    <n v="5329180"/>
    <x v="0"/>
    <x v="395"/>
    <x v="2"/>
    <x v="7"/>
    <n v="411.53085714285714"/>
    <n v="562.26800000000014"/>
    <s v="Baja"/>
  </r>
  <r>
    <x v="396"/>
    <n v="360.41"/>
    <n v="362"/>
    <n v="350.2"/>
    <n v="350.26"/>
    <n v="5708383"/>
    <x v="0"/>
    <x v="396"/>
    <x v="2"/>
    <x v="7"/>
    <n v="403.20441176470592"/>
    <n v="561.66"/>
    <s v="Baja"/>
  </r>
  <r>
    <x v="397"/>
    <n v="349.8"/>
    <n v="358.86"/>
    <n v="340.67"/>
    <n v="341.76"/>
    <n v="6428655"/>
    <x v="0"/>
    <x v="397"/>
    <x v="2"/>
    <x v="7"/>
    <n v="401.44885714285715"/>
    <n v="560.19659420289861"/>
    <s v="Baja"/>
  </r>
  <r>
    <x v="398"/>
    <n v="357.69"/>
    <n v="364.14"/>
    <n v="350.51"/>
    <n v="358.79"/>
    <n v="6520186"/>
    <x v="0"/>
    <x v="398"/>
    <x v="2"/>
    <x v="7"/>
    <n v="400.26388888888891"/>
    <n v="558.83362318840591"/>
    <s v="Baja"/>
  </r>
  <r>
    <x v="399"/>
    <n v="356.2"/>
    <n v="367.02"/>
    <n v="353.3"/>
    <n v="356.77"/>
    <n v="4807767"/>
    <x v="0"/>
    <x v="399"/>
    <x v="2"/>
    <x v="7"/>
    <n v="395.98527777777787"/>
    <n v="557.37992805755403"/>
    <s v="Baja"/>
  </r>
  <r>
    <x v="400"/>
    <n v="361.19"/>
    <n v="363.36"/>
    <n v="340"/>
    <n v="340.32"/>
    <n v="4819925"/>
    <x v="0"/>
    <x v="400"/>
    <x v="2"/>
    <x v="7"/>
    <n v="391.10916666666674"/>
    <n v="555.82950000000017"/>
    <s v="Baja"/>
  </r>
  <r>
    <x v="401"/>
    <n v="338.72"/>
    <n v="341.32"/>
    <n v="329.82"/>
    <n v="331.01"/>
    <n v="5907817"/>
    <x v="0"/>
    <x v="401"/>
    <x v="2"/>
    <x v="7"/>
    <n v="385.86257142857147"/>
    <n v="554.29579710144935"/>
    <s v="Baja"/>
  </r>
  <r>
    <x v="402"/>
    <n v="335.1"/>
    <n v="345.36"/>
    <n v="332.36"/>
    <n v="343.75"/>
    <n v="5460640"/>
    <x v="0"/>
    <x v="402"/>
    <x v="2"/>
    <x v="7"/>
    <n v="384.69277777777779"/>
    <n v="552.80036231884071"/>
    <s v="Baja"/>
  </r>
  <r>
    <x v="403"/>
    <n v="348.2"/>
    <n v="359.99"/>
    <n v="343.06"/>
    <n v="357.53"/>
    <n v="6982469"/>
    <x v="0"/>
    <x v="403"/>
    <x v="2"/>
    <x v="7"/>
    <n v="383.87000000000006"/>
    <n v="551.34101449275374"/>
    <s v="Baja"/>
  </r>
  <r>
    <x v="404"/>
    <n v="359.7"/>
    <n v="373.31"/>
    <n v="354.88"/>
    <n v="371.4"/>
    <n v="5818348"/>
    <x v="0"/>
    <x v="404"/>
    <x v="2"/>
    <x v="7"/>
    <n v="384.00833333333338"/>
    <n v="550.04647482014389"/>
    <s v="Baja"/>
  </r>
  <r>
    <x v="405"/>
    <n v="372"/>
    <n v="381.8"/>
    <n v="368.47"/>
    <n v="380.6"/>
    <n v="8324825"/>
    <x v="0"/>
    <x v="405"/>
    <x v="2"/>
    <x v="7"/>
    <n v="384.58888888888896"/>
    <n v="548.83614285714293"/>
    <s v="Baja"/>
  </r>
  <r>
    <x v="406"/>
    <n v="378.02"/>
    <n v="381.82"/>
    <n v="368.94"/>
    <n v="374.59"/>
    <n v="4866463"/>
    <x v="0"/>
    <x v="406"/>
    <x v="2"/>
    <x v="7"/>
    <n v="384.24942857142861"/>
    <n v="547.05949275362309"/>
    <s v="Baja"/>
  </r>
  <r>
    <x v="407"/>
    <n v="371.14"/>
    <n v="386.66"/>
    <n v="366.76"/>
    <n v="382.92"/>
    <n v="4242762"/>
    <x v="0"/>
    <x v="407"/>
    <x v="2"/>
    <x v="7"/>
    <n v="384.21250000000003"/>
    <n v="545.56942028985509"/>
    <s v="Baja"/>
  </r>
  <r>
    <x v="408"/>
    <n v="379.77"/>
    <n v="382.46"/>
    <n v="374.49"/>
    <n v="374.49"/>
    <n v="3728954"/>
    <x v="0"/>
    <x v="408"/>
    <x v="2"/>
    <x v="7"/>
    <n v="382.75000000000006"/>
    <n v="544.00391304347806"/>
    <s v="Baja"/>
  </r>
  <r>
    <x v="409"/>
    <n v="379.76"/>
    <n v="379.76"/>
    <n v="368.9"/>
    <n v="375.71"/>
    <n v="3888461"/>
    <x v="0"/>
    <x v="409"/>
    <x v="2"/>
    <x v="7"/>
    <n v="380.4883333333334"/>
    <n v="542.79316546762584"/>
    <s v="Baja"/>
  </r>
  <r>
    <x v="410"/>
    <n v="377.07"/>
    <n v="377.64"/>
    <n v="366.43"/>
    <n v="373.85"/>
    <n v="3575953"/>
    <x v="0"/>
    <x v="410"/>
    <x v="2"/>
    <x v="7"/>
    <n v="378.94305555555559"/>
    <n v="541.58642857142854"/>
    <s v="Baja"/>
  </r>
  <r>
    <x v="411"/>
    <n v="375.23"/>
    <n v="380.28"/>
    <n v="366.73"/>
    <n v="378.51"/>
    <n v="4323435"/>
    <x v="0"/>
    <x v="411"/>
    <x v="2"/>
    <x v="7"/>
    <n v="377.27685714285718"/>
    <n v="539.48093525179854"/>
    <s v="Baja"/>
  </r>
  <r>
    <x v="412"/>
    <n v="384.39"/>
    <n v="396.5"/>
    <n v="380.33"/>
    <n v="391.82"/>
    <n v="5880723"/>
    <x v="0"/>
    <x v="412"/>
    <x v="2"/>
    <x v="7"/>
    <n v="377.6808333333334"/>
    <n v="538.00093525179864"/>
    <s v="Baja"/>
  </r>
  <r>
    <x v="413"/>
    <n v="389.55"/>
    <n v="392.7"/>
    <n v="378.63"/>
    <n v="381.47"/>
    <n v="4023301"/>
    <x v="0"/>
    <x v="413"/>
    <x v="2"/>
    <x v="7"/>
    <n v="377.10777777777776"/>
    <n v="536.43798561151073"/>
    <s v="Baja"/>
  </r>
  <r>
    <x v="414"/>
    <n v="383.59"/>
    <n v="384"/>
    <n v="373.61"/>
    <n v="374.59"/>
    <n v="4134720"/>
    <x v="0"/>
    <x v="414"/>
    <x v="2"/>
    <x v="7"/>
    <n v="376.30388888888888"/>
    <n v="535.28192857142847"/>
    <s v="Baja"/>
  </r>
  <r>
    <x v="415"/>
    <n v="376.8"/>
    <n v="380.87"/>
    <n v="368.5"/>
    <n v="373.47"/>
    <n v="4644237"/>
    <x v="0"/>
    <x v="415"/>
    <x v="2"/>
    <x v="8"/>
    <n v="375.20888888888885"/>
    <n v="534.13432624113466"/>
    <s v="Baja"/>
  </r>
  <r>
    <x v="416"/>
    <n v="373.55"/>
    <n v="396.02"/>
    <n v="373.13"/>
    <n v="391.5"/>
    <n v="7009235"/>
    <x v="0"/>
    <x v="416"/>
    <x v="2"/>
    <x v="8"/>
    <n v="374.32685714285708"/>
    <n v="532.04690647481993"/>
    <s v="Baja"/>
  </r>
  <r>
    <x v="417"/>
    <n v="389.3"/>
    <n v="390"/>
    <n v="377.31"/>
    <n v="380.15"/>
    <n v="4234508"/>
    <x v="0"/>
    <x v="417"/>
    <x v="2"/>
    <x v="8"/>
    <n v="374.48861111111108"/>
    <n v="530.56237410071924"/>
    <s v="Baja"/>
  </r>
  <r>
    <x v="418"/>
    <n v="374.15"/>
    <n v="376.47"/>
    <n v="362.73"/>
    <n v="368.35"/>
    <n v="4354885"/>
    <x v="0"/>
    <x v="418"/>
    <x v="2"/>
    <x v="8"/>
    <n v="373.70472222222213"/>
    <n v="528.97244604316541"/>
    <s v="Baja"/>
  </r>
  <r>
    <x v="419"/>
    <n v="365"/>
    <n v="368.54"/>
    <n v="353.69"/>
    <n v="362.15"/>
    <n v="4948909"/>
    <x v="0"/>
    <x v="419"/>
    <x v="2"/>
    <x v="8"/>
    <n v="372.44611111111101"/>
    <n v="527.78085714285714"/>
    <s v="Baja"/>
  </r>
  <r>
    <x v="420"/>
    <n v="361.96"/>
    <n v="362.5"/>
    <n v="354.87"/>
    <n v="355.88"/>
    <n v="4025183"/>
    <x v="0"/>
    <x v="420"/>
    <x v="2"/>
    <x v="8"/>
    <n v="371.27388888888879"/>
    <n v="526.5617021276596"/>
    <s v="Baja"/>
  </r>
  <r>
    <x v="421"/>
    <n v="350"/>
    <n v="354.78"/>
    <n v="345.2"/>
    <n v="348"/>
    <n v="3777096"/>
    <x v="0"/>
    <x v="421"/>
    <x v="2"/>
    <x v="8"/>
    <n v="369.59714285714279"/>
    <n v="524.12935251798569"/>
    <s v="Baja"/>
  </r>
  <r>
    <x v="422"/>
    <n v="355.91"/>
    <n v="359.41"/>
    <n v="342.25"/>
    <n v="344.1"/>
    <n v="3824261"/>
    <x v="0"/>
    <x v="422"/>
    <x v="2"/>
    <x v="8"/>
    <n v="368.88888888888886"/>
    <n v="522.33683453237416"/>
    <s v="Baja"/>
  </r>
  <r>
    <x v="423"/>
    <n v="343.92"/>
    <n v="352"/>
    <n v="341.16"/>
    <n v="350.43"/>
    <n v="3230950"/>
    <x v="0"/>
    <x v="423"/>
    <x v="2"/>
    <x v="8"/>
    <n v="368.39"/>
    <n v="520.59611510791365"/>
    <s v="Baja"/>
  </r>
  <r>
    <x v="424"/>
    <n v="350.95"/>
    <n v="352"/>
    <n v="339.86"/>
    <n v="341.13"/>
    <n v="4343837"/>
    <x v="0"/>
    <x v="424"/>
    <x v="2"/>
    <x v="8"/>
    <n v="367.41027027027025"/>
    <n v="519.31421428571434"/>
    <s v="Baja"/>
  </r>
  <r>
    <x v="425"/>
    <n v="340"/>
    <n v="342.36"/>
    <n v="331.62"/>
    <n v="337.86"/>
    <n v="5105041"/>
    <x v="0"/>
    <x v="425"/>
    <x v="2"/>
    <x v="8"/>
    <n v="365.24999999999994"/>
    <n v="516.4224637681159"/>
    <s v="Baja"/>
  </r>
  <r>
    <x v="426"/>
    <n v="333.22"/>
    <n v="351.68"/>
    <n v="333.22"/>
    <n v="348.61"/>
    <n v="20906885"/>
    <x v="0"/>
    <x v="426"/>
    <x v="2"/>
    <x v="8"/>
    <n v="364.78777777777776"/>
    <n v="514.52586956521725"/>
    <s v="Baja"/>
  </r>
  <r>
    <x v="427"/>
    <n v="245.2"/>
    <n v="248.7"/>
    <n v="212.51"/>
    <n v="226.19"/>
    <n v="133387480"/>
    <x v="0"/>
    <x v="427"/>
    <x v="2"/>
    <x v="8"/>
    <n v="360.11194444444448"/>
    <n v="511.72181159420279"/>
    <s v="Baja"/>
  </r>
  <r>
    <x v="428"/>
    <n v="220"/>
    <n v="227.68"/>
    <n v="211.52"/>
    <n v="218.22"/>
    <n v="53501603"/>
    <x v="0"/>
    <x v="428"/>
    <x v="2"/>
    <x v="8"/>
    <n v="355.44472222222225"/>
    <n v="509.61028776978407"/>
    <s v="Baja"/>
  </r>
  <r>
    <x v="429"/>
    <n v="220.18"/>
    <n v="226.27"/>
    <n v="210.05"/>
    <n v="215.52"/>
    <n v="37515127"/>
    <x v="0"/>
    <x v="429"/>
    <x v="2"/>
    <x v="8"/>
    <n v="350.875"/>
    <n v="507.50964285714281"/>
    <s v="Baja"/>
  </r>
  <r>
    <x v="430"/>
    <n v="213.81"/>
    <n v="216.66"/>
    <n v="204.51"/>
    <n v="209.91"/>
    <n v="28152045"/>
    <x v="0"/>
    <x v="430"/>
    <x v="2"/>
    <x v="8"/>
    <n v="346.04599999999999"/>
    <n v="502.78260869565219"/>
    <s v="Baja"/>
  </r>
  <r>
    <x v="431"/>
    <n v="208.8"/>
    <n v="209.15"/>
    <n v="198.28"/>
    <n v="198.4"/>
    <n v="20318089"/>
    <x v="0"/>
    <x v="431"/>
    <x v="2"/>
    <x v="8"/>
    <n v="341.94472222222225"/>
    <n v="499.64166666666659"/>
    <s v="Baja"/>
  </r>
  <r>
    <x v="432"/>
    <n v="194.01"/>
    <n v="200.19"/>
    <n v="187.77"/>
    <n v="188.54"/>
    <n v="22298394"/>
    <x v="0"/>
    <x v="432"/>
    <x v="2"/>
    <x v="8"/>
    <n v="337.45250000000004"/>
    <n v="496.42340579710128"/>
    <s v="Baja"/>
  </r>
  <r>
    <x v="433"/>
    <n v="191.56"/>
    <n v="201.48"/>
    <n v="185.6"/>
    <n v="199.52"/>
    <n v="21363162"/>
    <x v="0"/>
    <x v="433"/>
    <x v="2"/>
    <x v="8"/>
    <n v="333.50138888888898"/>
    <n v="494.2874100719423"/>
    <s v="Baja"/>
  </r>
  <r>
    <x v="434"/>
    <n v="198.68"/>
    <n v="204.71"/>
    <n v="190"/>
    <n v="190.36"/>
    <n v="16391889"/>
    <x v="0"/>
    <x v="434"/>
    <x v="2"/>
    <x v="8"/>
    <n v="328.8227777777779"/>
    <n v="492.11649999999986"/>
    <s v="Baja"/>
  </r>
  <r>
    <x v="435"/>
    <n v="191.71"/>
    <n v="200.21"/>
    <n v="190.01"/>
    <n v="199.46"/>
    <n v="14591602"/>
    <x v="0"/>
    <x v="435"/>
    <x v="2"/>
    <x v="9"/>
    <n v="323.99971428571433"/>
    <n v="487.05818840579701"/>
    <s v="Baja"/>
  </r>
  <r>
    <x v="436"/>
    <n v="198.29"/>
    <n v="203.2"/>
    <n v="194.77"/>
    <n v="199.87"/>
    <n v="11839431"/>
    <x v="0"/>
    <x v="436"/>
    <x v="2"/>
    <x v="9"/>
    <n v="320.55166666666673"/>
    <n v="483.91376811594188"/>
    <s v="Baja"/>
  </r>
  <r>
    <x v="437"/>
    <n v="197.65"/>
    <n v="204.38"/>
    <n v="191.01"/>
    <n v="204.01"/>
    <n v="12218781"/>
    <x v="0"/>
    <x v="437"/>
    <x v="2"/>
    <x v="9"/>
    <n v="317.02388888888896"/>
    <n v="480.83927536231869"/>
    <s v="Baja"/>
  </r>
  <r>
    <x v="438"/>
    <n v="200.45"/>
    <n v="200.71"/>
    <n v="186"/>
    <n v="188.32"/>
    <n v="13971326"/>
    <x v="0"/>
    <x v="438"/>
    <x v="2"/>
    <x v="9"/>
    <n v="312.70638888888897"/>
    <n v="478.7348201438848"/>
    <s v="Baja"/>
  </r>
  <r>
    <x v="439"/>
    <n v="186.75"/>
    <n v="187.21"/>
    <n v="175.81"/>
    <n v="180.97"/>
    <n v="17185475"/>
    <x v="0"/>
    <x v="439"/>
    <x v="2"/>
    <x v="9"/>
    <n v="307.80194444444447"/>
    <n v="476.60792857142849"/>
    <s v="Baja"/>
  </r>
  <r>
    <x v="440"/>
    <n v="177.66"/>
    <n v="183.2"/>
    <n v="172.3"/>
    <n v="173.1"/>
    <n v="14031327"/>
    <x v="0"/>
    <x v="440"/>
    <x v="2"/>
    <x v="9"/>
    <n v="300.05628571428576"/>
    <n v="470.98623188405782"/>
    <s v="Baja"/>
  </r>
  <r>
    <x v="441"/>
    <n v="176.01"/>
    <n v="181.87"/>
    <n v="170.57"/>
    <n v="177.66"/>
    <n v="13883905"/>
    <x v="0"/>
    <x v="441"/>
    <x v="2"/>
    <x v="9"/>
    <n v="296.6563888888889"/>
    <n v="467.54057971014481"/>
    <s v="Baja"/>
  </r>
  <r>
    <x v="442"/>
    <n v="176.09"/>
    <n v="180.92"/>
    <n v="165.55"/>
    <n v="166.37"/>
    <n v="12665518"/>
    <x v="0"/>
    <x v="442"/>
    <x v="2"/>
    <x v="9"/>
    <n v="290.87250000000012"/>
    <n v="463.92891304347819"/>
    <s v="Baja"/>
  </r>
  <r>
    <x v="443"/>
    <n v="163.96"/>
    <n v="177.58"/>
    <n v="162.71"/>
    <n v="174.31"/>
    <n v="17662118"/>
    <x v="0"/>
    <x v="443"/>
    <x v="2"/>
    <x v="9"/>
    <n v="285.07777777777778"/>
    <n v="461.84532374100706"/>
    <s v="Baja"/>
  </r>
  <r>
    <x v="444"/>
    <n v="177.16"/>
    <n v="187.77"/>
    <n v="176.01"/>
    <n v="187.64"/>
    <n v="13136334"/>
    <x v="0"/>
    <x v="444"/>
    <x v="2"/>
    <x v="9"/>
    <n v="279.88749999999999"/>
    <n v="459.88671428571416"/>
    <s v="Baja"/>
  </r>
  <r>
    <x v="445"/>
    <n v="193.3"/>
    <n v="195.89"/>
    <n v="185.7"/>
    <n v="186.51"/>
    <n v="16145011"/>
    <x v="0"/>
    <x v="445"/>
    <x v="2"/>
    <x v="9"/>
    <n v="271.79714285714283"/>
    <n v="453.38804347826078"/>
    <s v="Baja"/>
  </r>
  <r>
    <x v="446"/>
    <n v="189.17"/>
    <n v="191.4"/>
    <n v="185.17"/>
    <n v="190.56"/>
    <n v="9876685"/>
    <x v="0"/>
    <x v="446"/>
    <x v="2"/>
    <x v="9"/>
    <n v="269.54055555555556"/>
    <n v="449.88449275362314"/>
    <s v="Baja"/>
  </r>
  <r>
    <x v="447"/>
    <n v="186.72"/>
    <n v="187.7"/>
    <n v="176.27"/>
    <n v="177.19"/>
    <n v="9665632"/>
    <x v="0"/>
    <x v="447"/>
    <x v="2"/>
    <x v="9"/>
    <n v="263.94833333333332"/>
    <n v="446.16623188405788"/>
    <s v="Baja"/>
  </r>
  <r>
    <x v="448"/>
    <n v="178.05"/>
    <n v="186.3"/>
    <n v="175.71"/>
    <n v="183.48"/>
    <n v="10448513"/>
    <x v="0"/>
    <x v="448"/>
    <x v="2"/>
    <x v="9"/>
    <n v="258.16111111111104"/>
    <n v="444.27640287769776"/>
    <s v="Baja"/>
  </r>
  <r>
    <x v="449"/>
    <n v="185.87"/>
    <n v="190.19"/>
    <n v="179.77"/>
    <n v="186.35"/>
    <n v="10429396"/>
    <x v="0"/>
    <x v="449"/>
    <x v="2"/>
    <x v="9"/>
    <n v="252.74111111111111"/>
    <n v="442.43407142857137"/>
    <s v="Baja"/>
  </r>
  <r>
    <x v="450"/>
    <n v="186.15"/>
    <n v="187.66"/>
    <n v="177.89"/>
    <n v="187.44"/>
    <n v="9602027"/>
    <x v="0"/>
    <x v="450"/>
    <x v="2"/>
    <x v="9"/>
    <n v="243.94457142857146"/>
    <n v="435.36978260869552"/>
    <s v="Baja"/>
  </r>
  <r>
    <x v="451"/>
    <n v="182"/>
    <n v="184"/>
    <n v="177.17"/>
    <n v="180.34"/>
    <n v="7706372"/>
    <x v="0"/>
    <x v="451"/>
    <x v="2"/>
    <x v="9"/>
    <n v="242.17777777777781"/>
    <n v="431.83311594202888"/>
    <s v="Baja"/>
  </r>
  <r>
    <x v="452"/>
    <n v="180.28"/>
    <n v="188.87"/>
    <n v="180.17"/>
    <n v="187.83"/>
    <n v="8522092"/>
    <x v="0"/>
    <x v="452"/>
    <x v="2"/>
    <x v="9"/>
    <n v="236.52027777777778"/>
    <n v="428.51507246376804"/>
    <s v="Baja"/>
  </r>
  <r>
    <x v="453"/>
    <n v="186.49"/>
    <n v="192.34"/>
    <n v="183.09"/>
    <n v="191.4"/>
    <n v="8049933"/>
    <x v="0"/>
    <x v="453"/>
    <x v="2"/>
    <x v="9"/>
    <n v="231.27722222222226"/>
    <n v="426.80920863309342"/>
    <s v="Baja"/>
  </r>
  <r>
    <x v="454"/>
    <n v="193.19"/>
    <n v="195.25"/>
    <n v="190.37"/>
    <n v="195.19"/>
    <n v="8585987"/>
    <x v="0"/>
    <x v="454"/>
    <x v="2"/>
    <x v="9"/>
    <n v="226.4672222222222"/>
    <n v="425.15478571428565"/>
    <s v="Baja"/>
  </r>
  <r>
    <x v="455"/>
    <n v="196.18"/>
    <n v="199.95"/>
    <n v="190.8"/>
    <n v="197.44"/>
    <n v="11398460"/>
    <x v="0"/>
    <x v="455"/>
    <x v="2"/>
    <x v="9"/>
    <n v="218.06371428571427"/>
    <n v="416.84072992700726"/>
    <s v="Baja"/>
  </r>
  <r>
    <x v="456"/>
    <n v="198.7"/>
    <n v="202.74"/>
    <n v="191.66"/>
    <n v="192.91"/>
    <n v="8416151"/>
    <x v="0"/>
    <x v="456"/>
    <x v="2"/>
    <x v="10"/>
    <n v="213.63257142857142"/>
    <n v="413.26627737226272"/>
    <s v="Baja"/>
  </r>
  <r>
    <x v="457"/>
    <n v="192.02"/>
    <n v="205.47"/>
    <n v="191.72"/>
    <n v="205.09"/>
    <n v="9623121"/>
    <x v="0"/>
    <x v="457"/>
    <x v="2"/>
    <x v="10"/>
    <n v="209.66085714285714"/>
    <n v="411.75775362318836"/>
    <s v="Baja"/>
  </r>
  <r>
    <x v="458"/>
    <n v="200.14"/>
    <n v="202.95"/>
    <n v="198.05"/>
    <n v="198.98"/>
    <n v="7191775"/>
    <x v="0"/>
    <x v="458"/>
    <x v="2"/>
    <x v="10"/>
    <n v="205.33371428571428"/>
    <n v="410.22697841726614"/>
    <s v="Baja"/>
  </r>
  <r>
    <x v="459"/>
    <n v="202.09"/>
    <n v="203.87"/>
    <n v="195.38"/>
    <n v="197.14"/>
    <n v="5372043"/>
    <x v="0"/>
    <x v="459"/>
    <x v="2"/>
    <x v="10"/>
    <n v="201.21971428571425"/>
    <n v="402.6297080291971"/>
    <s v="Baja"/>
  </r>
  <r>
    <x v="460"/>
    <n v="194.87"/>
    <n v="199.6"/>
    <n v="193"/>
    <n v="198.61"/>
    <n v="4839491"/>
    <x v="0"/>
    <x v="460"/>
    <x v="2"/>
    <x v="10"/>
    <n v="201.14722222222218"/>
    <n v="399.10116788321176"/>
    <s v="Baja"/>
  </r>
  <r>
    <x v="461"/>
    <n v="197.95"/>
    <n v="207.38"/>
    <n v="197.64"/>
    <n v="202.83"/>
    <n v="7244121"/>
    <x v="0"/>
    <x v="461"/>
    <x v="2"/>
    <x v="10"/>
    <n v="197.39638888888879"/>
    <n v="395.62693430656941"/>
    <s v="Baja"/>
  </r>
  <r>
    <x v="462"/>
    <n v="200.65"/>
    <n v="201.69"/>
    <n v="192.54"/>
    <n v="192.77"/>
    <n v="6948967"/>
    <x v="0"/>
    <x v="462"/>
    <x v="2"/>
    <x v="10"/>
    <n v="193.06749999999994"/>
    <n v="394.15695652173918"/>
    <s v="Baja"/>
  </r>
  <r>
    <x v="463"/>
    <n v="182.64"/>
    <n v="185.86"/>
    <n v="180.85"/>
    <n v="182.94"/>
    <n v="13074280"/>
    <x v="0"/>
    <x v="463"/>
    <x v="2"/>
    <x v="10"/>
    <n v="191.86611111111102"/>
    <n v="392.6374100719425"/>
    <s v="Baja"/>
  </r>
  <r>
    <x v="464"/>
    <n v="177.07"/>
    <n v="179.09"/>
    <n v="168.96"/>
    <n v="169.69"/>
    <n v="10222407"/>
    <x v="0"/>
    <x v="464"/>
    <x v="2"/>
    <x v="10"/>
    <n v="189.80371428571422"/>
    <n v="385.21708029197094"/>
    <s v="Baja"/>
  </r>
  <r>
    <x v="465"/>
    <n v="169.75"/>
    <n v="172.06"/>
    <n v="164.28"/>
    <n v="167.54"/>
    <n v="11555323"/>
    <x v="0"/>
    <x v="465"/>
    <x v="2"/>
    <x v="10"/>
    <n v="189.18527777777771"/>
    <n v="383.63971014492768"/>
    <s v="Baja"/>
  </r>
  <r>
    <x v="466"/>
    <n v="169.26"/>
    <n v="183.85"/>
    <n v="168.53"/>
    <n v="180.11"/>
    <n v="12396041"/>
    <x v="0"/>
    <x v="466"/>
    <x v="2"/>
    <x v="10"/>
    <n v="188.35749999999996"/>
    <n v="380.12137681159436"/>
    <s v="Baja"/>
  </r>
  <r>
    <x v="467"/>
    <n v="174"/>
    <n v="176.27"/>
    <n v="171.56"/>
    <n v="173.35"/>
    <n v="8201306"/>
    <x v="0"/>
    <x v="467"/>
    <x v="2"/>
    <x v="10"/>
    <n v="187.66166666666663"/>
    <n v="378.63381294964046"/>
    <s v="Baja"/>
  </r>
  <r>
    <x v="468"/>
    <n v="173.63"/>
    <n v="179.65"/>
    <n v="173.34"/>
    <n v="175.51"/>
    <n v="12133372"/>
    <x v="0"/>
    <x v="468"/>
    <x v="2"/>
    <x v="10"/>
    <n v="187.29972222222216"/>
    <n v="377.1829285714287"/>
    <s v="Baja"/>
  </r>
  <r>
    <x v="469"/>
    <n v="177.6"/>
    <n v="178.62"/>
    <n v="169.8"/>
    <n v="170.91"/>
    <n v="12177592"/>
    <x v="0"/>
    <x v="469"/>
    <x v="2"/>
    <x v="10"/>
    <n v="186.39485714285715"/>
    <n v="368.14992700729937"/>
    <s v="Baja"/>
  </r>
  <r>
    <x v="470"/>
    <n v="170.75"/>
    <n v="182.82"/>
    <n v="170.2"/>
    <n v="178.89"/>
    <n v="12010615"/>
    <x v="0"/>
    <x v="470"/>
    <x v="2"/>
    <x v="10"/>
    <n v="185.80714285714282"/>
    <n v="365.0605839416059"/>
    <s v="Baja"/>
  </r>
  <r>
    <x v="471"/>
    <n v="180.5"/>
    <n v="182.76"/>
    <n v="175.87"/>
    <n v="181.71"/>
    <n v="9538226"/>
    <x v="0"/>
    <x v="471"/>
    <x v="2"/>
    <x v="10"/>
    <n v="185.28828571428571"/>
    <n v="363.73195652173922"/>
    <s v="Baja"/>
  </r>
  <r>
    <x v="472"/>
    <n v="183.5"/>
    <n v="191.19"/>
    <n v="181.84"/>
    <n v="190.85"/>
    <n v="12423974"/>
    <x v="0"/>
    <x v="472"/>
    <x v="2"/>
    <x v="10"/>
    <n v="184.91228571428573"/>
    <n v="362.48820143884899"/>
    <s v="Baja"/>
  </r>
  <r>
    <x v="473"/>
    <n v="191.77"/>
    <n v="191.78"/>
    <n v="182.39"/>
    <n v="189.14"/>
    <n v="8363879"/>
    <x v="0"/>
    <x v="473"/>
    <x v="2"/>
    <x v="10"/>
    <n v="185.05235294117651"/>
    <n v="355.53759124087605"/>
    <s v="Baja"/>
  </r>
  <r>
    <x v="474"/>
    <n v="189.2"/>
    <n v="192.2"/>
    <n v="179.37"/>
    <n v="179.6"/>
    <n v="7201897"/>
    <x v="0"/>
    <x v="474"/>
    <x v="2"/>
    <x v="10"/>
    <n v="184.89657142857149"/>
    <n v="352.38868613138698"/>
    <s v="Baja"/>
  </r>
  <r>
    <x v="475"/>
    <n v="179.55"/>
    <n v="180.67"/>
    <n v="175.1"/>
    <n v="178.36"/>
    <n v="5766847"/>
    <x v="0"/>
    <x v="475"/>
    <x v="2"/>
    <x v="10"/>
    <n v="185.04685714285716"/>
    <n v="349.2259124087592"/>
    <s v="Baja"/>
  </r>
  <r>
    <x v="476"/>
    <n v="177.07"/>
    <n v="179.45"/>
    <n v="170.3"/>
    <n v="174.87"/>
    <n v="7894710"/>
    <x v="0"/>
    <x v="476"/>
    <x v="2"/>
    <x v="10"/>
    <n v="184.96714285714287"/>
    <n v="347.96246376811604"/>
    <s v="Baja"/>
  </r>
  <r>
    <x v="477"/>
    <n v="176.49"/>
    <n v="180.1"/>
    <n v="174.27"/>
    <n v="179.95"/>
    <n v="5201583"/>
    <x v="0"/>
    <x v="477"/>
    <x v="2"/>
    <x v="11"/>
    <n v="185.35514285714285"/>
    <n v="346.75374100719432"/>
    <s v="Baja"/>
  </r>
  <r>
    <x v="478"/>
    <n v="176.28"/>
    <n v="185.92"/>
    <n v="172.68"/>
    <n v="185.88"/>
    <n v="7339023"/>
    <x v="0"/>
    <x v="478"/>
    <x v="2"/>
    <x v="11"/>
    <n v="185.6282352941177"/>
    <n v="338.13235294117652"/>
    <s v="Baja"/>
  </r>
  <r>
    <x v="479"/>
    <n v="185.2"/>
    <n v="186.22"/>
    <n v="180.82"/>
    <n v="184.06"/>
    <n v="5753385"/>
    <x v="0"/>
    <x v="479"/>
    <x v="2"/>
    <x v="11"/>
    <n v="185.5561764705883"/>
    <n v="335.1715441176471"/>
    <s v="Baja"/>
  </r>
  <r>
    <x v="480"/>
    <n v="184.27"/>
    <n v="190.21"/>
    <n v="183.5"/>
    <n v="189.27"/>
    <n v="6334545"/>
    <x v="0"/>
    <x v="480"/>
    <x v="2"/>
    <x v="11"/>
    <n v="185.51823529411769"/>
    <n v="334.10656934306576"/>
    <s v="Baja"/>
  </r>
  <r>
    <x v="481"/>
    <n v="186.02"/>
    <n v="189.91"/>
    <n v="182.75"/>
    <n v="186.98"/>
    <n v="5835680"/>
    <x v="0"/>
    <x v="481"/>
    <x v="2"/>
    <x v="11"/>
    <n v="185.8061764705883"/>
    <n v="333.04043478260877"/>
    <s v="Baja"/>
  </r>
  <r>
    <x v="482"/>
    <n v="184.73"/>
    <n v="184.99"/>
    <n v="176.89"/>
    <n v="177.34"/>
    <n v="6048447"/>
    <x v="0"/>
    <x v="482"/>
    <x v="2"/>
    <x v="11"/>
    <n v="185.60363636363638"/>
    <n v="325.91191176470602"/>
    <s v="Baja"/>
  </r>
  <r>
    <x v="483"/>
    <n v="177.33"/>
    <n v="179.78"/>
    <n v="173.42"/>
    <n v="174.45"/>
    <n v="6845264"/>
    <x v="0"/>
    <x v="483"/>
    <x v="2"/>
    <x v="11"/>
    <n v="185.27558823529415"/>
    <n v="322.67926470588242"/>
    <s v="Baja"/>
  </r>
  <r>
    <x v="484"/>
    <n v="170.5"/>
    <n v="179.18"/>
    <n v="169.7"/>
    <n v="176.56"/>
    <n v="12734421"/>
    <x v="0"/>
    <x v="484"/>
    <x v="2"/>
    <x v="11"/>
    <n v="184.95558823529413"/>
    <n v="321.6127007299271"/>
    <s v="Baja"/>
  </r>
  <r>
    <x v="485"/>
    <n v="175.56"/>
    <n v="177.52"/>
    <n v="171.82"/>
    <n v="174.78"/>
    <n v="9039457"/>
    <x v="0"/>
    <x v="485"/>
    <x v="2"/>
    <x v="11"/>
    <n v="184.79205882352943"/>
    <n v="320.54869565217399"/>
    <s v="Baja"/>
  </r>
  <r>
    <x v="486"/>
    <n v="175.58"/>
    <n v="189.22"/>
    <n v="174.56"/>
    <n v="189.11"/>
    <n v="16319116"/>
    <x v="0"/>
    <x v="486"/>
    <x v="2"/>
    <x v="11"/>
    <n v="184.82970588235293"/>
    <n v="319.60309352517993"/>
    <s v="Baja"/>
  </r>
  <r>
    <x v="487"/>
    <n v="192.5"/>
    <n v="199.67"/>
    <n v="189.8"/>
    <n v="190.92"/>
    <n v="16322845"/>
    <x v="0"/>
    <x v="487"/>
    <x v="2"/>
    <x v="11"/>
    <n v="184.50121212121212"/>
    <n v="312.27284671532851"/>
    <s v="Baja"/>
  </r>
  <r>
    <x v="488"/>
    <n v="193.02"/>
    <n v="201.97"/>
    <n v="188.4"/>
    <n v="201.63"/>
    <n v="28178716"/>
    <x v="0"/>
    <x v="488"/>
    <x v="2"/>
    <x v="11"/>
    <n v="185.005"/>
    <n v="309.27678832116788"/>
    <s v="Baja"/>
  </r>
  <r>
    <x v="489"/>
    <n v="208.17"/>
    <n v="216.97"/>
    <n v="200.1"/>
    <n v="216.44"/>
    <n v="53920266"/>
    <x v="0"/>
    <x v="489"/>
    <x v="2"/>
    <x v="11"/>
    <n v="185.90314285714285"/>
    <n v="306.45927007299269"/>
    <s v="Baja"/>
  </r>
  <r>
    <x v="490"/>
    <n v="214.3"/>
    <n v="224.32"/>
    <n v="211.5"/>
    <n v="223.88"/>
    <n v="23430117"/>
    <x v="0"/>
    <x v="490"/>
    <x v="2"/>
    <x v="11"/>
    <n v="186.65857142857141"/>
    <n v="305.86086956521734"/>
    <s v="Baja"/>
  </r>
  <r>
    <x v="491"/>
    <n v="222.38"/>
    <n v="229.35"/>
    <n v="218.44"/>
    <n v="220.44"/>
    <n v="17805452"/>
    <x v="0"/>
    <x v="491"/>
    <x v="2"/>
    <x v="11"/>
    <n v="187.44514285714283"/>
    <n v="305.24633093525176"/>
    <s v="Baja"/>
  </r>
  <r>
    <x v="492"/>
    <n v="221.31"/>
    <n v="225.23"/>
    <n v="216.35"/>
    <n v="218.51"/>
    <n v="10935247"/>
    <x v="0"/>
    <x v="492"/>
    <x v="2"/>
    <x v="11"/>
    <n v="187.50058823529409"/>
    <n v="298.47963503649629"/>
    <s v="Baja"/>
  </r>
  <r>
    <x v="493"/>
    <n v="216.66"/>
    <n v="219.39"/>
    <n v="211.64"/>
    <n v="213.91"/>
    <n v="9508532"/>
    <x v="0"/>
    <x v="493"/>
    <x v="2"/>
    <x v="11"/>
    <n v="188.2551428571428"/>
    <n v="296.00240875912402"/>
    <s v="Baja"/>
  </r>
  <r>
    <x v="494"/>
    <n v="216.48"/>
    <n v="227.78"/>
    <n v="214.58"/>
    <n v="226.75"/>
    <n v="10508385"/>
    <x v="0"/>
    <x v="494"/>
    <x v="2"/>
    <x v="11"/>
    <n v="189.10114285714283"/>
    <n v="293.70817518248168"/>
    <s v="Baja"/>
  </r>
  <r>
    <x v="495"/>
    <n v="224.6"/>
    <n v="228.1"/>
    <n v="219.67"/>
    <n v="226.02"/>
    <n v="8972738"/>
    <x v="0"/>
    <x v="495"/>
    <x v="2"/>
    <x v="11"/>
    <n v="189.88428571428571"/>
    <n v="293.21768115942018"/>
    <s v="Baja"/>
  </r>
  <r>
    <x v="496"/>
    <n v="223.29"/>
    <n v="230.75"/>
    <n v="222.4"/>
    <n v="224.9"/>
    <n v="9064937"/>
    <x v="0"/>
    <x v="496"/>
    <x v="2"/>
    <x v="11"/>
    <n v="190.5148571428571"/>
    <n v="292.72618705035961"/>
    <s v="Baja"/>
  </r>
  <r>
    <x v="497"/>
    <n v="223.1"/>
    <n v="228.39"/>
    <n v="221"/>
    <n v="226.21"/>
    <n v="5525044"/>
    <x v="0"/>
    <x v="497"/>
    <x v="2"/>
    <x v="0"/>
    <n v="191.72117647058823"/>
    <n v="286.8411678832116"/>
    <s v="Baja"/>
  </r>
  <r>
    <x v="498"/>
    <n v="222.76"/>
    <n v="228.2"/>
    <n v="220.88"/>
    <n v="221.42"/>
    <n v="6361327"/>
    <x v="0"/>
    <x v="498"/>
    <x v="2"/>
    <x v="0"/>
    <n v="192.56971428571427"/>
    <n v="284.66759124087577"/>
    <s v="Baja"/>
  </r>
  <r>
    <x v="499"/>
    <n v="224.79"/>
    <n v="228.1"/>
    <n v="222.42"/>
    <n v="226.73"/>
    <n v="6400701"/>
    <x v="0"/>
    <x v="499"/>
    <x v="2"/>
    <x v="0"/>
    <n v="194.19942857142854"/>
    <n v="282.48540145985385"/>
    <s v="Baja"/>
  </r>
  <r>
    <x v="500"/>
    <n v="227.68"/>
    <n v="232.07"/>
    <n v="225.05"/>
    <n v="229.91"/>
    <n v="7142741"/>
    <x v="0"/>
    <x v="500"/>
    <x v="2"/>
    <x v="0"/>
    <n v="195.98142857142852"/>
    <n v="282.10442028985494"/>
    <s v="Baja"/>
  </r>
  <r>
    <x v="501"/>
    <n v="225.3"/>
    <n v="228.62"/>
    <n v="222.87"/>
    <n v="226.78"/>
    <n v="5539733"/>
    <x v="0"/>
    <x v="501"/>
    <x v="2"/>
    <x v="0"/>
    <n v="197.31485714285714"/>
    <n v="281.70640287769771"/>
    <s v="Baja"/>
  </r>
  <r>
    <x v="502"/>
    <n v="227.49"/>
    <n v="241.96"/>
    <n v="226.41"/>
    <n v="233.49"/>
    <n v="10997409"/>
    <x v="0"/>
    <x v="502"/>
    <x v="2"/>
    <x v="0"/>
    <n v="199.72499999999999"/>
    <n v="278.0001449275361"/>
    <s v="Baja"/>
  </r>
  <r>
    <x v="503"/>
    <n v="231.62"/>
    <n v="232.2"/>
    <n v="224.65"/>
    <n v="229.94"/>
    <n v="6181194"/>
    <x v="0"/>
    <x v="503"/>
    <x v="2"/>
    <x v="0"/>
    <n v="200.58828571428569"/>
    <n v="275.98340579710134"/>
    <s v="Baja"/>
  </r>
  <r>
    <x v="504"/>
    <n v="236.99"/>
    <n v="244.54"/>
    <n v="236.6"/>
    <n v="244.11"/>
    <n v="9254760"/>
    <x v="0"/>
    <x v="504"/>
    <x v="2"/>
    <x v="0"/>
    <n v="201.79722222222219"/>
    <n v="274.87188405797099"/>
    <s v="Baja"/>
  </r>
  <r>
    <x v="505"/>
    <n v="244.68"/>
    <n v="251.62"/>
    <n v="241.51"/>
    <n v="242.7"/>
    <n v="8780062"/>
    <x v="0"/>
    <x v="505"/>
    <x v="2"/>
    <x v="0"/>
    <n v="203.79138888888886"/>
    <n v="274.64043165467621"/>
    <s v="Baja"/>
  </r>
  <r>
    <x v="506"/>
    <n v="244.81"/>
    <n v="249.41"/>
    <n v="243.76"/>
    <n v="249.3"/>
    <n v="6098531"/>
    <x v="0"/>
    <x v="506"/>
    <x v="2"/>
    <x v="0"/>
    <n v="205.74722222222218"/>
    <n v="274.45942857142853"/>
    <s v="Baja"/>
  </r>
  <r>
    <x v="507"/>
    <n v="248.11"/>
    <n v="251.99"/>
    <n v="247.51"/>
    <n v="249.11"/>
    <n v="6527391"/>
    <x v="0"/>
    <x v="507"/>
    <x v="2"/>
    <x v="0"/>
    <n v="208.0985714285714"/>
    <n v="272.17507246376812"/>
    <s v="Baja"/>
  </r>
  <r>
    <x v="508"/>
    <n v="247.16"/>
    <n v="249.29"/>
    <n v="244.03"/>
    <n v="245.69"/>
    <n v="5136806"/>
    <x v="0"/>
    <x v="508"/>
    <x v="2"/>
    <x v="0"/>
    <n v="209.14277777777772"/>
    <n v="271.15326086956526"/>
    <s v="Baja"/>
  </r>
  <r>
    <x v="509"/>
    <n v="241.18"/>
    <n v="244.24"/>
    <n v="237.56"/>
    <n v="241.15"/>
    <n v="5627224"/>
    <x v="0"/>
    <x v="509"/>
    <x v="2"/>
    <x v="0"/>
    <n v="210.58749999999995"/>
    <n v="270.11550724637686"/>
    <s v="Baja"/>
  </r>
  <r>
    <x v="510"/>
    <n v="241.96"/>
    <n v="246.48"/>
    <n v="239.28"/>
    <n v="245.17"/>
    <n v="5280387"/>
    <x v="0"/>
    <x v="510"/>
    <x v="2"/>
    <x v="0"/>
    <n v="212.40888888888881"/>
    <n v="269.93604316546771"/>
    <s v="Baja"/>
  </r>
  <r>
    <x v="511"/>
    <n v="240.95"/>
    <n v="243.29"/>
    <n v="235.68"/>
    <n v="241.16"/>
    <n v="7504707"/>
    <x v="0"/>
    <x v="511"/>
    <x v="2"/>
    <x v="0"/>
    <n v="214.15333333333328"/>
    <n v="269.73050000000006"/>
    <s v="Baja"/>
  </r>
  <r>
    <x v="512"/>
    <n v="232.55"/>
    <n v="233.48"/>
    <n v="224.59"/>
    <n v="226.54"/>
    <n v="8630094"/>
    <x v="0"/>
    <x v="512"/>
    <x v="2"/>
    <x v="0"/>
    <n v="216.60685714285705"/>
    <n v="265.76130434782607"/>
    <s v="Baja"/>
  </r>
  <r>
    <x v="513"/>
    <n v="226.46"/>
    <n v="229.9"/>
    <n v="224.3"/>
    <n v="224.55"/>
    <n v="5276945"/>
    <x v="0"/>
    <x v="513"/>
    <x v="2"/>
    <x v="0"/>
    <n v="216.82749999999993"/>
    <n v="264.44934782608703"/>
    <s v="Baja"/>
  </r>
  <r>
    <x v="514"/>
    <n v="225.66"/>
    <n v="234.1"/>
    <n v="223.94"/>
    <n v="229.61"/>
    <n v="5426316"/>
    <x v="0"/>
    <x v="514"/>
    <x v="2"/>
    <x v="0"/>
    <n v="217.1729729729729"/>
    <n v="263.14094202898548"/>
    <s v="Baja"/>
  </r>
  <r>
    <x v="515"/>
    <n v="230.24"/>
    <n v="234.16"/>
    <n v="229"/>
    <n v="233.98"/>
    <n v="3766867"/>
    <x v="0"/>
    <x v="515"/>
    <x v="2"/>
    <x v="0"/>
    <n v="218.47297297297291"/>
    <n v="262.93115107913667"/>
    <s v="Baja"/>
  </r>
  <r>
    <x v="516"/>
    <n v="233.63"/>
    <n v="236.95"/>
    <n v="223.15"/>
    <n v="223.28"/>
    <n v="5349848"/>
    <x v="0"/>
    <x v="516"/>
    <x v="2"/>
    <x v="0"/>
    <n v="219.53297297297289"/>
    <n v="262.64792857142857"/>
    <s v="Baja"/>
  </r>
  <r>
    <x v="517"/>
    <n v="221.93"/>
    <n v="229.87"/>
    <n v="221.52"/>
    <n v="224.57"/>
    <n v="7109397"/>
    <x v="0"/>
    <x v="517"/>
    <x v="2"/>
    <x v="0"/>
    <n v="221.4177777777777"/>
    <n v="259.25188405797104"/>
    <s v="Baja"/>
  </r>
  <r>
    <x v="518"/>
    <n v="226.66"/>
    <n v="229.79"/>
    <n v="218.74"/>
    <n v="220.65"/>
    <n v="5740434"/>
    <x v="0"/>
    <x v="518"/>
    <x v="2"/>
    <x v="0"/>
    <n v="221.39702702702695"/>
    <n v="257.90681159420291"/>
    <s v="Baja"/>
  </r>
  <r>
    <x v="519"/>
    <n v="227"/>
    <n v="233.88"/>
    <n v="223.43"/>
    <n v="223.56"/>
    <n v="8615906"/>
    <x v="0"/>
    <x v="519"/>
    <x v="2"/>
    <x v="0"/>
    <n v="222.64621621621612"/>
    <n v="256.69123188405791"/>
    <s v="Baja"/>
  </r>
  <r>
    <x v="520"/>
    <n v="220.72"/>
    <n v="230.37"/>
    <n v="219.47"/>
    <n v="230.04"/>
    <n v="7292917"/>
    <x v="0"/>
    <x v="520"/>
    <x v="2"/>
    <x v="1"/>
    <n v="224.14864864864859"/>
    <n v="256.49949640287764"/>
    <s v="Baja"/>
  </r>
  <r>
    <x v="521"/>
    <n v="231.03"/>
    <n v="233.88"/>
    <n v="225.04"/>
    <n v="226.11"/>
    <n v="8164883"/>
    <x v="0"/>
    <x v="521"/>
    <x v="2"/>
    <x v="1"/>
    <n v="225.48783783783776"/>
    <n v="256.28242857142851"/>
    <s v="Baja"/>
  </r>
  <r>
    <x v="522"/>
    <n v="225.59"/>
    <n v="226.85"/>
    <n v="214.69"/>
    <n v="218.39"/>
    <n v="7469016"/>
    <x v="0"/>
    <x v="522"/>
    <x v="2"/>
    <x v="1"/>
    <n v="227.70972222222215"/>
    <n v="251.89160583941592"/>
    <s v="Baja"/>
  </r>
  <r>
    <x v="523"/>
    <n v="220.21"/>
    <n v="229.33"/>
    <n v="218.27"/>
    <n v="228.96"/>
    <n v="8149329"/>
    <x v="0"/>
    <x v="523"/>
    <x v="2"/>
    <x v="1"/>
    <n v="228.76638888888886"/>
    <n v="250.70671532846706"/>
    <s v="Baja"/>
  </r>
  <r>
    <x v="524"/>
    <n v="224.16"/>
    <n v="228.74"/>
    <n v="221.3"/>
    <n v="227.44"/>
    <n v="6737436"/>
    <x v="0"/>
    <x v="524"/>
    <x v="2"/>
    <x v="1"/>
    <n v="229.48333333333326"/>
    <n v="250.5381159420289"/>
    <s v="Baja"/>
  </r>
  <r>
    <x v="525"/>
    <n v="229.62"/>
    <n v="234.78"/>
    <n v="229.62"/>
    <n v="233.57"/>
    <n v="6702060"/>
    <x v="0"/>
    <x v="525"/>
    <x v="2"/>
    <x v="1"/>
    <n v="229.95916666666659"/>
    <n v="250.41604316546753"/>
    <s v="Baja"/>
  </r>
  <r>
    <x v="526"/>
    <n v="233.61"/>
    <n v="239.49"/>
    <n v="233.37"/>
    <n v="236.53"/>
    <n v="6047425"/>
    <x v="0"/>
    <x v="526"/>
    <x v="2"/>
    <x v="1"/>
    <n v="230.59257142857138"/>
    <n v="248.54724637681147"/>
    <s v="Baja"/>
  </r>
  <r>
    <x v="527"/>
    <n v="226.5"/>
    <n v="227.69"/>
    <n v="217.72"/>
    <n v="218.13"/>
    <n v="8000128"/>
    <x v="0"/>
    <x v="527"/>
    <x v="2"/>
    <x v="1"/>
    <n v="230.24638888888882"/>
    <n v="247.30159420289846"/>
    <s v="Baja"/>
  </r>
  <r>
    <x v="528"/>
    <n v="219.82"/>
    <n v="228"/>
    <n v="215.8"/>
    <n v="224.12"/>
    <n v="8230340"/>
    <x v="0"/>
    <x v="528"/>
    <x v="2"/>
    <x v="1"/>
    <n v="230.40222222222215"/>
    <n v="246.09376811594194"/>
    <s v="Baja"/>
  </r>
  <r>
    <x v="529"/>
    <n v="230.47"/>
    <n v="242.29"/>
    <n v="229.1"/>
    <n v="235.38"/>
    <n v="19454122"/>
    <x v="0"/>
    <x v="529"/>
    <x v="2"/>
    <x v="1"/>
    <n v="230.99861111111107"/>
    <n v="246.01669064748191"/>
    <s v="Baja"/>
  </r>
  <r>
    <x v="530"/>
    <n v="231.22"/>
    <n v="241.36"/>
    <n v="227.83"/>
    <n v="240.13"/>
    <n v="18914177"/>
    <x v="0"/>
    <x v="530"/>
    <x v="2"/>
    <x v="1"/>
    <n v="231.37027777777772"/>
    <n v="245.97464285714273"/>
    <s v="Baja"/>
  </r>
  <r>
    <x v="531"/>
    <n v="245.05"/>
    <n v="245.25"/>
    <n v="235.75"/>
    <n v="243.63"/>
    <n v="17912370"/>
    <x v="0"/>
    <x v="531"/>
    <x v="2"/>
    <x v="1"/>
    <n v="232.05828571428569"/>
    <n v="242.89340579710131"/>
    <s v="Baja"/>
  </r>
  <r>
    <x v="532"/>
    <n v="240.37"/>
    <n v="250.49"/>
    <n v="239.66"/>
    <n v="242.85"/>
    <n v="16037431"/>
    <x v="0"/>
    <x v="532"/>
    <x v="2"/>
    <x v="1"/>
    <n v="232.35805555555555"/>
    <n v="241.98601449275353"/>
    <s v="Baja"/>
  </r>
  <r>
    <x v="533"/>
    <n v="242.67"/>
    <n v="248.3"/>
    <n v="236.68"/>
    <n v="236.87"/>
    <n v="9166772"/>
    <x v="0"/>
    <x v="533"/>
    <x v="2"/>
    <x v="1"/>
    <n v="232.65416666666664"/>
    <n v="241.0812318840579"/>
    <s v="Baja"/>
  </r>
  <r>
    <x v="534"/>
    <n v="235.35"/>
    <n v="240.5"/>
    <n v="231.66"/>
    <n v="237.05"/>
    <n v="10017965"/>
    <x v="0"/>
    <x v="534"/>
    <x v="2"/>
    <x v="1"/>
    <n v="233.08833333333334"/>
    <n v="241.05223021582731"/>
    <s v="Baja"/>
  </r>
  <r>
    <x v="535"/>
    <n v="235.14"/>
    <n v="236.45"/>
    <n v="221.43"/>
    <n v="226.41"/>
    <n v="11207228"/>
    <x v="0"/>
    <x v="535"/>
    <x v="2"/>
    <x v="1"/>
    <n v="233.07944444444445"/>
    <n v="240.94764285714285"/>
    <s v="Baja"/>
  </r>
  <r>
    <x v="536"/>
    <n v="225.6"/>
    <n v="232.7"/>
    <n v="223.01"/>
    <n v="224.07"/>
    <n v="8234285"/>
    <x v="0"/>
    <x v="536"/>
    <x v="2"/>
    <x v="1"/>
    <n v="233.09257142857146"/>
    <n v="238.44876811594199"/>
    <s v="Baja"/>
  </r>
  <r>
    <x v="537"/>
    <n v="228.63"/>
    <n v="230.64"/>
    <n v="220.72"/>
    <n v="224.36"/>
    <n v="7762223"/>
    <x v="0"/>
    <x v="537"/>
    <x v="2"/>
    <x v="1"/>
    <n v="232.85000000000002"/>
    <n v="237.48927536231878"/>
    <s v="Baja"/>
  </r>
  <r>
    <x v="538"/>
    <n v="229.69"/>
    <n v="246.65"/>
    <n v="227.38"/>
    <n v="245.2"/>
    <n v="17579670"/>
    <x v="0"/>
    <x v="538"/>
    <x v="2"/>
    <x v="1"/>
    <n v="233.17527777777775"/>
    <n v="236.79999999999993"/>
    <s v="Baja"/>
  </r>
  <r>
    <x v="539"/>
    <n v="241.61"/>
    <n v="246.98"/>
    <n v="235.68"/>
    <n v="239.71"/>
    <n v="18994943"/>
    <x v="0"/>
    <x v="539"/>
    <x v="2"/>
    <x v="1"/>
    <n v="233.44666666666666"/>
    <n v="236.82093525179852"/>
    <s v="Baja"/>
  </r>
  <r>
    <x v="540"/>
    <n v="237"/>
    <n v="242.44"/>
    <n v="233.26"/>
    <n v="235.44"/>
    <n v="11848607"/>
    <x v="0"/>
    <x v="540"/>
    <x v="2"/>
    <x v="1"/>
    <n v="233.20583333333332"/>
    <n v="236.81107142857141"/>
    <s v="Baja"/>
  </r>
  <r>
    <x v="541"/>
    <n v="237.85"/>
    <n v="241.54"/>
    <n v="232.85"/>
    <n v="239.04"/>
    <n v="8657443"/>
    <x v="0"/>
    <x v="541"/>
    <x v="2"/>
    <x v="2"/>
    <n v="232.64142857142855"/>
    <n v="234.49492753623184"/>
    <s v="Baja"/>
  </r>
  <r>
    <x v="542"/>
    <n v="244.84"/>
    <n v="245.8"/>
    <n v="233.25"/>
    <n v="240.74"/>
    <n v="13925854"/>
    <x v="0"/>
    <x v="542"/>
    <x v="2"/>
    <x v="2"/>
    <n v="232.86638888888885"/>
    <n v="233.54811594202897"/>
    <s v="Baja"/>
  </r>
  <r>
    <x v="543"/>
    <n v="238.76"/>
    <n v="241.59"/>
    <n v="227.38"/>
    <n v="236.73"/>
    <n v="10825633"/>
    <x v="0"/>
    <x v="543"/>
    <x v="2"/>
    <x v="2"/>
    <n v="232.52249999999998"/>
    <n v="232.5055797101449"/>
    <s v="Baja"/>
  </r>
  <r>
    <x v="544"/>
    <n v="236.68"/>
    <n v="244.28"/>
    <n v="233.91"/>
    <n v="240.02"/>
    <n v="9188940"/>
    <x v="0"/>
    <x v="544"/>
    <x v="2"/>
    <x v="2"/>
    <n v="232.36499999999998"/>
    <n v="232.55964028776975"/>
    <s v="Baja"/>
  </r>
  <r>
    <x v="545"/>
    <n v="235.77"/>
    <n v="237.33"/>
    <n v="224.28"/>
    <n v="224.75"/>
    <n v="9806128"/>
    <x v="0"/>
    <x v="545"/>
    <x v="2"/>
    <x v="2"/>
    <n v="231.90944444444443"/>
    <n v="232.50385714285713"/>
    <s v="Baja"/>
  </r>
  <r>
    <x v="546"/>
    <n v="225.64"/>
    <n v="233.83"/>
    <n v="224.23"/>
    <n v="229.98"/>
    <n v="9991145"/>
    <x v="0"/>
    <x v="546"/>
    <x v="2"/>
    <x v="2"/>
    <n v="231.21114285714282"/>
    <n v="229.33710144927537"/>
    <s v="Baja"/>
  </r>
  <r>
    <x v="547"/>
    <n v="226.05"/>
    <n v="230.44"/>
    <n v="213.7"/>
    <n v="214.29"/>
    <n v="15282411"/>
    <x v="0"/>
    <x v="547"/>
    <x v="2"/>
    <x v="2"/>
    <n v="230.74111111111108"/>
    <n v="228.1673913043478"/>
    <s v="Baja"/>
  </r>
  <r>
    <x v="548"/>
    <n v="214.3"/>
    <n v="223.67"/>
    <n v="212.64"/>
    <n v="220.87"/>
    <n v="12952643"/>
    <x v="0"/>
    <x v="548"/>
    <x v="2"/>
    <x v="2"/>
    <n v="230.58361111111105"/>
    <n v="227.05884057971011"/>
    <s v="Baja"/>
  </r>
  <r>
    <x v="549"/>
    <n v="212.69"/>
    <n v="234.47"/>
    <n v="211.73"/>
    <n v="232.51"/>
    <n v="17505012"/>
    <x v="0"/>
    <x v="549"/>
    <x v="2"/>
    <x v="2"/>
    <n v="230.80472222222221"/>
    <n v="227.09805755395678"/>
    <s v="Baja"/>
  </r>
  <r>
    <x v="550"/>
    <n v="237.8"/>
    <n v="238.8"/>
    <n v="229.51"/>
    <n v="230"/>
    <n v="15293400"/>
    <x v="0"/>
    <x v="550"/>
    <x v="2"/>
    <x v="2"/>
    <n v="230.81555555555553"/>
    <n v="227.11878571428568"/>
    <s v="Baja"/>
  </r>
  <r>
    <x v="551"/>
    <n v="234.41"/>
    <n v="249.92"/>
    <n v="234.4"/>
    <n v="245.1"/>
    <n v="21057824"/>
    <x v="0"/>
    <x v="551"/>
    <x v="2"/>
    <x v="2"/>
    <n v="231.34857142857138"/>
    <n v="223.84007246376808"/>
    <s v="Baja"/>
  </r>
  <r>
    <x v="552"/>
    <n v="249.8"/>
    <n v="250.37"/>
    <n v="237.73"/>
    <n v="240.86"/>
    <n v="25776731"/>
    <x v="0"/>
    <x v="552"/>
    <x v="2"/>
    <x v="2"/>
    <n v="231.61277777777772"/>
    <n v="222.8710144927536"/>
    <s v="Baja"/>
  </r>
  <r>
    <x v="553"/>
    <n v="265"/>
    <n v="279.3"/>
    <n v="262.66000000000003"/>
    <n v="272.38"/>
    <n v="46685255"/>
    <x v="0"/>
    <x v="553"/>
    <x v="2"/>
    <x v="2"/>
    <n v="232.9408333333333"/>
    <n v="222.13847826086956"/>
    <s v="Baja"/>
  </r>
  <r>
    <x v="554"/>
    <n v="272.77999999999997"/>
    <n v="278.38"/>
    <n v="266.38"/>
    <n v="268.16000000000003"/>
    <n v="17207104"/>
    <x v="0"/>
    <x v="554"/>
    <x v="2"/>
    <x v="2"/>
    <n v="234.26055555555553"/>
    <n v="222.46956834532375"/>
    <s v="Baja"/>
  </r>
  <r>
    <x v="555"/>
    <n v="268.95"/>
    <n v="290.75"/>
    <n v="265.68"/>
    <n v="289.57"/>
    <n v="24889055"/>
    <x v="0"/>
    <x v="555"/>
    <x v="2"/>
    <x v="2"/>
    <n v="236.09416666666664"/>
    <n v="222.94885714285715"/>
    <s v="Baja"/>
  </r>
  <r>
    <x v="556"/>
    <n v="290.23"/>
    <n v="290.49"/>
    <n v="280.36"/>
    <n v="282.45"/>
    <n v="13326418"/>
    <x v="0"/>
    <x v="556"/>
    <x v="2"/>
    <x v="2"/>
    <n v="237.87685714285712"/>
    <n v="219.96586956521736"/>
    <s v="Baja"/>
  </r>
  <r>
    <x v="557"/>
    <n v="286.95"/>
    <n v="297.58999999999997"/>
    <n v="285.55"/>
    <n v="291.02"/>
    <n v="15100718"/>
    <x v="0"/>
    <x v="557"/>
    <x v="2"/>
    <x v="2"/>
    <n v="239.35305555555553"/>
    <n v="219.45043478260868"/>
    <s v="Baja"/>
  </r>
  <r>
    <x v="558"/>
    <n v="290.04000000000002"/>
    <n v="305.63"/>
    <n v="288.04000000000002"/>
    <n v="298.62"/>
    <n v="15749252"/>
    <x v="0"/>
    <x v="558"/>
    <x v="2"/>
    <x v="2"/>
    <n v="240.95486486486487"/>
    <n v="219.0355072463768"/>
    <s v="Baja"/>
  </r>
  <r>
    <x v="559"/>
    <n v="298.33"/>
    <n v="305.20999999999998"/>
    <n v="294.77999999999997"/>
    <n v="296.94"/>
    <n v="14612586"/>
    <x v="0"/>
    <x v="559"/>
    <x v="2"/>
    <x v="2"/>
    <n v="243.07783783783788"/>
    <n v="219.59597122302156"/>
    <s v="Baja"/>
  </r>
  <r>
    <x v="560"/>
    <n v="297.7"/>
    <n v="301.19"/>
    <n v="292.29000000000002"/>
    <n v="295.72000000000003"/>
    <n v="9960547"/>
    <x v="0"/>
    <x v="560"/>
    <x v="2"/>
    <x v="2"/>
    <n v="244.88216216216216"/>
    <n v="220.13971428571426"/>
    <s v="Baja"/>
  </r>
  <r>
    <x v="561"/>
    <n v="295.13"/>
    <n v="297.62"/>
    <n v="289.5"/>
    <n v="291.88"/>
    <n v="7505133"/>
    <x v="0"/>
    <x v="561"/>
    <x v="2"/>
    <x v="2"/>
    <n v="246.9863888888888"/>
    <n v="217.89065217391305"/>
    <s v="Baja"/>
  </r>
  <r>
    <x v="562"/>
    <n v="296.17"/>
    <n v="299.7"/>
    <n v="286.42"/>
    <n v="286.75"/>
    <n v="6916424"/>
    <x v="0"/>
    <x v="562"/>
    <x v="2"/>
    <x v="3"/>
    <n v="248.061081081081"/>
    <n v="217.49659420289854"/>
    <s v="Baja"/>
  </r>
  <r>
    <x v="563"/>
    <n v="286.39999999999998"/>
    <n v="287.33"/>
    <n v="272.83999999999997"/>
    <n v="273"/>
    <n v="10367620"/>
    <x v="0"/>
    <x v="563"/>
    <x v="2"/>
    <x v="3"/>
    <n v="249.04675675675671"/>
    <n v="217.89589928057552"/>
    <s v="Baja"/>
  </r>
  <r>
    <x v="564"/>
    <n v="271.25"/>
    <n v="276.29000000000002"/>
    <n v="268.8"/>
    <n v="269.06"/>
    <n v="7057350"/>
    <x v="0"/>
    <x v="564"/>
    <x v="2"/>
    <x v="3"/>
    <n v="250.42324324324318"/>
    <n v="218.26135714285715"/>
    <s v="Baja"/>
  </r>
  <r>
    <x v="565"/>
    <n v="272.02"/>
    <n v="274.97000000000003"/>
    <n v="255.32"/>
    <n v="260.79000000000002"/>
    <n v="11124694"/>
    <x v="0"/>
    <x v="565"/>
    <x v="2"/>
    <x v="3"/>
    <n v="251.41432432432433"/>
    <n v="218.56297872340426"/>
    <s v="Baja"/>
  </r>
  <r>
    <x v="566"/>
    <n v="261.06"/>
    <n v="261.14999999999998"/>
    <n v="252.09"/>
    <n v="258.60000000000002"/>
    <n v="7927033"/>
    <x v="0"/>
    <x v="566"/>
    <x v="2"/>
    <x v="3"/>
    <n v="252.37277777777777"/>
    <n v="217.00230215827335"/>
    <s v="Baja"/>
  </r>
  <r>
    <x v="567"/>
    <n v="259.92"/>
    <n v="266.08"/>
    <n v="256.88"/>
    <n v="263.45999999999998"/>
    <n v="7683826"/>
    <x v="0"/>
    <x v="567"/>
    <x v="2"/>
    <x v="3"/>
    <n v="252.6724324324324"/>
    <n v="217.32776978417266"/>
    <s v="Baja"/>
  </r>
  <r>
    <x v="568"/>
    <n v="259.66000000000003"/>
    <n v="260.89999999999998"/>
    <n v="254.22"/>
    <n v="254.66"/>
    <n v="7265994"/>
    <x v="0"/>
    <x v="568"/>
    <x v="2"/>
    <x v="3"/>
    <n v="252.9705405405405"/>
    <n v="217.6093525179856"/>
    <s v="Baja"/>
  </r>
  <r>
    <x v="569"/>
    <n v="265.99"/>
    <n v="275.36"/>
    <n v="260.08999999999997"/>
    <n v="274.97000000000003"/>
    <n v="9667323"/>
    <x v="0"/>
    <x v="569"/>
    <x v="2"/>
    <x v="3"/>
    <n v="253.83864864864861"/>
    <n v="218.01907142857141"/>
    <s v="Baja"/>
  </r>
  <r>
    <x v="570"/>
    <n v="274.47000000000003"/>
    <n v="290.66000000000003"/>
    <n v="271.56"/>
    <n v="290.13"/>
    <n v="9573834"/>
    <x v="0"/>
    <x v="570"/>
    <x v="2"/>
    <x v="3"/>
    <n v="255.27810810810803"/>
    <n v="218.5304964539007"/>
    <s v="Baja"/>
  </r>
  <r>
    <x v="571"/>
    <n v="290"/>
    <n v="311"/>
    <n v="288.19"/>
    <n v="299.27"/>
    <n v="17973398"/>
    <x v="0"/>
    <x v="571"/>
    <x v="2"/>
    <x v="3"/>
    <n v="257.80833333333334"/>
    <n v="219.53395683453238"/>
    <s v="Baja"/>
  </r>
  <r>
    <x v="572"/>
    <n v="309.2"/>
    <n v="312.70999999999998"/>
    <n v="302.55"/>
    <n v="310.2"/>
    <n v="14626932"/>
    <x v="0"/>
    <x v="572"/>
    <x v="2"/>
    <x v="3"/>
    <n v="259.22432432432436"/>
    <n v="220.33021582733818"/>
    <s v="Baja"/>
  </r>
  <r>
    <x v="573"/>
    <n v="309.94"/>
    <n v="310.49"/>
    <n v="303.61"/>
    <n v="306.02"/>
    <n v="8038556"/>
    <x v="0"/>
    <x v="573"/>
    <x v="2"/>
    <x v="3"/>
    <n v="261.43918918918916"/>
    <n v="221.16230215827341"/>
    <s v="Baja"/>
  </r>
  <r>
    <x v="574"/>
    <n v="294.72000000000003"/>
    <n v="299.82"/>
    <n v="291"/>
    <n v="295.27999999999997"/>
    <n v="9838220"/>
    <x v="0"/>
    <x v="574"/>
    <x v="2"/>
    <x v="3"/>
    <n v="263.35594594594602"/>
    <n v="221.69171428571431"/>
    <s v="Baja"/>
  </r>
  <r>
    <x v="575"/>
    <n v="297.33"/>
    <n v="298"/>
    <n v="287"/>
    <n v="287.98"/>
    <n v="8400108"/>
    <x v="0"/>
    <x v="575"/>
    <x v="2"/>
    <x v="3"/>
    <n v="264.51216216216216"/>
    <n v="222.16184397163124"/>
    <s v="Baja"/>
  </r>
  <r>
    <x v="576"/>
    <n v="291"/>
    <n v="291.87"/>
    <n v="282.66000000000003"/>
    <n v="285.05"/>
    <n v="7256507"/>
    <x v="0"/>
    <x v="576"/>
    <x v="2"/>
    <x v="3"/>
    <n v="266.57916666666671"/>
    <n v="223.06856115107917"/>
    <s v="Baja"/>
  </r>
  <r>
    <x v="577"/>
    <n v="284.99"/>
    <n v="286.98"/>
    <n v="277.33999999999997"/>
    <n v="286.69"/>
    <n v="6245119"/>
    <x v="0"/>
    <x v="577"/>
    <x v="2"/>
    <x v="3"/>
    <n v="267.12270270270278"/>
    <n v="223.77625899280574"/>
    <s v="Baja"/>
  </r>
  <r>
    <x v="578"/>
    <n v="285.91000000000003"/>
    <n v="292.47000000000003"/>
    <n v="283.76"/>
    <n v="291.5"/>
    <n v="5918988"/>
    <x v="0"/>
    <x v="578"/>
    <x v="2"/>
    <x v="3"/>
    <n v="268.54054054054052"/>
    <n v="224.57143884892088"/>
    <s v="Baja"/>
  </r>
  <r>
    <x v="579"/>
    <n v="289"/>
    <n v="289.20999999999998"/>
    <n v="284.17"/>
    <n v="285.54000000000002"/>
    <n v="3235953"/>
    <x v="0"/>
    <x v="579"/>
    <x v="2"/>
    <x v="3"/>
    <n v="270.66861111111115"/>
    <n v="225.00692857142857"/>
    <s v="Baja"/>
  </r>
  <r>
    <x v="580"/>
    <n v="284"/>
    <n v="289.55"/>
    <n v="280.52999999999997"/>
    <n v="281.17"/>
    <n v="4707049"/>
    <x v="0"/>
    <x v="580"/>
    <x v="2"/>
    <x v="3"/>
    <n v="273.15628571428573"/>
    <n v="226.55804347826086"/>
    <s v="Baja"/>
  </r>
  <r>
    <x v="581"/>
    <n v="282.5"/>
    <n v="282.95999999999998"/>
    <n v="275.94"/>
    <n v="280.95999999999998"/>
    <n v="5786874"/>
    <x v="0"/>
    <x v="581"/>
    <x v="2"/>
    <x v="3"/>
    <n v="273.37305555555554"/>
    <n v="227.33086956521737"/>
    <s v="Baja"/>
  </r>
  <r>
    <x v="582"/>
    <n v="281.37"/>
    <n v="308.26"/>
    <n v="280.41000000000003"/>
    <n v="305.52999999999997"/>
    <n v="16070120"/>
    <x v="0"/>
    <x v="582"/>
    <x v="2"/>
    <x v="3"/>
    <n v="275.47166666666669"/>
    <n v="228.18514492753621"/>
    <s v="Baja"/>
  </r>
  <r>
    <x v="583"/>
    <n v="303.99"/>
    <n v="319.8"/>
    <n v="303.02999999999997"/>
    <n v="316.95"/>
    <n v="14664866"/>
    <x v="0"/>
    <x v="583"/>
    <x v="2"/>
    <x v="4"/>
    <n v="278.32333333333338"/>
    <n v="228.82374100719423"/>
    <s v="Baja"/>
  </r>
  <r>
    <x v="584"/>
    <n v="310.49"/>
    <n v="321.99"/>
    <n v="310"/>
    <n v="320.41000000000003"/>
    <n v="12690602"/>
    <x v="0"/>
    <x v="584"/>
    <x v="2"/>
    <x v="4"/>
    <n v="281.08833333333337"/>
    <n v="229.47792857142855"/>
    <s v="Baja"/>
  </r>
  <r>
    <x v="585"/>
    <n v="316.45999999999998"/>
    <n v="322.77"/>
    <n v="310.92"/>
    <n v="312.58999999999997"/>
    <n v="8423029"/>
    <x v="0"/>
    <x v="585"/>
    <x v="2"/>
    <x v="4"/>
    <n v="284.83600000000001"/>
    <n v="231.05246376811593"/>
    <s v="Baja"/>
  </r>
  <r>
    <x v="586"/>
    <n v="311"/>
    <n v="313.22000000000003"/>
    <n v="303.13"/>
    <n v="305.56"/>
    <n v="7195395"/>
    <x v="0"/>
    <x v="586"/>
    <x v="2"/>
    <x v="4"/>
    <n v="285.41166666666663"/>
    <n v="231.93710144927536"/>
    <s v="Baja"/>
  </r>
  <r>
    <x v="587"/>
    <n v="306.5"/>
    <n v="309.61"/>
    <n v="302.10000000000002"/>
    <n v="308.42"/>
    <n v="7821634"/>
    <x v="0"/>
    <x v="587"/>
    <x v="2"/>
    <x v="4"/>
    <n v="287.17055555555561"/>
    <n v="232.82166666666666"/>
    <s v="Baja"/>
  </r>
  <r>
    <x v="588"/>
    <n v="309.11"/>
    <n v="312.38"/>
    <n v="304.81"/>
    <n v="310.26"/>
    <n v="7205326"/>
    <x v="0"/>
    <x v="588"/>
    <x v="2"/>
    <x v="4"/>
    <n v="289.09833333333336"/>
    <n v="233.37877697841725"/>
    <s v="Baja"/>
  </r>
  <r>
    <x v="589"/>
    <n v="321.45"/>
    <n v="329"/>
    <n v="319.52"/>
    <n v="320.01"/>
    <n v="14364032"/>
    <x v="0"/>
    <x v="589"/>
    <x v="2"/>
    <x v="4"/>
    <n v="290.42138888888894"/>
    <n v="233.9975714285714"/>
    <s v="Baja"/>
  </r>
  <r>
    <x v="590"/>
    <n v="320"/>
    <n v="323.18"/>
    <n v="308.85000000000002"/>
    <n v="315.18"/>
    <n v="10148614"/>
    <x v="0"/>
    <x v="590"/>
    <x v="2"/>
    <x v="4"/>
    <n v="291.78914285714285"/>
    <n v="235.64659420289846"/>
    <s v="Baja"/>
  </r>
  <r>
    <x v="591"/>
    <n v="328"/>
    <n v="332.72"/>
    <n v="317.2"/>
    <n v="320.33999999999997"/>
    <n v="10756428"/>
    <x v="0"/>
    <x v="591"/>
    <x v="2"/>
    <x v="4"/>
    <n v="292.58222222222219"/>
    <n v="236.58094202898545"/>
    <s v="Baja"/>
  </r>
  <r>
    <x v="592"/>
    <n v="318.97000000000003"/>
    <n v="324.70999999999998"/>
    <n v="314.42"/>
    <n v="317.83"/>
    <n v="7543291"/>
    <x v="0"/>
    <x v="592"/>
    <x v="2"/>
    <x v="4"/>
    <n v="293.56499999999994"/>
    <n v="237.46963768115936"/>
    <s v="Baja"/>
  </r>
  <r>
    <x v="593"/>
    <n v="302.12"/>
    <n v="303.39"/>
    <n v="286.55"/>
    <n v="290.41000000000003"/>
    <n v="17724556"/>
    <x v="0"/>
    <x v="593"/>
    <x v="2"/>
    <x v="4"/>
    <n v="293.54805555555555"/>
    <n v="237.85050359712227"/>
    <s v="Baja"/>
  </r>
  <r>
    <x v="594"/>
    <n v="288.76"/>
    <n v="294.72000000000003"/>
    <n v="288.7"/>
    <n v="290.70999999999998"/>
    <n v="14080045"/>
    <x v="0"/>
    <x v="594"/>
    <x v="2"/>
    <x v="4"/>
    <n v="293.32833333333326"/>
    <n v="238.22807142857138"/>
    <s v="Baja"/>
  </r>
  <r>
    <x v="595"/>
    <n v="289.73"/>
    <n v="292.25"/>
    <n v="286.13"/>
    <n v="288.3"/>
    <n v="6163667"/>
    <x v="0"/>
    <x v="595"/>
    <x v="2"/>
    <x v="4"/>
    <n v="293.01314285714278"/>
    <n v="239.20776978417265"/>
    <s v="Baja"/>
  </r>
  <r>
    <x v="596"/>
    <n v="281.24"/>
    <n v="289.27999999999997"/>
    <n v="280.81"/>
    <n v="288.19"/>
    <n v="6918114"/>
    <x v="0"/>
    <x v="596"/>
    <x v="2"/>
    <x v="4"/>
    <n v="292.87916666666661"/>
    <n v="239.80561151079135"/>
    <s v="Baja"/>
  </r>
  <r>
    <x v="597"/>
    <n v="289.99"/>
    <n v="300.66000000000003"/>
    <n v="286.5"/>
    <n v="297.95999999999998"/>
    <n v="6376173"/>
    <x v="0"/>
    <x v="597"/>
    <x v="2"/>
    <x v="4"/>
    <n v="293.04805555555549"/>
    <n v="240.5176978417266"/>
    <s v="Baja"/>
  </r>
  <r>
    <x v="598"/>
    <n v="298.08999999999997"/>
    <n v="298.88"/>
    <n v="290.81"/>
    <n v="297.75"/>
    <n v="7856192"/>
    <x v="0"/>
    <x v="598"/>
    <x v="2"/>
    <x v="4"/>
    <n v="293.35361111111104"/>
    <n v="240.9265"/>
    <s v="Baja"/>
  </r>
  <r>
    <x v="599"/>
    <n v="296.18"/>
    <n v="298.45999999999998"/>
    <n v="291.91000000000003"/>
    <n v="294.95999999999998"/>
    <n v="4251108"/>
    <x v="0"/>
    <x v="599"/>
    <x v="2"/>
    <x v="4"/>
    <n v="293.96361111111105"/>
    <n v="241.30971631205674"/>
    <s v="Baja"/>
  </r>
  <r>
    <x v="600"/>
    <n v="293.19"/>
    <n v="293.57"/>
    <n v="282.13"/>
    <n v="284.17"/>
    <n v="5778098"/>
    <x v="0"/>
    <x v="600"/>
    <x v="2"/>
    <x v="4"/>
    <n v="295.34314285714282"/>
    <n v="242.88036231884047"/>
    <s v="Baja"/>
  </r>
  <r>
    <x v="601"/>
    <n v="281.92"/>
    <n v="285.19"/>
    <n v="273.41000000000003"/>
    <n v="276.88"/>
    <n v="5964369"/>
    <x v="0"/>
    <x v="601"/>
    <x v="2"/>
    <x v="4"/>
    <n v="295.86542857142848"/>
    <n v="243.56108695652165"/>
    <s v="Baja"/>
  </r>
  <r>
    <x v="602"/>
    <n v="283.18"/>
    <n v="295.5"/>
    <n v="281.01"/>
    <n v="291.12"/>
    <n v="9588527"/>
    <x v="0"/>
    <x v="602"/>
    <x v="2"/>
    <x v="4"/>
    <n v="296.65571428571428"/>
    <n v="243.90323741007185"/>
    <s v="Baja"/>
  </r>
  <r>
    <x v="603"/>
    <n v="285.52999999999997"/>
    <n v="295.01"/>
    <n v="283.22000000000003"/>
    <n v="294.88"/>
    <n v="7566892"/>
    <x v="0"/>
    <x v="603"/>
    <x v="2"/>
    <x v="4"/>
    <n v="297.80485714285709"/>
    <n v="244.26735714285704"/>
    <s v="Baja"/>
  </r>
  <r>
    <x v="604"/>
    <n v="298.06"/>
    <n v="298.39"/>
    <n v="288.7"/>
    <n v="294.95"/>
    <n v="6763964"/>
    <x v="0"/>
    <x v="604"/>
    <x v="3"/>
    <x v="5"/>
    <n v="298.61823529411765"/>
    <n v="246.72766423357649"/>
    <s v="Baja"/>
  </r>
  <r>
    <x v="605"/>
    <n v="298.24"/>
    <n v="311.14"/>
    <n v="295.51"/>
    <n v="309.41000000000003"/>
    <n v="9345054"/>
    <x v="0"/>
    <x v="605"/>
    <x v="3"/>
    <x v="5"/>
    <n v="298.91647058823531"/>
    <n v="247.70503649635023"/>
    <s v="Baja"/>
  </r>
  <r>
    <x v="606"/>
    <n v="307"/>
    <n v="314.18"/>
    <n v="304.55"/>
    <n v="309.7"/>
    <n v="8328390"/>
    <x v="0"/>
    <x v="606"/>
    <x v="3"/>
    <x v="5"/>
    <n v="298.90176470588239"/>
    <n v="248.15427536231869"/>
    <s v="Baja"/>
  </r>
  <r>
    <x v="607"/>
    <n v="311.57"/>
    <n v="316.77"/>
    <n v="303.69"/>
    <n v="315.55"/>
    <n v="8959839"/>
    <x v="0"/>
    <x v="607"/>
    <x v="3"/>
    <x v="5"/>
    <n v="299.18205882352942"/>
    <n v="248.63913669064735"/>
    <s v="Baja"/>
  </r>
  <r>
    <x v="608"/>
    <n v="316.83"/>
    <n v="321.7"/>
    <n v="313.22000000000003"/>
    <n v="315.17"/>
    <n v="6766628"/>
    <x v="0"/>
    <x v="608"/>
    <x v="3"/>
    <x v="5"/>
    <n v="300.12424242424242"/>
    <n v="250.18992753623178"/>
    <s v="Baja"/>
  </r>
  <r>
    <x v="609"/>
    <n v="311.07"/>
    <n v="329.35"/>
    <n v="311.07"/>
    <n v="327.54000000000002"/>
    <n v="13072286"/>
    <x v="0"/>
    <x v="609"/>
    <x v="3"/>
    <x v="5"/>
    <n v="300.93058823529418"/>
    <n v="251.24666666666656"/>
    <s v="Baja"/>
  </r>
  <r>
    <x v="610"/>
    <n v="326.5"/>
    <n v="328.88"/>
    <n v="321.35000000000002"/>
    <n v="327.26"/>
    <n v="9579681"/>
    <x v="0"/>
    <x v="610"/>
    <x v="3"/>
    <x v="5"/>
    <n v="302.17205882352948"/>
    <n v="252.23514492753617"/>
    <s v="Baja"/>
  </r>
  <r>
    <x v="611"/>
    <n v="332.5"/>
    <n v="332.95"/>
    <n v="323.14"/>
    <n v="330.13"/>
    <n v="10856246"/>
    <x v="0"/>
    <x v="611"/>
    <x v="3"/>
    <x v="5"/>
    <n v="303.44970588235299"/>
    <n v="252.79553956834522"/>
    <s v="Baja"/>
  </r>
  <r>
    <x v="612"/>
    <n v="329.97"/>
    <n v="336.65"/>
    <n v="328.89"/>
    <n v="332.82"/>
    <n v="8286816"/>
    <x v="0"/>
    <x v="612"/>
    <x v="3"/>
    <x v="5"/>
    <n v="304.66500000000002"/>
    <n v="253.36714285714277"/>
    <s v="Baja"/>
  </r>
  <r>
    <x v="613"/>
    <n v="331.08"/>
    <n v="332.5"/>
    <n v="323.60000000000002"/>
    <n v="326.22000000000003"/>
    <n v="9246987"/>
    <x v="0"/>
    <x v="613"/>
    <x v="3"/>
    <x v="5"/>
    <n v="305.86147058823525"/>
    <n v="256.02664233576638"/>
    <s v="Baja"/>
  </r>
  <r>
    <x v="614"/>
    <n v="326.75"/>
    <n v="330.08"/>
    <n v="321.25"/>
    <n v="326.33"/>
    <n v="7814115"/>
    <x v="0"/>
    <x v="614"/>
    <x v="3"/>
    <x v="5"/>
    <n v="307.18970588235288"/>
    <n v="257.09510948905103"/>
    <s v="Baja"/>
  </r>
  <r>
    <x v="615"/>
    <n v="322.57"/>
    <n v="324.89"/>
    <n v="313.39"/>
    <n v="315.77999999999997"/>
    <n v="18008195"/>
    <x v="0"/>
    <x v="615"/>
    <x v="3"/>
    <x v="5"/>
    <n v="308.21382352941174"/>
    <n v="257.52036231884051"/>
    <s v="Baja"/>
  </r>
  <r>
    <x v="616"/>
    <n v="336.79"/>
    <n v="344"/>
    <n v="332.63"/>
    <n v="342.5"/>
    <n v="28430339"/>
    <x v="0"/>
    <x v="616"/>
    <x v="3"/>
    <x v="5"/>
    <n v="309.30117647058825"/>
    <n v="258.13172661870499"/>
    <s v="Baja"/>
  </r>
  <r>
    <x v="617"/>
    <n v="341.72"/>
    <n v="362.25"/>
    <n v="340.63"/>
    <n v="357.42"/>
    <n v="15646853"/>
    <x v="0"/>
    <x v="617"/>
    <x v="3"/>
    <x v="5"/>
    <n v="310.19090909090909"/>
    <n v="259.91152173913036"/>
    <s v="Baja"/>
  </r>
  <r>
    <x v="618"/>
    <n v="357.53"/>
    <n v="365.65"/>
    <n v="355.14"/>
    <n v="363.83"/>
    <n v="11796528"/>
    <x v="0"/>
    <x v="618"/>
    <x v="3"/>
    <x v="5"/>
    <n v="311.76852941176469"/>
    <n v="261.17644927536224"/>
    <s v="Baja"/>
  </r>
  <r>
    <x v="619"/>
    <n v="360.57"/>
    <n v="368.9"/>
    <n v="358.5"/>
    <n v="367.96"/>
    <n v="7766907"/>
    <x v="0"/>
    <x v="619"/>
    <x v="3"/>
    <x v="5"/>
    <n v="313.39705882352939"/>
    <n v="262.48789855072454"/>
    <s v="Baja"/>
  </r>
  <r>
    <x v="620"/>
    <n v="368.77"/>
    <n v="369.02"/>
    <n v="361.7"/>
    <n v="364.87"/>
    <n v="8256844"/>
    <x v="0"/>
    <x v="620"/>
    <x v="3"/>
    <x v="5"/>
    <n v="315.14147058823528"/>
    <n v="263.22446043165462"/>
    <s v="Baja"/>
  </r>
  <r>
    <x v="621"/>
    <n v="363.2"/>
    <n v="365.92"/>
    <n v="360.59"/>
    <n v="360.77"/>
    <n v="6703548"/>
    <x v="0"/>
    <x v="621"/>
    <x v="3"/>
    <x v="5"/>
    <n v="316.6811764705883"/>
    <n v="263.9212142857142"/>
    <s v="Baja"/>
  </r>
  <r>
    <x v="622"/>
    <n v="358.44"/>
    <n v="360.95"/>
    <n v="352.86"/>
    <n v="353.11"/>
    <n v="5127593"/>
    <x v="0"/>
    <x v="622"/>
    <x v="3"/>
    <x v="5"/>
    <n v="317.87878787878793"/>
    <n v="266.47630434782599"/>
    <s v="Baja"/>
  </r>
  <r>
    <x v="623"/>
    <n v="349.98"/>
    <n v="355.95"/>
    <n v="348.71"/>
    <n v="353.86"/>
    <n v="5660738"/>
    <x v="0"/>
    <x v="623"/>
    <x v="3"/>
    <x v="5"/>
    <n v="318.93705882352947"/>
    <n v="267.77398550724632"/>
    <s v="Baja"/>
  </r>
  <r>
    <x v="624"/>
    <n v="353.86"/>
    <n v="365.39"/>
    <n v="349.91"/>
    <n v="361.99"/>
    <n v="8005170"/>
    <x v="0"/>
    <x v="624"/>
    <x v="3"/>
    <x v="6"/>
    <n v="320.31382352941176"/>
    <n v="269.02673913043469"/>
    <s v="Baja"/>
  </r>
  <r>
    <x v="625"/>
    <n v="365.16"/>
    <n v="368.32"/>
    <n v="358.43"/>
    <n v="366.89"/>
    <n v="7856952"/>
    <x v="0"/>
    <x v="625"/>
    <x v="3"/>
    <x v="6"/>
    <n v="321.68294117647065"/>
    <n v="269.73079136690637"/>
    <s v="Baja"/>
  </r>
  <r>
    <x v="626"/>
    <n v="359.08"/>
    <n v="379.43"/>
    <n v="359"/>
    <n v="365.9"/>
    <n v="9402034"/>
    <x v="0"/>
    <x v="626"/>
    <x v="3"/>
    <x v="6"/>
    <n v="323.09676470588238"/>
    <n v="270.41771428571423"/>
    <s v="Baja"/>
  </r>
  <r>
    <x v="627"/>
    <n v="363.64"/>
    <n v="368.45"/>
    <n v="360.68"/>
    <n v="361.48"/>
    <n v="4994942"/>
    <x v="0"/>
    <x v="627"/>
    <x v="3"/>
    <x v="6"/>
    <n v="326.2318181818182"/>
    <n v="272.54326086956519"/>
    <s v="Baja"/>
  </r>
  <r>
    <x v="628"/>
    <n v="358.51"/>
    <n v="364.18"/>
    <n v="354.18"/>
    <n v="362.95"/>
    <n v="6289368"/>
    <x v="0"/>
    <x v="628"/>
    <x v="3"/>
    <x v="6"/>
    <n v="327.31176470588235"/>
    <n v="273.55101449275355"/>
    <s v="Baja"/>
  </r>
  <r>
    <x v="629"/>
    <n v="360.02"/>
    <n v="368.19"/>
    <n v="358.31"/>
    <n v="366.83"/>
    <n v="6253179"/>
    <x v="0"/>
    <x v="629"/>
    <x v="3"/>
    <x v="6"/>
    <n v="329.6214705882353"/>
    <n v="274.61181159420283"/>
    <s v="Baja"/>
  </r>
  <r>
    <x v="630"/>
    <n v="372.41"/>
    <n v="373.83"/>
    <n v="361.74"/>
    <n v="362.5"/>
    <n v="6901100"/>
    <x v="0"/>
    <x v="630"/>
    <x v="3"/>
    <x v="6"/>
    <n v="331.80705882352942"/>
    <n v="275.24410071942441"/>
    <s v="Baja"/>
  </r>
  <r>
    <x v="631"/>
    <n v="359.16"/>
    <n v="362.14"/>
    <n v="347.14"/>
    <n v="347.36"/>
    <n v="7291096"/>
    <x v="0"/>
    <x v="631"/>
    <x v="3"/>
    <x v="6"/>
    <n v="333.25999999999993"/>
    <n v="275.75921428571422"/>
    <s v="Baja"/>
  </r>
  <r>
    <x v="632"/>
    <n v="349.5"/>
    <n v="359.7"/>
    <n v="344.25"/>
    <n v="358.57"/>
    <n v="7134445"/>
    <x v="0"/>
    <x v="632"/>
    <x v="3"/>
    <x v="6"/>
    <n v="336.26363636363635"/>
    <n v="277.57746376811593"/>
    <s v="Baja"/>
  </r>
  <r>
    <x v="633"/>
    <n v="357.55"/>
    <n v="363.75"/>
    <n v="353.4"/>
    <n v="359.96"/>
    <n v="4624758"/>
    <x v="0"/>
    <x v="633"/>
    <x v="3"/>
    <x v="6"/>
    <n v="336.96058823529404"/>
    <n v="278.54804347826081"/>
    <s v="Baja"/>
  </r>
  <r>
    <x v="634"/>
    <n v="356.63"/>
    <n v="362.88"/>
    <n v="354.24"/>
    <n v="361.42"/>
    <n v="3969945"/>
    <x v="0"/>
    <x v="634"/>
    <x v="3"/>
    <x v="6"/>
    <n v="337.65942857142852"/>
    <n v="279.53731884057959"/>
    <s v="Baja"/>
  </r>
  <r>
    <x v="635"/>
    <n v="355"/>
    <n v="361.5"/>
    <n v="350.31"/>
    <n v="350.71"/>
    <n v="5215726"/>
    <x v="0"/>
    <x v="635"/>
    <x v="3"/>
    <x v="6"/>
    <n v="339.56057142857134"/>
    <n v="280.04935251798548"/>
    <s v="Baja"/>
  </r>
  <r>
    <x v="636"/>
    <n v="347.91"/>
    <n v="349"/>
    <n v="342.44"/>
    <n v="347.96"/>
    <n v="5294727"/>
    <x v="0"/>
    <x v="636"/>
    <x v="3"/>
    <x v="6"/>
    <n v="341.59142857142848"/>
    <n v="280.53442857142846"/>
    <s v="Baja"/>
  </r>
  <r>
    <x v="637"/>
    <n v="342.85"/>
    <n v="344.13"/>
    <n v="336.42"/>
    <n v="337.5"/>
    <n v="5710292"/>
    <x v="0"/>
    <x v="637"/>
    <x v="3"/>
    <x v="6"/>
    <n v="344.32941176470581"/>
    <n v="282.54051094890502"/>
    <s v="Baja"/>
  </r>
  <r>
    <x v="638"/>
    <n v="337.5"/>
    <n v="341.91"/>
    <n v="332.82"/>
    <n v="334.88"/>
    <n v="4546249"/>
    <x v="0"/>
    <x v="638"/>
    <x v="3"/>
    <x v="6"/>
    <n v="344.05942857142844"/>
    <n v="283.32956204379553"/>
    <s v="Baja"/>
  </r>
  <r>
    <x v="639"/>
    <n v="331.23"/>
    <n v="331.28"/>
    <n v="314.3"/>
    <n v="323.64999999999998"/>
    <n v="13238673"/>
    <x v="0"/>
    <x v="639"/>
    <x v="3"/>
    <x v="6"/>
    <n v="344.87942857142849"/>
    <n v="283.62173913043472"/>
    <s v="Baja"/>
  </r>
  <r>
    <x v="640"/>
    <n v="319.3"/>
    <n v="321.5"/>
    <n v="314.52"/>
    <n v="317.14999999999998"/>
    <n v="6830692"/>
    <x v="0"/>
    <x v="640"/>
    <x v="3"/>
    <x v="6"/>
    <n v="345.10057142857136"/>
    <n v="283.8629496402877"/>
    <s v="Baja"/>
  </r>
  <r>
    <x v="641"/>
    <n v="323.87"/>
    <n v="330"/>
    <n v="322.12"/>
    <n v="323.02999999999997"/>
    <n v="6142580"/>
    <x v="0"/>
    <x v="641"/>
    <x v="3"/>
    <x v="6"/>
    <n v="346.36176470588225"/>
    <n v="285.20029197080282"/>
    <s v="Baja"/>
  </r>
  <r>
    <x v="642"/>
    <n v="323.7"/>
    <n v="327.62"/>
    <n v="321.17"/>
    <n v="322.13"/>
    <n v="3676075"/>
    <x v="0"/>
    <x v="642"/>
    <x v="3"/>
    <x v="6"/>
    <n v="345.6694285714284"/>
    <n v="285.78007299270058"/>
    <s v="Baja"/>
  </r>
  <r>
    <x v="643"/>
    <n v="321.55"/>
    <n v="326.60000000000002"/>
    <n v="312.36"/>
    <n v="313.48"/>
    <n v="4911311"/>
    <x v="0"/>
    <x v="643"/>
    <x v="3"/>
    <x v="7"/>
    <n v="345.62114285714267"/>
    <n v="286.24854014598532"/>
    <s v="Baja"/>
  </r>
  <r>
    <x v="644"/>
    <n v="310.95999999999998"/>
    <n v="315.57"/>
    <n v="310.38"/>
    <n v="311.88"/>
    <n v="4921053"/>
    <x v="0"/>
    <x v="644"/>
    <x v="3"/>
    <x v="7"/>
    <n v="345.17371428571408"/>
    <n v="286.43427536231871"/>
    <s v="Baja"/>
  </r>
  <r>
    <x v="645"/>
    <n v="315.45"/>
    <n v="317.49"/>
    <n v="310.82"/>
    <n v="315.18"/>
    <n v="5953319"/>
    <x v="0"/>
    <x v="645"/>
    <x v="3"/>
    <x v="7"/>
    <n v="344.82857142857119"/>
    <n v="286.64107913669056"/>
    <s v="Baja"/>
  </r>
  <r>
    <x v="646"/>
    <n v="317"/>
    <n v="323.3"/>
    <n v="311.83999999999997"/>
    <n v="312.02999999999997"/>
    <n v="5660743"/>
    <x v="0"/>
    <x v="646"/>
    <x v="3"/>
    <x v="7"/>
    <n v="344.64941176470575"/>
    <n v="287.73131386861303"/>
    <s v="Baja"/>
  </r>
  <r>
    <x v="647"/>
    <n v="312.68"/>
    <n v="314.3"/>
    <n v="306.62"/>
    <n v="308.47000000000003"/>
    <n v="4553082"/>
    <x v="0"/>
    <x v="647"/>
    <x v="3"/>
    <x v="7"/>
    <n v="343.61571428571415"/>
    <n v="288.19335766423353"/>
    <s v="Baja"/>
  </r>
  <r>
    <x v="648"/>
    <n v="309.29000000000002"/>
    <n v="311.83"/>
    <n v="305.75"/>
    <n v="311.79000000000002"/>
    <n v="3479474"/>
    <x v="0"/>
    <x v="648"/>
    <x v="3"/>
    <x v="7"/>
    <n v="342.73166666666657"/>
    <n v="288.70890510948897"/>
    <s v="Baja"/>
  </r>
  <r>
    <x v="649"/>
    <n v="312.08"/>
    <n v="312.51"/>
    <n v="294.88"/>
    <n v="297.77999999999997"/>
    <n v="7443350"/>
    <x v="0"/>
    <x v="649"/>
    <x v="3"/>
    <x v="7"/>
    <n v="341.94166666666666"/>
    <n v="288.77463768115933"/>
    <s v="Baja"/>
  </r>
  <r>
    <x v="650"/>
    <n v="297.89999999999998"/>
    <n v="298.79000000000002"/>
    <n v="289"/>
    <n v="292.76"/>
    <n v="5759315"/>
    <x v="0"/>
    <x v="650"/>
    <x v="3"/>
    <x v="7"/>
    <n v="341.0091666666666"/>
    <n v="288.80330935251789"/>
    <s v="Baja"/>
  </r>
  <r>
    <x v="651"/>
    <n v="287.33999999999997"/>
    <n v="299.24"/>
    <n v="285.33"/>
    <n v="293.51"/>
    <n v="6292385"/>
    <x v="0"/>
    <x v="651"/>
    <x v="3"/>
    <x v="7"/>
    <n v="340.33028571428576"/>
    <n v="290.19321167883203"/>
    <s v="Baja"/>
  </r>
  <r>
    <x v="652"/>
    <n v="295.97000000000003"/>
    <n v="297.45"/>
    <n v="290.31"/>
    <n v="294.94"/>
    <n v="5956692"/>
    <x v="0"/>
    <x v="652"/>
    <x v="3"/>
    <x v="7"/>
    <n v="339.06944444444451"/>
    <n v="290.63817518248169"/>
    <s v="Baja"/>
  </r>
  <r>
    <x v="653"/>
    <n v="292.51"/>
    <n v="306.31"/>
    <n v="292.27999999999997"/>
    <n v="303.79000000000002"/>
    <n v="9215340"/>
    <x v="0"/>
    <x v="653"/>
    <x v="3"/>
    <x v="7"/>
    <n v="337.57972222222224"/>
    <n v="291.22583941605836"/>
    <s v="Baja"/>
  </r>
  <r>
    <x v="654"/>
    <n v="304.75"/>
    <n v="316.60000000000002"/>
    <n v="301.70999999999998"/>
    <n v="310.06"/>
    <n v="7912371"/>
    <x v="0"/>
    <x v="654"/>
    <x v="3"/>
    <x v="7"/>
    <n v="336.08611111111111"/>
    <n v="291.36231884057963"/>
    <s v="Baja"/>
  </r>
  <r>
    <x v="655"/>
    <n v="310.06"/>
    <n v="310.76"/>
    <n v="300"/>
    <n v="303.5"/>
    <n v="6918777"/>
    <x v="0"/>
    <x v="655"/>
    <x v="3"/>
    <x v="7"/>
    <n v="334.29555555555561"/>
    <n v="291.44964028776974"/>
    <s v="Baja"/>
  </r>
  <r>
    <x v="656"/>
    <n v="299.79000000000002"/>
    <n v="307.5"/>
    <n v="296"/>
    <n v="305.13"/>
    <n v="5113430"/>
    <x v="0"/>
    <x v="656"/>
    <x v="3"/>
    <x v="7"/>
    <n v="331.83228571428572"/>
    <n v="293.05"/>
    <s v="Baja"/>
  </r>
  <r>
    <x v="657"/>
    <n v="306.32"/>
    <n v="307.92"/>
    <n v="300.43"/>
    <n v="305.79000000000002"/>
    <n v="4886279"/>
    <x v="0"/>
    <x v="657"/>
    <x v="3"/>
    <x v="7"/>
    <n v="331.10888888888894"/>
    <n v="293.60291970802916"/>
    <s v="Baja"/>
  </r>
  <r>
    <x v="658"/>
    <n v="306.31"/>
    <n v="306.45"/>
    <n v="293.54000000000002"/>
    <n v="293.89999999999998"/>
    <n v="5808035"/>
    <x v="0"/>
    <x v="658"/>
    <x v="3"/>
    <x v="7"/>
    <n v="329.4641666666667"/>
    <n v="294.09773722627739"/>
    <s v="Baja"/>
  </r>
  <r>
    <x v="659"/>
    <n v="304.68"/>
    <n v="322.77999999999997"/>
    <n v="304.14"/>
    <n v="320.37"/>
    <n v="15653347"/>
    <x v="0"/>
    <x v="659"/>
    <x v="3"/>
    <x v="7"/>
    <n v="328.53388888888895"/>
    <n v="294.28811594202898"/>
    <s v="Baja"/>
  </r>
  <r>
    <x v="660"/>
    <n v="320.63"/>
    <n v="331.83"/>
    <n v="320.63"/>
    <n v="328.39"/>
    <n v="13004085"/>
    <x v="0"/>
    <x v="660"/>
    <x v="3"/>
    <x v="7"/>
    <n v="327.60055555555562"/>
    <n v="294.53345323741007"/>
    <s v="Baja"/>
  </r>
  <r>
    <x v="661"/>
    <n v="327.55"/>
    <n v="336.44"/>
    <n v="324.41000000000003"/>
    <n v="327.66000000000003"/>
    <n v="8625763"/>
    <x v="0"/>
    <x v="661"/>
    <x v="3"/>
    <x v="7"/>
    <n v="325.38542857142858"/>
    <n v="295.8004347826087"/>
    <s v="Baja"/>
  </r>
  <r>
    <x v="662"/>
    <n v="326.06"/>
    <n v="333.32"/>
    <n v="321.27999999999997"/>
    <n v="323.52"/>
    <n v="6489388"/>
    <x v="0"/>
    <x v="662"/>
    <x v="3"/>
    <x v="7"/>
    <n v="325.33361111111111"/>
    <n v="296.49666666666667"/>
    <s v="Baja"/>
  </r>
  <r>
    <x v="663"/>
    <n v="326.29000000000002"/>
    <n v="332.85"/>
    <n v="325.73"/>
    <n v="332.03"/>
    <n v="6287336"/>
    <x v="0"/>
    <x v="663"/>
    <x v="3"/>
    <x v="7"/>
    <n v="324.51555555555558"/>
    <n v="297.21014492753619"/>
    <s v="Baja"/>
  </r>
  <r>
    <x v="664"/>
    <n v="340.27"/>
    <n v="343.29"/>
    <n v="335.3"/>
    <n v="338.43"/>
    <n v="7131468"/>
    <x v="0"/>
    <x v="664"/>
    <x v="3"/>
    <x v="7"/>
    <n v="323.83444444444444"/>
    <n v="297.50669064748195"/>
    <s v="Baja"/>
  </r>
  <r>
    <x v="665"/>
    <n v="340.05"/>
    <n v="345.84"/>
    <n v="337.2"/>
    <n v="345.48"/>
    <n v="5610161"/>
    <x v="0"/>
    <x v="665"/>
    <x v="3"/>
    <x v="7"/>
    <n v="323.24138888888893"/>
    <n v="297.84935714285712"/>
    <s v="Baja"/>
  </r>
  <r>
    <x v="666"/>
    <n v="341.83"/>
    <n v="348.58"/>
    <n v="340.4"/>
    <n v="348.28"/>
    <n v="4413650"/>
    <x v="0"/>
    <x v="666"/>
    <x v="3"/>
    <x v="8"/>
    <n v="322.14600000000007"/>
    <n v="299.77108695652174"/>
    <s v="Baja"/>
  </r>
  <r>
    <x v="667"/>
    <n v="348.49"/>
    <n v="349.8"/>
    <n v="343.95"/>
    <n v="346.75"/>
    <n v="3298072"/>
    <x v="0"/>
    <x v="667"/>
    <x v="3"/>
    <x v="8"/>
    <n v="322.8294444444445"/>
    <n v="300.57811594202906"/>
    <s v="Baja"/>
  </r>
  <r>
    <x v="668"/>
    <n v="345.3"/>
    <n v="345.43"/>
    <n v="336.25"/>
    <n v="342.35"/>
    <n v="4205545"/>
    <x v="0"/>
    <x v="668"/>
    <x v="3"/>
    <x v="8"/>
    <n v="322.37888888888898"/>
    <n v="301.31884057971018"/>
    <s v="Baja"/>
  </r>
  <r>
    <x v="669"/>
    <n v="339.34"/>
    <n v="340.48"/>
    <n v="332.63"/>
    <n v="339.33"/>
    <n v="4660542"/>
    <x v="0"/>
    <x v="669"/>
    <x v="3"/>
    <x v="8"/>
    <n v="321.8058333333334"/>
    <n v="301.59230215827347"/>
    <s v="Baja"/>
  </r>
  <r>
    <x v="670"/>
    <n v="335.27"/>
    <n v="339.88"/>
    <n v="333.36"/>
    <n v="338.99"/>
    <n v="2657898"/>
    <x v="0"/>
    <x v="670"/>
    <x v="3"/>
    <x v="8"/>
    <n v="319.52676470588239"/>
    <n v="303.18956204379566"/>
    <s v="Baja"/>
  </r>
  <r>
    <x v="671"/>
    <n v="343.45"/>
    <n v="347.14"/>
    <n v="337.64"/>
    <n v="338.21"/>
    <n v="4044778"/>
    <x v="0"/>
    <x v="671"/>
    <x v="3"/>
    <x v="8"/>
    <n v="320.06057142857145"/>
    <n v="303.9279562043796"/>
    <s v="Baja"/>
  </r>
  <r>
    <x v="672"/>
    <n v="340.81"/>
    <n v="342.8"/>
    <n v="330.04"/>
    <n v="331.03"/>
    <n v="3965440"/>
    <x v="0"/>
    <x v="672"/>
    <x v="3"/>
    <x v="8"/>
    <n v="320.36527777777781"/>
    <n v="304.69160583941613"/>
    <s v="Baja"/>
  </r>
  <r>
    <x v="673"/>
    <n v="339.99"/>
    <n v="346.43"/>
    <n v="338.75"/>
    <n v="346.19"/>
    <n v="7406437"/>
    <x v="0"/>
    <x v="673"/>
    <x v="3"/>
    <x v="8"/>
    <n v="320.60666666666668"/>
    <n v="304.9923188405798"/>
    <s v="Baja"/>
  </r>
  <r>
    <x v="674"/>
    <n v="342.94"/>
    <n v="344.85"/>
    <n v="336.41"/>
    <n v="338.63"/>
    <n v="5350508"/>
    <x v="0"/>
    <x v="674"/>
    <x v="3"/>
    <x v="8"/>
    <n v="320.71083333333331"/>
    <n v="305.23431654676261"/>
    <s v="Baja"/>
  </r>
  <r>
    <x v="675"/>
    <n v="338"/>
    <n v="338.39"/>
    <n v="327.5"/>
    <n v="332.72"/>
    <n v="6136047"/>
    <x v="0"/>
    <x v="675"/>
    <x v="3"/>
    <x v="8"/>
    <n v="321.07171428571428"/>
    <n v="307.05591240875918"/>
    <s v="Baja"/>
  </r>
  <r>
    <x v="676"/>
    <n v="335"/>
    <n v="337.19"/>
    <n v="330.5"/>
    <n v="333.7"/>
    <n v="17944496"/>
    <x v="0"/>
    <x v="676"/>
    <x v="3"/>
    <x v="8"/>
    <n v="321.42250000000001"/>
    <n v="307.74197080291975"/>
    <s v="Baja"/>
  </r>
  <r>
    <x v="677"/>
    <n v="324.20999999999998"/>
    <n v="325.75"/>
    <n v="316.10000000000002"/>
    <n v="323.12"/>
    <n v="22128267"/>
    <x v="0"/>
    <x v="677"/>
    <x v="3"/>
    <x v="8"/>
    <n v="321.42499999999995"/>
    <n v="308.3819708029198"/>
    <s v="Baja"/>
  </r>
  <r>
    <x v="678"/>
    <n v="320.39"/>
    <n v="331.43"/>
    <n v="318.33"/>
    <n v="325.35000000000002"/>
    <n v="9947800"/>
    <x v="0"/>
    <x v="678"/>
    <x v="3"/>
    <x v="8"/>
    <n v="321.51444444444445"/>
    <n v="308.50492753623195"/>
    <s v="Baja"/>
  </r>
  <r>
    <x v="679"/>
    <n v="323"/>
    <n v="328.29"/>
    <n v="319.5"/>
    <n v="327.98"/>
    <n v="6348000"/>
    <x v="0"/>
    <x v="679"/>
    <x v="3"/>
    <x v="8"/>
    <n v="321.91722222222222"/>
    <n v="308.64503597122308"/>
    <s v="Baja"/>
  </r>
  <r>
    <x v="680"/>
    <n v="330.2"/>
    <n v="334.66"/>
    <n v="326.75"/>
    <n v="329.02"/>
    <n v="5586627"/>
    <x v="0"/>
    <x v="680"/>
    <x v="3"/>
    <x v="8"/>
    <n v="322.59942857142863"/>
    <n v="310.32240875912413"/>
    <s v="Baja"/>
  </r>
  <r>
    <x v="681"/>
    <n v="328.5"/>
    <n v="328.66"/>
    <n v="321.10000000000002"/>
    <n v="322.55"/>
    <n v="5426642"/>
    <x v="0"/>
    <x v="681"/>
    <x v="3"/>
    <x v="8"/>
    <n v="322.59805555555556"/>
    <n v="310.92481751824823"/>
    <s v="Baja"/>
  </r>
  <r>
    <x v="682"/>
    <n v="321.36"/>
    <n v="325.89999999999998"/>
    <n v="320.47000000000003"/>
    <n v="321.14999999999998"/>
    <n v="4623238"/>
    <x v="0"/>
    <x v="682"/>
    <x v="3"/>
    <x v="8"/>
    <n v="322.85138888888895"/>
    <n v="311.6284671532847"/>
    <s v="Baja"/>
  </r>
  <r>
    <x v="683"/>
    <n v="324.3"/>
    <n v="327.45"/>
    <n v="317.44"/>
    <n v="325.85000000000002"/>
    <n v="5618768"/>
    <x v="0"/>
    <x v="683"/>
    <x v="3"/>
    <x v="8"/>
    <n v="323.33416666666665"/>
    <n v="311.73152173913047"/>
    <s v="Baja"/>
  </r>
  <r>
    <x v="684"/>
    <n v="325.24"/>
    <n v="330.81"/>
    <n v="324"/>
    <n v="329.93"/>
    <n v="4228374"/>
    <x v="0"/>
    <x v="684"/>
    <x v="3"/>
    <x v="8"/>
    <n v="323.83805555555557"/>
    <n v="311.86244604316551"/>
    <s v="Baja"/>
  </r>
  <r>
    <x v="685"/>
    <n v="329.44"/>
    <n v="331.23"/>
    <n v="318.08999999999997"/>
    <n v="324.12"/>
    <n v="5341484"/>
    <x v="0"/>
    <x v="685"/>
    <x v="3"/>
    <x v="9"/>
    <n v="325.47857142857146"/>
    <n v="313.92598540145991"/>
    <s v="Baja"/>
  </r>
  <r>
    <x v="686"/>
    <n v="325"/>
    <n v="326.07"/>
    <n v="315.62"/>
    <n v="317.55"/>
    <n v="4318612"/>
    <x v="0"/>
    <x v="686"/>
    <x v="3"/>
    <x v="9"/>
    <n v="325.25833333333338"/>
    <n v="314.5467153284672"/>
    <s v="Baja"/>
  </r>
  <r>
    <x v="687"/>
    <n v="317.55"/>
    <n v="324.62"/>
    <n v="315.85000000000002"/>
    <n v="319.3"/>
    <n v="5064057"/>
    <x v="0"/>
    <x v="687"/>
    <x v="3"/>
    <x v="9"/>
    <n v="325.97472222222217"/>
    <n v="315.19854014598548"/>
    <s v="Baja"/>
  </r>
  <r>
    <x v="688"/>
    <n v="319.01"/>
    <n v="323.61"/>
    <n v="317.95"/>
    <n v="320.77999999999997"/>
    <n v="3879657"/>
    <x v="0"/>
    <x v="688"/>
    <x v="3"/>
    <x v="9"/>
    <n v="326.69249999999994"/>
    <n v="315.23898550724647"/>
    <s v="Baja"/>
  </r>
  <r>
    <x v="689"/>
    <n v="323.61"/>
    <n v="324.14999999999998"/>
    <n v="319.44"/>
    <n v="322.76"/>
    <n v="3990637"/>
    <x v="0"/>
    <x v="689"/>
    <x v="3"/>
    <x v="9"/>
    <n v="327.21944444444438"/>
    <n v="315.29309352517993"/>
    <s v="Baja"/>
  </r>
  <r>
    <x v="690"/>
    <n v="322.99"/>
    <n v="332.56"/>
    <n v="322.02999999999997"/>
    <n v="331.21"/>
    <n v="5488593"/>
    <x v="0"/>
    <x v="690"/>
    <x v="3"/>
    <x v="9"/>
    <n v="328.50142857142856"/>
    <n v="316.77817518248185"/>
    <s v="Baja"/>
  </r>
  <r>
    <x v="691"/>
    <n v="330.67"/>
    <n v="336.32"/>
    <n v="329.74"/>
    <n v="332.14"/>
    <n v="5544852"/>
    <x v="0"/>
    <x v="691"/>
    <x v="3"/>
    <x v="9"/>
    <n v="328.60249999999996"/>
    <n v="317.2451824817519"/>
    <s v="Baja"/>
  </r>
  <r>
    <x v="692"/>
    <n v="335.21"/>
    <n v="337.11"/>
    <n v="329.51"/>
    <n v="335.42"/>
    <n v="4289897"/>
    <x v="0"/>
    <x v="692"/>
    <x v="3"/>
    <x v="9"/>
    <n v="329.44388888888881"/>
    <n v="317.5798540145986"/>
    <s v="Baja"/>
  </r>
  <r>
    <x v="693"/>
    <n v="334.98"/>
    <n v="345.47"/>
    <n v="331.84"/>
    <n v="344.76"/>
    <n v="8033531"/>
    <x v="0"/>
    <x v="693"/>
    <x v="3"/>
    <x v="9"/>
    <n v="330.5263888888889"/>
    <n v="317.77681159420297"/>
    <s v="Baja"/>
  </r>
  <r>
    <x v="694"/>
    <n v="344.76"/>
    <n v="348.17"/>
    <n v="337.36"/>
    <n v="339.89"/>
    <n v="6082360"/>
    <x v="0"/>
    <x v="694"/>
    <x v="3"/>
    <x v="9"/>
    <n v="331.80388888888888"/>
    <n v="317.9358992805756"/>
    <s v="Baja"/>
  </r>
  <r>
    <x v="695"/>
    <n v="340.62"/>
    <n v="341.9"/>
    <n v="335.54"/>
    <n v="335.89"/>
    <n v="3652970"/>
    <x v="0"/>
    <x v="695"/>
    <x v="3"/>
    <x v="9"/>
    <n v="332.34485714285711"/>
    <n v="318.66343065693434"/>
    <s v="Baja"/>
  </r>
  <r>
    <x v="696"/>
    <n v="334"/>
    <n v="335.17"/>
    <n v="331.91"/>
    <n v="333.75"/>
    <n v="3334863"/>
    <x v="0"/>
    <x v="696"/>
    <x v="3"/>
    <x v="9"/>
    <n v="332.38388888888881"/>
    <n v="318.9321167883212"/>
    <s v="Baja"/>
  </r>
  <r>
    <x v="697"/>
    <n v="331.76"/>
    <n v="341.38"/>
    <n v="329.62"/>
    <n v="339.96"/>
    <n v="3958807"/>
    <x v="0"/>
    <x v="697"/>
    <x v="3"/>
    <x v="9"/>
    <n v="332.7255555555555"/>
    <n v="319.25503649635039"/>
    <s v="Baja"/>
  </r>
  <r>
    <x v="698"/>
    <n v="347.25"/>
    <n v="375.87"/>
    <n v="346.37"/>
    <n v="371.29"/>
    <n v="20925235"/>
    <x v="0"/>
    <x v="698"/>
    <x v="3"/>
    <x v="9"/>
    <n v="334.05250000000001"/>
    <n v="319.63210144927541"/>
    <s v="Baja"/>
  </r>
  <r>
    <x v="699"/>
    <n v="369.86"/>
    <n v="369.99"/>
    <n v="363.81"/>
    <n v="365.36"/>
    <n v="7859703"/>
    <x v="0"/>
    <x v="699"/>
    <x v="3"/>
    <x v="9"/>
    <n v="334.9783333333333"/>
    <n v="319.96107913669067"/>
    <s v="Baja"/>
  </r>
  <r>
    <x v="700"/>
    <n v="365.36"/>
    <n v="372.01"/>
    <n v="362.5"/>
    <n v="363.01"/>
    <n v="5406420"/>
    <x v="0"/>
    <x v="700"/>
    <x v="3"/>
    <x v="9"/>
    <n v="335.38057142857144"/>
    <n v="321.06547445255478"/>
    <s v="Baja"/>
  </r>
  <r>
    <x v="701"/>
    <n v="360.24"/>
    <n v="364.17"/>
    <n v="354.31"/>
    <n v="355.99"/>
    <n v="6866078"/>
    <x v="0"/>
    <x v="701"/>
    <x v="3"/>
    <x v="9"/>
    <n v="335.95305555555552"/>
    <n v="321.70000000000005"/>
    <s v="Baja"/>
  </r>
  <r>
    <x v="702"/>
    <n v="356.93"/>
    <n v="367.15"/>
    <n v="356.63"/>
    <n v="364.85"/>
    <n v="7973316"/>
    <x v="0"/>
    <x v="702"/>
    <x v="3"/>
    <x v="9"/>
    <n v="336.4133333333333"/>
    <n v="322.45956204379564"/>
    <s v="Baja"/>
  </r>
  <r>
    <x v="703"/>
    <n v="359.61"/>
    <n v="367.45"/>
    <n v="357.42"/>
    <n v="359"/>
    <n v="6263105"/>
    <x v="0"/>
    <x v="703"/>
    <x v="3"/>
    <x v="9"/>
    <n v="336.75361111111107"/>
    <n v="322.72434782608701"/>
    <s v="Baja"/>
  </r>
  <r>
    <x v="704"/>
    <n v="361.1"/>
    <n v="383.76"/>
    <n v="356"/>
    <n v="378.88"/>
    <n v="9360436"/>
    <x v="0"/>
    <x v="704"/>
    <x v="3"/>
    <x v="9"/>
    <n v="337.76833333333332"/>
    <n v="323.12834532374103"/>
    <s v="Baja"/>
  </r>
  <r>
    <x v="705"/>
    <n v="397.48"/>
    <n v="405.11"/>
    <n v="385.79"/>
    <n v="392.98"/>
    <n v="10864990"/>
    <x v="0"/>
    <x v="705"/>
    <x v="3"/>
    <x v="9"/>
    <n v="339.25861111111112"/>
    <n v="325.4127205882354"/>
    <s v="Baja"/>
  </r>
  <r>
    <x v="706"/>
    <n v="391.89"/>
    <n v="396.26"/>
    <n v="388.91"/>
    <n v="395.23"/>
    <n v="6988047"/>
    <x v="0"/>
    <x v="706"/>
    <x v="3"/>
    <x v="9"/>
    <n v="340.82083333333338"/>
    <n v="326.18551470588244"/>
    <s v="Baja"/>
  </r>
  <r>
    <x v="707"/>
    <n v="397.41"/>
    <n v="407.52"/>
    <n v="393.08"/>
    <n v="403.13"/>
    <n v="7160145"/>
    <x v="0"/>
    <x v="707"/>
    <x v="3"/>
    <x v="10"/>
    <n v="342.62416666666667"/>
    <n v="326.74715328467158"/>
    <s v="Baja"/>
  </r>
  <r>
    <x v="708"/>
    <n v="402.89"/>
    <n v="406.58"/>
    <n v="395.9"/>
    <n v="400.47"/>
    <n v="5902381"/>
    <x v="0"/>
    <x v="708"/>
    <x v="3"/>
    <x v="10"/>
    <n v="344.55305555555555"/>
    <n v="327.28137681159427"/>
    <s v="Baja"/>
  </r>
  <r>
    <x v="709"/>
    <n v="400.47"/>
    <n v="413.86"/>
    <n v="400.15"/>
    <n v="403.54"/>
    <n v="7247413"/>
    <x v="0"/>
    <x v="709"/>
    <x v="3"/>
    <x v="10"/>
    <n v="346.36085714285713"/>
    <n v="328.3300000000001"/>
    <s v="Baja"/>
  </r>
  <r>
    <x v="710"/>
    <n v="405"/>
    <n v="405.12"/>
    <n v="396.93"/>
    <n v="399.29"/>
    <n v="4991532"/>
    <x v="0"/>
    <x v="710"/>
    <x v="3"/>
    <x v="10"/>
    <n v="347.83111111111111"/>
    <n v="329.09477941176482"/>
    <s v="Baja"/>
  </r>
  <r>
    <x v="711"/>
    <n v="410.43"/>
    <n v="418.95"/>
    <n v="399.23"/>
    <n v="399.77"/>
    <n v="11932392"/>
    <x v="0"/>
    <x v="711"/>
    <x v="3"/>
    <x v="10"/>
    <n v="349.69361111111107"/>
    <n v="329.91676470588249"/>
    <s v="Baja"/>
  </r>
  <r>
    <x v="712"/>
    <n v="399.77"/>
    <n v="409.54"/>
    <n v="396.34"/>
    <n v="409.37"/>
    <n v="5991087"/>
    <x v="0"/>
    <x v="712"/>
    <x v="3"/>
    <x v="10"/>
    <n v="351.79555555555561"/>
    <n v="330.4967153284673"/>
    <s v="Baja"/>
  </r>
  <r>
    <x v="713"/>
    <n v="424.5"/>
    <n v="425.9"/>
    <n v="414.76"/>
    <n v="420.02"/>
    <n v="12372827"/>
    <x v="0"/>
    <x v="713"/>
    <x v="3"/>
    <x v="10"/>
    <n v="354.48722222222227"/>
    <n v="331.14543478260879"/>
    <s v="Baja"/>
  </r>
  <r>
    <x v="714"/>
    <n v="418.83"/>
    <n v="424.7"/>
    <n v="416.57"/>
    <n v="423.97"/>
    <n v="5967712"/>
    <x v="0"/>
    <x v="714"/>
    <x v="3"/>
    <x v="10"/>
    <n v="358.06228571428574"/>
    <n v="332.78529411764714"/>
    <s v="Baja"/>
  </r>
  <r>
    <x v="715"/>
    <n v="430.01"/>
    <n v="437.27"/>
    <n v="428.4"/>
    <n v="435.73"/>
    <n v="7820535"/>
    <x v="0"/>
    <x v="715"/>
    <x v="3"/>
    <x v="10"/>
    <n v="360.21972222222223"/>
    <n v="333.53671532846727"/>
    <s v="Baja"/>
  </r>
  <r>
    <x v="716"/>
    <n v="434.99"/>
    <n v="447.33"/>
    <n v="433.5"/>
    <n v="440.86"/>
    <n v="8413089"/>
    <x v="0"/>
    <x v="716"/>
    <x v="3"/>
    <x v="10"/>
    <n v="363.32638888888891"/>
    <n v="334.67043795620447"/>
    <s v="Baja"/>
  </r>
  <r>
    <x v="717"/>
    <n v="444.1"/>
    <n v="448.65"/>
    <n v="439.5"/>
    <n v="445.27"/>
    <n v="7099915"/>
    <x v="0"/>
    <x v="717"/>
    <x v="3"/>
    <x v="10"/>
    <n v="366.73527777777787"/>
    <n v="335.47188405797107"/>
    <s v="Baja"/>
  </r>
  <r>
    <x v="718"/>
    <n v="446.15"/>
    <n v="447.51"/>
    <n v="430.9"/>
    <n v="431.96"/>
    <n v="8753740"/>
    <x v="0"/>
    <x v="718"/>
    <x v="3"/>
    <x v="10"/>
    <n v="369.81333333333333"/>
    <n v="336.16604316546767"/>
    <s v="Baja"/>
  </r>
  <r>
    <x v="719"/>
    <n v="430.18"/>
    <n v="440"/>
    <n v="430"/>
    <n v="434.7"/>
    <n v="4762313"/>
    <x v="0"/>
    <x v="719"/>
    <x v="3"/>
    <x v="10"/>
    <n v="374.06285714285724"/>
    <n v="338.0674264705882"/>
    <s v="Baja"/>
  </r>
  <r>
    <x v="720"/>
    <n v="432.65"/>
    <n v="434.55"/>
    <n v="422.54"/>
    <n v="424.45"/>
    <n v="5146441"/>
    <x v="0"/>
    <x v="720"/>
    <x v="3"/>
    <x v="10"/>
    <n v="376.92942857142867"/>
    <n v="338.83242647058825"/>
    <s v="Baja"/>
  </r>
  <r>
    <x v="721"/>
    <n v="422.93"/>
    <n v="424.71"/>
    <n v="418.68"/>
    <n v="422.48"/>
    <n v="4872246"/>
    <x v="0"/>
    <x v="721"/>
    <x v="3"/>
    <x v="10"/>
    <n v="379.92742857142866"/>
    <n v="339.44299270072992"/>
    <s v="Baja"/>
  </r>
  <r>
    <x v="722"/>
    <n v="418.59"/>
    <n v="425.82"/>
    <n v="417.73"/>
    <n v="424.02"/>
    <n v="8298600"/>
    <x v="0"/>
    <x v="722"/>
    <x v="3"/>
    <x v="10"/>
    <n v="382.91942857142863"/>
    <n v="340.05586956521739"/>
    <s v="Baja"/>
  </r>
  <r>
    <x v="723"/>
    <n v="422.44"/>
    <n v="430.96"/>
    <n v="414.9"/>
    <n v="415.94"/>
    <n v="4640022"/>
    <x v="0"/>
    <x v="723"/>
    <x v="3"/>
    <x v="10"/>
    <n v="387.48764705882365"/>
    <n v="341.30205882352936"/>
    <s v="Baja"/>
  </r>
  <r>
    <x v="724"/>
    <n v="417.39"/>
    <n v="420.88"/>
    <n v="411.5"/>
    <n v="417.08"/>
    <n v="4818066"/>
    <x v="0"/>
    <x v="724"/>
    <x v="3"/>
    <x v="10"/>
    <n v="388.33314285714295"/>
    <n v="342.08749999999998"/>
    <s v="Baja"/>
  </r>
  <r>
    <x v="725"/>
    <n v="423.1"/>
    <n v="437.29"/>
    <n v="422.89"/>
    <n v="429.84"/>
    <n v="8811342"/>
    <x v="0"/>
    <x v="725"/>
    <x v="3"/>
    <x v="10"/>
    <n v="391.15114285714287"/>
    <n v="342.89507352941166"/>
    <s v="Baja"/>
  </r>
  <r>
    <x v="726"/>
    <n v="434.33"/>
    <n v="437.85"/>
    <n v="426.15"/>
    <n v="428.24"/>
    <n v="4932310"/>
    <x v="0"/>
    <x v="726"/>
    <x v="3"/>
    <x v="10"/>
    <n v="393.89685714285719"/>
    <n v="343.51802919708018"/>
    <s v="Baja"/>
  </r>
  <r>
    <x v="727"/>
    <n v="431.1"/>
    <n v="444.12"/>
    <n v="431.1"/>
    <n v="440.49"/>
    <n v="7346394"/>
    <x v="0"/>
    <x v="727"/>
    <x v="3"/>
    <x v="10"/>
    <n v="396.89885714285714"/>
    <n v="344.22072463768103"/>
    <s v="Baja"/>
  </r>
  <r>
    <x v="728"/>
    <n v="439.76"/>
    <n v="441.55"/>
    <n v="431.62"/>
    <n v="441.44"/>
    <n v="3733207"/>
    <x v="0"/>
    <x v="728"/>
    <x v="3"/>
    <x v="11"/>
    <n v="401.41911764705895"/>
    <n v="345.51874999999984"/>
    <s v="Baja"/>
  </r>
  <r>
    <x v="729"/>
    <n v="444.91"/>
    <n v="450.97"/>
    <n v="439.62"/>
    <n v="445.9"/>
    <n v="6875414"/>
    <x v="0"/>
    <x v="729"/>
    <x v="3"/>
    <x v="11"/>
    <n v="404.65470588235297"/>
    <n v="347.07651851851836"/>
    <s v="Baja"/>
  </r>
  <r>
    <x v="730"/>
    <n v="440"/>
    <n v="442.8"/>
    <n v="430.72"/>
    <n v="438.84"/>
    <n v="4944892"/>
    <x v="0"/>
    <x v="730"/>
    <x v="3"/>
    <x v="11"/>
    <n v="407.74558823529412"/>
    <n v="347.7512499999998"/>
    <s v="Baja"/>
  </r>
  <r>
    <x v="731"/>
    <n v="438.6"/>
    <n v="442.33"/>
    <n v="435.84"/>
    <n v="438.1"/>
    <n v="4165144"/>
    <x v="0"/>
    <x v="731"/>
    <x v="3"/>
    <x v="11"/>
    <n v="410.63205882352946"/>
    <n v="348.41072992700714"/>
    <s v="Baja"/>
  </r>
  <r>
    <x v="732"/>
    <n v="438.52"/>
    <n v="444.41"/>
    <n v="436.82"/>
    <n v="441.71"/>
    <n v="4251737"/>
    <x v="0"/>
    <x v="732"/>
    <x v="3"/>
    <x v="11"/>
    <n v="414.13787878787878"/>
    <n v="350.36688888888864"/>
    <s v="Baja"/>
  </r>
  <r>
    <x v="733"/>
    <n v="438.65"/>
    <n v="440.8"/>
    <n v="431.04"/>
    <n v="440.21"/>
    <n v="4574559"/>
    <x v="0"/>
    <x v="733"/>
    <x v="3"/>
    <x v="11"/>
    <n v="414.90470588235291"/>
    <n v="351.42214814814787"/>
    <s v="Baja"/>
  </r>
  <r>
    <x v="734"/>
    <n v="444.55"/>
    <n v="445.41"/>
    <n v="437.75"/>
    <n v="444.05"/>
    <n v="5731657"/>
    <x v="0"/>
    <x v="734"/>
    <x v="3"/>
    <x v="11"/>
    <n v="417.28823529411761"/>
    <n v="352.52651851851829"/>
    <s v="Baja"/>
  </r>
  <r>
    <x v="735"/>
    <n v="447"/>
    <n v="451.67"/>
    <n v="441.18"/>
    <n v="450.38"/>
    <n v="6157475"/>
    <x v="0"/>
    <x v="735"/>
    <x v="3"/>
    <x v="11"/>
    <n v="420.06441176470582"/>
    <n v="353.24602941176443"/>
    <s v="Baja"/>
  </r>
  <r>
    <x v="736"/>
    <n v="452.79"/>
    <n v="456.48"/>
    <n v="439.7"/>
    <n v="441.91"/>
    <n v="7195860"/>
    <x v="0"/>
    <x v="736"/>
    <x v="3"/>
    <x v="11"/>
    <n v="422.3308823529411"/>
    <n v="353.89321167883185"/>
    <s v="Baja"/>
  </r>
  <r>
    <x v="737"/>
    <n v="445.57"/>
    <n v="456.68"/>
    <n v="445.11"/>
    <n v="450.05"/>
    <n v="6901141"/>
    <x v="0"/>
    <x v="737"/>
    <x v="3"/>
    <x v="11"/>
    <n v="426.40666666666658"/>
    <n v="355.6791911764704"/>
    <s v="Baja"/>
  </r>
  <r>
    <x v="738"/>
    <n v="451"/>
    <n v="478.15"/>
    <n v="448.78"/>
    <n v="474.8"/>
    <n v="13196877"/>
    <x v="0"/>
    <x v="738"/>
    <x v="3"/>
    <x v="11"/>
    <n v="427.82999999999987"/>
    <n v="357.02977941176459"/>
    <s v="Baja"/>
  </r>
  <r>
    <x v="739"/>
    <n v="476.86"/>
    <n v="485"/>
    <n v="470"/>
    <n v="477.59"/>
    <n v="20996481"/>
    <x v="0"/>
    <x v="739"/>
    <x v="3"/>
    <x v="11"/>
    <n v="429.25171428571417"/>
    <n v="358.37323529411748"/>
    <s v="Baja"/>
  </r>
  <r>
    <x v="740"/>
    <n v="447"/>
    <n v="448.5"/>
    <n v="432"/>
    <n v="437.42"/>
    <n v="23989711"/>
    <x v="0"/>
    <x v="740"/>
    <x v="3"/>
    <x v="11"/>
    <n v="430.52142857142843"/>
    <n v="358.95021897810204"/>
    <s v="Baja"/>
  </r>
  <r>
    <x v="741"/>
    <n v="437.37"/>
    <n v="438.24"/>
    <n v="423.19"/>
    <n v="427.5"/>
    <n v="17340028"/>
    <x v="0"/>
    <x v="741"/>
    <x v="3"/>
    <x v="11"/>
    <n v="431.44342857142846"/>
    <n v="359.44695652173897"/>
    <s v="Baja"/>
  </r>
  <r>
    <x v="742"/>
    <n v="425"/>
    <n v="428.64"/>
    <n v="419.19"/>
    <n v="428.37"/>
    <n v="8282434"/>
    <x v="0"/>
    <x v="742"/>
    <x v="3"/>
    <x v="11"/>
    <n v="433.09676470588221"/>
    <n v="360.78605839416042"/>
    <s v="Baja"/>
  </r>
  <r>
    <x v="743"/>
    <n v="427.18"/>
    <n v="430.88"/>
    <n v="426.13"/>
    <n v="427.7"/>
    <n v="4859843"/>
    <x v="0"/>
    <x v="743"/>
    <x v="3"/>
    <x v="11"/>
    <n v="432.94257142857134"/>
    <n v="361.64737226277356"/>
    <s v="Baja"/>
  </r>
  <r>
    <x v="744"/>
    <n v="424.2"/>
    <n v="425.26"/>
    <n v="415.59"/>
    <n v="422.67"/>
    <n v="6009242"/>
    <x v="0"/>
    <x v="744"/>
    <x v="3"/>
    <x v="11"/>
    <n v="433.48914285714278"/>
    <n v="362.42927007299255"/>
    <s v="Baja"/>
  </r>
  <r>
    <x v="745"/>
    <n v="426.9"/>
    <n v="427.52"/>
    <n v="411.88"/>
    <n v="413.17"/>
    <n v="6594466"/>
    <x v="0"/>
    <x v="745"/>
    <x v="3"/>
    <x v="11"/>
    <n v="433.88571428571419"/>
    <n v="362.79695652173893"/>
    <s v="Baja"/>
  </r>
  <r>
    <x v="746"/>
    <n v="415.56"/>
    <n v="427.47"/>
    <n v="413.76"/>
    <n v="425.78"/>
    <n v="6428073"/>
    <x v="0"/>
    <x v="746"/>
    <x v="3"/>
    <x v="11"/>
    <n v="434.62885714285704"/>
    <n v="363.25007194244586"/>
    <s v="Baja"/>
  </r>
  <r>
    <x v="747"/>
    <n v="426.51"/>
    <n v="439.13"/>
    <n v="426.3"/>
    <n v="438.97"/>
    <n v="6587619"/>
    <x v="0"/>
    <x v="747"/>
    <x v="3"/>
    <x v="11"/>
    <n v="435.92911764705872"/>
    <n v="364.67708029197053"/>
    <s v="Baja"/>
  </r>
  <r>
    <x v="748"/>
    <n v="437.37"/>
    <n v="445.25"/>
    <n v="431.4"/>
    <n v="438.62"/>
    <n v="5725544"/>
    <x v="0"/>
    <x v="748"/>
    <x v="3"/>
    <x v="0"/>
    <n v="436.00599999999991"/>
    <n v="365.46897810218957"/>
    <s v="Baja"/>
  </r>
  <r>
    <x v="749"/>
    <n v="435.23"/>
    <n v="435.56"/>
    <n v="426.56"/>
    <n v="429.7"/>
    <n v="4921781"/>
    <x v="0"/>
    <x v="749"/>
    <x v="3"/>
    <x v="0"/>
    <n v="436.16971428571424"/>
    <n v="366.17613138686107"/>
    <s v="Baja"/>
  </r>
  <r>
    <x v="750"/>
    <n v="427.8"/>
    <n v="441.93"/>
    <n v="427.19"/>
    <n v="431"/>
    <n v="6259309"/>
    <x v="0"/>
    <x v="750"/>
    <x v="3"/>
    <x v="0"/>
    <n v="436.03457142857138"/>
    <n v="366.64586956521714"/>
    <s v="Baja"/>
  </r>
  <r>
    <x v="751"/>
    <n v="433.06"/>
    <n v="436.5"/>
    <n v="426.27"/>
    <n v="431.6"/>
    <n v="5441811"/>
    <x v="0"/>
    <x v="751"/>
    <x v="3"/>
    <x v="0"/>
    <n v="435.7700000000001"/>
    <n v="367.11316546762566"/>
    <s v="Baja"/>
  </r>
  <r>
    <x v="752"/>
    <n v="436.46"/>
    <n v="441.11"/>
    <n v="428.91"/>
    <n v="440.76"/>
    <n v="4781303"/>
    <x v="0"/>
    <x v="752"/>
    <x v="3"/>
    <x v="0"/>
    <n v="435.749411764706"/>
    <n v="368.2386956521737"/>
    <s v="Baja"/>
  </r>
  <r>
    <x v="753"/>
    <n v="440.36"/>
    <n v="443.57"/>
    <n v="435.1"/>
    <n v="438.3"/>
    <n v="3767195"/>
    <x v="0"/>
    <x v="753"/>
    <x v="3"/>
    <x v="0"/>
    <n v="435.82228571428578"/>
    <n v="369.12652173913034"/>
    <s v="Baja"/>
  </r>
  <r>
    <x v="754"/>
    <n v="439.74"/>
    <n v="440.62"/>
    <n v="427.59"/>
    <n v="428.9"/>
    <n v="3846639"/>
    <x v="0"/>
    <x v="754"/>
    <x v="3"/>
    <x v="0"/>
    <n v="435.63000000000005"/>
    <n v="369.7526086956521"/>
    <s v="Baja"/>
  </r>
  <r>
    <x v="755"/>
    <n v="431.12"/>
    <n v="438.12"/>
    <n v="428.69"/>
    <n v="429.98"/>
    <n v="5467607"/>
    <x v="0"/>
    <x v="755"/>
    <x v="3"/>
    <x v="0"/>
    <n v="435.49888888888898"/>
    <n v="370.18589928057548"/>
    <s v="Baja"/>
  </r>
  <r>
    <x v="756"/>
    <n v="428.98"/>
    <n v="430.63"/>
    <n v="421.33"/>
    <n v="421.66"/>
    <n v="3927914"/>
    <x v="0"/>
    <x v="756"/>
    <x v="3"/>
    <x v="0"/>
    <n v="435.421388888889"/>
    <n v="370.55357142857139"/>
    <s v="Baja"/>
  </r>
  <r>
    <x v="757"/>
    <n v="421.99"/>
    <n v="428.85"/>
    <n v="418.78"/>
    <n v="427.78"/>
    <n v="3965963"/>
    <x v="0"/>
    <x v="757"/>
    <x v="3"/>
    <x v="0"/>
    <n v="435.89857142857153"/>
    <n v="371.13094202898543"/>
    <s v="Baja"/>
  </r>
  <r>
    <x v="758"/>
    <n v="424.41"/>
    <n v="429.12"/>
    <n v="421.04"/>
    <n v="423.7"/>
    <n v="3367998"/>
    <x v="0"/>
    <x v="758"/>
    <x v="3"/>
    <x v="0"/>
    <n v="435.55972222222238"/>
    <n v="371.55724637681152"/>
    <s v="Baja"/>
  </r>
  <r>
    <x v="759"/>
    <n v="423.73"/>
    <n v="424.51"/>
    <n v="415.25"/>
    <n v="415.45"/>
    <n v="3967021"/>
    <x v="0"/>
    <x v="759"/>
    <x v="3"/>
    <x v="0"/>
    <n v="435.5461111111112"/>
    <n v="371.95347826086947"/>
    <s v="Baja"/>
  </r>
  <r>
    <x v="760"/>
    <n v="415"/>
    <n v="415.24"/>
    <n v="401.58"/>
    <n v="403"/>
    <n v="6031469"/>
    <x v="0"/>
    <x v="760"/>
    <x v="3"/>
    <x v="0"/>
    <n v="435.15500000000009"/>
    <n v="372.17683453237402"/>
    <s v="Baja"/>
  </r>
  <r>
    <x v="761"/>
    <n v="399.33"/>
    <n v="406.52"/>
    <n v="398.15"/>
    <n v="404.53"/>
    <n v="4312196"/>
    <x v="0"/>
    <x v="761"/>
    <x v="3"/>
    <x v="0"/>
    <n v="434.45194444444456"/>
    <n v="372.4079285714285"/>
    <s v="Baja"/>
  </r>
  <r>
    <x v="762"/>
    <n v="402.23"/>
    <n v="409.61"/>
    <n v="399.5"/>
    <n v="408.29"/>
    <n v="3861579"/>
    <x v="0"/>
    <x v="762"/>
    <x v="3"/>
    <x v="0"/>
    <n v="433.70942857142865"/>
    <n v="373.01768115942019"/>
    <s v="Baja"/>
  </r>
  <r>
    <x v="763"/>
    <n v="409"/>
    <n v="415.74"/>
    <n v="407.4"/>
    <n v="413.17"/>
    <n v="3603273"/>
    <x v="0"/>
    <x v="763"/>
    <x v="3"/>
    <x v="0"/>
    <n v="433.13888888888897"/>
    <n v="373.35304347826076"/>
    <s v="Baja"/>
  </r>
  <r>
    <x v="764"/>
    <n v="418.4"/>
    <n v="437.02"/>
    <n v="417.71"/>
    <n v="427.55"/>
    <n v="8174732"/>
    <x v="0"/>
    <x v="764"/>
    <x v="3"/>
    <x v="0"/>
    <n v="432.75305555555565"/>
    <n v="373.79978260869558"/>
    <s v="Baja"/>
  </r>
  <r>
    <x v="765"/>
    <n v="425.41"/>
    <n v="427.59"/>
    <n v="406.17"/>
    <n v="406.93"/>
    <n v="5687799"/>
    <x v="0"/>
    <x v="765"/>
    <x v="3"/>
    <x v="0"/>
    <n v="432.05513513513523"/>
    <n v="374.0381294964028"/>
    <s v="Baja"/>
  </r>
  <r>
    <x v="766"/>
    <n v="412.08"/>
    <n v="419.25"/>
    <n v="407.56"/>
    <n v="416.03"/>
    <n v="5390933"/>
    <x v="0"/>
    <x v="766"/>
    <x v="3"/>
    <x v="0"/>
    <n v="431.24783783783795"/>
    <n v="374.33807142857131"/>
    <s v="Baja"/>
  </r>
  <r>
    <x v="767"/>
    <n v="418.04"/>
    <n v="419.83"/>
    <n v="413.27"/>
    <n v="418.06"/>
    <n v="2928613"/>
    <x v="0"/>
    <x v="767"/>
    <x v="3"/>
    <x v="0"/>
    <n v="430.48027777777787"/>
    <n v="374.88499999999993"/>
    <s v="Baja"/>
  </r>
  <r>
    <x v="768"/>
    <n v="416"/>
    <n v="432.17"/>
    <n v="414.5"/>
    <n v="429.99"/>
    <n v="4486703"/>
    <x v="0"/>
    <x v="768"/>
    <x v="3"/>
    <x v="0"/>
    <n v="430.46702702702709"/>
    <n v="375.37405797101439"/>
    <s v="Baja"/>
  </r>
  <r>
    <x v="769"/>
    <n v="430.85"/>
    <n v="438.16"/>
    <n v="428.35"/>
    <n v="434.67"/>
    <n v="3625380"/>
    <x v="0"/>
    <x v="769"/>
    <x v="3"/>
    <x v="0"/>
    <n v="430.27675675675681"/>
    <n v="376.00673913043465"/>
    <s v="Baja"/>
  </r>
  <r>
    <x v="770"/>
    <n v="431.23"/>
    <n v="437.15"/>
    <n v="431.23"/>
    <n v="433.68"/>
    <n v="3802954"/>
    <x v="0"/>
    <x v="770"/>
    <x v="3"/>
    <x v="0"/>
    <n v="430.10027027027036"/>
    <n v="376.42165467625887"/>
    <s v="Baja"/>
  </r>
  <r>
    <x v="771"/>
    <n v="437.73"/>
    <n v="445.5"/>
    <n v="435.93"/>
    <n v="439.88"/>
    <n v="4793379"/>
    <x v="0"/>
    <x v="771"/>
    <x v="3"/>
    <x v="1"/>
    <n v="429.98756756756757"/>
    <n v="376.87492857142843"/>
    <s v="Baja"/>
  </r>
  <r>
    <x v="772"/>
    <n v="438.39"/>
    <n v="453.45"/>
    <n v="438"/>
    <n v="448.68"/>
    <n v="6155865"/>
    <x v="0"/>
    <x v="772"/>
    <x v="3"/>
    <x v="1"/>
    <n v="429.60916666666679"/>
    <n v="377.95992700729926"/>
    <s v="Baja"/>
  </r>
  <r>
    <x v="773"/>
    <n v="448.61"/>
    <n v="451.39"/>
    <n v="440.49"/>
    <n v="445.76"/>
    <n v="3862274"/>
    <x v="0"/>
    <x v="773"/>
    <x v="3"/>
    <x v="1"/>
    <n v="429.49000000000007"/>
    <n v="378.67379562043789"/>
    <s v="Baja"/>
  </r>
  <r>
    <x v="774"/>
    <n v="441.15"/>
    <n v="444.6"/>
    <n v="436.7"/>
    <n v="443.14"/>
    <n v="2922676"/>
    <x v="0"/>
    <x v="774"/>
    <x v="3"/>
    <x v="1"/>
    <n v="428.61055555555566"/>
    <n v="379.14094202898542"/>
    <s v="Baja"/>
  </r>
  <r>
    <x v="775"/>
    <n v="443.56"/>
    <n v="446.81"/>
    <n v="438.85"/>
    <n v="442.8"/>
    <n v="2704353"/>
    <x v="0"/>
    <x v="775"/>
    <x v="3"/>
    <x v="1"/>
    <n v="427.64416666666671"/>
    <n v="379.59892086330927"/>
    <s v="Baja"/>
  </r>
  <r>
    <x v="776"/>
    <n v="443.07"/>
    <n v="449.89"/>
    <n v="442.75"/>
    <n v="445.36"/>
    <n v="2913767"/>
    <x v="0"/>
    <x v="776"/>
    <x v="3"/>
    <x v="1"/>
    <n v="427.87514285714286"/>
    <n v="380.70456521739135"/>
    <s v="Baja"/>
  </r>
  <r>
    <x v="777"/>
    <n v="442.85"/>
    <n v="445.44"/>
    <n v="434.12"/>
    <n v="434.69"/>
    <n v="3124024"/>
    <x v="0"/>
    <x v="777"/>
    <x v="3"/>
    <x v="1"/>
    <n v="428.06444444444446"/>
    <n v="381.50920289855083"/>
    <s v="Baja"/>
  </r>
  <r>
    <x v="778"/>
    <n v="435.5"/>
    <n v="438.4"/>
    <n v="410.69"/>
    <n v="412.24"/>
    <n v="11843027"/>
    <x v="0"/>
    <x v="778"/>
    <x v="3"/>
    <x v="1"/>
    <n v="427.61638888888888"/>
    <n v="382.19826086956527"/>
    <s v="Baja"/>
  </r>
  <r>
    <x v="779"/>
    <n v="410.4"/>
    <n v="411.39"/>
    <n v="400"/>
    <n v="400.49"/>
    <n v="10709043"/>
    <x v="0"/>
    <x v="779"/>
    <x v="3"/>
    <x v="1"/>
    <n v="426.86055555555544"/>
    <n v="382.32985611510793"/>
    <s v="Baja"/>
  </r>
  <r>
    <x v="780"/>
    <n v="401"/>
    <n v="404.7"/>
    <n v="395.03"/>
    <n v="396.94"/>
    <n v="9116745"/>
    <x v="0"/>
    <x v="780"/>
    <x v="3"/>
    <x v="1"/>
    <n v="426.14583333333326"/>
    <n v="382.43421428571435"/>
    <s v="Baja"/>
  </r>
  <r>
    <x v="781"/>
    <n v="395.5"/>
    <n v="399.47"/>
    <n v="392.6"/>
    <n v="394.4"/>
    <n v="4704706"/>
    <x v="0"/>
    <x v="781"/>
    <x v="3"/>
    <x v="1"/>
    <n v="425.61999999999995"/>
    <n v="383.88804347826095"/>
    <s v="Baja"/>
  </r>
  <r>
    <x v="782"/>
    <n v="392.84"/>
    <n v="398.23"/>
    <n v="390.25"/>
    <n v="396.2"/>
    <n v="4080054"/>
    <x v="0"/>
    <x v="782"/>
    <x v="3"/>
    <x v="1"/>
    <n v="424.80277777777775"/>
    <n v="384.49905797101451"/>
    <s v="Baja"/>
  </r>
  <r>
    <x v="783"/>
    <n v="397.05"/>
    <n v="397.99"/>
    <n v="386.12"/>
    <n v="386.3"/>
    <n v="3866619"/>
    <x v="0"/>
    <x v="783"/>
    <x v="3"/>
    <x v="1"/>
    <n v="423.33972222222224"/>
    <n v="385.01442028985514"/>
    <s v="Baja"/>
  </r>
  <r>
    <x v="784"/>
    <n v="386.5"/>
    <n v="395.9"/>
    <n v="383.42"/>
    <n v="384.15"/>
    <n v="5556388"/>
    <x v="0"/>
    <x v="784"/>
    <x v="3"/>
    <x v="1"/>
    <n v="421.82666666666665"/>
    <n v="385.00820143884897"/>
    <s v="Baja"/>
  </r>
  <r>
    <x v="785"/>
    <n v="385"/>
    <n v="386.88"/>
    <n v="378.36"/>
    <n v="379.81"/>
    <n v="3699796"/>
    <x v="0"/>
    <x v="785"/>
    <x v="3"/>
    <x v="1"/>
    <n v="420.44083333333327"/>
    <n v="384.97107142857146"/>
    <s v="Baja"/>
  </r>
  <r>
    <x v="786"/>
    <n v="382.9"/>
    <n v="386.62"/>
    <n v="380.81"/>
    <n v="384.8"/>
    <n v="3757278"/>
    <x v="0"/>
    <x v="786"/>
    <x v="3"/>
    <x v="1"/>
    <n v="418.80199999999996"/>
    <n v="386.58304347826089"/>
    <s v="Baja"/>
  </r>
  <r>
    <x v="787"/>
    <n v="382.88"/>
    <n v="384.56"/>
    <n v="377.36"/>
    <n v="379.25"/>
    <n v="4089392"/>
    <x v="0"/>
    <x v="787"/>
    <x v="3"/>
    <x v="1"/>
    <n v="417.70333333333326"/>
    <n v="387.17340579710145"/>
    <s v="Baja"/>
  </r>
  <r>
    <x v="788"/>
    <n v="382.4"/>
    <n v="384.22"/>
    <n v="376.25"/>
    <n v="377.59"/>
    <n v="3843521"/>
    <x v="0"/>
    <x v="788"/>
    <x v="3"/>
    <x v="1"/>
    <n v="415.94861111111106"/>
    <n v="387.78811594202898"/>
    <s v="Baja"/>
  </r>
  <r>
    <x v="789"/>
    <n v="375.6"/>
    <n v="378.96"/>
    <n v="371.1"/>
    <n v="376.36"/>
    <n v="4369906"/>
    <x v="0"/>
    <x v="789"/>
    <x v="3"/>
    <x v="1"/>
    <n v="414.22805555555556"/>
    <n v="387.70589928057558"/>
    <s v="Baja"/>
  </r>
  <r>
    <x v="790"/>
    <n v="380"/>
    <n v="382.58"/>
    <n v="375.35"/>
    <n v="377.6"/>
    <n v="4205298"/>
    <x v="0"/>
    <x v="790"/>
    <x v="3"/>
    <x v="1"/>
    <n v="412.8030555555556"/>
    <n v="387.63371428571429"/>
    <s v="Baja"/>
  </r>
  <r>
    <x v="791"/>
    <n v="377.48"/>
    <n v="384.81"/>
    <n v="376.8"/>
    <n v="380.33"/>
    <n v="3102101"/>
    <x v="0"/>
    <x v="791"/>
    <x v="3"/>
    <x v="2"/>
    <n v="411.13142857142861"/>
    <n v="389.54210144927532"/>
    <s v="Baja"/>
  </r>
  <r>
    <x v="792"/>
    <n v="377.11"/>
    <n v="394.9"/>
    <n v="372.85"/>
    <n v="376.75"/>
    <n v="8878134"/>
    <x v="0"/>
    <x v="792"/>
    <x v="3"/>
    <x v="2"/>
    <n v="410.17638888888894"/>
    <n v="390.02536231884056"/>
    <s v="Baja"/>
  </r>
  <r>
    <x v="793"/>
    <n v="376.5"/>
    <n v="380.22"/>
    <n v="373.58"/>
    <n v="376.9"/>
    <n v="4303658"/>
    <x v="0"/>
    <x v="793"/>
    <x v="3"/>
    <x v="2"/>
    <n v="408.76305555555558"/>
    <n v="390.55724637681158"/>
    <s v="Baja"/>
  </r>
  <r>
    <x v="794"/>
    <n v="378.01"/>
    <n v="378.6"/>
    <n v="367.24"/>
    <n v="372.59"/>
    <n v="5034773"/>
    <x v="0"/>
    <x v="794"/>
    <x v="3"/>
    <x v="2"/>
    <n v="407.34333333333336"/>
    <n v="390.42798561151079"/>
    <s v="Baja"/>
  </r>
  <r>
    <x v="795"/>
    <n v="368.43"/>
    <n v="382.52"/>
    <n v="367.77"/>
    <n v="381.51"/>
    <n v="4778118"/>
    <x v="0"/>
    <x v="795"/>
    <x v="3"/>
    <x v="2"/>
    <n v="406.40055555555557"/>
    <n v="390.3642857142857"/>
    <s v="Baja"/>
  </r>
  <r>
    <x v="796"/>
    <n v="378.05"/>
    <n v="387.17"/>
    <n v="377.76"/>
    <n v="385.95"/>
    <n v="3299802"/>
    <x v="0"/>
    <x v="796"/>
    <x v="3"/>
    <x v="2"/>
    <n v="405.96685714285712"/>
    <n v="392.26181159420287"/>
    <s v="Baja"/>
  </r>
  <r>
    <x v="797"/>
    <n v="385.58"/>
    <n v="388.7"/>
    <n v="372.25"/>
    <n v="373.32"/>
    <n v="7288939"/>
    <x v="0"/>
    <x v="797"/>
    <x v="3"/>
    <x v="2"/>
    <n v="405.06"/>
    <n v="392.64550724637678"/>
    <s v="Baja"/>
  </r>
  <r>
    <x v="798"/>
    <n v="372.78"/>
    <n v="377.81"/>
    <n v="365.34"/>
    <n v="365.93"/>
    <n v="9151395"/>
    <x v="0"/>
    <x v="798"/>
    <x v="3"/>
    <x v="2"/>
    <n v="403.88333333333333"/>
    <n v="392.91753623188401"/>
    <s v="Baja"/>
  </r>
  <r>
    <x v="799"/>
    <n v="366.48"/>
    <n v="368.83"/>
    <n v="359.05"/>
    <n v="361.2"/>
    <n v="7376086"/>
    <x v="0"/>
    <x v="799"/>
    <x v="3"/>
    <x v="2"/>
    <n v="402.43972222222214"/>
    <n v="392.68935251798558"/>
    <s v="Baja"/>
  </r>
  <r>
    <x v="800"/>
    <n v="355.64"/>
    <n v="358.93"/>
    <n v="352.05"/>
    <n v="355.68"/>
    <n v="6316320"/>
    <x v="0"/>
    <x v="800"/>
    <x v="3"/>
    <x v="2"/>
    <n v="400.44333333333333"/>
    <n v="392.42499999999995"/>
    <s v="Baja"/>
  </r>
  <r>
    <x v="801"/>
    <n v="356.21"/>
    <n v="363.08"/>
    <n v="354.77"/>
    <n v="360.82"/>
    <n v="5128947"/>
    <x v="0"/>
    <x v="801"/>
    <x v="3"/>
    <x v="2"/>
    <n v="398.68057142857145"/>
    <n v="393.60224637681148"/>
    <s v="Baja"/>
  </r>
  <r>
    <x v="802"/>
    <n v="361.1"/>
    <n v="362.7"/>
    <n v="353.89"/>
    <n v="355.72"/>
    <n v="5908412"/>
    <x v="0"/>
    <x v="802"/>
    <x v="3"/>
    <x v="2"/>
    <n v="397.48722222222227"/>
    <n v="393.72753623188402"/>
    <s v="Baja"/>
  </r>
  <r>
    <x v="803"/>
    <n v="351"/>
    <n v="354.79"/>
    <n v="344.73"/>
    <n v="346.19"/>
    <n v="11429643"/>
    <x v="0"/>
    <x v="803"/>
    <x v="3"/>
    <x v="2"/>
    <n v="395.4908333333334"/>
    <n v="393.73268115942028"/>
    <s v="Baja"/>
  </r>
  <r>
    <x v="804"/>
    <n v="404.74"/>
    <n v="408.95"/>
    <n v="392.26"/>
    <n v="401.77"/>
    <n v="28074416"/>
    <x v="0"/>
    <x v="804"/>
    <x v="3"/>
    <x v="2"/>
    <n v="394.7069444444445"/>
    <n v="393.79050359712227"/>
    <s v="Baja"/>
  </r>
  <r>
    <x v="805"/>
    <n v="405.63"/>
    <n v="410.64"/>
    <n v="398.01"/>
    <n v="400.96"/>
    <n v="12782922"/>
    <x v="0"/>
    <x v="805"/>
    <x v="3"/>
    <x v="2"/>
    <n v="393.77055555555557"/>
    <n v="393.84171428571426"/>
    <s v="Baja"/>
  </r>
  <r>
    <x v="806"/>
    <n v="403.32"/>
    <n v="407.54"/>
    <n v="398.52"/>
    <n v="406.84"/>
    <n v="7390032"/>
    <x v="0"/>
    <x v="806"/>
    <x v="3"/>
    <x v="2"/>
    <n v="391.6862857142857"/>
    <n v="394.9804347826086"/>
    <s v="Baja"/>
  </r>
  <r>
    <x v="807"/>
    <n v="409.68"/>
    <n v="416.69"/>
    <n v="408.39"/>
    <n v="413.73"/>
    <n v="6459247"/>
    <x v="0"/>
    <x v="807"/>
    <x v="3"/>
    <x v="2"/>
    <n v="392.29861111111109"/>
    <n v="395.51956521739123"/>
    <s v="Baja"/>
  </r>
  <r>
    <x v="808"/>
    <n v="416.02"/>
    <n v="418.84"/>
    <n v="410.11"/>
    <n v="411.25"/>
    <n v="6299587"/>
    <x v="0"/>
    <x v="808"/>
    <x v="3"/>
    <x v="2"/>
    <n v="392.81081081081084"/>
    <n v="395.63273381294954"/>
    <s v="Baja"/>
  </r>
  <r>
    <x v="809"/>
    <n v="411.42"/>
    <n v="417.31"/>
    <n v="401.54"/>
    <n v="403.54"/>
    <n v="6849702"/>
    <x v="0"/>
    <x v="809"/>
    <x v="3"/>
    <x v="2"/>
    <n v="391.59081081081086"/>
    <n v="395.68921428571423"/>
    <s v="Baja"/>
  </r>
  <r>
    <x v="810"/>
    <n v="406.42"/>
    <n v="410.21"/>
    <n v="395.62"/>
    <n v="397.87"/>
    <n v="4997612"/>
    <x v="0"/>
    <x v="810"/>
    <x v="3"/>
    <x v="2"/>
    <n v="390.29648648648657"/>
    <n v="395.70468085106376"/>
    <s v="Baja"/>
  </r>
  <r>
    <x v="811"/>
    <n v="402.35"/>
    <n v="412.82"/>
    <n v="399.41"/>
    <n v="410.08"/>
    <n v="5317147"/>
    <x v="0"/>
    <x v="811"/>
    <x v="3"/>
    <x v="2"/>
    <n v="387.91972222222228"/>
    <n v="397.0950359712229"/>
    <s v="Baja"/>
  </r>
  <r>
    <x v="812"/>
    <n v="409.24"/>
    <n v="412.52"/>
    <n v="404.63"/>
    <n v="411.69"/>
    <n v="3877623"/>
    <x v="0"/>
    <x v="812"/>
    <x v="3"/>
    <x v="2"/>
    <n v="388.56216216216222"/>
    <n v="397.56625899280567"/>
    <s v="Baja"/>
  </r>
  <r>
    <x v="813"/>
    <n v="414.77"/>
    <n v="420.6"/>
    <n v="414.18"/>
    <n v="420.19"/>
    <n v="4806108"/>
    <x v="0"/>
    <x v="813"/>
    <x v="3"/>
    <x v="3"/>
    <n v="387.881891891892"/>
    <n v="398.15302158273374"/>
    <s v="Baja"/>
  </r>
  <r>
    <x v="814"/>
    <n v="421.17"/>
    <n v="426.69"/>
    <n v="417.1"/>
    <n v="424.71"/>
    <n v="4475984"/>
    <x v="0"/>
    <x v="814"/>
    <x v="3"/>
    <x v="3"/>
    <n v="387.61216216216218"/>
    <n v="398.34271428571418"/>
    <s v="Baja"/>
  </r>
  <r>
    <x v="815"/>
    <n v="428.76"/>
    <n v="434.82"/>
    <n v="425.53"/>
    <n v="432.36"/>
    <n v="3667051"/>
    <x v="0"/>
    <x v="815"/>
    <x v="3"/>
    <x v="3"/>
    <n v="388.15594594594597"/>
    <n v="398.5839716312056"/>
    <s v="Baja"/>
  </r>
  <r>
    <x v="816"/>
    <n v="434.38"/>
    <n v="435.03"/>
    <n v="429.61"/>
    <n v="434.74"/>
    <n v="3003235"/>
    <x v="0"/>
    <x v="816"/>
    <x v="3"/>
    <x v="3"/>
    <n v="388.8633333333334"/>
    <n v="400.32762589928046"/>
    <s v="Baja"/>
  </r>
  <r>
    <x v="817"/>
    <n v="436.18"/>
    <n v="437.64"/>
    <n v="431"/>
    <n v="434.61"/>
    <n v="3291064"/>
    <x v="0"/>
    <x v="817"/>
    <x v="3"/>
    <x v="3"/>
    <n v="390.0997297297298"/>
    <n v="401.11366906474819"/>
    <s v="Baja"/>
  </r>
  <r>
    <x v="818"/>
    <n v="435"/>
    <n v="438.07"/>
    <n v="433.68"/>
    <n v="436.65"/>
    <n v="2356845"/>
    <x v="0"/>
    <x v="818"/>
    <x v="3"/>
    <x v="3"/>
    <n v="391.24162162162168"/>
    <n v="401.89546762589924"/>
    <s v="Baja"/>
  </r>
  <r>
    <x v="819"/>
    <n v="438.03"/>
    <n v="440.38"/>
    <n v="434.35"/>
    <n v="435.15"/>
    <n v="2735507"/>
    <x v="0"/>
    <x v="819"/>
    <x v="3"/>
    <x v="3"/>
    <n v="392.29432432432435"/>
    <n v="402.13299999999998"/>
    <s v="Baja"/>
  </r>
  <r>
    <x v="820"/>
    <n v="437.48"/>
    <n v="447.48"/>
    <n v="435.51"/>
    <n v="447.24"/>
    <n v="4443284"/>
    <x v="0"/>
    <x v="820"/>
    <x v="3"/>
    <x v="3"/>
    <n v="393.94135135135133"/>
    <n v="402.45290780141841"/>
    <s v="Baja"/>
  </r>
  <r>
    <x v="821"/>
    <n v="447.25"/>
    <n v="448.43"/>
    <n v="442.6"/>
    <n v="444.62"/>
    <n v="2896143"/>
    <x v="0"/>
    <x v="821"/>
    <x v="3"/>
    <x v="3"/>
    <n v="396.01361111111123"/>
    <n v="404.44431654676254"/>
    <s v="Baja"/>
  </r>
  <r>
    <x v="822"/>
    <n v="448.78"/>
    <n v="454.08"/>
    <n v="445.64"/>
    <n v="448.65"/>
    <n v="4060884"/>
    <x v="0"/>
    <x v="822"/>
    <x v="3"/>
    <x v="3"/>
    <n v="397.43621621621628"/>
    <n v="405.32776978417263"/>
    <s v="Baja"/>
  </r>
  <r>
    <x v="823"/>
    <n v="452.81"/>
    <n v="462.75"/>
    <n v="452.45"/>
    <n v="461.94"/>
    <n v="5035283"/>
    <x v="0"/>
    <x v="823"/>
    <x v="3"/>
    <x v="3"/>
    <n v="399.52108108108115"/>
    <n v="406.27748201438845"/>
    <s v="Baja"/>
  </r>
  <r>
    <x v="824"/>
    <n v="463"/>
    <n v="467.28"/>
    <n v="459.65"/>
    <n v="466.95"/>
    <n v="3655974"/>
    <x v="0"/>
    <x v="824"/>
    <x v="3"/>
    <x v="3"/>
    <n v="401.89135135135143"/>
    <n v="406.71085714285709"/>
    <s v="Baja"/>
  </r>
  <r>
    <x v="825"/>
    <n v="466.95"/>
    <n v="467.65"/>
    <n v="462.76"/>
    <n v="465.91"/>
    <n v="2800214"/>
    <x v="0"/>
    <x v="825"/>
    <x v="3"/>
    <x v="3"/>
    <n v="404.27837837837842"/>
    <n v="407.13070921985809"/>
    <s v="Baja"/>
  </r>
  <r>
    <x v="826"/>
    <n v="465.4"/>
    <n v="476.76"/>
    <n v="465.4"/>
    <n v="474.47"/>
    <n v="3621095"/>
    <x v="0"/>
    <x v="826"/>
    <x v="3"/>
    <x v="3"/>
    <n v="407.74472222222226"/>
    <n v="409.48870503597124"/>
    <s v="Baja"/>
  </r>
  <r>
    <x v="827"/>
    <n v="472.63"/>
    <n v="477.02"/>
    <n v="471.21"/>
    <n v="474.95"/>
    <n v="2997723"/>
    <x v="0"/>
    <x v="827"/>
    <x v="3"/>
    <x v="3"/>
    <n v="409.56108108108111"/>
    <n v="410.5978417266187"/>
    <s v="Baja"/>
  </r>
  <r>
    <x v="828"/>
    <n v="476.8"/>
    <n v="482.7"/>
    <n v="476.56"/>
    <n v="478"/>
    <n v="2843891"/>
    <x v="0"/>
    <x v="828"/>
    <x v="3"/>
    <x v="3"/>
    <n v="412.20081081081082"/>
    <n v="411.71467625899282"/>
    <s v="Baja"/>
  </r>
  <r>
    <x v="829"/>
    <n v="477.11"/>
    <n v="480.4"/>
    <n v="475.2"/>
    <n v="479.56"/>
    <n v="1404732"/>
    <x v="0"/>
    <x v="829"/>
    <x v="3"/>
    <x v="3"/>
    <n v="416.03722222222223"/>
    <n v="412.19928571428574"/>
    <s v="Baja"/>
  </r>
  <r>
    <x v="830"/>
    <n v="479.03"/>
    <n v="482"/>
    <n v="475.35"/>
    <n v="479.17"/>
    <n v="3625924"/>
    <x v="0"/>
    <x v="830"/>
    <x v="3"/>
    <x v="3"/>
    <n v="420.06885714285715"/>
    <n v="414.40797101449272"/>
    <s v="Baja"/>
  </r>
  <r>
    <x v="831"/>
    <n v="478.11"/>
    <n v="480.5"/>
    <n v="475.95"/>
    <n v="479"/>
    <n v="2890164"/>
    <x v="0"/>
    <x v="831"/>
    <x v="3"/>
    <x v="3"/>
    <n v="421.70583333333332"/>
    <n v="415.38072463768117"/>
    <s v="Baja"/>
  </r>
  <r>
    <x v="832"/>
    <n v="479"/>
    <n v="480.99"/>
    <n v="474.49"/>
    <n v="477.19"/>
    <n v="2855540"/>
    <x v="0"/>
    <x v="832"/>
    <x v="3"/>
    <x v="3"/>
    <n v="424.24027777777775"/>
    <n v="416.37565217391307"/>
    <s v="Baja"/>
  </r>
  <r>
    <x v="833"/>
    <n v="475.31"/>
    <n v="478.59"/>
    <n v="470.42"/>
    <n v="473.97"/>
    <n v="4287349"/>
    <x v="0"/>
    <x v="833"/>
    <x v="3"/>
    <x v="3"/>
    <n v="427.0361111111111"/>
    <n v="416.79"/>
    <s v="Baja"/>
  </r>
  <r>
    <x v="834"/>
    <n v="473.17"/>
    <n v="475.23"/>
    <n v="464.6"/>
    <n v="465.74"/>
    <n v="4341471"/>
    <x v="0"/>
    <x v="834"/>
    <x v="3"/>
    <x v="4"/>
    <n v="429.80861111111108"/>
    <n v="417.13964285714286"/>
    <s v="Baja"/>
  </r>
  <r>
    <x v="835"/>
    <n v="460.99"/>
    <n v="461.2"/>
    <n v="451.2"/>
    <n v="453.9"/>
    <n v="5157713"/>
    <x v="0"/>
    <x v="835"/>
    <x v="3"/>
    <x v="4"/>
    <n v="434.57514285714279"/>
    <n v="419.1583333333333"/>
    <s v="Baja"/>
  </r>
  <r>
    <x v="836"/>
    <n v="450.7"/>
    <n v="456.39"/>
    <n v="449.58"/>
    <n v="455.15"/>
    <n v="3380674"/>
    <x v="0"/>
    <x v="836"/>
    <x v="3"/>
    <x v="4"/>
    <n v="435.14666666666659"/>
    <n v="419.76601449275358"/>
    <s v="Baja"/>
  </r>
  <r>
    <x v="837"/>
    <n v="460"/>
    <n v="460.5"/>
    <n v="445.73"/>
    <n v="446.73"/>
    <n v="4178755"/>
    <x v="0"/>
    <x v="837"/>
    <x v="3"/>
    <x v="4"/>
    <n v="437.53305555555545"/>
    <n v="420.35565217391303"/>
    <s v="Baja"/>
  </r>
  <r>
    <x v="838"/>
    <n v="450.85"/>
    <n v="452.89"/>
    <n v="448.32"/>
    <n v="452"/>
    <n v="3506722"/>
    <x v="0"/>
    <x v="838"/>
    <x v="3"/>
    <x v="4"/>
    <n v="440.20749999999992"/>
    <n v="420.58330935251797"/>
    <s v="Baja"/>
  </r>
  <r>
    <x v="839"/>
    <n v="450.76"/>
    <n v="455.5"/>
    <n v="450.76"/>
    <n v="453.76"/>
    <n v="3458384"/>
    <x v="0"/>
    <x v="839"/>
    <x v="3"/>
    <x v="4"/>
    <n v="443.19555555555547"/>
    <n v="420.82028571428572"/>
    <s v="Baja"/>
  </r>
  <r>
    <x v="840"/>
    <n v="459.36"/>
    <n v="470.65"/>
    <n v="457.21"/>
    <n v="459.89"/>
    <n v="4929662"/>
    <x v="0"/>
    <x v="840"/>
    <x v="3"/>
    <x v="4"/>
    <n v="446.06285714285701"/>
    <n v="422.3976811594203"/>
    <s v="Baja"/>
  </r>
  <r>
    <x v="841"/>
    <n v="465.23"/>
    <n v="465.61"/>
    <n v="459.2"/>
    <n v="463"/>
    <n v="3302660"/>
    <x v="0"/>
    <x v="841"/>
    <x v="3"/>
    <x v="4"/>
    <n v="446.53333333333319"/>
    <n v="423.15130434782611"/>
    <s v="Baja"/>
  </r>
  <r>
    <x v="842"/>
    <n v="461.98"/>
    <n v="481.25"/>
    <n v="461.98"/>
    <n v="479.98"/>
    <n v="5820192"/>
    <x v="0"/>
    <x v="842"/>
    <x v="3"/>
    <x v="4"/>
    <n v="448.56499999999983"/>
    <n v="423.88391304347829"/>
    <s v="Baja"/>
  </r>
  <r>
    <x v="843"/>
    <n v="480.36"/>
    <n v="480.76"/>
    <n v="464.76"/>
    <n v="469.83"/>
    <n v="5176437"/>
    <x v="0"/>
    <x v="843"/>
    <x v="3"/>
    <x v="4"/>
    <n v="450.12333333333322"/>
    <n v="424.21446043165469"/>
    <s v="Baja"/>
  </r>
  <r>
    <x v="844"/>
    <n v="467.3"/>
    <n v="473"/>
    <n v="467.3"/>
    <n v="472.06"/>
    <n v="7840992"/>
    <x v="0"/>
    <x v="844"/>
    <x v="3"/>
    <x v="4"/>
    <n v="451.81249999999989"/>
    <n v="424.5562142857143"/>
    <s v="Baja"/>
  </r>
  <r>
    <x v="845"/>
    <n v="476.3"/>
    <n v="492.04"/>
    <n v="475.1"/>
    <n v="486.12"/>
    <n v="6410660"/>
    <x v="0"/>
    <x v="845"/>
    <x v="3"/>
    <x v="4"/>
    <n v="455.71314285714277"/>
    <n v="425.43726618705045"/>
    <s v="Baja"/>
  </r>
  <r>
    <x v="846"/>
    <n v="488.4"/>
    <n v="496.14"/>
    <n v="484.06"/>
    <n v="495.02"/>
    <n v="3849014"/>
    <x v="0"/>
    <x v="846"/>
    <x v="3"/>
    <x v="4"/>
    <n v="456.80499999999989"/>
    <n v="426.09834532374106"/>
    <s v="Baja"/>
  </r>
  <r>
    <x v="847"/>
    <n v="492"/>
    <n v="500.89"/>
    <n v="488.39"/>
    <n v="489.27"/>
    <n v="4563690"/>
    <x v="0"/>
    <x v="847"/>
    <x v="3"/>
    <x v="4"/>
    <n v="459.0047222222222"/>
    <n v="426.73719424460438"/>
    <s v="Baja"/>
  </r>
  <r>
    <x v="848"/>
    <n v="492.66"/>
    <n v="494.4"/>
    <n v="486.77"/>
    <n v="491.61"/>
    <n v="2756225"/>
    <x v="0"/>
    <x v="848"/>
    <x v="3"/>
    <x v="4"/>
    <n v="461.22472222222211"/>
    <n v="427.20057142857149"/>
    <s v="Baja"/>
  </r>
  <r>
    <x v="849"/>
    <n v="494"/>
    <n v="496.02"/>
    <n v="485.45"/>
    <n v="486.76"/>
    <n v="2702672"/>
    <x v="0"/>
    <x v="849"/>
    <x v="3"/>
    <x v="4"/>
    <n v="463.07388888888886"/>
    <n v="427.62297872340434"/>
    <s v="Baja"/>
  </r>
  <r>
    <x v="850"/>
    <n v="489.39"/>
    <n v="491.48"/>
    <n v="486.38"/>
    <n v="491.19"/>
    <n v="2034517"/>
    <x v="0"/>
    <x v="850"/>
    <x v="3"/>
    <x v="4"/>
    <n v="465.85085714285714"/>
    <n v="428.79753623188412"/>
    <s v="Baja"/>
  </r>
  <r>
    <x v="851"/>
    <n v="491.24"/>
    <n v="494.02"/>
    <n v="489.25"/>
    <n v="491.79"/>
    <n v="2561330"/>
    <x v="0"/>
    <x v="851"/>
    <x v="3"/>
    <x v="4"/>
    <n v="467.48085714285719"/>
    <n v="429.31760869565227"/>
    <s v="Baja"/>
  </r>
  <r>
    <x v="852"/>
    <n v="492"/>
    <n v="492.89"/>
    <n v="489.07"/>
    <n v="490.51"/>
    <n v="1710492"/>
    <x v="0"/>
    <x v="852"/>
    <x v="3"/>
    <x v="4"/>
    <n v="469.07799999999997"/>
    <n v="429.75784172661884"/>
    <s v="Baja"/>
  </r>
  <r>
    <x v="853"/>
    <n v="490.37"/>
    <n v="492.23"/>
    <n v="481.94"/>
    <n v="486.88"/>
    <n v="2740555"/>
    <x v="0"/>
    <x v="853"/>
    <x v="3"/>
    <x v="4"/>
    <n v="470.51314285714295"/>
    <n v="430.16585714285725"/>
    <s v="Baja"/>
  </r>
  <r>
    <x v="854"/>
    <n v="483.19"/>
    <n v="484.65"/>
    <n v="461.86"/>
    <n v="468.5"/>
    <n v="5049423"/>
    <x v="0"/>
    <x v="854"/>
    <x v="4"/>
    <x v="5"/>
    <n v="472.17852941176477"/>
    <n v="430.26197080291985"/>
    <s v="Baja"/>
  </r>
  <r>
    <x v="855"/>
    <n v="467.32"/>
    <n v="475.05"/>
    <n v="465.77"/>
    <n v="470.26"/>
    <n v="3443694"/>
    <x v="0"/>
    <x v="855"/>
    <x v="4"/>
    <x v="5"/>
    <n v="472.93264705882353"/>
    <n v="430.54153284671548"/>
    <s v="Baja"/>
  </r>
  <r>
    <x v="856"/>
    <n v="472.98"/>
    <n v="480.74"/>
    <n v="466.53"/>
    <n v="474.67"/>
    <n v="3636513"/>
    <x v="0"/>
    <x v="856"/>
    <x v="4"/>
    <x v="5"/>
    <n v="473.69794117647064"/>
    <n v="430.86130434782626"/>
    <s v="Baja"/>
  </r>
  <r>
    <x v="857"/>
    <n v="476.5"/>
    <n v="479.55"/>
    <n v="471.8"/>
    <n v="474.06"/>
    <n v="2631250"/>
    <x v="0"/>
    <x v="857"/>
    <x v="4"/>
    <x v="5"/>
    <n v="474.05441176470595"/>
    <n v="431.17208633093537"/>
    <s v="Baja"/>
  </r>
  <r>
    <x v="858"/>
    <n v="473.89"/>
    <n v="485.24"/>
    <n v="473.65"/>
    <n v="485.03"/>
    <n v="3675775"/>
    <x v="0"/>
    <x v="858"/>
    <x v="4"/>
    <x v="5"/>
    <n v="474.84909090909105"/>
    <n v="431.58550724637701"/>
    <s v="Baja"/>
  </r>
  <r>
    <x v="859"/>
    <n v="475.53"/>
    <n v="485.09"/>
    <n v="473.8"/>
    <n v="482.09"/>
    <n v="3526757"/>
    <x v="0"/>
    <x v="859"/>
    <x v="4"/>
    <x v="5"/>
    <n v="475.06205882352953"/>
    <n v="432.01746376811604"/>
    <s v="Baja"/>
  </r>
  <r>
    <x v="860"/>
    <n v="481.6"/>
    <n v="487"/>
    <n v="472.95"/>
    <n v="478.33"/>
    <n v="4342448"/>
    <x v="0"/>
    <x v="860"/>
    <x v="4"/>
    <x v="5"/>
    <n v="475.17558823529419"/>
    <n v="432.41101449275385"/>
    <s v="Baja"/>
  </r>
  <r>
    <x v="861"/>
    <n v="492.54"/>
    <n v="503.41"/>
    <n v="483.82"/>
    <n v="492.23"/>
    <n v="7993265"/>
    <x v="0"/>
    <x v="861"/>
    <x v="4"/>
    <x v="5"/>
    <n v="475.68382352941188"/>
    <n v="432.84136690647506"/>
    <s v="Baja"/>
  </r>
  <r>
    <x v="862"/>
    <n v="500.51"/>
    <n v="500.79"/>
    <n v="490.61"/>
    <n v="492.16"/>
    <n v="5003718"/>
    <x v="0"/>
    <x v="862"/>
    <x v="4"/>
    <x v="5"/>
    <n v="476.10029411764714"/>
    <n v="433.26507142857167"/>
    <s v="Baja"/>
  </r>
  <r>
    <x v="863"/>
    <n v="490"/>
    <n v="494.15"/>
    <n v="478.02"/>
    <n v="481.24"/>
    <n v="4678974"/>
    <x v="0"/>
    <x v="863"/>
    <x v="4"/>
    <x v="5"/>
    <n v="476.14970588235303"/>
    <n v="433.92153284671559"/>
    <s v="Baja"/>
  </r>
  <r>
    <x v="864"/>
    <n v="484.5"/>
    <n v="486.21"/>
    <n v="475.26"/>
    <n v="480.33"/>
    <n v="4894593"/>
    <x v="0"/>
    <x v="864"/>
    <x v="4"/>
    <x v="5"/>
    <n v="476.18382352941188"/>
    <n v="434.21233576642362"/>
    <s v="Baja"/>
  </r>
  <r>
    <x v="865"/>
    <n v="480.03"/>
    <n v="485.77"/>
    <n v="478.02"/>
    <n v="485.31"/>
    <n v="4054399"/>
    <x v="0"/>
    <x v="865"/>
    <x v="4"/>
    <x v="5"/>
    <n v="476.36941176470594"/>
    <n v="434.58260869565237"/>
    <s v="Baja"/>
  </r>
  <r>
    <x v="866"/>
    <n v="484.98"/>
    <n v="485.67"/>
    <n v="476.06"/>
    <n v="482.95"/>
    <n v="5672351"/>
    <x v="0"/>
    <x v="866"/>
    <x v="4"/>
    <x v="5"/>
    <n v="476.53882352941173"/>
    <n v="434.93057553956857"/>
    <s v="Baja"/>
  </r>
  <r>
    <x v="867"/>
    <n v="487.55"/>
    <n v="489.8"/>
    <n v="479.9"/>
    <n v="485.71"/>
    <n v="5212309"/>
    <x v="0"/>
    <x v="867"/>
    <x v="4"/>
    <x v="5"/>
    <n v="477.22181818181809"/>
    <n v="435.17188405797117"/>
    <s v="Baja"/>
  </r>
  <r>
    <x v="868"/>
    <n v="492"/>
    <n v="498.96"/>
    <n v="481.4"/>
    <n v="492.19"/>
    <n v="15506024"/>
    <x v="0"/>
    <x v="868"/>
    <x v="4"/>
    <x v="5"/>
    <n v="477.66205882352938"/>
    <n v="435.55847826086978"/>
    <s v="Baja"/>
  </r>
  <r>
    <x v="869"/>
    <n v="537.75"/>
    <n v="562.5"/>
    <n v="537.07000000000005"/>
    <n v="544.87"/>
    <n v="26432797"/>
    <x v="0"/>
    <x v="869"/>
    <x v="4"/>
    <x v="5"/>
    <n v="480.33764705882356"/>
    <n v="436.33217391304368"/>
    <s v="Baja"/>
  </r>
  <r>
    <x v="870"/>
    <n v="551.95000000000005"/>
    <n v="563.46"/>
    <n v="548.46"/>
    <n v="562"/>
    <n v="9451915"/>
    <x v="0"/>
    <x v="870"/>
    <x v="4"/>
    <x v="5"/>
    <n v="483.48029411764713"/>
    <n v="437.23625899280592"/>
    <s v="Baja"/>
  </r>
  <r>
    <x v="871"/>
    <n v="561.80999999999995"/>
    <n v="579.64"/>
    <n v="558.42999999999995"/>
    <n v="570.41999999999996"/>
    <n v="12770571"/>
    <x v="0"/>
    <x v="871"/>
    <x v="4"/>
    <x v="5"/>
    <n v="487.11823529411765"/>
    <n v="438.18757142857157"/>
    <s v="Baja"/>
  </r>
  <r>
    <x v="872"/>
    <n v="571.35"/>
    <n v="578.54999999999995"/>
    <n v="562.67999999999995"/>
    <n v="575.79"/>
    <n v="6905390"/>
    <x v="0"/>
    <x v="872"/>
    <x v="4"/>
    <x v="5"/>
    <n v="491.88030303030303"/>
    <n v="439.10202898550739"/>
    <s v="Baja"/>
  </r>
  <r>
    <x v="873"/>
    <n v="567.32000000000005"/>
    <n v="570.88"/>
    <n v="560.82000000000005"/>
    <n v="562.85"/>
    <n v="6181798"/>
    <x v="0"/>
    <x v="873"/>
    <x v="4"/>
    <x v="5"/>
    <n v="493.96764705882345"/>
    <n v="439.91702898550739"/>
    <s v="Baja"/>
  </r>
  <r>
    <x v="874"/>
    <n v="562.85"/>
    <n v="572.15"/>
    <n v="562.04"/>
    <n v="564.11"/>
    <n v="4857599"/>
    <x v="0"/>
    <x v="874"/>
    <x v="4"/>
    <x v="5"/>
    <n v="497.03294117647056"/>
    <n v="440.80253623188423"/>
    <s v="Baja"/>
  </r>
  <r>
    <x v="875"/>
    <n v="567.02"/>
    <n v="572.66"/>
    <n v="563.83000000000004"/>
    <n v="567.51"/>
    <n v="3174002"/>
    <x v="0"/>
    <x v="875"/>
    <x v="4"/>
    <x v="6"/>
    <n v="500.10676470588226"/>
    <n v="441.71410071942461"/>
    <s v="Baja"/>
  </r>
  <r>
    <x v="876"/>
    <n v="564.52"/>
    <n v="567.79999999999995"/>
    <n v="562.37"/>
    <n v="564.64"/>
    <n v="4032843"/>
    <x v="0"/>
    <x v="876"/>
    <x v="4"/>
    <x v="6"/>
    <n v="502.59676470588238"/>
    <n v="442.59214285714302"/>
    <s v="Baja"/>
  </r>
  <r>
    <x v="877"/>
    <n v="562.47"/>
    <n v="575.75"/>
    <n v="557.20000000000005"/>
    <n v="562.05999999999995"/>
    <n v="4143099"/>
    <x v="0"/>
    <x v="877"/>
    <x v="4"/>
    <x v="6"/>
    <n v="506.31696969696981"/>
    <n v="442.91681159420301"/>
    <s v="Baja"/>
  </r>
  <r>
    <x v="878"/>
    <n v="564.12"/>
    <n v="566.34"/>
    <n v="554.37"/>
    <n v="555.88"/>
    <n v="2840300"/>
    <x v="0"/>
    <x v="878"/>
    <x v="4"/>
    <x v="6"/>
    <n v="507.77470588235303"/>
    <n v="443.77521739130447"/>
    <s v="Baja"/>
  </r>
  <r>
    <x v="879"/>
    <n v="558.16"/>
    <n v="567.79999999999995"/>
    <n v="554.98"/>
    <n v="559.29999999999995"/>
    <n v="4373591"/>
    <x v="0"/>
    <x v="879"/>
    <x v="4"/>
    <x v="6"/>
    <n v="509.92705882352942"/>
    <n v="444.73028985507261"/>
    <s v="Baja"/>
  </r>
  <r>
    <x v="880"/>
    <n v="560.54999999999995"/>
    <n v="563.70000000000005"/>
    <n v="555.74"/>
    <n v="558.53"/>
    <n v="3175468"/>
    <x v="0"/>
    <x v="880"/>
    <x v="4"/>
    <x v="6"/>
    <n v="511.79499999999996"/>
    <n v="445.54899280575552"/>
    <s v="Baja"/>
  </r>
  <r>
    <x v="881"/>
    <n v="565"/>
    <n v="566"/>
    <n v="558.1"/>
    <n v="561.32000000000005"/>
    <n v="3055698"/>
    <x v="0"/>
    <x v="881"/>
    <x v="4"/>
    <x v="6"/>
    <n v="513.91411764705879"/>
    <n v="446.37592857142869"/>
    <s v="Baja"/>
  </r>
  <r>
    <x v="882"/>
    <n v="560.36"/>
    <n v="568.44000000000005"/>
    <n v="557"/>
    <n v="557.85"/>
    <n v="3608487"/>
    <x v="0"/>
    <x v="882"/>
    <x v="4"/>
    <x v="6"/>
    <n v="516.74424242424243"/>
    <n v="447.6213043478262"/>
    <s v="Baja"/>
  </r>
  <r>
    <x v="883"/>
    <n v="550.79999999999995"/>
    <n v="559.20000000000005"/>
    <n v="549"/>
    <n v="554.52"/>
    <n v="3511453"/>
    <x v="0"/>
    <x v="883"/>
    <x v="4"/>
    <x v="6"/>
    <n v="517.85529411764708"/>
    <n v="448.64557971014494"/>
    <s v="Baja"/>
  </r>
  <r>
    <x v="884"/>
    <n v="567.26"/>
    <n v="581.25"/>
    <n v="564.34"/>
    <n v="579.33000000000004"/>
    <n v="5634226"/>
    <x v="0"/>
    <x v="884"/>
    <x v="4"/>
    <x v="6"/>
    <n v="519.61171428571436"/>
    <n v="449.75826086956528"/>
    <s v="Baja"/>
  </r>
  <r>
    <x v="885"/>
    <n v="581.91"/>
    <n v="593.77"/>
    <n v="580.32000000000005"/>
    <n v="593.46"/>
    <n v="5220938"/>
    <x v="0"/>
    <x v="885"/>
    <x v="4"/>
    <x v="6"/>
    <n v="522.53371428571427"/>
    <n v="450.79208633093532"/>
    <s v="Baja"/>
  </r>
  <r>
    <x v="886"/>
    <n v="596.95000000000005"/>
    <n v="597"/>
    <n v="577.46"/>
    <n v="583.95000000000005"/>
    <n v="4325689"/>
    <x v="0"/>
    <x v="886"/>
    <x v="4"/>
    <x v="6"/>
    <n v="525.16685714285711"/>
    <n v="451.74321428571432"/>
    <s v="Baja"/>
  </r>
  <r>
    <x v="887"/>
    <n v="580.17999999999995"/>
    <n v="586"/>
    <n v="569.66"/>
    <n v="575.13"/>
    <n v="3124236"/>
    <x v="0"/>
    <x v="887"/>
    <x v="4"/>
    <x v="6"/>
    <n v="528.78176470588244"/>
    <n v="453.14518248175187"/>
    <s v="Baja"/>
  </r>
  <r>
    <x v="888"/>
    <n v="573.51"/>
    <n v="575.78"/>
    <n v="567.32000000000005"/>
    <n v="573.35"/>
    <n v="2281143"/>
    <x v="0"/>
    <x v="888"/>
    <x v="4"/>
    <x v="6"/>
    <n v="530.05514285714287"/>
    <n v="454.17985401459856"/>
    <s v="Baja"/>
  </r>
  <r>
    <x v="889"/>
    <n v="582.75"/>
    <n v="590.85"/>
    <n v="578.89"/>
    <n v="588.47"/>
    <n v="3526597"/>
    <x v="0"/>
    <x v="889"/>
    <x v="4"/>
    <x v="6"/>
    <n v="533.48285714285714"/>
    <n v="455.15297101449283"/>
    <s v="Baja"/>
  </r>
  <r>
    <x v="890"/>
    <n v="586.4"/>
    <n v="592.42999999999995"/>
    <n v="579.82000000000005"/>
    <n v="583.55999999999995"/>
    <n v="2568852"/>
    <x v="0"/>
    <x v="890"/>
    <x v="4"/>
    <x v="6"/>
    <n v="536.72"/>
    <n v="456.07676258992808"/>
    <s v="Baja"/>
  </r>
  <r>
    <x v="891"/>
    <n v="583.55999999999995"/>
    <n v="590.75"/>
    <n v="583.27"/>
    <n v="587.65"/>
    <n v="2393712"/>
    <x v="0"/>
    <x v="891"/>
    <x v="4"/>
    <x v="6"/>
    <n v="541.88588235294128"/>
    <n v="457.47708029197082"/>
    <s v="Baja"/>
  </r>
  <r>
    <x v="892"/>
    <n v="595"/>
    <n v="605.36"/>
    <n v="592.33000000000004"/>
    <n v="601.66999999999996"/>
    <n v="4489355"/>
    <x v="0"/>
    <x v="892"/>
    <x v="4"/>
    <x v="6"/>
    <n v="543.59400000000005"/>
    <n v="458.73029197080297"/>
    <s v="Baja"/>
  </r>
  <r>
    <x v="893"/>
    <n v="595.79"/>
    <n v="598.16999999999996"/>
    <n v="590.01"/>
    <n v="596.48"/>
    <n v="2605242"/>
    <x v="0"/>
    <x v="893"/>
    <x v="4"/>
    <x v="6"/>
    <n v="546.77828571428574"/>
    <n v="460.00635036496357"/>
    <s v="Baja"/>
  </r>
  <r>
    <x v="894"/>
    <n v="604.25"/>
    <n v="604.52"/>
    <n v="595.16"/>
    <n v="602.91999999999996"/>
    <n v="3572082"/>
    <x v="0"/>
    <x v="894"/>
    <x v="4"/>
    <x v="6"/>
    <n v="550.23057142857135"/>
    <n v="461.04195652173917"/>
    <s v="Baja"/>
  </r>
  <r>
    <x v="895"/>
    <n v="599.80999999999995"/>
    <n v="620.28"/>
    <n v="599.5"/>
    <n v="619.34"/>
    <n v="4270305"/>
    <x v="0"/>
    <x v="895"/>
    <x v="4"/>
    <x v="7"/>
    <n v="554.25942857142843"/>
    <n v="462.18079136690653"/>
    <s v="Baja"/>
  </r>
  <r>
    <x v="896"/>
    <n v="621.55999999999995"/>
    <n v="624.41999999999996"/>
    <n v="615.08000000000004"/>
    <n v="615.83000000000004"/>
    <n v="3020306"/>
    <x v="0"/>
    <x v="896"/>
    <x v="4"/>
    <x v="7"/>
    <n v="559.72117647058815"/>
    <n v="464.17540145985402"/>
    <s v="Baja"/>
  </r>
  <r>
    <x v="897"/>
    <n v="610.1"/>
    <n v="610.91"/>
    <n v="592"/>
    <n v="598.5"/>
    <n v="3849563"/>
    <x v="0"/>
    <x v="897"/>
    <x v="4"/>
    <x v="7"/>
    <n v="560.82914285714276"/>
    <n v="465.6024087591241"/>
    <s v="Baja"/>
  </r>
  <r>
    <x v="898"/>
    <n v="602.99"/>
    <n v="607.92999999999995"/>
    <n v="593.55999999999995"/>
    <n v="597.69000000000005"/>
    <n v="2469592"/>
    <x v="0"/>
    <x v="898"/>
    <x v="4"/>
    <x v="7"/>
    <n v="561.85305555555544"/>
    <n v="467.01233576642335"/>
    <s v="Baja"/>
  </r>
  <r>
    <x v="899"/>
    <n v="599.34"/>
    <n v="610.53"/>
    <n v="595.9"/>
    <n v="608.51"/>
    <n v="2742805"/>
    <x v="0"/>
    <x v="899"/>
    <x v="4"/>
    <x v="7"/>
    <n v="565.38833333333321"/>
    <n v="468.03768115942034"/>
    <s v="Baja"/>
  </r>
  <r>
    <x v="900"/>
    <n v="608.27"/>
    <n v="616.09"/>
    <n v="600.84"/>
    <n v="604.82000000000005"/>
    <n v="2777243"/>
    <x v="0"/>
    <x v="900"/>
    <x v="4"/>
    <x v="7"/>
    <n v="568.84638888888878"/>
    <n v="469.02172661870509"/>
    <s v="Baja"/>
  </r>
  <r>
    <x v="901"/>
    <n v="608.08000000000004"/>
    <n v="611"/>
    <n v="600.37"/>
    <n v="600.92999999999995"/>
    <n v="2500940"/>
    <x v="0"/>
    <x v="901"/>
    <x v="4"/>
    <x v="7"/>
    <n v="574.60399999999993"/>
    <n v="471.13824817518247"/>
    <s v="Baja"/>
  </r>
  <r>
    <x v="902"/>
    <n v="600.21"/>
    <n v="615.29999999999995"/>
    <n v="596.27"/>
    <n v="611.08000000000004"/>
    <n v="2821631"/>
    <x v="0"/>
    <x v="902"/>
    <x v="4"/>
    <x v="7"/>
    <n v="575.61722222222215"/>
    <n v="472.62839416058392"/>
    <s v="Baja"/>
  </r>
  <r>
    <x v="903"/>
    <n v="613.37"/>
    <n v="614.85"/>
    <n v="607.21"/>
    <n v="609.45000000000005"/>
    <n v="2192094"/>
    <x v="0"/>
    <x v="903"/>
    <x v="4"/>
    <x v="7"/>
    <n v="579.05444444444447"/>
    <n v="474.04021897810213"/>
    <s v="Baja"/>
  </r>
  <r>
    <x v="904"/>
    <n v="615"/>
    <n v="620.79999999999995"/>
    <n v="607.35"/>
    <n v="613.01"/>
    <n v="3120452"/>
    <x v="0"/>
    <x v="904"/>
    <x v="4"/>
    <x v="7"/>
    <n v="582.41055555555545"/>
    <n v="475.04724637681153"/>
    <s v="Baja"/>
  </r>
  <r>
    <x v="905"/>
    <n v="622.91999999999996"/>
    <n v="622.91999999999996"/>
    <n v="603.82000000000005"/>
    <n v="605.88"/>
    <n v="6671629"/>
    <x v="0"/>
    <x v="905"/>
    <x v="4"/>
    <x v="7"/>
    <n v="584.1052777777777"/>
    <n v="475.98848920863304"/>
    <s v="Baja"/>
  </r>
  <r>
    <x v="906"/>
    <n v="613.55999999999995"/>
    <n v="627.41"/>
    <n v="610.45000000000005"/>
    <n v="618.39"/>
    <n v="3344244"/>
    <x v="0"/>
    <x v="906"/>
    <x v="4"/>
    <x v="7"/>
    <n v="586.10742857142861"/>
    <n v="478.08810218978101"/>
    <s v="Baja"/>
  </r>
  <r>
    <x v="907"/>
    <n v="615.62"/>
    <n v="621.28"/>
    <n v="608"/>
    <n v="620.74"/>
    <n v="2142613"/>
    <x v="0"/>
    <x v="907"/>
    <x v="4"/>
    <x v="7"/>
    <n v="587.06944444444457"/>
    <n v="479.45350364963508"/>
    <s v="Baja"/>
  </r>
  <r>
    <x v="908"/>
    <n v="619.95000000000005"/>
    <n v="629.51"/>
    <n v="618.34"/>
    <n v="627.69000000000005"/>
    <n v="2639509"/>
    <x v="0"/>
    <x v="908"/>
    <x v="4"/>
    <x v="7"/>
    <n v="588.51111111111106"/>
    <n v="480.82437956204382"/>
    <s v="Baja"/>
  </r>
  <r>
    <x v="909"/>
    <n v="630.65"/>
    <n v="634.36"/>
    <n v="622.33000000000004"/>
    <n v="622.71"/>
    <n v="2507671"/>
    <x v="0"/>
    <x v="909"/>
    <x v="4"/>
    <x v="7"/>
    <n v="590.17388888888888"/>
    <n v="481.85253623188413"/>
    <s v="Baja"/>
  </r>
  <r>
    <x v="910"/>
    <n v="624.16"/>
    <n v="629.04999999999995"/>
    <n v="621"/>
    <n v="628.01"/>
    <n v="2135688"/>
    <x v="0"/>
    <x v="910"/>
    <x v="4"/>
    <x v="7"/>
    <n v="591.94888888888875"/>
    <n v="482.90402877697846"/>
    <s v="Baja"/>
  </r>
  <r>
    <x v="911"/>
    <n v="627.9"/>
    <n v="630.46"/>
    <n v="623.16"/>
    <n v="627.46"/>
    <n v="1803264"/>
    <x v="0"/>
    <x v="911"/>
    <x v="4"/>
    <x v="7"/>
    <n v="594.44199999999989"/>
    <n v="484.46869565217395"/>
    <s v="Baja"/>
  </r>
  <r>
    <x v="912"/>
    <n v="625.20000000000005"/>
    <n v="634.39"/>
    <n v="619.17999999999995"/>
    <n v="629.24"/>
    <n v="2804453"/>
    <x v="0"/>
    <x v="912"/>
    <x v="4"/>
    <x v="7"/>
    <n v="595.4086111111111"/>
    <n v="485.81724637681157"/>
    <s v="Baja"/>
  </r>
  <r>
    <x v="913"/>
    <n v="629.01"/>
    <n v="631.35"/>
    <n v="610.73"/>
    <n v="613.53"/>
    <n v="2628267"/>
    <x v="0"/>
    <x v="913"/>
    <x v="4"/>
    <x v="7"/>
    <n v="596.83833333333325"/>
    <n v="487.05442028985516"/>
    <s v="Baja"/>
  </r>
  <r>
    <x v="914"/>
    <n v="614.99"/>
    <n v="615"/>
    <n v="601.59"/>
    <n v="607.33000000000004"/>
    <n v="3708803"/>
    <x v="0"/>
    <x v="914"/>
    <x v="4"/>
    <x v="7"/>
    <n v="598.26750000000004"/>
    <n v="487.91971223021591"/>
    <s v="Baja"/>
  </r>
  <r>
    <x v="915"/>
    <n v="608"/>
    <n v="615.11"/>
    <n v="605.57000000000005"/>
    <n v="614.30999999999995"/>
    <n v="2115925"/>
    <x v="0"/>
    <x v="915"/>
    <x v="4"/>
    <x v="8"/>
    <n v="602.14088235294116"/>
    <n v="490.09386861313857"/>
    <s v="Baja"/>
  </r>
  <r>
    <x v="916"/>
    <n v="611"/>
    <n v="615.03"/>
    <n v="605.51"/>
    <n v="614.21"/>
    <n v="2029217"/>
    <x v="0"/>
    <x v="916"/>
    <x v="4"/>
    <x v="8"/>
    <n v="602.48571428571427"/>
    <n v="491.65386861313857"/>
    <s v="Baja"/>
  </r>
  <r>
    <x v="917"/>
    <n v="612.75"/>
    <n v="630.41"/>
    <n v="611.5"/>
    <n v="630.08000000000004"/>
    <n v="2931231"/>
    <x v="0"/>
    <x v="917"/>
    <x v="4"/>
    <x v="8"/>
    <n v="604.54942857142862"/>
    <n v="493.35562043795613"/>
    <s v="Baja"/>
  </r>
  <r>
    <x v="918"/>
    <n v="633.21"/>
    <n v="638"/>
    <n v="616.58000000000004"/>
    <n v="617.14"/>
    <n v="3064349"/>
    <x v="0"/>
    <x v="918"/>
    <x v="4"/>
    <x v="8"/>
    <n v="606.33857142857164"/>
    <n v="494.2526086956521"/>
    <s v="Baja"/>
  </r>
  <r>
    <x v="919"/>
    <n v="624.91999999999996"/>
    <n v="637.91"/>
    <n v="622.71"/>
    <n v="636.17999999999995"/>
    <n v="3378842"/>
    <x v="0"/>
    <x v="919"/>
    <x v="4"/>
    <x v="8"/>
    <n v="607.96285714285727"/>
    <n v="495.27366906474805"/>
    <s v="Baja"/>
  </r>
  <r>
    <x v="920"/>
    <n v="636.39"/>
    <n v="639"/>
    <n v="628.11"/>
    <n v="628.41"/>
    <n v="2145731"/>
    <x v="0"/>
    <x v="920"/>
    <x v="4"/>
    <x v="8"/>
    <n v="609.69705882352957"/>
    <n v="498.50036496350356"/>
    <s v="Baja"/>
  </r>
  <r>
    <x v="921"/>
    <n v="631.99"/>
    <n v="631.99"/>
    <n v="615.63"/>
    <n v="618.20000000000005"/>
    <n v="2146635"/>
    <x v="0"/>
    <x v="921"/>
    <x v="4"/>
    <x v="8"/>
    <n v="609.94000000000017"/>
    <n v="500.20875912408741"/>
    <s v="Baja"/>
  </r>
  <r>
    <x v="922"/>
    <n v="610.97"/>
    <n v="620.14"/>
    <n v="609.34"/>
    <n v="618.58000000000004"/>
    <n v="2806248"/>
    <x v="0"/>
    <x v="922"/>
    <x v="4"/>
    <x v="8"/>
    <n v="610.18000000000018"/>
    <n v="501.95160583941589"/>
    <s v="Baja"/>
  </r>
  <r>
    <x v="923"/>
    <n v="624.41999999999996"/>
    <n v="631.66"/>
    <n v="617.24"/>
    <n v="628.78"/>
    <n v="2662662"/>
    <x v="0"/>
    <x v="923"/>
    <x v="4"/>
    <x v="8"/>
    <n v="611.67027777777798"/>
    <n v="502.8706521739129"/>
    <s v="Baja"/>
  </r>
  <r>
    <x v="924"/>
    <n v="628.23"/>
    <n v="633.12"/>
    <n v="618.91999999999996"/>
    <n v="622.83000000000004"/>
    <n v="2959269"/>
    <x v="0"/>
    <x v="924"/>
    <x v="4"/>
    <x v="8"/>
    <n v="613.04472222222239"/>
    <n v="503.73366906474809"/>
    <s v="Baja"/>
  </r>
  <r>
    <x v="925"/>
    <n v="630.16999999999996"/>
    <n v="630.16999999999996"/>
    <n v="603.87"/>
    <n v="607.15"/>
    <n v="3085394"/>
    <x v="0"/>
    <x v="925"/>
    <x v="4"/>
    <x v="8"/>
    <n v="614.42085714285724"/>
    <n v="507.1860583941604"/>
    <s v="Baja"/>
  </r>
  <r>
    <x v="926"/>
    <n v="607.5"/>
    <n v="622.45000000000005"/>
    <n v="607.5"/>
    <n v="617.52"/>
    <n v="3519122"/>
    <x v="0"/>
    <x v="926"/>
    <x v="4"/>
    <x v="8"/>
    <n v="614.50694444444457"/>
    <n v="508.94635036496334"/>
    <s v="Baja"/>
  </r>
  <r>
    <x v="927"/>
    <n v="620.97"/>
    <n v="620.97"/>
    <n v="607.71"/>
    <n v="613.69000000000005"/>
    <n v="3312222"/>
    <x v="0"/>
    <x v="927"/>
    <x v="4"/>
    <x v="8"/>
    <n v="615.23027777777793"/>
    <n v="510.66963503649629"/>
    <s v="Baja"/>
  </r>
  <r>
    <x v="928"/>
    <n v="612.1"/>
    <n v="621.33000000000004"/>
    <n v="605.42999999999995"/>
    <n v="610.55999999999995"/>
    <n v="8468407"/>
    <x v="0"/>
    <x v="928"/>
    <x v="4"/>
    <x v="8"/>
    <n v="615.47722222222228"/>
    <n v="511.39347826086947"/>
    <s v="Baja"/>
  </r>
  <r>
    <x v="929"/>
    <n v="567.88"/>
    <n v="579"/>
    <n v="552.16"/>
    <n v="555.04"/>
    <n v="16449699"/>
    <x v="0"/>
    <x v="929"/>
    <x v="4"/>
    <x v="8"/>
    <n v="614.32611111111135"/>
    <n v="511.70748201438835"/>
    <s v="Baja"/>
  </r>
  <r>
    <x v="930"/>
    <n v="550.66"/>
    <n v="558.61"/>
    <n v="542.01"/>
    <n v="554.6"/>
    <n v="8597651"/>
    <x v="0"/>
    <x v="930"/>
    <x v="4"/>
    <x v="8"/>
    <n v="612.80228571428574"/>
    <n v="514.94861313868603"/>
    <s v="Baja"/>
  </r>
  <r>
    <x v="931"/>
    <n v="556.49"/>
    <n v="579.21"/>
    <n v="555.28"/>
    <n v="577.75"/>
    <n v="4975520"/>
    <x v="0"/>
    <x v="931"/>
    <x v="4"/>
    <x v="8"/>
    <n v="611.82861111111117"/>
    <n v="516.44613138686123"/>
    <s v="Baja"/>
  </r>
  <r>
    <x v="932"/>
    <n v="574.30999999999995"/>
    <n v="576.91"/>
    <n v="551.29999999999995"/>
    <n v="555.12"/>
    <n v="5355312"/>
    <x v="0"/>
    <x v="932"/>
    <x v="4"/>
    <x v="8"/>
    <n v="610.14222222222224"/>
    <n v="517.71335766423351"/>
    <s v="Baja"/>
  </r>
  <r>
    <x v="933"/>
    <n v="549.46"/>
    <n v="566.54"/>
    <n v="545.71"/>
    <n v="564.79999999999995"/>
    <n v="3807101"/>
    <x v="0"/>
    <x v="933"/>
    <x v="4"/>
    <x v="8"/>
    <n v="609.20611111111111"/>
    <n v="518.05456521739131"/>
    <s v="Baja"/>
  </r>
  <r>
    <x v="934"/>
    <n v="558.21"/>
    <n v="562.91999999999996"/>
    <n v="553.19000000000005"/>
    <n v="561.23"/>
    <n v="4332593"/>
    <x v="0"/>
    <x v="934"/>
    <x v="4"/>
    <x v="8"/>
    <n v="608.19333333333327"/>
    <n v="518.36517985611511"/>
    <s v="Baja"/>
  </r>
  <r>
    <x v="935"/>
    <n v="559.17999999999995"/>
    <n v="559.64"/>
    <n v="554.24"/>
    <n v="559.49"/>
    <n v="2508882"/>
    <x v="0"/>
    <x v="935"/>
    <x v="4"/>
    <x v="8"/>
    <n v="606.88914285714293"/>
    <n v="521.80328467153277"/>
    <s v="Baja"/>
  </r>
  <r>
    <x v="936"/>
    <n v="560"/>
    <n v="560"/>
    <n v="549.38"/>
    <n v="550.64"/>
    <n v="3361492"/>
    <x v="0"/>
    <x v="936"/>
    <x v="4"/>
    <x v="8"/>
    <n v="605.32666666666671"/>
    <n v="523.18605839416057"/>
    <s v="Baja"/>
  </r>
  <r>
    <x v="937"/>
    <n v="547.84"/>
    <n v="560.39"/>
    <n v="544.25"/>
    <n v="551.71"/>
    <n v="3473233"/>
    <x v="0"/>
    <x v="937"/>
    <x v="4"/>
    <x v="9"/>
    <n v="603.95944444444444"/>
    <n v="524.61693430656931"/>
    <s v="Baja"/>
  </r>
  <r>
    <x v="938"/>
    <n v="556.02"/>
    <n v="565.46"/>
    <n v="555.59"/>
    <n v="565.15"/>
    <n v="3068228"/>
    <x v="0"/>
    <x v="938"/>
    <x v="4"/>
    <x v="9"/>
    <n v="602.68361111111108"/>
    <n v="524.91065217391292"/>
    <s v="Baja"/>
  </r>
  <r>
    <x v="939"/>
    <n v="566"/>
    <n v="580.26"/>
    <n v="565.16"/>
    <n v="579.34"/>
    <n v="3307524"/>
    <x v="0"/>
    <x v="939"/>
    <x v="4"/>
    <x v="9"/>
    <n v="601.84722222222217"/>
    <n v="525.30223021582719"/>
    <s v="Baja"/>
  </r>
  <r>
    <x v="940"/>
    <n v="581.82000000000005"/>
    <n v="597.34"/>
    <n v="580.25"/>
    <n v="596.97"/>
    <n v="3686337"/>
    <x v="0"/>
    <x v="940"/>
    <x v="4"/>
    <x v="9"/>
    <n v="601.27371428571439"/>
    <n v="529.57116788321161"/>
    <s v="Baja"/>
  </r>
  <r>
    <x v="941"/>
    <n v="596.28"/>
    <n v="606.04999999999995"/>
    <n v="591.32000000000005"/>
    <n v="606"/>
    <n v="3614092"/>
    <x v="0"/>
    <x v="941"/>
    <x v="4"/>
    <x v="9"/>
    <n v="601.4050000000002"/>
    <n v="531.06189781021885"/>
    <s v="Baja"/>
  </r>
  <r>
    <x v="942"/>
    <n v="601.63"/>
    <n v="618.22"/>
    <n v="601.63"/>
    <n v="609.47"/>
    <n v="3093904"/>
    <x v="0"/>
    <x v="942"/>
    <x v="4"/>
    <x v="9"/>
    <n v="601.15722222222246"/>
    <n v="532.58386861313852"/>
    <s v="Baja"/>
  </r>
  <r>
    <x v="943"/>
    <n v="614.4"/>
    <n v="615.72"/>
    <n v="605.75"/>
    <n v="612.09"/>
    <n v="2065375"/>
    <x v="0"/>
    <x v="943"/>
    <x v="4"/>
    <x v="9"/>
    <n v="600.91694444444465"/>
    <n v="533.15999999999985"/>
    <s v="Baja"/>
  </r>
  <r>
    <x v="944"/>
    <n v="619"/>
    <n v="623.98"/>
    <n v="605.05999999999995"/>
    <n v="610.87"/>
    <n v="2653586"/>
    <x v="0"/>
    <x v="944"/>
    <x v="4"/>
    <x v="9"/>
    <n v="600.44972222222236"/>
    <n v="533.71906474820116"/>
    <s v="Baja"/>
  </r>
  <r>
    <x v="945"/>
    <n v="614.29999999999995"/>
    <n v="618.22"/>
    <n v="606.83000000000004"/>
    <n v="616.59"/>
    <n v="2086197"/>
    <x v="0"/>
    <x v="945"/>
    <x v="4"/>
    <x v="9"/>
    <n v="599.48742857142872"/>
    <n v="537.01985401459831"/>
    <s v="Baja"/>
  </r>
  <r>
    <x v="946"/>
    <n v="615.16999999999996"/>
    <n v="621.48"/>
    <n v="608.4"/>
    <n v="613.66"/>
    <n v="2792358"/>
    <x v="0"/>
    <x v="946"/>
    <x v="4"/>
    <x v="9"/>
    <n v="599.8811111111113"/>
    <n v="538.55357664233554"/>
    <s v="Baja"/>
  </r>
  <r>
    <x v="947"/>
    <n v="618.57000000000005"/>
    <n v="624.1"/>
    <n v="609.1"/>
    <n v="613.52"/>
    <n v="5670607"/>
    <x v="0"/>
    <x v="947"/>
    <x v="4"/>
    <x v="9"/>
    <n v="599.49388888888882"/>
    <n v="540.12766423357652"/>
    <s v="Baja"/>
  </r>
  <r>
    <x v="948"/>
    <n v="615.75"/>
    <n v="618.34"/>
    <n v="609.09"/>
    <n v="610.52"/>
    <n v="3056350"/>
    <x v="0"/>
    <x v="948"/>
    <x v="4"/>
    <x v="9"/>
    <n v="598.97388888888884"/>
    <n v="540.63775362318825"/>
    <s v="Baja"/>
  </r>
  <r>
    <x v="949"/>
    <n v="617"/>
    <n v="625.79"/>
    <n v="614.71"/>
    <n v="621.1"/>
    <n v="3782708"/>
    <x v="0"/>
    <x v="949"/>
    <x v="4"/>
    <x v="9"/>
    <n v="599.18416666666656"/>
    <n v="541.2166187050359"/>
    <s v="Baja"/>
  </r>
  <r>
    <x v="950"/>
    <n v="620.4"/>
    <n v="644.37"/>
    <n v="619.52"/>
    <n v="640.82000000000005"/>
    <n v="3857853"/>
    <x v="0"/>
    <x v="950"/>
    <x v="4"/>
    <x v="9"/>
    <n v="600.11444444444442"/>
    <n v="544.72970802919713"/>
    <s v="Baja"/>
  </r>
  <r>
    <x v="951"/>
    <n v="636.76"/>
    <n v="650.88"/>
    <n v="634.22"/>
    <n v="650.61"/>
    <n v="2920155"/>
    <x v="0"/>
    <x v="951"/>
    <x v="4"/>
    <x v="9"/>
    <n v="601.47918918918913"/>
    <n v="546.37861313868621"/>
    <s v="Baja"/>
  </r>
  <r>
    <x v="952"/>
    <n v="647.14"/>
    <n v="649.25"/>
    <n v="638.12"/>
    <n v="640.47"/>
    <n v="2176174"/>
    <x v="0"/>
    <x v="952"/>
    <x v="4"/>
    <x v="9"/>
    <n v="602.18621621621605"/>
    <n v="547.89766423357662"/>
    <s v="Baja"/>
  </r>
  <r>
    <x v="953"/>
    <n v="642.34"/>
    <n v="642.71"/>
    <n v="630"/>
    <n v="635.66999999999996"/>
    <n v="2313939"/>
    <x v="0"/>
    <x v="953"/>
    <x v="4"/>
    <x v="9"/>
    <n v="602.76621621621609"/>
    <n v="548.53369565217383"/>
    <s v="Baja"/>
  </r>
  <r>
    <x v="954"/>
    <n v="639.4"/>
    <n v="652"/>
    <n v="637.6"/>
    <n v="646.75"/>
    <n v="2615260"/>
    <x v="0"/>
    <x v="954"/>
    <x v="4"/>
    <x v="9"/>
    <n v="603.21675675675669"/>
    <n v="549.24028776978412"/>
    <s v="Baja"/>
  </r>
  <r>
    <x v="955"/>
    <n v="647.04999999999995"/>
    <n v="649.75"/>
    <n v="643.03"/>
    <n v="649"/>
    <n v="2609451"/>
    <x v="0"/>
    <x v="955"/>
    <x v="4"/>
    <x v="9"/>
    <n v="603.18611111111102"/>
    <n v="553.32536764705878"/>
    <s v="Baja"/>
  </r>
  <r>
    <x v="956"/>
    <n v="644.13"/>
    <n v="664.25"/>
    <n v="643.89"/>
    <n v="654.62"/>
    <n v="3695935"/>
    <x v="0"/>
    <x v="956"/>
    <x v="4"/>
    <x v="9"/>
    <n v="603.91416666666657"/>
    <n v="554.85022058823529"/>
    <s v="Baja"/>
  </r>
  <r>
    <x v="957"/>
    <n v="653.52"/>
    <n v="656.49"/>
    <n v="644.73"/>
    <n v="647.66"/>
    <n v="2393354"/>
    <x v="0"/>
    <x v="957"/>
    <x v="4"/>
    <x v="9"/>
    <n v="604.73249999999996"/>
    <n v="555.52766423357673"/>
    <s v="Baja"/>
  </r>
  <r>
    <x v="958"/>
    <n v="644.01"/>
    <n v="648.58000000000004"/>
    <n v="628.29999999999995"/>
    <n v="641.62"/>
    <n v="4071023"/>
    <x v="0"/>
    <x v="958"/>
    <x v="4"/>
    <x v="9"/>
    <n v="605.37249999999995"/>
    <n v="556.15152173913043"/>
    <s v="Baja"/>
  </r>
  <r>
    <x v="959"/>
    <n v="645.22"/>
    <n v="646.78"/>
    <n v="627.27"/>
    <n v="633.79"/>
    <n v="2323506"/>
    <x v="0"/>
    <x v="959"/>
    <x v="4"/>
    <x v="10"/>
    <n v="605.01685714285702"/>
    <n v="559.02566176470589"/>
    <s v="Baja"/>
  </r>
  <r>
    <x v="960"/>
    <n v="633.78"/>
    <n v="635.23"/>
    <n v="626.44000000000005"/>
    <n v="631.62"/>
    <n v="3008151"/>
    <x v="0"/>
    <x v="960"/>
    <x v="4"/>
    <x v="10"/>
    <n v="605.75583333333316"/>
    <n v="560.23647058823531"/>
    <s v="Baja"/>
  </r>
  <r>
    <x v="961"/>
    <n v="634.02"/>
    <n v="651.25"/>
    <n v="628.25"/>
    <n v="650.27"/>
    <n v="2682614"/>
    <x v="0"/>
    <x v="961"/>
    <x v="4"/>
    <x v="10"/>
    <n v="606.95361111111106"/>
    <n v="561.59205882352956"/>
    <s v="Baja"/>
  </r>
  <r>
    <x v="962"/>
    <n v="644.89"/>
    <n v="657.99"/>
    <n v="644.24"/>
    <n v="648.52"/>
    <n v="2466664"/>
    <x v="0"/>
    <x v="962"/>
    <x v="4"/>
    <x v="10"/>
    <n v="607.81472222222226"/>
    <n v="562.22656934306588"/>
    <s v="Baja"/>
  </r>
  <r>
    <x v="963"/>
    <n v="649.38"/>
    <n v="650.4"/>
    <n v="640.24"/>
    <n v="641.47"/>
    <n v="1876631"/>
    <x v="0"/>
    <x v="963"/>
    <x v="4"/>
    <x v="10"/>
    <n v="608.58638888888891"/>
    <n v="562.80079710144946"/>
    <s v="Baja"/>
  </r>
  <r>
    <x v="964"/>
    <n v="641.01"/>
    <n v="644.79"/>
    <n v="635.59"/>
    <n v="644.5"/>
    <n v="2066759"/>
    <x v="0"/>
    <x v="964"/>
    <x v="4"/>
    <x v="10"/>
    <n v="611.08600000000013"/>
    <n v="565.32051470588249"/>
    <s v="Baja"/>
  </r>
  <r>
    <x v="965"/>
    <n v="640.72"/>
    <n v="650.19000000000005"/>
    <n v="640.52"/>
    <n v="648.54999999999995"/>
    <n v="2167417"/>
    <x v="0"/>
    <x v="965"/>
    <x v="4"/>
    <x v="10"/>
    <n v="612.12666666666678"/>
    <n v="565.92802919708049"/>
    <s v="Baja"/>
  </r>
  <r>
    <x v="966"/>
    <n v="652.21"/>
    <n v="655.78"/>
    <n v="643.11"/>
    <n v="650.05999999999995"/>
    <n v="2094381"/>
    <x v="0"/>
    <x v="966"/>
    <x v="4"/>
    <x v="10"/>
    <n v="614.77833333333342"/>
    <n v="567.17255474452566"/>
    <s v="Baja"/>
  </r>
  <r>
    <x v="967"/>
    <n v="644"/>
    <n v="655.25"/>
    <n v="642.35"/>
    <n v="653.26"/>
    <n v="1863587"/>
    <x v="0"/>
    <x v="967"/>
    <x v="4"/>
    <x v="10"/>
    <n v="616.87583333333339"/>
    <n v="567.79637681159431"/>
    <s v="Baja"/>
  </r>
  <r>
    <x v="968"/>
    <n v="655.04999999999995"/>
    <n v="675.58"/>
    <n v="652.64"/>
    <n v="669.38"/>
    <n v="4447116"/>
    <x v="0"/>
    <x v="968"/>
    <x v="4"/>
    <x v="10"/>
    <n v="620.04972222222239"/>
    <n v="568.5271942446044"/>
    <s v="Baja"/>
  </r>
  <r>
    <x v="969"/>
    <n v="669.11"/>
    <n v="682.71"/>
    <n v="665.11"/>
    <n v="675.83"/>
    <n v="3631184"/>
    <x v="0"/>
    <x v="969"/>
    <x v="4"/>
    <x v="10"/>
    <n v="624.90257142857149"/>
    <n v="571.28284671532833"/>
    <s v="Baja"/>
  </r>
  <r>
    <x v="970"/>
    <n v="675.63"/>
    <n v="687.06"/>
    <n v="674.64"/>
    <n v="685.67"/>
    <n v="2943775"/>
    <x v="0"/>
    <x v="970"/>
    <x v="4"/>
    <x v="10"/>
    <n v="626.59055555555562"/>
    <n v="572.82810218978091"/>
    <s v="Baja"/>
  </r>
  <r>
    <x v="971"/>
    <n v="681.8"/>
    <n v="689.88"/>
    <n v="673.72"/>
    <n v="679.03"/>
    <n v="2585089"/>
    <x v="0"/>
    <x v="971"/>
    <x v="4"/>
    <x v="10"/>
    <n v="632.17600000000004"/>
    <n v="574.38496350364949"/>
    <s v="Baja"/>
  </r>
  <r>
    <x v="972"/>
    <n v="683.26"/>
    <n v="686.9"/>
    <n v="678.1"/>
    <n v="686.12"/>
    <n v="4557086"/>
    <x v="0"/>
    <x v="972"/>
    <x v="4"/>
    <x v="10"/>
    <n v="636.01628571428569"/>
    <n v="575.19463768115918"/>
    <s v="Baja"/>
  </r>
  <r>
    <x v="973"/>
    <n v="685"/>
    <n v="685.5"/>
    <n v="664.5"/>
    <n v="669.02"/>
    <n v="3916335"/>
    <x v="0"/>
    <x v="973"/>
    <x v="4"/>
    <x v="10"/>
    <n v="640.73823529411766"/>
    <n v="578.6036764705882"/>
    <s v="Baja"/>
  </r>
  <r>
    <x v="974"/>
    <n v="673.44"/>
    <n v="673.67"/>
    <n v="662.3"/>
    <n v="672.41"/>
    <n v="2278768"/>
    <x v="0"/>
    <x v="974"/>
    <x v="4"/>
    <x v="10"/>
    <n v="641.64314285714295"/>
    <n v="580.224338235294"/>
    <s v="Baja"/>
  </r>
  <r>
    <x v="975"/>
    <n v="672.41"/>
    <n v="682.96"/>
    <n v="670.02"/>
    <n v="677.69"/>
    <n v="3545815"/>
    <x v="0"/>
    <x v="975"/>
    <x v="4"/>
    <x v="10"/>
    <n v="643.9494285714286"/>
    <n v="581.87088235294095"/>
    <s v="Baja"/>
  </r>
  <r>
    <x v="976"/>
    <n v="679.35"/>
    <n v="688.57"/>
    <n v="678.14"/>
    <n v="684.34"/>
    <n v="2404849"/>
    <x v="0"/>
    <x v="976"/>
    <x v="4"/>
    <x v="10"/>
    <n v="646.18771428571426"/>
    <n v="582.6188321167881"/>
    <s v="Baja"/>
  </r>
  <r>
    <x v="977"/>
    <n v="679"/>
    <n v="687"/>
    <n v="673.08"/>
    <n v="674.88"/>
    <n v="3412391"/>
    <x v="0"/>
    <x v="977"/>
    <x v="4"/>
    <x v="10"/>
    <n v="648.05657142857137"/>
    <n v="583.28739130434769"/>
    <s v="Baja"/>
  </r>
  <r>
    <x v="978"/>
    <n v="674.89"/>
    <n v="675.02"/>
    <n v="663.78"/>
    <n v="673.61"/>
    <n v="2212826"/>
    <x v="0"/>
    <x v="978"/>
    <x v="4"/>
    <x v="11"/>
    <n v="650.95970588235286"/>
    <n v="586.50294117647059"/>
    <s v="Baja"/>
  </r>
  <r>
    <x v="979"/>
    <n v="673.54"/>
    <n v="681.74"/>
    <n v="670.07"/>
    <n v="679.58"/>
    <n v="2411426"/>
    <x v="0"/>
    <x v="979"/>
    <x v="4"/>
    <x v="11"/>
    <n v="651.77742857142857"/>
    <n v="588.04522058823534"/>
    <s v="Baja"/>
  </r>
  <r>
    <x v="980"/>
    <n v="677.48"/>
    <n v="683.75"/>
    <n v="675.5"/>
    <n v="682.51"/>
    <n v="1403545"/>
    <x v="0"/>
    <x v="980"/>
    <x v="4"/>
    <x v="11"/>
    <n v="653.66085714285714"/>
    <n v="589.59264705882356"/>
    <s v="Baja"/>
  </r>
  <r>
    <x v="981"/>
    <n v="682.51"/>
    <n v="697.49"/>
    <n v="677.23"/>
    <n v="690.65"/>
    <n v="2659065"/>
    <x v="0"/>
    <x v="981"/>
    <x v="4"/>
    <x v="11"/>
    <n v="657.10588235294119"/>
    <n v="590.33029197080293"/>
    <s v="Baja"/>
  </r>
  <r>
    <x v="982"/>
    <n v="687"/>
    <n v="688.86"/>
    <n v="681.49"/>
    <n v="685.74"/>
    <n v="1930786"/>
    <x v="0"/>
    <x v="982"/>
    <x v="4"/>
    <x v="11"/>
    <n v="660.47636363636377"/>
    <n v="593.26355555555563"/>
    <s v="Baja"/>
  </r>
  <r>
    <x v="983"/>
    <n v="690"/>
    <n v="695.27"/>
    <n v="684.72"/>
    <n v="685.74"/>
    <n v="2599474"/>
    <x v="0"/>
    <x v="983"/>
    <x v="4"/>
    <x v="11"/>
    <n v="661.21941176470602"/>
    <n v="594.70155555555561"/>
    <s v="Baja"/>
  </r>
  <r>
    <x v="984"/>
    <n v="685.02"/>
    <n v="687.22"/>
    <n v="673.16"/>
    <n v="677.65"/>
    <n v="2651928"/>
    <x v="0"/>
    <x v="984"/>
    <x v="4"/>
    <x v="11"/>
    <n v="662.30264705882382"/>
    <n v="596.1155555555556"/>
    <s v="Baja"/>
  </r>
  <r>
    <x v="985"/>
    <n v="672.49"/>
    <n v="672.49"/>
    <n v="647.44000000000005"/>
    <n v="652.75"/>
    <n v="5111928"/>
    <x v="0"/>
    <x v="985"/>
    <x v="4"/>
    <x v="11"/>
    <n v="662.36558823529435"/>
    <n v="596.5319852941177"/>
    <s v="Baja"/>
  </r>
  <r>
    <x v="986"/>
    <n v="652.75"/>
    <n v="655.92"/>
    <n v="643.71"/>
    <n v="647.6"/>
    <n v="3355197"/>
    <x v="0"/>
    <x v="986"/>
    <x v="4"/>
    <x v="11"/>
    <n v="662.57529411764733"/>
    <n v="596.90474452554758"/>
    <s v="Baja"/>
  </r>
  <r>
    <x v="987"/>
    <n v="647.5"/>
    <n v="667.54"/>
    <n v="646.63"/>
    <n v="656.45"/>
    <n v="3208763"/>
    <x v="0"/>
    <x v="987"/>
    <x v="4"/>
    <x v="11"/>
    <n v="663.68454545454563"/>
    <n v="598.8927941176471"/>
    <s v="Baja"/>
  </r>
  <r>
    <x v="988"/>
    <n v="661.8"/>
    <n v="663.68"/>
    <n v="649.13"/>
    <n v="656.32"/>
    <n v="2685706"/>
    <x v="0"/>
    <x v="988"/>
    <x v="4"/>
    <x v="11"/>
    <n v="663.46794117647084"/>
    <n v="600.11198529411774"/>
    <s v="Baja"/>
  </r>
  <r>
    <x v="989"/>
    <n v="650"/>
    <n v="650.45000000000005"/>
    <n v="639.47"/>
    <n v="647.46"/>
    <n v="4017277"/>
    <x v="0"/>
    <x v="989"/>
    <x v="4"/>
    <x v="11"/>
    <n v="663.01057142857155"/>
    <n v="601.2927205882354"/>
    <s v="Baja"/>
  </r>
  <r>
    <x v="990"/>
    <n v="656.6"/>
    <n v="657.04"/>
    <n v="639.16999999999996"/>
    <n v="643.04"/>
    <n v="7575763"/>
    <x v="0"/>
    <x v="990"/>
    <x v="4"/>
    <x v="11"/>
    <n v="662.84028571428587"/>
    <n v="601.59744525547444"/>
    <s v="Baja"/>
  </r>
  <r>
    <x v="991"/>
    <n v="660.64"/>
    <n v="678.97"/>
    <n v="629.12"/>
    <n v="633.34"/>
    <n v="9815631"/>
    <x v="0"/>
    <x v="991"/>
    <x v="4"/>
    <x v="11"/>
    <n v="662.23228571428592"/>
    <n v="601.82746376811599"/>
    <s v="Baja"/>
  </r>
  <r>
    <x v="992"/>
    <n v="639.5"/>
    <n v="656.29"/>
    <n v="632.6"/>
    <n v="647.5"/>
    <n v="5219077"/>
    <x v="0"/>
    <x v="992"/>
    <x v="4"/>
    <x v="11"/>
    <n v="662.8338235294118"/>
    <n v="604.09437956204386"/>
    <s v="Baja"/>
  </r>
  <r>
    <x v="993"/>
    <n v="647.5"/>
    <n v="649.91"/>
    <n v="641"/>
    <n v="642.76"/>
    <n v="2463579"/>
    <x v="0"/>
    <x v="993"/>
    <x v="4"/>
    <x v="11"/>
    <n v="662.26028571428571"/>
    <n v="605.32131386861317"/>
    <s v="Baja"/>
  </r>
  <r>
    <x v="994"/>
    <n v="635.74"/>
    <n v="652.41999999999996"/>
    <n v="632.66999999999996"/>
    <n v="635.99"/>
    <n v="4888163"/>
    <x v="0"/>
    <x v="994"/>
    <x v="4"/>
    <x v="11"/>
    <n v="662.3231428571429"/>
    <n v="606.50328467153292"/>
    <s v="Baja"/>
  </r>
  <r>
    <x v="995"/>
    <n v="641"/>
    <n v="649.98"/>
    <n v="621.70000000000005"/>
    <n v="634.09"/>
    <n v="4554539"/>
    <x v="0"/>
    <x v="995"/>
    <x v="4"/>
    <x v="11"/>
    <n v="662.39371428571428"/>
    <n v="606.70318840579716"/>
    <s v="Baja"/>
  </r>
  <r>
    <x v="996"/>
    <n v="645"/>
    <n v="646.99"/>
    <n v="629.77"/>
    <n v="631.37"/>
    <n v="3120659"/>
    <x v="0"/>
    <x v="996"/>
    <x v="4"/>
    <x v="11"/>
    <n v="661.8537142857142"/>
    <n v="606.88064748201441"/>
    <s v="Baja"/>
  </r>
  <r>
    <x v="997"/>
    <n v="634.61"/>
    <n v="634.61"/>
    <n v="623.92999999999995"/>
    <n v="626.96"/>
    <n v="2400537"/>
    <x v="0"/>
    <x v="997"/>
    <x v="4"/>
    <x v="11"/>
    <n v="661.81911764705876"/>
    <n v="609.7658394160585"/>
    <s v="Baja"/>
  </r>
  <r>
    <x v="998"/>
    <n v="630.16999999999996"/>
    <n v="634.69000000000005"/>
    <n v="617"/>
    <n v="622.58000000000004"/>
    <n v="3496609"/>
    <x v="0"/>
    <x v="998"/>
    <x v="4"/>
    <x v="11"/>
    <n v="660.69799999999998"/>
    <n v="610.71729927007311"/>
    <s v="Baja"/>
  </r>
  <r>
    <x v="999"/>
    <n v="626.57000000000005"/>
    <n v="633.6"/>
    <n v="622.58000000000004"/>
    <n v="628.35"/>
    <n v="3134877"/>
    <x v="0"/>
    <x v="999"/>
    <x v="4"/>
    <x v="11"/>
    <n v="660.23657142857144"/>
    <n v="611.71138686131405"/>
    <s v="Baja"/>
  </r>
  <r>
    <x v="1000"/>
    <n v="629.25"/>
    <n v="646.71"/>
    <n v="617.61"/>
    <n v="624.85"/>
    <n v="3720573"/>
    <x v="0"/>
    <x v="1000"/>
    <x v="4"/>
    <x v="0"/>
    <n v="659.5594285714285"/>
    <n v="611.80659420289874"/>
    <s v="Baja"/>
  </r>
  <r>
    <x v="1001"/>
    <n v="620.98"/>
    <n v="625.27"/>
    <n v="608.35"/>
    <n v="613.64"/>
    <n v="3523003"/>
    <x v="0"/>
    <x v="1001"/>
    <x v="4"/>
    <x v="0"/>
    <n v="658.51885714285709"/>
    <n v="611.81978417266203"/>
    <s v="Baja"/>
  </r>
  <r>
    <x v="1002"/>
    <n v="587.04"/>
    <n v="604.55999999999995"/>
    <n v="587.04"/>
    <n v="598.54999999999995"/>
    <n v="4044235"/>
    <x v="0"/>
    <x v="1002"/>
    <x v="4"/>
    <x v="0"/>
    <n v="656.59029411764698"/>
    <n v="613.62268115942049"/>
    <s v="Baja"/>
  </r>
  <r>
    <x v="1003"/>
    <n v="600.62"/>
    <n v="622.45000000000005"/>
    <n v="600.62"/>
    <n v="609.57000000000005"/>
    <n v="4319057"/>
    <x v="0"/>
    <x v="1003"/>
    <x v="4"/>
    <x v="0"/>
    <n v="655.24685714285704"/>
    <n v="614.52311594202922"/>
    <s v="Baja"/>
  </r>
  <r>
    <x v="1004"/>
    <n v="616.07000000000005"/>
    <n v="632"/>
    <n v="610.64"/>
    <n v="611.48"/>
    <n v="3187791"/>
    <x v="0"/>
    <x v="1004"/>
    <x v="4"/>
    <x v="0"/>
    <n v="653.40828571428563"/>
    <n v="615.4544927536233"/>
    <s v="Baja"/>
  </r>
  <r>
    <x v="1005"/>
    <n v="621.99"/>
    <n v="632.29"/>
    <n v="616.02"/>
    <n v="630.35"/>
    <n v="3283542"/>
    <x v="0"/>
    <x v="1005"/>
    <x v="4"/>
    <x v="0"/>
    <n v="651.82771428571414"/>
    <n v="615.5616546762592"/>
    <s v="Baja"/>
  </r>
  <r>
    <x v="1006"/>
    <n v="622.99"/>
    <n v="636.62"/>
    <n v="622.99"/>
    <n v="633.94000000000005"/>
    <n v="1980836"/>
    <x v="0"/>
    <x v="1006"/>
    <x v="4"/>
    <x v="0"/>
    <n v="651.33083333333309"/>
    <n v="615.69292857142875"/>
    <s v="Baja"/>
  </r>
  <r>
    <x v="1007"/>
    <n v="631"/>
    <n v="639"/>
    <n v="627.07000000000005"/>
    <n v="633.14"/>
    <n v="2331712"/>
    <x v="0"/>
    <x v="1007"/>
    <x v="4"/>
    <x v="0"/>
    <n v="649.02571428571423"/>
    <n v="618.16942028985534"/>
    <s v="Baja"/>
  </r>
  <r>
    <x v="1008"/>
    <n v="638.55999999999995"/>
    <n v="650.97"/>
    <n v="635.5"/>
    <n v="648.02"/>
    <n v="2639571"/>
    <x v="0"/>
    <x v="1008"/>
    <x v="4"/>
    <x v="0"/>
    <n v="648.99777777777774"/>
    <n v="618.79275362318856"/>
    <s v="Baja"/>
  </r>
  <r>
    <x v="1009"/>
    <n v="648.70000000000005"/>
    <n v="663.57"/>
    <n v="648.70000000000005"/>
    <n v="661.68"/>
    <n v="4014344"/>
    <x v="0"/>
    <x v="1009"/>
    <x v="4"/>
    <x v="0"/>
    <n v="648.79388888888889"/>
    <n v="619.45405797101478"/>
    <s v="Baja"/>
  </r>
  <r>
    <x v="1010"/>
    <n v="668.49"/>
    <n v="673.19"/>
    <n v="659.8"/>
    <n v="663.22"/>
    <n v="3210173"/>
    <x v="0"/>
    <x v="1010"/>
    <x v="4"/>
    <x v="0"/>
    <n v="648.53861111111109"/>
    <n v="619.76892086330963"/>
    <s v="Baja"/>
  </r>
  <r>
    <x v="1011"/>
    <n v="669.43"/>
    <n v="680.23"/>
    <n v="665.36"/>
    <n v="674.07"/>
    <n v="3511014"/>
    <x v="0"/>
    <x v="1011"/>
    <x v="4"/>
    <x v="0"/>
    <n v="648.43805555555559"/>
    <n v="620.156785714286"/>
    <s v="Baja"/>
  </r>
  <r>
    <x v="1012"/>
    <n v="674.07"/>
    <n v="688.84"/>
    <n v="672.91"/>
    <n v="688.53"/>
    <n v="3016227"/>
    <x v="0"/>
    <x v="1012"/>
    <x v="4"/>
    <x v="0"/>
    <n v="647.80228571428563"/>
    <n v="621.79514492753651"/>
    <s v="Baja"/>
  </r>
  <r>
    <x v="1013"/>
    <n v="688.86"/>
    <n v="711.33"/>
    <n v="688.25"/>
    <n v="698.54"/>
    <n v="4813118"/>
    <x v="0"/>
    <x v="1013"/>
    <x v="4"/>
    <x v="0"/>
    <n v="649.21166666666659"/>
    <n v="622.7446376811597"/>
    <s v="Baja"/>
  </r>
  <r>
    <x v="1014"/>
    <n v="697"/>
    <n v="701"/>
    <n v="691.38"/>
    <n v="697.12"/>
    <n v="2235343"/>
    <x v="0"/>
    <x v="1014"/>
    <x v="4"/>
    <x v="0"/>
    <n v="649.8647222222221"/>
    <n v="623.70463768115962"/>
    <s v="Baja"/>
  </r>
  <r>
    <x v="1015"/>
    <n v="691"/>
    <n v="701.5"/>
    <n v="686.24"/>
    <n v="688.96"/>
    <n v="2729389"/>
    <x v="0"/>
    <x v="1015"/>
    <x v="4"/>
    <x v="0"/>
    <n v="650.12527777777768"/>
    <n v="624.1741007194247"/>
    <s v="Baja"/>
  </r>
  <r>
    <x v="1016"/>
    <n v="694.13"/>
    <n v="696.07"/>
    <n v="678.63"/>
    <n v="686.73"/>
    <n v="2354450"/>
    <x v="0"/>
    <x v="1016"/>
    <x v="4"/>
    <x v="0"/>
    <n v="650.24249999999984"/>
    <n v="624.62092857142886"/>
    <s v="Baja"/>
  </r>
  <r>
    <x v="1017"/>
    <n v="687.26"/>
    <n v="690.59"/>
    <n v="681.64"/>
    <n v="688.44"/>
    <n v="1354154"/>
    <x v="0"/>
    <x v="1017"/>
    <x v="4"/>
    <x v="0"/>
    <n v="650.18111111111114"/>
    <n v="626.50818840579723"/>
    <s v="Baja"/>
  </r>
  <r>
    <x v="1018"/>
    <n v="688.53"/>
    <n v="707.89"/>
    <n v="686.92"/>
    <n v="695.72"/>
    <n v="3164878"/>
    <x v="0"/>
    <x v="1018"/>
    <x v="4"/>
    <x v="0"/>
    <n v="651.41189189189197"/>
    <n v="627.50231884057985"/>
    <s v="Baja"/>
  </r>
  <r>
    <x v="1019"/>
    <n v="695.83"/>
    <n v="696.67"/>
    <n v="677.1"/>
    <n v="683.84"/>
    <n v="2430583"/>
    <x v="0"/>
    <x v="1019"/>
    <x v="4"/>
    <x v="0"/>
    <n v="651.36054054054046"/>
    <n v="628.39014492753643"/>
    <s v="Baja"/>
  </r>
  <r>
    <x v="1020"/>
    <n v="690"/>
    <n v="699.8"/>
    <n v="686.07"/>
    <n v="692.48"/>
    <n v="2186974"/>
    <x v="0"/>
    <x v="1020"/>
    <x v="4"/>
    <x v="0"/>
    <n v="651.54270270270263"/>
    <n v="628.85122302158288"/>
    <s v="Baja"/>
  </r>
  <r>
    <x v="1021"/>
    <n v="700.36"/>
    <n v="701.86"/>
    <n v="688.16"/>
    <n v="701.35"/>
    <n v="3266723"/>
    <x v="0"/>
    <x v="1021"/>
    <x v="4"/>
    <x v="0"/>
    <n v="652.18324324324317"/>
    <n v="629.3690714285716"/>
    <s v="Baja"/>
  </r>
  <r>
    <x v="1022"/>
    <n v="700.1"/>
    <n v="703.86"/>
    <n v="671.01"/>
    <n v="675.32"/>
    <n v="3160964"/>
    <x v="0"/>
    <x v="1022"/>
    <x v="4"/>
    <x v="1"/>
    <n v="652.93749999999977"/>
    <n v="631.40021897810243"/>
    <s v="Baja"/>
  </r>
  <r>
    <x v="1023"/>
    <n v="673.31"/>
    <n v="684.65"/>
    <n v="673.06"/>
    <n v="679.68"/>
    <n v="1785337"/>
    <x v="0"/>
    <x v="1023"/>
    <x v="4"/>
    <x v="1"/>
    <n v="653.58277777777766"/>
    <n v="632.09897810219002"/>
    <s v="Baja"/>
  </r>
  <r>
    <x v="1024"/>
    <n v="673.14"/>
    <n v="687.31"/>
    <n v="671.86"/>
    <n v="683.62"/>
    <n v="1810072"/>
    <x v="0"/>
    <x v="1024"/>
    <x v="4"/>
    <x v="1"/>
    <n v="654.34111111111099"/>
    <n v="632.47231884057987"/>
    <s v="Baja"/>
  </r>
  <r>
    <x v="1025"/>
    <n v="681.86"/>
    <n v="683.15"/>
    <n v="662.34"/>
    <n v="665.77"/>
    <n v="2991265"/>
    <x v="0"/>
    <x v="1025"/>
    <x v="4"/>
    <x v="1"/>
    <n v="654.84972222222223"/>
    <n v="632.71187050359731"/>
    <s v="Baja"/>
  </r>
  <r>
    <x v="1026"/>
    <n v="674"/>
    <n v="683.5"/>
    <n v="672.14"/>
    <n v="675.42"/>
    <n v="2683111"/>
    <x v="0"/>
    <x v="1026"/>
    <x v="4"/>
    <x v="1"/>
    <n v="656.38942857142854"/>
    <n v="633.8687681159422"/>
    <s v="Baja"/>
  </r>
  <r>
    <x v="1027"/>
    <n v="676.87"/>
    <n v="680.59"/>
    <n v="665.81"/>
    <n v="673.62"/>
    <n v="2079182"/>
    <x v="0"/>
    <x v="1027"/>
    <x v="4"/>
    <x v="1"/>
    <n v="656.86805555555543"/>
    <n v="634.48579710144941"/>
    <s v="Baja"/>
  </r>
  <r>
    <x v="1028"/>
    <n v="677.46"/>
    <n v="682.97"/>
    <n v="660.8"/>
    <n v="681.47"/>
    <n v="2391924"/>
    <x v="0"/>
    <x v="1028"/>
    <x v="4"/>
    <x v="1"/>
    <n v="657.81166666666661"/>
    <n v="635.19528985507259"/>
    <s v="Baja"/>
  </r>
  <r>
    <x v="1029"/>
    <n v="684.92"/>
    <n v="694.88"/>
    <n v="682.2"/>
    <n v="686.8"/>
    <n v="2588437"/>
    <x v="0"/>
    <x v="1029"/>
    <x v="4"/>
    <x v="1"/>
    <n v="659.03499999999997"/>
    <n v="635.56654676259006"/>
    <s v="Baja"/>
  </r>
  <r>
    <x v="1030"/>
    <n v="680.01"/>
    <n v="699.64"/>
    <n v="680"/>
    <n v="697.06"/>
    <n v="2276482"/>
    <x v="0"/>
    <x v="1030"/>
    <x v="4"/>
    <x v="1"/>
    <n v="660.73138888888889"/>
    <n v="636.00578571428582"/>
    <s v="Baja"/>
  </r>
  <r>
    <x v="1031"/>
    <n v="700"/>
    <n v="703.02"/>
    <n v="688.63"/>
    <n v="696.5"/>
    <n v="1843745"/>
    <x v="0"/>
    <x v="1031"/>
    <x v="4"/>
    <x v="1"/>
    <n v="663.35342857142859"/>
    <n v="637.32978260869584"/>
    <s v="Baja"/>
  </r>
  <r>
    <x v="1032"/>
    <n v="700.82"/>
    <n v="707.63"/>
    <n v="698.37"/>
    <n v="706.91"/>
    <n v="2298630"/>
    <x v="0"/>
    <x v="1032"/>
    <x v="4"/>
    <x v="1"/>
    <n v="664.56333333333328"/>
    <n v="638.08333333333348"/>
    <s v="Baja"/>
  </r>
  <r>
    <x v="1033"/>
    <n v="707.55"/>
    <n v="707.55"/>
    <n v="688"/>
    <n v="690.47"/>
    <n v="2984411"/>
    <x v="0"/>
    <x v="1033"/>
    <x v="4"/>
    <x v="1"/>
    <n v="666.3275000000001"/>
    <n v="638.59876811594222"/>
    <s v="Baja"/>
  </r>
  <r>
    <x v="1034"/>
    <n v="705"/>
    <n v="715.66"/>
    <n v="695.37"/>
    <n v="704.32"/>
    <n v="4228480"/>
    <x v="0"/>
    <x v="1034"/>
    <x v="4"/>
    <x v="1"/>
    <n v="668.59805555555567"/>
    <n v="639.0715827338131"/>
    <s v="Baja"/>
  </r>
  <r>
    <x v="1035"/>
    <n v="705.55"/>
    <n v="706.67"/>
    <n v="696.31"/>
    <n v="701.03"/>
    <n v="3998062"/>
    <x v="0"/>
    <x v="1035"/>
    <x v="4"/>
    <x v="1"/>
    <n v="670.61694444444447"/>
    <n v="639.51414285714304"/>
    <s v="Baja"/>
  </r>
  <r>
    <x v="1036"/>
    <n v="702.39"/>
    <n v="712.25"/>
    <n v="699.16"/>
    <n v="705.37"/>
    <n v="3224344"/>
    <x v="0"/>
    <x v="1036"/>
    <x v="4"/>
    <x v="1"/>
    <n v="674.54542857142849"/>
    <n v="640.76326086956522"/>
    <s v="Baja"/>
  </r>
  <r>
    <x v="1037"/>
    <n v="706.63"/>
    <n v="722.44"/>
    <n v="704.45"/>
    <n v="722.26"/>
    <n v="3565731"/>
    <x v="0"/>
    <x v="1037"/>
    <x v="4"/>
    <x v="1"/>
    <n v="675.87083333333317"/>
    <n v="641.58753623188409"/>
    <s v="Baja"/>
  </r>
  <r>
    <x v="1038"/>
    <n v="721"/>
    <n v="725.12"/>
    <n v="716.21"/>
    <n v="721.56"/>
    <n v="2259775"/>
    <x v="0"/>
    <x v="1038"/>
    <x v="4"/>
    <x v="1"/>
    <n v="679.28777777777782"/>
    <n v="642.43347826086961"/>
    <s v="Baja"/>
  </r>
  <r>
    <x v="1039"/>
    <n v="724.73"/>
    <n v="725.26"/>
    <n v="701.72"/>
    <n v="711.43"/>
    <n v="2832962"/>
    <x v="0"/>
    <x v="1039"/>
    <x v="4"/>
    <x v="1"/>
    <n v="682.11722222222227"/>
    <n v="642.9298561151079"/>
    <s v="Baja"/>
  </r>
  <r>
    <x v="1040"/>
    <n v="708.36"/>
    <n v="710.71"/>
    <n v="701.25"/>
    <n v="707.35"/>
    <n v="2395613"/>
    <x v="0"/>
    <x v="1040"/>
    <x v="4"/>
    <x v="1"/>
    <n v="684.78027777777777"/>
    <n v="643.39"/>
    <s v="Baja"/>
  </r>
  <r>
    <x v="1041"/>
    <n v="707"/>
    <n v="711.21"/>
    <n v="702.82"/>
    <n v="709.27"/>
    <n v="1711508"/>
    <x v="0"/>
    <x v="1041"/>
    <x v="4"/>
    <x v="1"/>
    <n v="688.48771428571422"/>
    <n v="644.65514492753618"/>
    <s v="Baja"/>
  </r>
  <r>
    <x v="1042"/>
    <n v="713.64"/>
    <n v="717.76"/>
    <n v="698.59"/>
    <n v="706.13"/>
    <n v="2813482"/>
    <x v="0"/>
    <x v="1042"/>
    <x v="4"/>
    <x v="2"/>
    <n v="688.97777777777765"/>
    <n v="645.32992753623182"/>
    <s v="Baja"/>
  </r>
  <r>
    <x v="1043"/>
    <n v="706.13"/>
    <n v="716.21"/>
    <n v="704.69"/>
    <n v="711.09"/>
    <n v="1758167"/>
    <x v="0"/>
    <x v="1043"/>
    <x v="4"/>
    <x v="2"/>
    <n v="691.14305555555563"/>
    <n v="646.09231884057965"/>
    <s v="Baja"/>
  </r>
  <r>
    <x v="1044"/>
    <n v="704.26"/>
    <n v="708.81"/>
    <n v="700"/>
    <n v="706.8"/>
    <n v="2256449"/>
    <x v="0"/>
    <x v="1044"/>
    <x v="4"/>
    <x v="2"/>
    <n v="692.77583333333337"/>
    <n v="646.52906474820145"/>
    <s v="Baja"/>
  </r>
  <r>
    <x v="1045"/>
    <n v="713.32"/>
    <n v="721.01"/>
    <n v="708.82"/>
    <n v="719.7"/>
    <n v="2230139"/>
    <x v="0"/>
    <x v="1045"/>
    <x v="4"/>
    <x v="2"/>
    <n v="694.38750000000005"/>
    <n v="647.05171428571418"/>
    <s v="Baja"/>
  </r>
  <r>
    <x v="1046"/>
    <n v="714.76"/>
    <n v="715.88"/>
    <n v="696.43"/>
    <n v="701.92"/>
    <n v="3360520"/>
    <x v="0"/>
    <x v="1046"/>
    <x v="4"/>
    <x v="2"/>
    <n v="696.07371428571423"/>
    <n v="647.98797101449259"/>
    <s v="Baja"/>
  </r>
  <r>
    <x v="1047"/>
    <n v="703.88"/>
    <n v="725.06"/>
    <n v="703.55"/>
    <n v="721.76"/>
    <n v="3187402"/>
    <x v="0"/>
    <x v="1047"/>
    <x v="4"/>
    <x v="2"/>
    <n v="696.78722222222211"/>
    <n v="648.7057246376811"/>
    <s v="Baja"/>
  </r>
  <r>
    <x v="1048"/>
    <n v="719.25"/>
    <n v="728.59"/>
    <n v="718.87"/>
    <n v="727.43"/>
    <n v="1981070"/>
    <x v="0"/>
    <x v="1048"/>
    <x v="4"/>
    <x v="2"/>
    <n v="697.86777777777775"/>
    <n v="649.42615942028976"/>
    <s v="Baja"/>
  </r>
  <r>
    <x v="1049"/>
    <n v="723.29"/>
    <n v="733.85"/>
    <n v="722.5"/>
    <n v="730.29"/>
    <n v="2767862"/>
    <x v="0"/>
    <x v="1049"/>
    <x v="4"/>
    <x v="2"/>
    <n v="698.7497222222222"/>
    <n v="650.00791366906458"/>
    <s v="Baja"/>
  </r>
  <r>
    <x v="1050"/>
    <n v="734.9"/>
    <n v="736"/>
    <n v="721.22"/>
    <n v="722.79"/>
    <n v="2299525"/>
    <x v="0"/>
    <x v="1050"/>
    <x v="4"/>
    <x v="2"/>
    <n v="699.46277777777777"/>
    <n v="650.52778571428553"/>
    <s v="Baja"/>
  </r>
  <r>
    <x v="1051"/>
    <n v="725"/>
    <n v="726.62"/>
    <n v="711.31"/>
    <n v="713"/>
    <n v="2797071"/>
    <x v="0"/>
    <x v="1051"/>
    <x v="4"/>
    <x v="2"/>
    <n v="700.51342857142845"/>
    <n v="651.56999999999971"/>
    <s v="Baja"/>
  </r>
  <r>
    <x v="1052"/>
    <n v="712.51"/>
    <n v="713.4"/>
    <n v="699.78"/>
    <n v="705.98"/>
    <n v="2932752"/>
    <x v="0"/>
    <x v="1052"/>
    <x v="4"/>
    <x v="2"/>
    <n v="700.66527777777765"/>
    <n v="652.28485507246342"/>
    <s v="Baja"/>
  </r>
  <r>
    <x v="1053"/>
    <n v="703.43"/>
    <n v="705.59"/>
    <n v="697.82"/>
    <n v="702"/>
    <n v="2494276"/>
    <x v="0"/>
    <x v="1053"/>
    <x v="4"/>
    <x v="2"/>
    <n v="701.04194444444443"/>
    <n v="652.64251798561122"/>
    <s v="Baja"/>
  </r>
  <r>
    <x v="1054"/>
    <n v="704.35"/>
    <n v="704.41"/>
    <n v="677.88"/>
    <n v="687.65"/>
    <n v="8926672"/>
    <x v="0"/>
    <x v="1054"/>
    <x v="4"/>
    <x v="2"/>
    <n v="700.81777777777779"/>
    <n v="652.89257142857105"/>
    <s v="Baja"/>
  </r>
  <r>
    <x v="1055"/>
    <n v="737.64"/>
    <n v="766.28"/>
    <n v="736.23"/>
    <n v="763.89"/>
    <n v="15974119"/>
    <x v="0"/>
    <x v="1055"/>
    <x v="4"/>
    <x v="2"/>
    <n v="703.04138888888883"/>
    <n v="653.67978723404224"/>
    <s v="Baja"/>
  </r>
  <r>
    <x v="1056"/>
    <n v="765.76"/>
    <n v="773"/>
    <n v="756.6"/>
    <n v="772.07"/>
    <n v="6057093"/>
    <x v="0"/>
    <x v="1056"/>
    <x v="4"/>
    <x v="2"/>
    <n v="705.36371428571431"/>
    <n v="655.26848920863279"/>
    <s v="Baja"/>
  </r>
  <r>
    <x v="1057"/>
    <n v="765.27"/>
    <n v="769.7"/>
    <n v="761.12"/>
    <n v="764.24"/>
    <n v="2987252"/>
    <x v="0"/>
    <x v="1057"/>
    <x v="4"/>
    <x v="2"/>
    <n v="706.99916666666672"/>
    <n v="656.32676258992785"/>
    <s v="Baja"/>
  </r>
  <r>
    <x v="1058"/>
    <n v="762.83"/>
    <n v="763.79"/>
    <n v="744.26"/>
    <n v="749.29"/>
    <n v="3749007"/>
    <x v="0"/>
    <x v="1058"/>
    <x v="4"/>
    <x v="2"/>
    <n v="708.14216216216221"/>
    <n v="657.14050359712201"/>
    <s v="Baja"/>
  </r>
  <r>
    <x v="1059"/>
    <n v="751.97"/>
    <n v="755.82"/>
    <n v="746.25"/>
    <n v="754.55"/>
    <n v="2642962"/>
    <x v="0"/>
    <x v="1059"/>
    <x v="4"/>
    <x v="2"/>
    <n v="710.28351351351364"/>
    <n v="657.8362857142854"/>
    <s v="Baja"/>
  </r>
  <r>
    <x v="1060"/>
    <n v="756.17"/>
    <n v="768.5"/>
    <n v="753.53"/>
    <n v="754.68"/>
    <n v="2819473"/>
    <x v="0"/>
    <x v="1060"/>
    <x v="4"/>
    <x v="2"/>
    <n v="712.31054054054073"/>
    <n v="658.52312056737549"/>
    <s v="Baja"/>
  </r>
  <r>
    <x v="1061"/>
    <n v="758.68"/>
    <n v="758.68"/>
    <n v="747.88"/>
    <n v="749.12"/>
    <n v="2862405"/>
    <x v="0"/>
    <x v="1061"/>
    <x v="4"/>
    <x v="2"/>
    <n v="715.42277777777781"/>
    <n v="659.96899280575508"/>
    <s v="Baja"/>
  </r>
  <r>
    <x v="1062"/>
    <n v="751.13"/>
    <n v="763.88"/>
    <n v="748.01"/>
    <n v="759.44"/>
    <n v="3660433"/>
    <x v="0"/>
    <x v="1062"/>
    <x v="4"/>
    <x v="2"/>
    <n v="716.61243243243246"/>
    <n v="660.90899280575513"/>
    <s v="Baja"/>
  </r>
  <r>
    <x v="1063"/>
    <n v="758.08"/>
    <n v="759.79"/>
    <n v="752.28"/>
    <n v="753.74"/>
    <n v="1722002"/>
    <x v="0"/>
    <x v="1063"/>
    <x v="4"/>
    <x v="2"/>
    <n v="718.72918918918924"/>
    <n v="661.85079136690626"/>
    <s v="Baja"/>
  </r>
  <r>
    <x v="1064"/>
    <n v="753.93"/>
    <n v="760.79"/>
    <n v="752.23"/>
    <n v="756.03"/>
    <n v="3057709"/>
    <x v="0"/>
    <x v="1064"/>
    <x v="4"/>
    <x v="2"/>
    <n v="720.9564864864866"/>
    <n v="662.52349999999979"/>
    <s v="Baja"/>
  </r>
  <r>
    <x v="1065"/>
    <n v="753.48"/>
    <n v="763.8"/>
    <n v="747.77"/>
    <n v="756.1"/>
    <n v="2996829"/>
    <x v="0"/>
    <x v="1065"/>
    <x v="4"/>
    <x v="3"/>
    <n v="722.97351351351358"/>
    <n v="663.18716312056722"/>
    <s v="Baja"/>
  </r>
  <r>
    <x v="1066"/>
    <n v="753.14"/>
    <n v="762.48"/>
    <n v="749.69"/>
    <n v="755.51"/>
    <n v="1902194"/>
    <x v="0"/>
    <x v="1066"/>
    <x v="4"/>
    <x v="3"/>
    <n v="725.60194444444437"/>
    <n v="664.93913669064727"/>
    <s v="Baja"/>
  </r>
  <r>
    <x v="1067"/>
    <n v="757.35"/>
    <n v="767.53"/>
    <n v="756.27"/>
    <n v="763.91"/>
    <n v="2200645"/>
    <x v="0"/>
    <x v="1067"/>
    <x v="4"/>
    <x v="3"/>
    <n v="726.63729729729721"/>
    <n v="666.04237410071926"/>
    <s v="Baja"/>
  </r>
  <r>
    <x v="1068"/>
    <n v="771.5"/>
    <n v="781.49"/>
    <n v="757.38"/>
    <n v="780.21"/>
    <n v="3690817"/>
    <x v="0"/>
    <x v="1068"/>
    <x v="4"/>
    <x v="3"/>
    <n v="728.89972972972964"/>
    <n v="667.66230215827329"/>
    <s v="Baja"/>
  </r>
  <r>
    <x v="1069"/>
    <n v="781.37"/>
    <n v="798.22"/>
    <n v="779.94"/>
    <n v="796.54"/>
    <n v="3295074"/>
    <x v="0"/>
    <x v="1069"/>
    <x v="4"/>
    <x v="3"/>
    <n v="731.32216216216216"/>
    <n v="668.58285714285694"/>
    <s v="Baja"/>
  </r>
  <r>
    <x v="1070"/>
    <n v="797.36"/>
    <n v="799.06"/>
    <n v="788.65"/>
    <n v="795.04"/>
    <n v="1910626"/>
    <x v="0"/>
    <x v="1070"/>
    <x v="4"/>
    <x v="3"/>
    <n v="734.14837837837842"/>
    <n v="669.47971631205655"/>
    <s v="Baja"/>
  </r>
  <r>
    <x v="1071"/>
    <n v="795.9"/>
    <n v="806.82"/>
    <n v="795.57"/>
    <n v="805.44"/>
    <n v="2399150"/>
    <x v="0"/>
    <x v="1071"/>
    <x v="4"/>
    <x v="3"/>
    <n v="737.87722222222203"/>
    <n v="672.76697841726593"/>
    <s v="Baja"/>
  </r>
  <r>
    <x v="1072"/>
    <n v="807.5"/>
    <n v="820.37"/>
    <n v="803.75"/>
    <n v="819.5"/>
    <n v="2814064"/>
    <x v="0"/>
    <x v="1072"/>
    <x v="4"/>
    <x v="3"/>
    <n v="740.08324324324315"/>
    <n v="674.59935251798538"/>
    <s v="Baja"/>
  </r>
  <r>
    <x v="1073"/>
    <n v="822.62"/>
    <n v="836.99"/>
    <n v="820.54"/>
    <n v="830.47"/>
    <n v="2767772"/>
    <x v="0"/>
    <x v="1073"/>
    <x v="4"/>
    <x v="3"/>
    <n v="743.46432432432425"/>
    <n v="676.53633093525161"/>
    <s v="Baja"/>
  </r>
  <r>
    <x v="1074"/>
    <n v="833.67"/>
    <n v="841"/>
    <n v="830.02"/>
    <n v="837.26"/>
    <n v="3038231"/>
    <x v="0"/>
    <x v="1074"/>
    <x v="4"/>
    <x v="3"/>
    <n v="746.57243243243227"/>
    <n v="677.68435714285692"/>
    <s v="Baja"/>
  </r>
  <r>
    <x v="1075"/>
    <n v="832.04"/>
    <n v="832.04"/>
    <n v="816.49"/>
    <n v="823.96"/>
    <n v="3673720"/>
    <x v="0"/>
    <x v="1075"/>
    <x v="4"/>
    <x v="3"/>
    <n v="749.3399999999998"/>
    <n v="678.72177304964521"/>
    <s v="Baja"/>
  </r>
  <r>
    <x v="1076"/>
    <n v="815.5"/>
    <n v="848.45"/>
    <n v="809.33"/>
    <n v="847.05"/>
    <n v="4084081"/>
    <x v="0"/>
    <x v="1076"/>
    <x v="4"/>
    <x v="3"/>
    <n v="754.27361111111099"/>
    <n v="682.62575539568343"/>
    <s v="Baja"/>
  </r>
  <r>
    <x v="1077"/>
    <n v="839.75"/>
    <n v="874.49"/>
    <n v="839.16"/>
    <n v="871.32"/>
    <n v="3814227"/>
    <x v="0"/>
    <x v="1077"/>
    <x v="4"/>
    <x v="3"/>
    <n v="757.43702702702683"/>
    <n v="684.8284172661871"/>
    <s v="Baja"/>
  </r>
  <r>
    <x v="1078"/>
    <n v="879.98"/>
    <n v="890.6"/>
    <n v="868.4"/>
    <n v="883.85"/>
    <n v="4093843"/>
    <x v="0"/>
    <x v="1078"/>
    <x v="4"/>
    <x v="3"/>
    <n v="762.15540540540519"/>
    <n v="687.01913669064754"/>
    <s v="Baja"/>
  </r>
  <r>
    <x v="1079"/>
    <n v="883.93"/>
    <n v="908"/>
    <n v="877.24"/>
    <n v="897.48"/>
    <n v="4511263"/>
    <x v="0"/>
    <x v="1079"/>
    <x v="4"/>
    <x v="3"/>
    <n v="767.32702702702682"/>
    <n v="688.52242857142858"/>
    <s v="Baja"/>
  </r>
  <r>
    <x v="1080"/>
    <n v="896"/>
    <n v="906"/>
    <n v="893"/>
    <n v="897.79"/>
    <n v="3214020"/>
    <x v="0"/>
    <x v="1080"/>
    <x v="4"/>
    <x v="3"/>
    <n v="772.37297297297289"/>
    <n v="690.00659574468079"/>
    <s v="Baja"/>
  </r>
  <r>
    <x v="1081"/>
    <n v="902.05"/>
    <n v="902.05"/>
    <n v="864.22"/>
    <n v="865.59"/>
    <n v="6014203"/>
    <x v="0"/>
    <x v="1081"/>
    <x v="4"/>
    <x v="3"/>
    <n v="778.24694444444447"/>
    <n v="693.12287769784166"/>
    <s v="Baja"/>
  </r>
  <r>
    <x v="1082"/>
    <n v="867.49"/>
    <n v="886.36"/>
    <n v="867.25"/>
    <n v="872.6"/>
    <n v="3138259"/>
    <x v="0"/>
    <x v="1082"/>
    <x v="4"/>
    <x v="3"/>
    <n v="780.79702702702696"/>
    <n v="694.99705035971215"/>
    <s v="Baja"/>
  </r>
  <r>
    <x v="1083"/>
    <n v="872.06"/>
    <n v="880.95"/>
    <n v="858.91"/>
    <n v="877.34"/>
    <n v="2578222"/>
    <x v="0"/>
    <x v="1083"/>
    <x v="4"/>
    <x v="3"/>
    <n v="785.53810810810796"/>
    <n v="696.91410071942437"/>
    <s v="Baja"/>
  </r>
  <r>
    <x v="1084"/>
    <n v="882.17"/>
    <n v="892.41"/>
    <n v="876.68"/>
    <n v="886.81"/>
    <n v="2027237"/>
    <x v="0"/>
    <x v="1084"/>
    <x v="4"/>
    <x v="3"/>
    <n v="791.73694444444436"/>
    <n v="698.27049999999986"/>
    <s v="Baja"/>
  </r>
  <r>
    <x v="1085"/>
    <n v="887.51"/>
    <n v="902.34"/>
    <n v="884.12"/>
    <n v="897.74"/>
    <n v="2388966"/>
    <x v="0"/>
    <x v="1085"/>
    <x v="4"/>
    <x v="4"/>
    <n v="798.49114285714279"/>
    <n v="701.53507246376796"/>
    <s v="Baja"/>
  </r>
  <r>
    <x v="1086"/>
    <n v="894.36"/>
    <n v="902.69"/>
    <n v="888.03"/>
    <n v="902.17"/>
    <n v="2401634"/>
    <x v="0"/>
    <x v="1086"/>
    <x v="4"/>
    <x v="4"/>
    <n v="801.37111111111108"/>
    <n v="703.64847826086952"/>
    <s v="Baja"/>
  </r>
  <r>
    <x v="1087"/>
    <n v="898.05"/>
    <n v="915.97"/>
    <n v="898.05"/>
    <n v="911.06"/>
    <n v="2689629"/>
    <x v="0"/>
    <x v="1087"/>
    <x v="4"/>
    <x v="4"/>
    <n v="806.87277777777774"/>
    <n v="705.74963768115936"/>
    <s v="Baja"/>
  </r>
  <r>
    <x v="1088"/>
    <n v="917.85"/>
    <n v="927"/>
    <n v="911.11"/>
    <n v="917.87"/>
    <n v="2835307"/>
    <x v="0"/>
    <x v="1088"/>
    <x v="4"/>
    <x v="4"/>
    <n v="812.75861111111101"/>
    <n v="707.27568345323732"/>
    <s v="Baja"/>
  </r>
  <r>
    <x v="1089"/>
    <n v="915.23"/>
    <n v="935.27"/>
    <n v="912.71"/>
    <n v="934.74"/>
    <n v="2955383"/>
    <x v="0"/>
    <x v="1089"/>
    <x v="4"/>
    <x v="4"/>
    <n v="819.22361111111115"/>
    <n v="708.90042857142851"/>
    <s v="Baja"/>
  </r>
  <r>
    <x v="1090"/>
    <n v="928"/>
    <n v="930.3"/>
    <n v="902.59"/>
    <n v="913.69"/>
    <n v="3350082"/>
    <x v="0"/>
    <x v="1090"/>
    <x v="4"/>
    <x v="4"/>
    <n v="827.26285714285711"/>
    <n v="711.79601449275367"/>
    <s v="Baja"/>
  </r>
  <r>
    <x v="1091"/>
    <n v="913.76"/>
    <n v="922.88"/>
    <n v="909.58"/>
    <n v="913.35"/>
    <n v="2388575"/>
    <x v="0"/>
    <x v="1091"/>
    <x v="4"/>
    <x v="4"/>
    <n v="829.6541666666667"/>
    <n v="713.80818840579718"/>
    <s v="Baja"/>
  </r>
  <r>
    <x v="1092"/>
    <n v="924.71"/>
    <n v="941.75"/>
    <n v="923.08"/>
    <n v="936.56"/>
    <n v="3501691"/>
    <x v="0"/>
    <x v="1092"/>
    <x v="4"/>
    <x v="4"/>
    <n v="834.22333333333336"/>
    <n v="715.90826086956531"/>
    <s v="Baja"/>
  </r>
  <r>
    <x v="1093"/>
    <n v="933.35"/>
    <n v="934.09"/>
    <n v="922.6"/>
    <n v="925.55"/>
    <n v="2486197"/>
    <x v="0"/>
    <x v="1093"/>
    <x v="4"/>
    <x v="4"/>
    <n v="838.70416666666665"/>
    <n v="717.416474820144"/>
    <s v="Baja"/>
  </r>
  <r>
    <x v="1094"/>
    <n v="916.81"/>
    <n v="925.55"/>
    <n v="909.61"/>
    <n v="918.87"/>
    <n v="2485829"/>
    <x v="0"/>
    <x v="1094"/>
    <x v="4"/>
    <x v="4"/>
    <n v="843.41472222222228"/>
    <n v="718.85542857142866"/>
    <s v="Baja"/>
  </r>
  <r>
    <x v="1095"/>
    <n v="923.94"/>
    <n v="928.94"/>
    <n v="919.5"/>
    <n v="921.08"/>
    <n v="2674892"/>
    <x v="0"/>
    <x v="1095"/>
    <x v="4"/>
    <x v="4"/>
    <n v="850.70799999999997"/>
    <n v="721.27496402877705"/>
    <s v="Baja"/>
  </r>
  <r>
    <x v="1096"/>
    <n v="921.54"/>
    <n v="928.45"/>
    <n v="916.42"/>
    <n v="919.13"/>
    <n v="2459456"/>
    <x v="0"/>
    <x v="1096"/>
    <x v="4"/>
    <x v="4"/>
    <n v="852.60861111111114"/>
    <n v="723.22798561151103"/>
    <s v="Baja"/>
  </r>
  <r>
    <x v="1097"/>
    <n v="919.13"/>
    <n v="922.44"/>
    <n v="886.56"/>
    <n v="889.55"/>
    <n v="2938194"/>
    <x v="0"/>
    <x v="1097"/>
    <x v="4"/>
    <x v="4"/>
    <n v="856.5094444444444"/>
    <n v="725.01165467625913"/>
    <s v="Baja"/>
  </r>
  <r>
    <x v="1098"/>
    <n v="908.18"/>
    <n v="912.62"/>
    <n v="899"/>
    <n v="902.04"/>
    <n v="2815512"/>
    <x v="0"/>
    <x v="1098"/>
    <x v="4"/>
    <x v="4"/>
    <n v="860.47055555555551"/>
    <n v="726.27614285714299"/>
    <s v="Baja"/>
  </r>
  <r>
    <x v="1099"/>
    <n v="893.21"/>
    <n v="919.92"/>
    <n v="890.49"/>
    <n v="909.05"/>
    <n v="4530519"/>
    <x v="0"/>
    <x v="1099"/>
    <x v="4"/>
    <x v="4"/>
    <n v="864.78472222222217"/>
    <n v="727.57241134751791"/>
    <s v="Baja"/>
  </r>
  <r>
    <x v="1100"/>
    <n v="913.42"/>
    <n v="915"/>
    <n v="899.1"/>
    <n v="911.45"/>
    <n v="2339375"/>
    <x v="0"/>
    <x v="1100"/>
    <x v="4"/>
    <x v="4"/>
    <n v="872.33057142857137"/>
    <n v="730.8164028776979"/>
    <s v="Baja"/>
  </r>
  <r>
    <x v="1101"/>
    <n v="915"/>
    <n v="935.85"/>
    <n v="911.7"/>
    <n v="932.12"/>
    <n v="2320293"/>
    <x v="0"/>
    <x v="1101"/>
    <x v="4"/>
    <x v="4"/>
    <n v="873.99138888888888"/>
    <n v="732.85669064748208"/>
    <s v="Baja"/>
  </r>
  <r>
    <x v="1102"/>
    <n v="928.4"/>
    <n v="930.49"/>
    <n v="915.3"/>
    <n v="924.14"/>
    <n v="2342418"/>
    <x v="0"/>
    <x v="1102"/>
    <x v="4"/>
    <x v="4"/>
    <n v="881.9545714285714"/>
    <n v="734.89028776978432"/>
    <s v="Baja"/>
  </r>
  <r>
    <x v="1103"/>
    <n v="916.01"/>
    <n v="918.13"/>
    <n v="894.5"/>
    <n v="907.55"/>
    <n v="3226158"/>
    <x v="0"/>
    <x v="1103"/>
    <x v="4"/>
    <x v="4"/>
    <n v="885.59285714285716"/>
    <n v="736.12357142857161"/>
    <s v="Baja"/>
  </r>
  <r>
    <x v="1104"/>
    <n v="894.51"/>
    <n v="908.23"/>
    <n v="889.71"/>
    <n v="900.43"/>
    <n v="2202970"/>
    <x v="0"/>
    <x v="1104"/>
    <x v="4"/>
    <x v="4"/>
    <n v="891.3117647058823"/>
    <n v="739.23637681159425"/>
    <s v="Baja"/>
  </r>
  <r>
    <x v="1105"/>
    <n v="901.8"/>
    <n v="902.68"/>
    <n v="889.47"/>
    <n v="891.32"/>
    <n v="1875897"/>
    <x v="0"/>
    <x v="1105"/>
    <x v="4"/>
    <x v="4"/>
    <n v="891.3119999999999"/>
    <n v="740.96144927536238"/>
    <s v="Baja"/>
  </r>
  <r>
    <x v="1106"/>
    <n v="895.5"/>
    <n v="898.58"/>
    <n v="877"/>
    <n v="886.73"/>
    <n v="2315685"/>
    <x v="0"/>
    <x v="1106"/>
    <x v="5"/>
    <x v="5"/>
    <n v="895.81499999999994"/>
    <n v="742.53644927536232"/>
    <s v="Baja"/>
  </r>
  <r>
    <x v="1107"/>
    <n v="893.13"/>
    <n v="898.83"/>
    <n v="879.89"/>
    <n v="881.05"/>
    <n v="2970019"/>
    <x v="0"/>
    <x v="1107"/>
    <x v="5"/>
    <x v="5"/>
    <n v="897.30264705882348"/>
    <n v="743.53294964028782"/>
    <s v="Baja"/>
  </r>
  <r>
    <x v="1108"/>
    <n v="888.76"/>
    <n v="892.83"/>
    <n v="871.69"/>
    <n v="881.79"/>
    <n v="3457656"/>
    <x v="0"/>
    <x v="1108"/>
    <x v="5"/>
    <x v="5"/>
    <n v="900.87454545454545"/>
    <n v="745.44471014492751"/>
    <s v="Baja"/>
  </r>
  <r>
    <x v="1109"/>
    <n v="879.38"/>
    <n v="888"/>
    <n v="869.11"/>
    <n v="879.19"/>
    <n v="2649823"/>
    <x v="0"/>
    <x v="1109"/>
    <x v="5"/>
    <x v="5"/>
    <n v="900.23676470588236"/>
    <n v="746.89514492753619"/>
    <s v="Baja"/>
  </r>
  <r>
    <x v="1110"/>
    <n v="880"/>
    <n v="886.22"/>
    <n v="873"/>
    <n v="875"/>
    <n v="2347949"/>
    <x v="0"/>
    <x v="1110"/>
    <x v="5"/>
    <x v="5"/>
    <n v="901.05882352941171"/>
    <n v="748.26384057971018"/>
    <s v="Baja"/>
  </r>
  <r>
    <x v="1111"/>
    <n v="866.4"/>
    <n v="866.41"/>
    <n v="834.4"/>
    <n v="837.69"/>
    <n v="4803312"/>
    <x v="0"/>
    <x v="1111"/>
    <x v="5"/>
    <x v="5"/>
    <n v="900.56121212121207"/>
    <n v="748.9071942446044"/>
    <s v="Baja"/>
  </r>
  <r>
    <x v="1112"/>
    <n v="831.53"/>
    <n v="847.07"/>
    <n v="829.14"/>
    <n v="840.29"/>
    <n v="3024517"/>
    <x v="0"/>
    <x v="1112"/>
    <x v="5"/>
    <x v="5"/>
    <n v="898.8606249999998"/>
    <n v="751.23554744525552"/>
    <s v="Baja"/>
  </r>
  <r>
    <x v="1113"/>
    <n v="843.2"/>
    <n v="844.89"/>
    <n v="823.52"/>
    <n v="828.4"/>
    <n v="3037650"/>
    <x v="0"/>
    <x v="1113"/>
    <x v="5"/>
    <x v="5"/>
    <n v="896.72545454545434"/>
    <n v="752.28708029197082"/>
    <s v="Baja"/>
  </r>
  <r>
    <x v="1114"/>
    <n v="836.44"/>
    <n v="850.84"/>
    <n v="830.41"/>
    <n v="848.26"/>
    <n v="3181383"/>
    <x v="0"/>
    <x v="1114"/>
    <x v="5"/>
    <x v="5"/>
    <n v="896.20030303030285"/>
    <n v="753.55262773722632"/>
    <s v="Baja"/>
  </r>
  <r>
    <x v="1115"/>
    <n v="860.96"/>
    <n v="868.98"/>
    <n v="842.02"/>
    <n v="842.37"/>
    <n v="4028537"/>
    <x v="0"/>
    <x v="1115"/>
    <x v="5"/>
    <x v="5"/>
    <n v="895.28424242424228"/>
    <n v="754.19623188405797"/>
    <s v="Baja"/>
  </r>
  <r>
    <x v="1116"/>
    <n v="859.79"/>
    <n v="865"/>
    <n v="852.13"/>
    <n v="858.1"/>
    <n v="3617565"/>
    <x v="0"/>
    <x v="1116"/>
    <x v="5"/>
    <x v="5"/>
    <n v="894.70121212121194"/>
    <n v="754.94374100719426"/>
    <s v="Baja"/>
  </r>
  <r>
    <x v="1117"/>
    <n v="863.53"/>
    <n v="916.4"/>
    <n v="854.75"/>
    <n v="869.68"/>
    <n v="9851351"/>
    <x v="0"/>
    <x v="1117"/>
    <x v="5"/>
    <x v="5"/>
    <n v="894.18212121212105"/>
    <n v="757.45372262773719"/>
    <s v="Baja"/>
  </r>
  <r>
    <x v="1118"/>
    <n v="998.03"/>
    <n v="999"/>
    <n v="950.76"/>
    <n v="953.99"/>
    <n v="14273205"/>
    <x v="0"/>
    <x v="1118"/>
    <x v="5"/>
    <x v="5"/>
    <n v="895.88666666666666"/>
    <n v="759.37591240875918"/>
    <s v="Baja"/>
  </r>
  <r>
    <x v="1119"/>
    <n v="957.81"/>
    <n v="985"/>
    <n v="953.9"/>
    <n v="984.86"/>
    <n v="7752137"/>
    <x v="0"/>
    <x v="1119"/>
    <x v="5"/>
    <x v="5"/>
    <n v="898.392424242424"/>
    <n v="761.00985507246378"/>
    <s v="Baja"/>
  </r>
  <r>
    <x v="1120"/>
    <n v="984.41"/>
    <n v="986.28"/>
    <n v="967.68"/>
    <n v="977.59"/>
    <n v="4550397"/>
    <x v="0"/>
    <x v="1120"/>
    <x v="5"/>
    <x v="5"/>
    <n v="900.40848484848482"/>
    <n v="762.56798561151072"/>
    <s v="Baja"/>
  </r>
  <r>
    <x v="1121"/>
    <n v="971.1"/>
    <n v="982.27"/>
    <n v="960.26"/>
    <n v="971.89"/>
    <n v="4634204"/>
    <x v="0"/>
    <x v="1121"/>
    <x v="5"/>
    <x v="5"/>
    <n v="901.02374999999984"/>
    <n v="765.83729927007278"/>
    <s v="Baja"/>
  </r>
  <r>
    <x v="1122"/>
    <n v="966.71"/>
    <n v="977.93"/>
    <n v="957.3"/>
    <n v="971.83"/>
    <n v="3433972"/>
    <x v="0"/>
    <x v="1122"/>
    <x v="5"/>
    <x v="5"/>
    <n v="903.16939393939379"/>
    <n v="768.16635036496336"/>
    <s v="Baja"/>
  </r>
  <r>
    <x v="1123"/>
    <n v="980"/>
    <n v="987.64"/>
    <n v="968.23"/>
    <n v="978.15"/>
    <n v="2930728"/>
    <x v="0"/>
    <x v="1123"/>
    <x v="5"/>
    <x v="5"/>
    <n v="905.12272727272727"/>
    <n v="770.57912408759103"/>
    <s v="Baja"/>
  </r>
  <r>
    <x v="1124"/>
    <n v="986.75"/>
    <n v="994.59"/>
    <n v="970.01"/>
    <n v="973.24"/>
    <n v="3867825"/>
    <x v="0"/>
    <x v="1124"/>
    <x v="5"/>
    <x v="5"/>
    <n v="906.93757575757581"/>
    <n v="772.04768115942011"/>
    <s v="Baja"/>
  </r>
  <r>
    <x v="1125"/>
    <n v="974"/>
    <n v="990.29"/>
    <n v="974"/>
    <n v="976.76"/>
    <n v="3618718"/>
    <x v="0"/>
    <x v="1125"/>
    <x v="5"/>
    <x v="5"/>
    <n v="908.15575757575766"/>
    <n v="773.52043165467603"/>
    <s v="Baja"/>
  </r>
  <r>
    <x v="1126"/>
    <n v="973"/>
    <n v="987.69"/>
    <n v="964.38"/>
    <n v="978.94"/>
    <n v="3724197"/>
    <x v="0"/>
    <x v="1126"/>
    <x v="5"/>
    <x v="6"/>
    <n v="909.48937500000011"/>
    <n v="777.64999999999986"/>
    <s v="Baja"/>
  </r>
  <r>
    <x v="1127"/>
    <n v="980.47"/>
    <n v="1008"/>
    <n v="978.51"/>
    <n v="994.87"/>
    <n v="6000137"/>
    <x v="0"/>
    <x v="1127"/>
    <x v="5"/>
    <x v="6"/>
    <n v="912.07666666666671"/>
    <n v="780.21810218978089"/>
    <s v="Baja"/>
  </r>
  <r>
    <x v="1128"/>
    <n v="987.73"/>
    <n v="1011.83"/>
    <n v="986.68"/>
    <n v="1011.11"/>
    <n v="3997733"/>
    <x v="0"/>
    <x v="1128"/>
    <x v="5"/>
    <x v="6"/>
    <n v="914.80484848484855"/>
    <n v="782.9755474452553"/>
    <s v="Baja"/>
  </r>
  <r>
    <x v="1129"/>
    <n v="1007.87"/>
    <n v="1016.35"/>
    <n v="1002.61"/>
    <n v="1015.68"/>
    <n v="3134293"/>
    <x v="0"/>
    <x v="1129"/>
    <x v="5"/>
    <x v="6"/>
    <n v="917.73060606060619"/>
    <n v="784.66181159420273"/>
    <s v="Baja"/>
  </r>
  <r>
    <x v="1130"/>
    <n v="1017"/>
    <n v="1027.76"/>
    <n v="1005.67"/>
    <n v="1013.93"/>
    <n v="3212853"/>
    <x v="0"/>
    <x v="1130"/>
    <x v="5"/>
    <x v="6"/>
    <n v="921.49969696969708"/>
    <n v="786.31122302158246"/>
    <s v="Baja"/>
  </r>
  <r>
    <x v="1131"/>
    <n v="1023.05"/>
    <n v="1032.8499999999999"/>
    <n v="1015.88"/>
    <n v="1027.5999999999999"/>
    <n v="3296566"/>
    <x v="0"/>
    <x v="1131"/>
    <x v="5"/>
    <x v="6"/>
    <n v="925.81250000000011"/>
    <n v="791.23072992700713"/>
    <s v="Baja"/>
  </r>
  <r>
    <x v="1132"/>
    <n v="1020.79"/>
    <n v="1022.69"/>
    <n v="1002.95"/>
    <n v="1008.08"/>
    <n v="3331797"/>
    <x v="0"/>
    <x v="1132"/>
    <x v="5"/>
    <x v="6"/>
    <n v="928.30545454545472"/>
    <n v="793.96058394160571"/>
    <s v="Baja"/>
  </r>
  <r>
    <x v="1133"/>
    <n v="1005.49"/>
    <n v="1027.74"/>
    <n v="998.35"/>
    <n v="1027.31"/>
    <n v="3388966"/>
    <x v="0"/>
    <x v="1133"/>
    <x v="5"/>
    <x v="6"/>
    <n v="931.81636363636369"/>
    <n v="796.85065693430647"/>
    <s v="Baja"/>
  </r>
  <r>
    <x v="1134"/>
    <n v="1026.6300000000001"/>
    <n v="1045.99"/>
    <n v="1025.0999999999999"/>
    <n v="1043.69"/>
    <n v="3476068"/>
    <x v="0"/>
    <x v="1134"/>
    <x v="5"/>
    <x v="6"/>
    <n v="935.19727272727278"/>
    <n v="798.63934782608681"/>
    <s v="Baja"/>
  </r>
  <r>
    <x v="1135"/>
    <n v="1044.95"/>
    <n v="1064.5"/>
    <n v="1041.69"/>
    <n v="1058.5999999999999"/>
    <n v="3145430"/>
    <x v="0"/>
    <x v="1135"/>
    <x v="5"/>
    <x v="6"/>
    <n v="938.8267647058824"/>
    <n v="800.5095683453236"/>
    <s v="Baja"/>
  </r>
  <r>
    <x v="1136"/>
    <n v="1060"/>
    <n v="1062"/>
    <n v="1023.75"/>
    <n v="1035.8499999999999"/>
    <n v="4229339"/>
    <x v="0"/>
    <x v="1136"/>
    <x v="5"/>
    <x v="6"/>
    <n v="943.15969696969694"/>
    <n v="807.38191176470582"/>
    <s v="Baja"/>
  </r>
  <r>
    <x v="1137"/>
    <n v="1035.18"/>
    <n v="1045"/>
    <n v="1024.51"/>
    <n v="1043.33"/>
    <n v="2600048"/>
    <x v="0"/>
    <x v="1137"/>
    <x v="5"/>
    <x v="6"/>
    <n v="947.4899999999999"/>
    <n v="810.54139705882335"/>
    <s v="Baja"/>
  </r>
  <r>
    <x v="1138"/>
    <n v="1042"/>
    <n v="1045"/>
    <n v="1015.59"/>
    <n v="1024.54"/>
    <n v="3111831"/>
    <x v="0"/>
    <x v="1138"/>
    <x v="5"/>
    <x v="6"/>
    <n v="951.52696969696967"/>
    <n v="812.10343065693405"/>
    <s v="Baja"/>
  </r>
  <r>
    <x v="1139"/>
    <n v="1029.42"/>
    <n v="1032.3800000000001"/>
    <n v="999.39"/>
    <n v="1003.15"/>
    <n v="3738710"/>
    <x v="0"/>
    <x v="1139"/>
    <x v="5"/>
    <x v="6"/>
    <n v="953.04529411764713"/>
    <n v="813.48782608695626"/>
    <s v="Baja"/>
  </r>
  <r>
    <x v="1140"/>
    <n v="1008"/>
    <n v="1015.17"/>
    <n v="984.48"/>
    <n v="988.47"/>
    <n v="4426227"/>
    <x v="0"/>
    <x v="1140"/>
    <x v="5"/>
    <x v="6"/>
    <n v="958.31000000000006"/>
    <n v="819.33963235294095"/>
    <s v="Baja"/>
  </r>
  <r>
    <x v="1141"/>
    <n v="989.4"/>
    <n v="994.4"/>
    <n v="955"/>
    <n v="977.24"/>
    <n v="4738304"/>
    <x v="0"/>
    <x v="1141"/>
    <x v="5"/>
    <x v="6"/>
    <n v="958.86676470588247"/>
    <n v="821.89029411764682"/>
    <s v="Baja"/>
  </r>
  <r>
    <x v="1142"/>
    <n v="977.6"/>
    <n v="1000.89"/>
    <n v="976.9"/>
    <n v="990.06"/>
    <n v="3397205"/>
    <x v="0"/>
    <x v="1142"/>
    <x v="5"/>
    <x v="6"/>
    <n v="962.05117647058842"/>
    <n v="824.50882352941142"/>
    <s v="Baja"/>
  </r>
  <r>
    <x v="1143"/>
    <n v="995"/>
    <n v="1000.73"/>
    <n v="961.83"/>
    <n v="963.07"/>
    <n v="3766566"/>
    <x v="0"/>
    <x v="1143"/>
    <x v="5"/>
    <x v="6"/>
    <n v="964.51823529411774"/>
    <n v="825.52021897810187"/>
    <s v="Baja"/>
  </r>
  <r>
    <x v="1144"/>
    <n v="969.56"/>
    <n v="982.27"/>
    <n v="958.17"/>
    <n v="980.56"/>
    <n v="4717409"/>
    <x v="0"/>
    <x v="1144"/>
    <x v="5"/>
    <x v="6"/>
    <n v="967.62294117647059"/>
    <n v="826.64369565217362"/>
    <s v="Baja"/>
  </r>
  <r>
    <x v="1145"/>
    <n v="983"/>
    <n v="994.93"/>
    <n v="964.81"/>
    <n v="973.7"/>
    <n v="3907447"/>
    <x v="0"/>
    <x v="1145"/>
    <x v="5"/>
    <x v="7"/>
    <n v="971.62323529411788"/>
    <n v="831.67419117647034"/>
    <s v="Baja"/>
  </r>
  <r>
    <x v="1146"/>
    <n v="971.61"/>
    <n v="986.31"/>
    <n v="948.21"/>
    <n v="972.58"/>
    <n v="4392814"/>
    <x v="0"/>
    <x v="1146"/>
    <x v="5"/>
    <x v="7"/>
    <n v="971.65057142857177"/>
    <n v="833.94889705882338"/>
    <s v="Baja"/>
  </r>
  <r>
    <x v="1147"/>
    <n v="973.62"/>
    <n v="995.6"/>
    <n v="969.48"/>
    <n v="990.92"/>
    <n v="3807935"/>
    <x v="0"/>
    <x v="1147"/>
    <x v="5"/>
    <x v="7"/>
    <n v="975.95428571428602"/>
    <n v="836.27867647058792"/>
    <s v="Baja"/>
  </r>
  <r>
    <x v="1148"/>
    <n v="972.99"/>
    <n v="973.69"/>
    <n v="899"/>
    <n v="906.36"/>
    <n v="7852559"/>
    <x v="0"/>
    <x v="1148"/>
    <x v="5"/>
    <x v="7"/>
    <n v="978.18171428571452"/>
    <n v="836.79021897810196"/>
    <s v="Baja"/>
  </r>
  <r>
    <x v="1149"/>
    <n v="897.64"/>
    <n v="904.89"/>
    <n v="858.07"/>
    <n v="891.11"/>
    <n v="7737488"/>
    <x v="0"/>
    <x v="1149"/>
    <x v="5"/>
    <x v="7"/>
    <n v="979.4060000000004"/>
    <n v="837.18384057970991"/>
    <s v="Baja"/>
  </r>
  <r>
    <x v="1150"/>
    <n v="875.07"/>
    <n v="881.27"/>
    <n v="854.5"/>
    <n v="866.68"/>
    <n v="6995309"/>
    <x v="0"/>
    <x v="1150"/>
    <x v="5"/>
    <x v="7"/>
    <n v="983.68882352941193"/>
    <n v="840.54308823529391"/>
    <s v="Baja"/>
  </r>
  <r>
    <x v="1151"/>
    <n v="867.41"/>
    <n v="910.68"/>
    <n v="866"/>
    <n v="895.1"/>
    <n v="7398934"/>
    <x v="0"/>
    <x v="1151"/>
    <x v="5"/>
    <x v="7"/>
    <n v="981.15771428571441"/>
    <n v="842.0588235294116"/>
    <s v="Baja"/>
  </r>
  <r>
    <x v="1152"/>
    <n v="914.6"/>
    <n v="927.18"/>
    <n v="901"/>
    <n v="919.68"/>
    <n v="6865837"/>
    <x v="0"/>
    <x v="1152"/>
    <x v="5"/>
    <x v="7"/>
    <n v="979.45000000000016"/>
    <n v="843.77169117647031"/>
    <s v="Baja"/>
  </r>
  <r>
    <x v="1153"/>
    <n v="913"/>
    <n v="921.89"/>
    <n v="887.51"/>
    <n v="890.17"/>
    <n v="5001698"/>
    <x v="0"/>
    <x v="1153"/>
    <x v="5"/>
    <x v="7"/>
    <n v="980.01916666666671"/>
    <n v="844.11036496350346"/>
    <s v="Baja"/>
  </r>
  <r>
    <x v="1154"/>
    <n v="901.46"/>
    <n v="919.63"/>
    <n v="901"/>
    <n v="918"/>
    <n v="5200684"/>
    <x v="0"/>
    <x v="1154"/>
    <x v="5"/>
    <x v="7"/>
    <n v="979.01944444444462"/>
    <n v="844.64579710144903"/>
    <s v="Baja"/>
  </r>
  <r>
    <x v="1155"/>
    <n v="939.95"/>
    <n v="967.63"/>
    <n v="934.42"/>
    <n v="950.02"/>
    <n v="7543146"/>
    <x v="0"/>
    <x v="1155"/>
    <x v="5"/>
    <x v="7"/>
    <n v="978.06485714285725"/>
    <n v="848.84661764705857"/>
    <s v="Baja"/>
  </r>
  <r>
    <x v="1156"/>
    <n v="940"/>
    <n v="948.25"/>
    <n v="916.3"/>
    <n v="929.98"/>
    <n v="6009400"/>
    <x v="0"/>
    <x v="1156"/>
    <x v="5"/>
    <x v="7"/>
    <n v="976.72916666666686"/>
    <n v="850.59294117647039"/>
    <s v="Baja"/>
  </r>
  <r>
    <x v="1157"/>
    <n v="935.77"/>
    <n v="968"/>
    <n v="924"/>
    <n v="959.49"/>
    <n v="6662361"/>
    <x v="0"/>
    <x v="1157"/>
    <x v="5"/>
    <x v="7"/>
    <n v="976.38472222222242"/>
    <n v="852.49102941176443"/>
    <s v="Baja"/>
  </r>
  <r>
    <x v="1158"/>
    <n v="950.01"/>
    <n v="967"/>
    <n v="945.5"/>
    <n v="950.84"/>
    <n v="4466305"/>
    <x v="0"/>
    <x v="1158"/>
    <x v="5"/>
    <x v="7"/>
    <n v="975.80166666666673"/>
    <n v="853.2089051094888"/>
    <s v="Baja"/>
  </r>
  <r>
    <x v="1159"/>
    <n v="941.64"/>
    <n v="963.65"/>
    <n v="940.95"/>
    <n v="960.29"/>
    <n v="5905429"/>
    <x v="0"/>
    <x v="1159"/>
    <x v="5"/>
    <x v="7"/>
    <n v="975.30555555555554"/>
    <n v="853.98485507246346"/>
    <s v="Baja"/>
  </r>
  <r>
    <x v="1160"/>
    <n v="969.67"/>
    <n v="977"/>
    <n v="951.55"/>
    <n v="971.99"/>
    <n v="4677871"/>
    <x v="0"/>
    <x v="1160"/>
    <x v="5"/>
    <x v="7"/>
    <n v="975.22828571428568"/>
    <n v="857.42262773722598"/>
    <s v="Baja"/>
  </r>
  <r>
    <x v="1161"/>
    <n v="978.18"/>
    <n v="998.7"/>
    <n v="977.11"/>
    <n v="997.28"/>
    <n v="3782245"/>
    <x v="0"/>
    <x v="1161"/>
    <x v="5"/>
    <x v="7"/>
    <n v="975.84083333333319"/>
    <n v="859.71211678832094"/>
    <s v="Baja"/>
  </r>
  <r>
    <x v="1162"/>
    <n v="993.81"/>
    <n v="996.79"/>
    <n v="966.32"/>
    <n v="970.65"/>
    <n v="3534707"/>
    <x v="0"/>
    <x v="1162"/>
    <x v="5"/>
    <x v="7"/>
    <n v="975.61055555555561"/>
    <n v="861.93751824817491"/>
    <s v="Baja"/>
  </r>
  <r>
    <x v="1163"/>
    <n v="974.22"/>
    <n v="989"/>
    <n v="966.37"/>
    <n v="976.72"/>
    <n v="3047237"/>
    <x v="0"/>
    <x v="1163"/>
    <x v="5"/>
    <x v="7"/>
    <n v="975.10638888888911"/>
    <n v="862.76927536231858"/>
    <s v="Baja"/>
  </r>
  <r>
    <x v="1164"/>
    <n v="972"/>
    <n v="974.98"/>
    <n v="929.23"/>
    <n v="933.85"/>
    <n v="4422717"/>
    <x v="0"/>
    <x v="1164"/>
    <x v="5"/>
    <x v="7"/>
    <n v="972.96027777777772"/>
    <n v="863.28064748201416"/>
    <s v="Baja"/>
  </r>
  <r>
    <x v="1165"/>
    <n v="920.53"/>
    <n v="934.48"/>
    <n v="900.59"/>
    <n v="932.53"/>
    <n v="4634075"/>
    <x v="0"/>
    <x v="1165"/>
    <x v="5"/>
    <x v="7"/>
    <n v="969.41399999999999"/>
    <n v="867.8688321167881"/>
    <s v="Baja"/>
  </r>
  <r>
    <x v="1166"/>
    <n v="927.5"/>
    <n v="932.29"/>
    <n v="911.5"/>
    <n v="928.38"/>
    <n v="3519956"/>
    <x v="0"/>
    <x v="1166"/>
    <x v="5"/>
    <x v="8"/>
    <n v="968.27416666666659"/>
    <n v="869.63218978102179"/>
    <s v="Baja"/>
  </r>
  <r>
    <x v="1167"/>
    <n v="923"/>
    <n v="949.55"/>
    <n v="916.11"/>
    <n v="935.52"/>
    <n v="3256886"/>
    <x v="0"/>
    <x v="1167"/>
    <x v="5"/>
    <x v="8"/>
    <n v="965.71638888888867"/>
    <n v="871.37277372262758"/>
    <s v="Baja"/>
  </r>
  <r>
    <x v="1168"/>
    <n v="901.8"/>
    <n v="946.59"/>
    <n v="900.47"/>
    <n v="917.05"/>
    <n v="5864622"/>
    <x v="0"/>
    <x v="1168"/>
    <x v="5"/>
    <x v="8"/>
    <n v="963.18777777777768"/>
    <n v="871.7037681159419"/>
    <s v="Baja"/>
  </r>
  <r>
    <x v="1169"/>
    <n v="896.5"/>
    <n v="906.63"/>
    <n v="853.87"/>
    <n v="855.86"/>
    <n v="6798806"/>
    <x v="0"/>
    <x v="1169"/>
    <x v="5"/>
    <x v="8"/>
    <n v="958.42527777777786"/>
    <n v="871.58978417266178"/>
    <s v="Baja"/>
  </r>
  <r>
    <x v="1170"/>
    <n v="827.85"/>
    <n v="906.74"/>
    <n v="821.1"/>
    <n v="867.83"/>
    <n v="6656823"/>
    <x v="0"/>
    <x v="1170"/>
    <x v="5"/>
    <x v="8"/>
    <n v="950.53857142857157"/>
    <n v="875.36445255474462"/>
    <s v="Baja"/>
  </r>
  <r>
    <x v="1171"/>
    <n v="912.44"/>
    <n v="922.42"/>
    <n v="857.7"/>
    <n v="870.4"/>
    <n v="5625382"/>
    <x v="0"/>
    <x v="1171"/>
    <x v="5"/>
    <x v="8"/>
    <n v="948.31250000000023"/>
    <n v="876.57671532846712"/>
    <s v="Baja"/>
  </r>
  <r>
    <x v="1172"/>
    <n v="855.93"/>
    <n v="951.43"/>
    <n v="854.4"/>
    <n v="945.47"/>
    <n v="7497974"/>
    <x v="0"/>
    <x v="1172"/>
    <x v="5"/>
    <x v="8"/>
    <n v="948.23567567567591"/>
    <n v="878.36094890510947"/>
    <s v="Baja"/>
  </r>
  <r>
    <x v="1173"/>
    <n v="931.94"/>
    <n v="941.24"/>
    <n v="894"/>
    <n v="921.17"/>
    <n v="5129755"/>
    <x v="0"/>
    <x v="1173"/>
    <x v="5"/>
    <x v="8"/>
    <n v="945.13621621621644"/>
    <n v="878.67115942028977"/>
    <s v="Baja"/>
  </r>
  <r>
    <x v="1174"/>
    <n v="920"/>
    <n v="944.86"/>
    <n v="906.68"/>
    <n v="918.29"/>
    <n v="4073638"/>
    <x v="0"/>
    <x v="1174"/>
    <x v="5"/>
    <x v="8"/>
    <n v="941.756756756757"/>
    <n v="878.95618705035963"/>
    <s v="Baja"/>
  </r>
  <r>
    <x v="1175"/>
    <n v="932.7"/>
    <n v="948.98"/>
    <n v="919.5"/>
    <n v="931.28"/>
    <n v="4035895"/>
    <x v="0"/>
    <x v="1175"/>
    <x v="5"/>
    <x v="8"/>
    <n v="937.46083333333343"/>
    <n v="882.89781021897795"/>
    <s v="Baja"/>
  </r>
  <r>
    <x v="1176"/>
    <n v="950"/>
    <n v="993.45"/>
    <n v="948"/>
    <n v="976.28"/>
    <n v="7711982"/>
    <x v="0"/>
    <x v="1176"/>
    <x v="5"/>
    <x v="8"/>
    <n v="938.5100000000001"/>
    <n v="884.83102189781016"/>
    <s v="Baja"/>
  </r>
  <r>
    <x v="1177"/>
    <n v="976.28"/>
    <n v="981.21"/>
    <n v="949.17"/>
    <n v="961.63"/>
    <n v="6066113"/>
    <x v="0"/>
    <x v="1177"/>
    <x v="5"/>
    <x v="8"/>
    <n v="937.78459459459475"/>
    <n v="886.68708029197069"/>
    <s v="Baja"/>
  </r>
  <r>
    <x v="1178"/>
    <n v="969"/>
    <n v="984.7"/>
    <n v="956"/>
    <n v="973.03"/>
    <n v="8893735"/>
    <x v="0"/>
    <x v="1178"/>
    <x v="5"/>
    <x v="8"/>
    <n v="937.67081081081085"/>
    <n v="887.31275362318831"/>
    <s v="Baja"/>
  </r>
  <r>
    <x v="1179"/>
    <n v="984.4"/>
    <n v="1019"/>
    <n v="973.05"/>
    <n v="987.91"/>
    <n v="9775747"/>
    <x v="0"/>
    <x v="1179"/>
    <x v="5"/>
    <x v="8"/>
    <n v="935.65828571428585"/>
    <n v="891.98955882352948"/>
    <s v="Baja"/>
  </r>
  <r>
    <x v="1180"/>
    <n v="1005.3"/>
    <n v="1064.97"/>
    <n v="1004.52"/>
    <n v="1040.3399999999999"/>
    <n v="9368873"/>
    <x v="0"/>
    <x v="1180"/>
    <x v="5"/>
    <x v="8"/>
    <n v="938.56611111111124"/>
    <n v="894.44205882352946"/>
    <s v="Baja"/>
  </r>
  <r>
    <x v="1181"/>
    <n v="1047.22"/>
    <n v="1061.25"/>
    <n v="1032"/>
    <n v="1049.5899999999999"/>
    <n v="6471876"/>
    <x v="0"/>
    <x v="1181"/>
    <x v="5"/>
    <x v="8"/>
    <n v="940.67416666666657"/>
    <n v="896.86772058823533"/>
    <s v="Baja"/>
  </r>
  <r>
    <x v="1182"/>
    <n v="1048"/>
    <n v="1101"/>
    <n v="1047.02"/>
    <n v="1096.8699999999999"/>
    <n v="6381896"/>
    <x v="0"/>
    <x v="1182"/>
    <x v="5"/>
    <x v="8"/>
    <n v="944.12666666666655"/>
    <n v="898.3275912408759"/>
    <s v="Baja"/>
  </r>
  <r>
    <x v="1183"/>
    <n v="1097.04"/>
    <n v="1106.8"/>
    <n v="1091"/>
    <n v="1101.53"/>
    <n v="3950008"/>
    <x v="0"/>
    <x v="1183"/>
    <x v="5"/>
    <x v="8"/>
    <n v="947.19916666666677"/>
    <n v="899.80007246376817"/>
    <s v="Baja"/>
  </r>
  <r>
    <x v="1184"/>
    <n v="1100"/>
    <n v="1114"/>
    <n v="1082.6199999999999"/>
    <n v="1110.3800000000001"/>
    <n v="3831088"/>
    <x v="0"/>
    <x v="1184"/>
    <x v="5"/>
    <x v="8"/>
    <n v="954.63085714285694"/>
    <n v="905.38000000000011"/>
    <s v="Baja"/>
  </r>
  <r>
    <x v="1185"/>
    <n v="1103.92"/>
    <n v="1127.81"/>
    <n v="1095.48"/>
    <n v="1125.6400000000001"/>
    <n v="3777329"/>
    <x v="0"/>
    <x v="1185"/>
    <x v="5"/>
    <x v="8"/>
    <n v="959.38111111111095"/>
    <n v="908.2869852941177"/>
    <s v="Baja"/>
  </r>
  <r>
    <x v="1186"/>
    <n v="1112.6500000000001"/>
    <n v="1133.2"/>
    <n v="1101.1099999999999"/>
    <n v="1131.72"/>
    <n v="4266676"/>
    <x v="0"/>
    <x v="1186"/>
    <x v="5"/>
    <x v="8"/>
    <n v="966.74333333333334"/>
    <n v="911.29382352941195"/>
    <s v="Baja"/>
  </r>
  <r>
    <x v="1187"/>
    <n v="1122.52"/>
    <n v="1142.42"/>
    <n v="1111.83"/>
    <n v="1133.47"/>
    <n v="3499497"/>
    <x v="0"/>
    <x v="1187"/>
    <x v="5"/>
    <x v="9"/>
    <n v="973.36472222222233"/>
    <n v="912.91554744525558"/>
    <s v="Baja"/>
  </r>
  <r>
    <x v="1188"/>
    <n v="1136.6600000000001"/>
    <n v="1159.44"/>
    <n v="1133.32"/>
    <n v="1156.49"/>
    <n v="3774282"/>
    <x v="0"/>
    <x v="1188"/>
    <x v="5"/>
    <x v="9"/>
    <n v="979.94277777777768"/>
    <n v="914.68057971014514"/>
    <s v="Baja"/>
  </r>
  <r>
    <x v="1189"/>
    <n v="1114.8"/>
    <n v="1144.02"/>
    <n v="1107.01"/>
    <n v="1134.06"/>
    <n v="5662317"/>
    <x v="0"/>
    <x v="1189"/>
    <x v="5"/>
    <x v="9"/>
    <n v="988.68085714285701"/>
    <n v="920.87500000000023"/>
    <s v="Baja"/>
  </r>
  <r>
    <x v="1190"/>
    <n v="1129.43"/>
    <n v="1147.6600000000001"/>
    <n v="1126.4000000000001"/>
    <n v="1137.69"/>
    <n v="3256682"/>
    <x v="0"/>
    <x v="1190"/>
    <x v="5"/>
    <x v="9"/>
    <n v="992.81999999999994"/>
    <n v="924.184117647059"/>
    <s v="Baja"/>
  </r>
  <r>
    <x v="1191"/>
    <n v="1139.18"/>
    <n v="1164"/>
    <n v="1138"/>
    <n v="1155.4100000000001"/>
    <n v="4352394"/>
    <x v="0"/>
    <x v="1191"/>
    <x v="5"/>
    <x v="9"/>
    <n v="998.52527777777789"/>
    <n v="927.06294117647087"/>
    <s v="Baja"/>
  </r>
  <r>
    <x v="1192"/>
    <n v="1161.6199999999999"/>
    <n v="1162.29"/>
    <n v="1139.2"/>
    <n v="1144.43"/>
    <n v="3760872"/>
    <x v="0"/>
    <x v="1192"/>
    <x v="5"/>
    <x v="9"/>
    <n v="1004.4822222222223"/>
    <n v="928.64956204379587"/>
    <s v="Baja"/>
  </r>
  <r>
    <x v="1193"/>
    <n v="1147.0999999999999"/>
    <n v="1151"/>
    <n v="1133.22"/>
    <n v="1140.22"/>
    <n v="2569633"/>
    <x v="0"/>
    <x v="1193"/>
    <x v="5"/>
    <x v="9"/>
    <n v="1009.5025000000001"/>
    <n v="930.18268115942055"/>
    <s v="Baja"/>
  </r>
  <r>
    <x v="1194"/>
    <n v="1124.26"/>
    <n v="1130"/>
    <n v="1102.93"/>
    <n v="1110"/>
    <n v="6479079"/>
    <x v="0"/>
    <x v="1194"/>
    <x v="5"/>
    <x v="9"/>
    <n v="1015.456"/>
    <n v="935.21772058823547"/>
    <s v="Baja"/>
  </r>
  <r>
    <x v="1195"/>
    <n v="1114.46"/>
    <n v="1147.8800000000001"/>
    <n v="1106.3"/>
    <n v="1138.44"/>
    <n v="3997869"/>
    <x v="0"/>
    <x v="1195"/>
    <x v="5"/>
    <x v="9"/>
    <n v="1018.8722222222223"/>
    <n v="938.04044117647084"/>
    <s v="Baja"/>
  </r>
  <r>
    <x v="1196"/>
    <n v="1129.5999999999999"/>
    <n v="1152.9000000000001"/>
    <n v="1128.4000000000001"/>
    <n v="1150.99"/>
    <n v="3910147"/>
    <x v="0"/>
    <x v="1196"/>
    <x v="5"/>
    <x v="9"/>
    <n v="1023.8444444444444"/>
    <n v="940.95448529411783"/>
    <s v="Baja"/>
  </r>
  <r>
    <x v="1197"/>
    <n v="1147.74"/>
    <n v="1187.8"/>
    <n v="1147.6500000000001"/>
    <n v="1177.98"/>
    <n v="4464041"/>
    <x v="0"/>
    <x v="1197"/>
    <x v="5"/>
    <x v="9"/>
    <n v="1028.8638888888891"/>
    <n v="942.68459854014611"/>
    <s v="Baja"/>
  </r>
  <r>
    <x v="1198"/>
    <n v="1193.1400000000001"/>
    <n v="1196.5"/>
    <n v="1179.3900000000001"/>
    <n v="1191.53"/>
    <n v="4698353"/>
    <x v="0"/>
    <x v="1198"/>
    <x v="5"/>
    <x v="9"/>
    <n v="1034.9994444444446"/>
    <n v="944.48782608695672"/>
    <s v="Baja"/>
  </r>
  <r>
    <x v="1199"/>
    <n v="1173.58"/>
    <n v="1191.6400000000001"/>
    <n v="1171.71"/>
    <n v="1191.6400000000001"/>
    <n v="2853415"/>
    <x v="0"/>
    <x v="1199"/>
    <x v="5"/>
    <x v="9"/>
    <n v="1044.03"/>
    <n v="950.50485294117664"/>
    <s v="Baja"/>
  </r>
  <r>
    <x v="1200"/>
    <n v="1186.79"/>
    <n v="1193"/>
    <n v="1179.02"/>
    <n v="1192.02"/>
    <n v="2133066"/>
    <x v="0"/>
    <x v="1200"/>
    <x v="5"/>
    <x v="9"/>
    <n v="1048.1408333333334"/>
    <n v="953.71066176470595"/>
    <s v="Baja"/>
  </r>
  <r>
    <x v="1201"/>
    <n v="1186.5"/>
    <n v="1211.22"/>
    <n v="1186.5"/>
    <n v="1194.6300000000001"/>
    <n v="2976610"/>
    <x v="0"/>
    <x v="1201"/>
    <x v="5"/>
    <x v="9"/>
    <n v="1055.4213888888889"/>
    <n v="956.93514705882365"/>
    <s v="Baja"/>
  </r>
  <r>
    <x v="1202"/>
    <n v="1192.4000000000001"/>
    <n v="1198.75"/>
    <n v="1187.21"/>
    <n v="1187.97"/>
    <n v="1861588"/>
    <x v="0"/>
    <x v="1202"/>
    <x v="5"/>
    <x v="9"/>
    <n v="1062.6322222222223"/>
    <n v="958.62153284671547"/>
    <s v="Baja"/>
  </r>
  <r>
    <x v="1203"/>
    <n v="1184"/>
    <n v="1191.45"/>
    <n v="1179.44"/>
    <n v="1185.3900000000001"/>
    <n v="2186483"/>
    <x v="0"/>
    <x v="1203"/>
    <x v="5"/>
    <x v="9"/>
    <n v="1069.5730555555556"/>
    <n v="960.2647826086959"/>
    <s v="Baja"/>
  </r>
  <r>
    <x v="1204"/>
    <n v="1195.33"/>
    <n v="1211.77"/>
    <n v="1193.0899999999999"/>
    <n v="1211.57"/>
    <n v="2920469"/>
    <x v="0"/>
    <x v="1204"/>
    <x v="5"/>
    <x v="9"/>
    <n v="1084.0940000000001"/>
    <n v="967.64400000000023"/>
    <s v="Baja"/>
  </r>
  <r>
    <x v="1205"/>
    <n v="1210.27"/>
    <n v="1215.9100000000001"/>
    <n v="1206.02"/>
    <n v="1208.55"/>
    <n v="1855850"/>
    <x v="0"/>
    <x v="1205"/>
    <x v="5"/>
    <x v="9"/>
    <n v="1093.8288571428573"/>
    <n v="970.70703703703725"/>
    <s v="Baja"/>
  </r>
  <r>
    <x v="1206"/>
    <n v="1208"/>
    <n v="1209"/>
    <n v="1176.28"/>
    <n v="1184.8599999999999"/>
    <n v="3303079"/>
    <x v="0"/>
    <x v="1206"/>
    <x v="5"/>
    <x v="9"/>
    <n v="1102.8134285714286"/>
    <n v="972.28169117647076"/>
    <s v="Baja"/>
  </r>
  <r>
    <x v="1207"/>
    <n v="1198.33"/>
    <n v="1211.81"/>
    <n v="1180.93"/>
    <n v="1207.23"/>
    <n v="4696756"/>
    <x v="0"/>
    <x v="1207"/>
    <x v="5"/>
    <x v="9"/>
    <n v="1110.2922857142858"/>
    <n v="973.99664233576675"/>
    <s v="Baja"/>
  </r>
  <r>
    <x v="1208"/>
    <n v="1201.2"/>
    <n v="1219.4000000000001"/>
    <n v="1196.25"/>
    <n v="1218.98"/>
    <n v="2294216"/>
    <x v="0"/>
    <x v="1208"/>
    <x v="5"/>
    <x v="10"/>
    <n v="1124.6985294117649"/>
    <n v="979.26748148148158"/>
    <s v="Baja"/>
  </r>
  <r>
    <x v="1209"/>
    <n v="1219.8699999999999"/>
    <n v="1229.57"/>
    <n v="1211.18"/>
    <n v="1217.94"/>
    <n v="2363762"/>
    <x v="0"/>
    <x v="1209"/>
    <x v="5"/>
    <x v="10"/>
    <n v="1127.3625714285718"/>
    <n v="982.08733333333339"/>
    <s v="Baja"/>
  </r>
  <r>
    <x v="1210"/>
    <n v="1220.73"/>
    <n v="1242.56"/>
    <n v="1219.8800000000001"/>
    <n v="1239.6600000000001"/>
    <n v="2359381"/>
    <x v="0"/>
    <x v="1210"/>
    <x v="5"/>
    <x v="10"/>
    <n v="1136.173428571429"/>
    <n v="985.16659259259256"/>
    <s v="Baja"/>
  </r>
  <r>
    <x v="1211"/>
    <n v="1240.5999999999999"/>
    <n v="1262.81"/>
    <n v="1237.29"/>
    <n v="1250.52"/>
    <n v="2821797"/>
    <x v="0"/>
    <x v="1211"/>
    <x v="5"/>
    <x v="10"/>
    <n v="1144.0088571428573"/>
    <n v="987.1177205882351"/>
    <s v="Baja"/>
  </r>
  <r>
    <x v="1212"/>
    <n v="1259.4100000000001"/>
    <n v="1260"/>
    <n v="1235.55"/>
    <n v="1241.47"/>
    <n v="2556956"/>
    <x v="0"/>
    <x v="1212"/>
    <x v="5"/>
    <x v="10"/>
    <n v="1152.004285714286"/>
    <n v="988.97430656934296"/>
    <s v="Baja"/>
  </r>
  <r>
    <x v="1213"/>
    <n v="1238.8800000000001"/>
    <n v="1238.8800000000001"/>
    <n v="1221.57"/>
    <n v="1224.46"/>
    <n v="2403117"/>
    <x v="0"/>
    <x v="1213"/>
    <x v="5"/>
    <x v="10"/>
    <n v="1159.1880000000003"/>
    <n v="993.4201481481482"/>
    <s v="Baja"/>
  </r>
  <r>
    <x v="1214"/>
    <n v="1227.52"/>
    <n v="1227.52"/>
    <n v="1180.6099999999999"/>
    <n v="1203.6199999999999"/>
    <n v="4454447"/>
    <x v="0"/>
    <x v="1214"/>
    <x v="5"/>
    <x v="10"/>
    <n v="1160.4222222222224"/>
    <n v="995.68785185185175"/>
    <s v="Baja"/>
  </r>
  <r>
    <x v="1215"/>
    <n v="1202.5999999999999"/>
    <n v="1228.29"/>
    <n v="1196.01"/>
    <n v="1219.8800000000001"/>
    <n v="2382280"/>
    <x v="0"/>
    <x v="1215"/>
    <x v="5"/>
    <x v="10"/>
    <n v="1166.8658333333335"/>
    <n v="998.07370370370359"/>
    <s v="Baja"/>
  </r>
  <r>
    <x v="1216"/>
    <n v="1222.5899999999999"/>
    <n v="1230"/>
    <n v="1211.96"/>
    <n v="1215.03"/>
    <n v="2084602"/>
    <x v="0"/>
    <x v="1216"/>
    <x v="5"/>
    <x v="10"/>
    <n v="1171.7183333333332"/>
    <n v="999.6689705882352"/>
    <s v="Baja"/>
  </r>
  <r>
    <x v="1217"/>
    <n v="1206.5899999999999"/>
    <n v="1220.6199999999999"/>
    <n v="1201.8900000000001"/>
    <n v="1212.1500000000001"/>
    <n v="2210253"/>
    <x v="0"/>
    <x v="1217"/>
    <x v="5"/>
    <x v="10"/>
    <n v="1176.2338888888889"/>
    <n v="1001.2199270072991"/>
    <s v="Baja"/>
  </r>
  <r>
    <x v="1218"/>
    <n v="1212.2"/>
    <n v="1226.25"/>
    <n v="1212.2"/>
    <n v="1225.3499999999999"/>
    <n v="2112797"/>
    <x v="0"/>
    <x v="1218"/>
    <x v="5"/>
    <x v="10"/>
    <n v="1182.0391428571427"/>
    <n v="1005.7551851851853"/>
    <s v="Baja"/>
  </r>
  <r>
    <x v="1219"/>
    <n v="1219.95"/>
    <n v="1232.3599999999999"/>
    <n v="1216.0899999999999"/>
    <n v="1220.67"/>
    <n v="1892126"/>
    <x v="0"/>
    <x v="1219"/>
    <x v="5"/>
    <x v="10"/>
    <n v="1183.112222222222"/>
    <n v="1007.3354411764708"/>
    <s v="Baja"/>
  </r>
  <r>
    <x v="1220"/>
    <n v="1229.99"/>
    <n v="1242"/>
    <n v="1220.5"/>
    <n v="1222.29"/>
    <n v="2281047"/>
    <x v="0"/>
    <x v="1220"/>
    <x v="5"/>
    <x v="10"/>
    <n v="1186.2208333333333"/>
    <n v="1009.8022058823532"/>
    <s v="Baja"/>
  </r>
  <r>
    <x v="1221"/>
    <n v="1234.45"/>
    <n v="1248.5"/>
    <n v="1224.3499999999999"/>
    <n v="1231.4100000000001"/>
    <n v="5348193"/>
    <x v="0"/>
    <x v="1221"/>
    <x v="5"/>
    <x v="10"/>
    <n v="1190.8"/>
    <n v="1011.4197810218981"/>
    <s v="Baja"/>
  </r>
  <r>
    <x v="1222"/>
    <n v="1238.03"/>
    <n v="1254.8399999999999"/>
    <n v="1215.01"/>
    <n v="1253.54"/>
    <n v="2667318"/>
    <x v="0"/>
    <x v="1222"/>
    <x v="5"/>
    <x v="10"/>
    <n v="1195.3405882352943"/>
    <n v="1015.6080000000003"/>
    <s v="Baja"/>
  </r>
  <r>
    <x v="1223"/>
    <n v="1260.55"/>
    <n v="1282.57"/>
    <n v="1255"/>
    <n v="1279.1099999999999"/>
    <n v="2663307"/>
    <x v="0"/>
    <x v="1223"/>
    <x v="5"/>
    <x v="10"/>
    <n v="1197.7340000000002"/>
    <n v="1018.2838518518521"/>
    <s v="Baja"/>
  </r>
  <r>
    <x v="1224"/>
    <n v="1286.8399999999999"/>
    <n v="1298"/>
    <n v="1273.81"/>
    <n v="1275.25"/>
    <n v="2146510"/>
    <x v="0"/>
    <x v="1224"/>
    <x v="5"/>
    <x v="10"/>
    <n v="1201.768"/>
    <n v="1020.8061481481485"/>
    <s v="Baja"/>
  </r>
  <r>
    <x v="1225"/>
    <n v="1280"/>
    <n v="1307.3399999999999"/>
    <n v="1280"/>
    <n v="1306.67"/>
    <n v="2605870"/>
    <x v="0"/>
    <x v="1225"/>
    <x v="5"/>
    <x v="10"/>
    <n v="1206.596"/>
    <n v="1022.9080882352946"/>
    <s v="Baja"/>
  </r>
  <r>
    <x v="1226"/>
    <n v="1306.8800000000001"/>
    <n v="1331.35"/>
    <n v="1301"/>
    <n v="1323.12"/>
    <n v="4070857"/>
    <x v="0"/>
    <x v="1226"/>
    <x v="5"/>
    <x v="10"/>
    <n v="1211.3877142857145"/>
    <n v="1025.0994160583946"/>
    <s v="Baja"/>
  </r>
  <r>
    <x v="1227"/>
    <n v="1331"/>
    <n v="1341.15"/>
    <n v="1321.21"/>
    <n v="1339.13"/>
    <n v="3282908"/>
    <x v="0"/>
    <x v="1227"/>
    <x v="5"/>
    <x v="10"/>
    <n v="1219.2073529411766"/>
    <n v="1029.7344444444445"/>
    <s v="Baja"/>
  </r>
  <r>
    <x v="1228"/>
    <n v="1338.23"/>
    <n v="1338.77"/>
    <n v="1282.22"/>
    <n v="1293.5999999999999"/>
    <n v="4993567"/>
    <x v="0"/>
    <x v="1228"/>
    <x v="5"/>
    <x v="11"/>
    <n v="1221.3328571428572"/>
    <n v="1032.4607407407409"/>
    <s v="Baja"/>
  </r>
  <r>
    <x v="1229"/>
    <n v="1296.96"/>
    <n v="1299.95"/>
    <n v="1271.5899999999999"/>
    <n v="1284.8599999999999"/>
    <n v="3048801"/>
    <x v="0"/>
    <x v="1229"/>
    <x v="5"/>
    <x v="11"/>
    <n v="1226.328857142857"/>
    <n v="1035.1717777777778"/>
    <s v="Baja"/>
  </r>
  <r>
    <x v="1230"/>
    <n v="1292"/>
    <n v="1302.26"/>
    <n v="1279.76"/>
    <n v="1297.18"/>
    <n v="2006224"/>
    <x v="0"/>
    <x v="1230"/>
    <x v="5"/>
    <x v="11"/>
    <n v="1230.8642857142854"/>
    <n v="1037.0983088235294"/>
    <s v="Baja"/>
  </r>
  <r>
    <x v="1231"/>
    <n v="1295"/>
    <n v="1295"/>
    <n v="1276.02"/>
    <n v="1289.6199999999999"/>
    <n v="2273737"/>
    <x v="0"/>
    <x v="1231"/>
    <x v="5"/>
    <x v="11"/>
    <n v="1237.8596969696971"/>
    <n v="1041.8300746268656"/>
    <s v="Baja"/>
  </r>
  <r>
    <x v="1232"/>
    <n v="1290.9000000000001"/>
    <n v="1293.25"/>
    <n v="1260"/>
    <n v="1275.31"/>
    <n v="3292525"/>
    <x v="0"/>
    <x v="1232"/>
    <x v="5"/>
    <x v="11"/>
    <n v="1238.9611764705883"/>
    <n v="1044.6156716417909"/>
    <s v="Baja"/>
  </r>
  <r>
    <x v="1233"/>
    <n v="1273.99"/>
    <n v="1288.29"/>
    <n v="1266.24"/>
    <n v="1288.28"/>
    <n v="2384477"/>
    <x v="0"/>
    <x v="1233"/>
    <x v="5"/>
    <x v="11"/>
    <n v="1241.8035294117647"/>
    <n v="1047.4457462686566"/>
    <s v="Baja"/>
  </r>
  <r>
    <x v="1234"/>
    <n v="1285.5"/>
    <n v="1289.5999999999999"/>
    <n v="1246.01"/>
    <n v="1250.5899999999999"/>
    <n v="4236494"/>
    <x v="0"/>
    <x v="1234"/>
    <x v="5"/>
    <x v="11"/>
    <n v="1243.5261764705883"/>
    <n v="1048.9505185185183"/>
    <s v="Baja"/>
  </r>
  <r>
    <x v="1235"/>
    <n v="1259.79"/>
    <n v="1261"/>
    <n v="1231.3"/>
    <n v="1245.1099999999999"/>
    <n v="3957150"/>
    <x v="0"/>
    <x v="1235"/>
    <x v="5"/>
    <x v="11"/>
    <n v="1245.0108823529411"/>
    <n v="1050.3928676470587"/>
    <s v="Baja"/>
  </r>
  <r>
    <x v="1236"/>
    <n v="1244.9100000000001"/>
    <n v="1270.49"/>
    <n v="1240"/>
    <n v="1261.95"/>
    <n v="2781048"/>
    <x v="0"/>
    <x v="1236"/>
    <x v="5"/>
    <x v="11"/>
    <n v="1249.0593939393937"/>
    <n v="1053.8652592592591"/>
    <s v="Baja"/>
  </r>
  <r>
    <x v="1237"/>
    <n v="1262"/>
    <n v="1271.22"/>
    <n v="1243.24"/>
    <n v="1260.27"/>
    <n v="2801731"/>
    <x v="0"/>
    <x v="1237"/>
    <x v="5"/>
    <x v="11"/>
    <n v="1249.3891176470586"/>
    <n v="1056.3551111111108"/>
    <s v="Baja"/>
  </r>
  <r>
    <x v="1238"/>
    <n v="1261.71"/>
    <n v="1271"/>
    <n v="1249.82"/>
    <n v="1250.31"/>
    <n v="3227022"/>
    <x v="0"/>
    <x v="1238"/>
    <x v="5"/>
    <x v="11"/>
    <n v="1249.4154285714283"/>
    <n v="1058.8940740740738"/>
    <s v="Baja"/>
  </r>
  <r>
    <x v="1239"/>
    <n v="1253"/>
    <n v="1277.5"/>
    <n v="1244.8"/>
    <n v="1274.17"/>
    <n v="6469877"/>
    <x v="0"/>
    <x v="1239"/>
    <x v="5"/>
    <x v="11"/>
    <n v="1251.2039999999995"/>
    <n v="1060.4769852941174"/>
    <s v="Baja"/>
  </r>
  <r>
    <x v="1240"/>
    <n v="1241.96"/>
    <n v="1246.5"/>
    <n v="1201.01"/>
    <n v="1209.24"/>
    <n v="10693306"/>
    <x v="0"/>
    <x v="1240"/>
    <x v="5"/>
    <x v="11"/>
    <n v="1251.2237142857139"/>
    <n v="1061.5628467153281"/>
    <s v="Baja"/>
  </r>
  <r>
    <x v="1241"/>
    <n v="1206"/>
    <n v="1237.0999999999999"/>
    <n v="1198"/>
    <n v="1233.27"/>
    <n v="5627591"/>
    <x v="0"/>
    <x v="1241"/>
    <x v="5"/>
    <x v="11"/>
    <n v="1253.941470588235"/>
    <n v="1065.2619852941175"/>
    <s v="Baja"/>
  </r>
  <r>
    <x v="1242"/>
    <n v="1230.3800000000001"/>
    <n v="1232.3699999999999"/>
    <n v="1187.5"/>
    <n v="1190.08"/>
    <n v="5062970"/>
    <x v="0"/>
    <x v="1242"/>
    <x v="5"/>
    <x v="11"/>
    <n v="1252.1168571428568"/>
    <n v="1067.4924999999996"/>
    <s v="Baja"/>
  </r>
  <r>
    <x v="1243"/>
    <n v="1189.81"/>
    <n v="1192.6199999999999"/>
    <n v="1173.5999999999999"/>
    <n v="1176.78"/>
    <n v="4504264"/>
    <x v="0"/>
    <x v="1243"/>
    <x v="5"/>
    <x v="11"/>
    <n v="1250.9111428571425"/>
    <n v="1069.6669852941175"/>
    <s v="Baja"/>
  </r>
  <r>
    <x v="1244"/>
    <n v="1177.8"/>
    <n v="1183.5"/>
    <n v="1162.6600000000001"/>
    <n v="1180.76"/>
    <n v="3845570"/>
    <x v="0"/>
    <x v="1244"/>
    <x v="5"/>
    <x v="11"/>
    <n v="1249.848857142857"/>
    <n v="1070.4778832116785"/>
    <s v="Baja"/>
  </r>
  <r>
    <x v="1245"/>
    <n v="1178.42"/>
    <n v="1187.32"/>
    <n v="1174.3800000000001"/>
    <n v="1180.49"/>
    <n v="2629260"/>
    <x v="0"/>
    <x v="1245"/>
    <x v="5"/>
    <x v="11"/>
    <n v="1248.1582857142853"/>
    <n v="1071.2750724637679"/>
    <s v="Baja"/>
  </r>
  <r>
    <x v="1246"/>
    <n v="1181.2"/>
    <n v="1197.79"/>
    <n v="1168.53"/>
    <n v="1174.5999999999999"/>
    <n v="3446958"/>
    <x v="0"/>
    <x v="1246"/>
    <x v="5"/>
    <x v="11"/>
    <n v="1246.1220588235294"/>
    <n v="1076.283676470588"/>
    <s v="Baja"/>
  </r>
  <r>
    <x v="1247"/>
    <n v="1179"/>
    <n v="1179.5999999999999"/>
    <n v="1163.29"/>
    <n v="1168.74"/>
    <n v="2752489"/>
    <x v="0"/>
    <x v="1247"/>
    <x v="5"/>
    <x v="11"/>
    <n v="1243.9111428571427"/>
    <n v="1076.9585401459851"/>
    <s v="Baja"/>
  </r>
  <r>
    <x v="1248"/>
    <n v="1168.55"/>
    <n v="1184.8499999999999"/>
    <n v="1166.0999999999999"/>
    <n v="1184.2"/>
    <n v="2922731"/>
    <x v="0"/>
    <x v="1248"/>
    <x v="5"/>
    <x v="11"/>
    <n v="1242.760857142857"/>
    <n v="1079.487810218978"/>
    <s v="Baja"/>
  </r>
  <r>
    <x v="1249"/>
    <n v="1184.8"/>
    <n v="1190"/>
    <n v="1157.74"/>
    <n v="1159.4000000000001"/>
    <n v="3712949"/>
    <x v="0"/>
    <x v="1249"/>
    <x v="5"/>
    <x v="11"/>
    <n v="1241.4974285714284"/>
    <n v="1080.0668840579708"/>
    <s v="Baja"/>
  </r>
  <r>
    <x v="1250"/>
    <n v="1163.01"/>
    <n v="1178.51"/>
    <n v="1152.8499999999999"/>
    <n v="1158.5999999999999"/>
    <n v="3890950"/>
    <x v="0"/>
    <x v="1250"/>
    <x v="5"/>
    <x v="0"/>
    <n v="1239.7465714285713"/>
    <n v="1080.6318705035969"/>
    <s v="Baja"/>
  </r>
  <r>
    <x v="1251"/>
    <n v="1167.6500000000001"/>
    <n v="1177"/>
    <n v="1162.6199999999999"/>
    <n v="1170.99"/>
    <n v="2244702"/>
    <x v="0"/>
    <x v="1251"/>
    <x v="5"/>
    <x v="0"/>
    <n v="1239.2629411764703"/>
    <n v="1086.5829927007298"/>
    <s v="Baja"/>
  </r>
  <r>
    <x v="1252"/>
    <n v="1171"/>
    <n v="1171.71"/>
    <n v="1144.71"/>
    <n v="1147.8699999999999"/>
    <n v="2660735"/>
    <x v="0"/>
    <x v="1252"/>
    <x v="5"/>
    <x v="0"/>
    <n v="1236.6517142857142"/>
    <n v="1088.8129197080289"/>
    <s v="Baja"/>
  </r>
  <r>
    <x v="1253"/>
    <n v="1153.52"/>
    <n v="1181.3800000000001"/>
    <n v="1151.8699999999999"/>
    <n v="1178.48"/>
    <n v="3362161"/>
    <x v="0"/>
    <x v="1253"/>
    <x v="5"/>
    <x v="0"/>
    <n v="1235.3125714285716"/>
    <n v="1091.1514598540145"/>
    <s v="Baja"/>
  </r>
  <r>
    <x v="0"/>
    <n v="129.75"/>
    <n v="131.32"/>
    <n v="128.49"/>
    <n v="128.79"/>
    <n v="8529151"/>
    <x v="1"/>
    <x v="0"/>
    <x v="0"/>
    <x v="0"/>
    <n v="128.79"/>
    <n v="128.79"/>
    <s v="Alta"/>
  </r>
  <r>
    <x v="1"/>
    <n v="130.53"/>
    <n v="132.76"/>
    <n v="130"/>
    <n v="130.49"/>
    <n v="13885677"/>
    <x v="1"/>
    <x v="1254"/>
    <x v="0"/>
    <x v="0"/>
    <n v="129.63999999999999"/>
    <n v="129.63999999999999"/>
    <s v="Baja"/>
  </r>
  <r>
    <x v="2"/>
    <n v="130.66999999999999"/>
    <n v="133"/>
    <n v="130.49"/>
    <n v="131.79"/>
    <n v="12205195"/>
    <x v="1"/>
    <x v="1255"/>
    <x v="0"/>
    <x v="0"/>
    <n v="130.35666666666665"/>
    <n v="130.35666666666665"/>
    <s v="Baja"/>
  </r>
  <r>
    <x v="3"/>
    <n v="130.63999999999999"/>
    <n v="132.35"/>
    <n v="130.44999999999999"/>
    <n v="130.96"/>
    <n v="6468610"/>
    <x v="1"/>
    <x v="1256"/>
    <x v="0"/>
    <x v="0"/>
    <n v="130.50749999999999"/>
    <n v="130.50749999999999"/>
    <s v="Baja"/>
  </r>
  <r>
    <x v="4"/>
    <n v="130.01"/>
    <n v="131.08000000000001"/>
    <n v="129.74"/>
    <n v="130.53"/>
    <n v="6507571"/>
    <x v="1"/>
    <x v="1257"/>
    <x v="0"/>
    <x v="0"/>
    <n v="130.512"/>
    <n v="130.512"/>
    <s v="Baja"/>
  </r>
  <r>
    <x v="5"/>
    <n v="130.1"/>
    <n v="130.13999999999999"/>
    <n v="128.54"/>
    <n v="129.37"/>
    <n v="7492155"/>
    <x v="1"/>
    <x v="1258"/>
    <x v="0"/>
    <x v="0"/>
    <n v="130.32166666666666"/>
    <n v="130.32166666666666"/>
    <s v="Baja"/>
  </r>
  <r>
    <x v="6"/>
    <n v="129.44"/>
    <n v="129.59"/>
    <n v="128.36000000000001"/>
    <n v="128.91999999999999"/>
    <n v="6714570"/>
    <x v="1"/>
    <x v="1259"/>
    <x v="0"/>
    <x v="0"/>
    <n v="130.12142857142857"/>
    <n v="130.12142857142857"/>
    <s v="Baja"/>
  </r>
  <r>
    <x v="7"/>
    <n v="129.25"/>
    <n v="130.22"/>
    <n v="127.43"/>
    <n v="127.77"/>
    <n v="7624193"/>
    <x v="1"/>
    <x v="1260"/>
    <x v="0"/>
    <x v="0"/>
    <n v="129.82749999999999"/>
    <n v="129.82749999999999"/>
    <s v="Baja"/>
  </r>
  <r>
    <x v="8"/>
    <n v="126.8"/>
    <n v="128.44999999999999"/>
    <n v="126.53"/>
    <n v="128.12"/>
    <n v="4918122"/>
    <x v="1"/>
    <x v="1261"/>
    <x v="0"/>
    <x v="0"/>
    <n v="129.63777777777776"/>
    <n v="129.63777777777776"/>
    <s v="Baja"/>
  </r>
  <r>
    <x v="9"/>
    <n v="127.72"/>
    <n v="128.31"/>
    <n v="127.23"/>
    <n v="127.44"/>
    <n v="6064709"/>
    <x v="1"/>
    <x v="1262"/>
    <x v="0"/>
    <x v="0"/>
    <n v="129.41799999999998"/>
    <n v="129.41799999999998"/>
    <s v="Baja"/>
  </r>
  <r>
    <x v="10"/>
    <n v="128.15"/>
    <n v="130.88"/>
    <n v="127.93"/>
    <n v="130.69"/>
    <n v="7613610"/>
    <x v="1"/>
    <x v="1263"/>
    <x v="0"/>
    <x v="0"/>
    <n v="129.53363636363636"/>
    <n v="129.53363636363636"/>
    <s v="Baja"/>
  </r>
  <r>
    <x v="11"/>
    <n v="130.83000000000001"/>
    <n v="131.09"/>
    <n v="129.31"/>
    <n v="129.79"/>
    <n v="5494391"/>
    <x v="1"/>
    <x v="1264"/>
    <x v="0"/>
    <x v="0"/>
    <n v="129.55499999999998"/>
    <n v="129.55499999999998"/>
    <s v="Baja"/>
  </r>
  <r>
    <x v="12"/>
    <n v="130"/>
    <n v="132.6"/>
    <n v="129.52000000000001"/>
    <n v="132.18"/>
    <n v="8447779"/>
    <x v="1"/>
    <x v="1265"/>
    <x v="0"/>
    <x v="0"/>
    <n v="129.75692307692307"/>
    <n v="129.75692307692307"/>
    <s v="Baja"/>
  </r>
  <r>
    <x v="13"/>
    <n v="133"/>
    <n v="136.36000000000001"/>
    <n v="132.82"/>
    <n v="133.72999999999999"/>
    <n v="13667642"/>
    <x v="1"/>
    <x v="1266"/>
    <x v="0"/>
    <x v="0"/>
    <n v="130.04071428571427"/>
    <n v="130.04071428571427"/>
    <s v="Baja"/>
  </r>
  <r>
    <x v="14"/>
    <n v="134.5"/>
    <n v="136.80000000000001"/>
    <n v="133.58000000000001"/>
    <n v="135.54"/>
    <n v="11020074"/>
    <x v="1"/>
    <x v="1267"/>
    <x v="0"/>
    <x v="0"/>
    <n v="130.40733333333333"/>
    <n v="130.40733333333333"/>
    <s v="Baja"/>
  </r>
  <r>
    <x v="15"/>
    <n v="135.25"/>
    <n v="135.54"/>
    <n v="131.25"/>
    <n v="131.87"/>
    <n v="11617505"/>
    <x v="1"/>
    <x v="1268"/>
    <x v="0"/>
    <x v="0"/>
    <n v="130.49875"/>
    <n v="130.49875"/>
    <s v="Baja"/>
  </r>
  <r>
    <x v="16"/>
    <n v="131.91999999999999"/>
    <n v="133.61000000000001"/>
    <n v="130.88999999999999"/>
    <n v="133.55000000000001"/>
    <n v="8344079"/>
    <x v="1"/>
    <x v="1269"/>
    <x v="0"/>
    <x v="1"/>
    <n v="130.67823529411766"/>
    <n v="130.67823529411766"/>
    <s v="Baja"/>
  </r>
  <r>
    <x v="17"/>
    <n v="133.63"/>
    <n v="135.91999999999999"/>
    <n v="133.26"/>
    <n v="135.38999999999999"/>
    <n v="8187761"/>
    <x v="1"/>
    <x v="1270"/>
    <x v="0"/>
    <x v="1"/>
    <n v="130.94"/>
    <n v="130.94"/>
    <s v="Baja"/>
  </r>
  <r>
    <x v="18"/>
    <n v="135.24"/>
    <n v="137.24"/>
    <n v="132.02000000000001"/>
    <n v="133.24"/>
    <n v="12079176"/>
    <x v="1"/>
    <x v="1271"/>
    <x v="0"/>
    <x v="1"/>
    <n v="131.06105263157895"/>
    <n v="131.06105263157895"/>
    <s v="Baja"/>
  </r>
  <r>
    <x v="19"/>
    <n v="133.75"/>
    <n v="134.88"/>
    <n v="129.41999999999999"/>
    <n v="131.99"/>
    <n v="11248302"/>
    <x v="1"/>
    <x v="1272"/>
    <x v="0"/>
    <x v="1"/>
    <n v="131.10749999999999"/>
    <n v="131.10749999999999"/>
    <s v="Baja"/>
  </r>
  <r>
    <x v="20"/>
    <n v="131.99"/>
    <n v="137.13999999999999"/>
    <n v="130.86000000000001"/>
    <n v="134.19999999999999"/>
    <n v="17257349"/>
    <x v="1"/>
    <x v="1273"/>
    <x v="0"/>
    <x v="1"/>
    <n v="131.25476190476189"/>
    <n v="131.25476190476189"/>
    <s v="Baja"/>
  </r>
  <r>
    <x v="21"/>
    <n v="134.28"/>
    <n v="135.55000000000001"/>
    <n v="132.26"/>
    <n v="133.36000000000001"/>
    <n v="8891787"/>
    <x v="1"/>
    <x v="1274"/>
    <x v="0"/>
    <x v="1"/>
    <n v="131.35045454545454"/>
    <n v="131.35045454545454"/>
    <s v="Baja"/>
  </r>
  <r>
    <x v="22"/>
    <n v="133.58000000000001"/>
    <n v="136.75"/>
    <n v="132.74"/>
    <n v="133.22"/>
    <n v="9853420"/>
    <x v="1"/>
    <x v="1275"/>
    <x v="0"/>
    <x v="1"/>
    <n v="131.43173913043475"/>
    <n v="131.43173913043475"/>
    <s v="Baja"/>
  </r>
  <r>
    <x v="23"/>
    <n v="133.74"/>
    <n v="133.74"/>
    <n v="131.09"/>
    <n v="131.75"/>
    <n v="7165255"/>
    <x v="1"/>
    <x v="1276"/>
    <x v="0"/>
    <x v="1"/>
    <n v="131.44499999999996"/>
    <n v="131.44499999999996"/>
    <s v="Baja"/>
  </r>
  <r>
    <x v="24"/>
    <n v="132.53"/>
    <n v="132.93"/>
    <n v="130.9"/>
    <n v="131.25"/>
    <n v="8391896"/>
    <x v="1"/>
    <x v="1277"/>
    <x v="0"/>
    <x v="1"/>
    <n v="131.43719999999996"/>
    <n v="131.43719999999996"/>
    <s v="Baja"/>
  </r>
  <r>
    <x v="25"/>
    <n v="131.46"/>
    <n v="132.54"/>
    <n v="131.01"/>
    <n v="131.24"/>
    <n v="7289104"/>
    <x v="1"/>
    <x v="1278"/>
    <x v="0"/>
    <x v="1"/>
    <n v="131.42961538461535"/>
    <n v="131.42961538461535"/>
    <s v="Baja"/>
  </r>
  <r>
    <x v="26"/>
    <n v="132.16999999999999"/>
    <n v="133.62"/>
    <n v="131.4"/>
    <n v="132.09"/>
    <n v="6605949"/>
    <x v="1"/>
    <x v="1279"/>
    <x v="0"/>
    <x v="1"/>
    <n v="131.45407407407404"/>
    <n v="131.45407407407404"/>
    <s v="Baja"/>
  </r>
  <r>
    <x v="27"/>
    <n v="130.55000000000001"/>
    <n v="131.77000000000001"/>
    <n v="128.6"/>
    <n v="130.22"/>
    <n v="6723544"/>
    <x v="1"/>
    <x v="1280"/>
    <x v="0"/>
    <x v="1"/>
    <n v="131.40999999999997"/>
    <n v="131.40999999999997"/>
    <s v="Baja"/>
  </r>
  <r>
    <x v="28"/>
    <n v="129.5"/>
    <n v="130.79"/>
    <n v="128.12"/>
    <n v="128.63"/>
    <n v="9916267"/>
    <x v="1"/>
    <x v="1281"/>
    <x v="0"/>
    <x v="1"/>
    <n v="131.31413793103445"/>
    <n v="131.31413793103445"/>
    <s v="Baja"/>
  </r>
  <r>
    <x v="29"/>
    <n v="125.98"/>
    <n v="126.89"/>
    <n v="123.59"/>
    <n v="125.41"/>
    <n v="10352686"/>
    <x v="1"/>
    <x v="1282"/>
    <x v="0"/>
    <x v="1"/>
    <n v="131.11733333333331"/>
    <n v="131.11733333333331"/>
    <s v="Baja"/>
  </r>
  <r>
    <x v="30"/>
    <n v="125.26"/>
    <n v="127.47"/>
    <n v="124.7"/>
    <n v="127.21"/>
    <n v="6978779"/>
    <x v="1"/>
    <x v="1283"/>
    <x v="0"/>
    <x v="1"/>
    <n v="130.99129032258062"/>
    <n v="130.99129032258062"/>
    <s v="Baja"/>
  </r>
  <r>
    <x v="31"/>
    <n v="127.07"/>
    <n v="127.3"/>
    <n v="122.9"/>
    <n v="123.28"/>
    <n v="8323568"/>
    <x v="1"/>
    <x v="1284"/>
    <x v="0"/>
    <x v="1"/>
    <n v="130.75031249999998"/>
    <n v="130.75031249999998"/>
    <s v="Baja"/>
  </r>
  <r>
    <x v="32"/>
    <n v="121.93"/>
    <n v="123.8"/>
    <n v="120.78"/>
    <n v="122.49"/>
    <n v="8479997"/>
    <x v="1"/>
    <x v="1285"/>
    <x v="0"/>
    <x v="1"/>
    <n v="130.49999999999997"/>
    <n v="130.49999999999997"/>
    <s v="Baja"/>
  </r>
  <r>
    <x v="33"/>
    <n v="121.36"/>
    <n v="124.19"/>
    <n v="120.98"/>
    <n v="124"/>
    <n v="6851806"/>
    <x v="1"/>
    <x v="1286"/>
    <x v="0"/>
    <x v="1"/>
    <n v="130.30882352941174"/>
    <n v="130.30882352941174"/>
    <s v="Baja"/>
  </r>
  <r>
    <x v="34"/>
    <n v="125.75"/>
    <n v="126.86"/>
    <n v="125.37"/>
    <n v="125.99"/>
    <n v="6283678"/>
    <x v="1"/>
    <x v="1287"/>
    <x v="0"/>
    <x v="1"/>
    <n v="130.18542857142853"/>
    <n v="130.18542857142853"/>
    <s v="Baja"/>
  </r>
  <r>
    <x v="35"/>
    <n v="125.92"/>
    <n v="126.29"/>
    <n v="123.68"/>
    <n v="125.4"/>
    <n v="7432567"/>
    <x v="1"/>
    <x v="1288"/>
    <x v="0"/>
    <x v="1"/>
    <n v="130.05249999999995"/>
    <n v="130.05249999999995"/>
    <s v="Baja"/>
  </r>
  <r>
    <x v="36"/>
    <n v="123.24"/>
    <n v="125.55"/>
    <n v="123.24"/>
    <n v="124.08"/>
    <n v="13642450"/>
    <x v="1"/>
    <x v="1289"/>
    <x v="0"/>
    <x v="1"/>
    <n v="129.92166666666662"/>
    <n v="129.89108108108104"/>
    <s v="Baja"/>
  </r>
  <r>
    <x v="37"/>
    <n v="124.94"/>
    <n v="125.47"/>
    <n v="122.42"/>
    <n v="123.31"/>
    <n v="8908316"/>
    <x v="1"/>
    <x v="1290"/>
    <x v="0"/>
    <x v="2"/>
    <n v="129.7222222222222"/>
    <n v="129.71789473684208"/>
    <s v="Baja"/>
  </r>
  <r>
    <x v="38"/>
    <n v="121.99"/>
    <n v="123.68"/>
    <n v="121.69"/>
    <n v="122.55"/>
    <n v="6490237"/>
    <x v="1"/>
    <x v="1291"/>
    <x v="0"/>
    <x v="2"/>
    <n v="129.46555555555554"/>
    <n v="129.53410256410254"/>
    <s v="Baja"/>
  </r>
  <r>
    <x v="39"/>
    <n v="123.26"/>
    <n v="123.6"/>
    <n v="122.33"/>
    <n v="123.37"/>
    <n v="5919150"/>
    <x v="1"/>
    <x v="1292"/>
    <x v="0"/>
    <x v="2"/>
    <n v="129.21828571428571"/>
    <n v="129.37999999999997"/>
    <s v="Baja"/>
  </r>
  <r>
    <x v="40"/>
    <n v="123.13"/>
    <n v="124.19"/>
    <n v="120.61"/>
    <n v="120.93"/>
    <n v="9051995"/>
    <x v="1"/>
    <x v="1293"/>
    <x v="0"/>
    <x v="2"/>
    <n v="128.98805555555558"/>
    <n v="129.17390243902437"/>
    <s v="Baja"/>
  </r>
  <r>
    <x v="41"/>
    <n v="121.95"/>
    <n v="123.31"/>
    <n v="120.93"/>
    <n v="122.91"/>
    <n v="10187808"/>
    <x v="1"/>
    <x v="1294"/>
    <x v="0"/>
    <x v="2"/>
    <n v="128.80861111111111"/>
    <n v="129.02476190476187"/>
    <s v="Baja"/>
  </r>
  <r>
    <x v="42"/>
    <n v="123.58"/>
    <n v="123.75"/>
    <n v="122.42"/>
    <n v="123.09"/>
    <n v="7404570"/>
    <x v="1"/>
    <x v="1295"/>
    <x v="0"/>
    <x v="2"/>
    <n v="128.64666666666665"/>
    <n v="128.88674418604649"/>
    <s v="Baja"/>
  </r>
  <r>
    <x v="43"/>
    <n v="123.85"/>
    <n v="125.55"/>
    <n v="123.33"/>
    <n v="124.98"/>
    <n v="11502207"/>
    <x v="1"/>
    <x v="1296"/>
    <x v="0"/>
    <x v="2"/>
    <n v="128.56916666666666"/>
    <n v="128.79795454545453"/>
    <s v="Baja"/>
  </r>
  <r>
    <x v="44"/>
    <n v="124.9"/>
    <n v="125.94"/>
    <n v="123.73"/>
    <n v="124.97"/>
    <n v="10958228"/>
    <x v="1"/>
    <x v="1297"/>
    <x v="0"/>
    <x v="2"/>
    <n v="128.51142857142855"/>
    <n v="128.71288888888887"/>
    <s v="Baja"/>
  </r>
  <r>
    <x v="45"/>
    <n v="129.80000000000001"/>
    <n v="131.36000000000001"/>
    <n v="127.9"/>
    <n v="128.96"/>
    <n v="22388972"/>
    <x v="1"/>
    <x v="1298"/>
    <x v="0"/>
    <x v="2"/>
    <n v="128.52388888888888"/>
    <n v="128.7182608695652"/>
    <s v="Baja"/>
  </r>
  <r>
    <x v="46"/>
    <n v="129.13999999999999"/>
    <n v="129.5"/>
    <n v="125.29"/>
    <n v="126.59"/>
    <n v="11536579"/>
    <x v="1"/>
    <x v="1299"/>
    <x v="0"/>
    <x v="2"/>
    <n v="128.40999999999997"/>
    <n v="128.67297872340424"/>
    <s v="Baja"/>
  </r>
  <r>
    <x v="47"/>
    <n v="125"/>
    <n v="127.4"/>
    <n v="124.43"/>
    <n v="127.36"/>
    <n v="7748617"/>
    <x v="1"/>
    <x v="1300"/>
    <x v="0"/>
    <x v="2"/>
    <n v="128.34249999999997"/>
    <n v="128.64562499999997"/>
    <s v="Baja"/>
  </r>
  <r>
    <x v="48"/>
    <n v="127.81"/>
    <n v="128.12"/>
    <n v="126.33"/>
    <n v="126.81"/>
    <n v="6295112"/>
    <x v="1"/>
    <x v="1301"/>
    <x v="0"/>
    <x v="2"/>
    <n v="128.19333333333333"/>
    <n v="128.6081632653061"/>
    <s v="Baja"/>
  </r>
  <r>
    <x v="49"/>
    <n v="127.37"/>
    <n v="127.4"/>
    <n v="123.71"/>
    <n v="124.23"/>
    <n v="6576923"/>
    <x v="1"/>
    <x v="1302"/>
    <x v="0"/>
    <x v="2"/>
    <n v="127.71199999999997"/>
    <n v="128.52059999999997"/>
    <s v="Baja"/>
  </r>
  <r>
    <x v="50"/>
    <n v="124.58"/>
    <n v="125.73"/>
    <n v="123.64"/>
    <n v="124.95"/>
    <n v="6166070"/>
    <x v="1"/>
    <x v="1303"/>
    <x v="0"/>
    <x v="2"/>
    <n v="127.63527777777774"/>
    <n v="128.45058823529408"/>
    <s v="Baja"/>
  </r>
  <r>
    <x v="51"/>
    <n v="124.36"/>
    <n v="127.56"/>
    <n v="123.84"/>
    <n v="126.63"/>
    <n v="6591520"/>
    <x v="1"/>
    <x v="1304"/>
    <x v="0"/>
    <x v="2"/>
    <n v="127.4897222222222"/>
    <n v="128.41557692307691"/>
    <s v="Baja"/>
  </r>
  <r>
    <x v="52"/>
    <n v="126.67"/>
    <n v="128.1"/>
    <n v="125.97"/>
    <n v="127.56"/>
    <n v="5180071"/>
    <x v="1"/>
    <x v="1305"/>
    <x v="0"/>
    <x v="2"/>
    <n v="127.32333333333332"/>
    <n v="128.39943396226414"/>
    <s v="Baja"/>
  </r>
  <r>
    <x v="53"/>
    <n v="128.1"/>
    <n v="128.5"/>
    <n v="126.35"/>
    <n v="128.35"/>
    <n v="5439906"/>
    <x v="1"/>
    <x v="1306"/>
    <x v="0"/>
    <x v="2"/>
    <n v="127.12777777777779"/>
    <n v="128.3985185185185"/>
    <s v="Baja"/>
  </r>
  <r>
    <x v="54"/>
    <n v="127.11"/>
    <n v="127.11"/>
    <n v="122.95"/>
    <n v="124.06"/>
    <n v="8578901"/>
    <x v="1"/>
    <x v="1307"/>
    <x v="0"/>
    <x v="2"/>
    <n v="126.72657142857146"/>
    <n v="128.31963636363636"/>
    <s v="Baja"/>
  </r>
  <r>
    <x v="55"/>
    <n v="124.03"/>
    <n v="124.61"/>
    <n v="123.03"/>
    <n v="123.31"/>
    <n v="6813840"/>
    <x v="1"/>
    <x v="1308"/>
    <x v="0"/>
    <x v="2"/>
    <n v="126.63166666666672"/>
    <n v="128.23017857142858"/>
    <s v="Baja"/>
  </r>
  <r>
    <x v="56"/>
    <n v="121.01"/>
    <n v="121.53"/>
    <n v="118.32"/>
    <n v="118.47"/>
    <n v="11654677"/>
    <x v="1"/>
    <x v="1309"/>
    <x v="0"/>
    <x v="2"/>
    <n v="126.41108108108114"/>
    <n v="128.05894736842106"/>
    <s v="Baja"/>
  </r>
  <r>
    <x v="57"/>
    <n v="118.16"/>
    <n v="122.63"/>
    <n v="117.23"/>
    <n v="121.54"/>
    <n v="9583749"/>
    <x v="1"/>
    <x v="1310"/>
    <x v="0"/>
    <x v="2"/>
    <n v="126.06891891891895"/>
    <n v="127.94655172413795"/>
    <s v="Baja"/>
  </r>
  <r>
    <x v="58"/>
    <n v="120.64"/>
    <n v="121.75"/>
    <n v="119.09"/>
    <n v="121.25"/>
    <n v="8098891"/>
    <x v="1"/>
    <x v="1311"/>
    <x v="0"/>
    <x v="2"/>
    <n v="125.74162162162163"/>
    <n v="127.83305084745764"/>
    <s v="Baja"/>
  </r>
  <r>
    <x v="59"/>
    <n v="122.24"/>
    <n v="122.93"/>
    <n v="119.81"/>
    <n v="120.13"/>
    <n v="9186007"/>
    <x v="1"/>
    <x v="1312"/>
    <x v="0"/>
    <x v="3"/>
    <n v="125.21111111111109"/>
    <n v="127.70466666666668"/>
    <s v="Baja"/>
  </r>
  <r>
    <x v="60"/>
    <n v="121.61"/>
    <n v="125.07"/>
    <n v="121.37"/>
    <n v="124.02"/>
    <n v="8144940"/>
    <x v="1"/>
    <x v="1313"/>
    <x v="0"/>
    <x v="3"/>
    <n v="125.17891891891891"/>
    <n v="127.64426229508199"/>
    <s v="Baja"/>
  </r>
  <r>
    <x v="61"/>
    <n v="123.58"/>
    <n v="126.86"/>
    <n v="123.41"/>
    <n v="125.07"/>
    <n v="7483043"/>
    <x v="1"/>
    <x v="1314"/>
    <x v="0"/>
    <x v="3"/>
    <n v="125.01189189189191"/>
    <n v="127.60274193548388"/>
    <s v="Baja"/>
  </r>
  <r>
    <x v="62"/>
    <n v="126.78"/>
    <n v="128.62"/>
    <n v="125.8"/>
    <n v="126.96"/>
    <n v="7654761"/>
    <x v="1"/>
    <x v="1315"/>
    <x v="0"/>
    <x v="3"/>
    <n v="124.89621621621622"/>
    <n v="127.59253968253969"/>
    <s v="Baja"/>
  </r>
  <r>
    <x v="63"/>
    <n v="126.26"/>
    <n v="128.04"/>
    <n v="124.61"/>
    <n v="127.46"/>
    <n v="6259697"/>
    <x v="1"/>
    <x v="1316"/>
    <x v="0"/>
    <x v="3"/>
    <n v="124.77108108108108"/>
    <n v="127.59046875000001"/>
    <s v="Baja"/>
  </r>
  <r>
    <x v="64"/>
    <n v="140.26"/>
    <n v="147.68"/>
    <n v="138.07"/>
    <n v="142.59"/>
    <n v="35634684"/>
    <x v="1"/>
    <x v="1317"/>
    <x v="0"/>
    <x v="3"/>
    <n v="125.00750000000001"/>
    <n v="127.82123076923078"/>
    <s v="Baja"/>
  </r>
  <r>
    <x v="65"/>
    <n v="139.97"/>
    <n v="142.37"/>
    <n v="137.66999999999999"/>
    <n v="142.11000000000001"/>
    <n v="18115410"/>
    <x v="1"/>
    <x v="1318"/>
    <x v="0"/>
    <x v="3"/>
    <n v="125.46972972972974"/>
    <n v="128.0377272727273"/>
    <s v="Baja"/>
  </r>
  <r>
    <x v="66"/>
    <n v="141.47"/>
    <n v="142"/>
    <n v="136.62"/>
    <n v="137.82"/>
    <n v="9600863"/>
    <x v="1"/>
    <x v="1319"/>
    <x v="0"/>
    <x v="3"/>
    <n v="125.8051351351351"/>
    <n v="128.1837313432836"/>
    <s v="Baja"/>
  </r>
  <r>
    <x v="67"/>
    <n v="136.34"/>
    <n v="138.49"/>
    <n v="134.1"/>
    <n v="135.52000000000001"/>
    <n v="13893301"/>
    <x v="1"/>
    <x v="1320"/>
    <x v="0"/>
    <x v="3"/>
    <n v="126.02972972972971"/>
    <n v="128.29161764705884"/>
    <s v="Baja"/>
  </r>
  <r>
    <x v="68"/>
    <n v="140.9"/>
    <n v="141.19"/>
    <n v="136.52000000000001"/>
    <n v="138.36000000000001"/>
    <n v="21074457"/>
    <x v="1"/>
    <x v="1321"/>
    <x v="0"/>
    <x v="3"/>
    <n v="126.43729729729728"/>
    <n v="128.43753623188408"/>
    <s v="Baja"/>
  </r>
  <r>
    <x v="69"/>
    <n v="141.57"/>
    <n v="144.74"/>
    <n v="141.57"/>
    <n v="144.66999999999999"/>
    <n v="16382489"/>
    <x v="1"/>
    <x v="1322"/>
    <x v="0"/>
    <x v="3"/>
    <n v="127.12111111111111"/>
    <n v="128.6694285714286"/>
    <s v="Baja"/>
  </r>
  <r>
    <x v="70"/>
    <n v="144.4"/>
    <n v="144.83000000000001"/>
    <n v="142.56"/>
    <n v="144.5"/>
    <n v="9354936"/>
    <x v="1"/>
    <x v="1323"/>
    <x v="0"/>
    <x v="3"/>
    <n v="127.59081081081081"/>
    <n v="128.89239436619721"/>
    <s v="Baja"/>
  </r>
  <r>
    <x v="71"/>
    <n v="144.5"/>
    <n v="145.47999999999999"/>
    <n v="143.35"/>
    <n v="143.9"/>
    <n v="9456229"/>
    <x v="1"/>
    <x v="1324"/>
    <x v="0"/>
    <x v="3"/>
    <n v="128.07486486486485"/>
    <n v="129.10083333333336"/>
    <s v="Baja"/>
  </r>
  <r>
    <x v="72"/>
    <n v="142.57"/>
    <n v="143.30000000000001"/>
    <n v="141.69999999999999"/>
    <n v="141.72"/>
    <n v="8892462"/>
    <x v="1"/>
    <x v="1325"/>
    <x v="0"/>
    <x v="3"/>
    <n v="128.51594594594596"/>
    <n v="129.27369863013701"/>
    <s v="Baja"/>
  </r>
  <r>
    <x v="73"/>
    <n v="141.71"/>
    <n v="142.61000000000001"/>
    <n v="140.86000000000001"/>
    <n v="141.07"/>
    <n v="8485920"/>
    <x v="1"/>
    <x v="1326"/>
    <x v="0"/>
    <x v="3"/>
    <n v="128.97513513513513"/>
    <n v="129.43310810810812"/>
    <s v="Baja"/>
  </r>
  <r>
    <x v="74"/>
    <n v="142.44999999999999"/>
    <n v="147.75"/>
    <n v="141.69999999999999"/>
    <n v="145.97999999999999"/>
    <n v="12887045"/>
    <x v="1"/>
    <x v="1327"/>
    <x v="0"/>
    <x v="3"/>
    <n v="129.78333333333333"/>
    <n v="129.65373333333335"/>
    <s v="Baja"/>
  </r>
  <r>
    <x v="75"/>
    <n v="148.16"/>
    <n v="151.86000000000001"/>
    <n v="147.85"/>
    <n v="151.49"/>
    <n v="16711735"/>
    <x v="1"/>
    <x v="1328"/>
    <x v="0"/>
    <x v="3"/>
    <n v="130.36999999999998"/>
    <n v="129.94105263157894"/>
    <s v="Baja"/>
  </r>
  <r>
    <x v="76"/>
    <n v="150.27000000000001"/>
    <n v="150.27000000000001"/>
    <n v="147.24"/>
    <n v="149.09"/>
    <n v="9551978"/>
    <x v="1"/>
    <x v="1329"/>
    <x v="0"/>
    <x v="3"/>
    <n v="131.06513513513514"/>
    <n v="130.18974025974026"/>
    <s v="Baja"/>
  </r>
  <r>
    <x v="77"/>
    <n v="149"/>
    <n v="150.35"/>
    <n v="146.53"/>
    <n v="147.13"/>
    <n v="5306365"/>
    <x v="1"/>
    <x v="1330"/>
    <x v="0"/>
    <x v="3"/>
    <n v="132.01944444444445"/>
    <n v="130.40692307692308"/>
    <s v="Baja"/>
  </r>
  <r>
    <x v="78"/>
    <n v="147.06"/>
    <n v="148.69"/>
    <n v="146.29"/>
    <n v="148.01"/>
    <n v="9710134"/>
    <x v="1"/>
    <x v="1331"/>
    <x v="0"/>
    <x v="3"/>
    <n v="132.93257142857146"/>
    <n v="130.62974683544303"/>
    <s v="Baja"/>
  </r>
  <r>
    <x v="79"/>
    <n v="149.57"/>
    <n v="151.4"/>
    <n v="149"/>
    <n v="149.44"/>
    <n v="8827829"/>
    <x v="1"/>
    <x v="1332"/>
    <x v="0"/>
    <x v="4"/>
    <n v="133.39111111111114"/>
    <n v="130.86487500000001"/>
    <s v="Baja"/>
  </r>
  <r>
    <x v="80"/>
    <n v="149.49"/>
    <n v="154.01"/>
    <n v="148.34"/>
    <n v="153.61000000000001"/>
    <n v="10601879"/>
    <x v="1"/>
    <x v="1333"/>
    <x v="0"/>
    <x v="4"/>
    <n v="134.18666666666667"/>
    <n v="131.14567901234568"/>
    <s v="Baja"/>
  </r>
  <r>
    <x v="81"/>
    <n v="153.44999999999999"/>
    <n v="154.44"/>
    <n v="152.13"/>
    <n v="153.24"/>
    <n v="9063241"/>
    <x v="1"/>
    <x v="1334"/>
    <x v="0"/>
    <x v="4"/>
    <n v="134.86111111111111"/>
    <n v="131.41512195121953"/>
    <s v="Baja"/>
  </r>
  <r>
    <x v="82"/>
    <n v="153.69"/>
    <n v="154.68"/>
    <n v="152.81"/>
    <n v="154.13999999999999"/>
    <n v="6033271"/>
    <x v="1"/>
    <x v="1335"/>
    <x v="0"/>
    <x v="4"/>
    <n v="135.6263888888889"/>
    <n v="131.6889156626506"/>
    <s v="Baja"/>
  </r>
  <r>
    <x v="83"/>
    <n v="153.18"/>
    <n v="153.88"/>
    <n v="152.26"/>
    <n v="153.68"/>
    <n v="6815460"/>
    <x v="1"/>
    <x v="1336"/>
    <x v="0"/>
    <x v="4"/>
    <n v="136.63028571428572"/>
    <n v="131.9507142857143"/>
    <s v="Baja"/>
  </r>
  <r>
    <x v="84"/>
    <n v="152.41999999999999"/>
    <n v="154.88"/>
    <n v="152.25"/>
    <n v="153.72"/>
    <n v="7900575"/>
    <x v="1"/>
    <x v="1337"/>
    <x v="0"/>
    <x v="4"/>
    <n v="137.10500000000002"/>
    <n v="132.20682352941176"/>
    <s v="Baja"/>
  </r>
  <r>
    <x v="85"/>
    <n v="156.29"/>
    <n v="157.46"/>
    <n v="153.88999999999999"/>
    <n v="154.43"/>
    <n v="10804340"/>
    <x v="1"/>
    <x v="1338"/>
    <x v="0"/>
    <x v="4"/>
    <n v="137.94388888888895"/>
    <n v="132.46523255813955"/>
    <s v="Baja"/>
  </r>
  <r>
    <x v="86"/>
    <n v="153.32"/>
    <n v="155.34"/>
    <n v="152.5"/>
    <n v="154.69"/>
    <n v="8993216"/>
    <x v="1"/>
    <x v="1339"/>
    <x v="0"/>
    <x v="4"/>
    <n v="138.77000000000004"/>
    <n v="132.72068965517244"/>
    <s v="Baja"/>
  </r>
  <r>
    <x v="87"/>
    <n v="169.68"/>
    <n v="179.45"/>
    <n v="165.33"/>
    <n v="175.72"/>
    <n v="87410704"/>
    <x v="1"/>
    <x v="1340"/>
    <x v="0"/>
    <x v="4"/>
    <n v="140.13361111111115"/>
    <n v="133.20931818181819"/>
    <s v="Baja"/>
  </r>
  <r>
    <x v="88"/>
    <n v="173.8"/>
    <n v="177.3"/>
    <n v="168.81"/>
    <n v="169.3"/>
    <n v="30939390"/>
    <x v="1"/>
    <x v="1341"/>
    <x v="0"/>
    <x v="4"/>
    <n v="141.66285714285718"/>
    <n v="133.61483146067414"/>
    <s v="Baja"/>
  </r>
  <r>
    <x v="89"/>
    <n v="170.49"/>
    <n v="174.47"/>
    <n v="167.82"/>
    <n v="173.94"/>
    <n v="18817185"/>
    <x v="1"/>
    <x v="1342"/>
    <x v="0"/>
    <x v="4"/>
    <n v="142.55944444444447"/>
    <n v="134.06288888888889"/>
    <s v="Baja"/>
  </r>
  <r>
    <x v="90"/>
    <n v="173.99"/>
    <n v="174.85"/>
    <n v="171.62"/>
    <n v="173.12"/>
    <n v="11105791"/>
    <x v="1"/>
    <x v="1343"/>
    <x v="0"/>
    <x v="4"/>
    <n v="143.92222222222222"/>
    <n v="134.49208791208792"/>
    <s v="Baja"/>
  </r>
  <r>
    <x v="91"/>
    <n v="173.82"/>
    <n v="174.84"/>
    <n v="171.96"/>
    <n v="173.55"/>
    <n v="9004574"/>
    <x v="1"/>
    <x v="1344"/>
    <x v="0"/>
    <x v="4"/>
    <n v="145.31777777777776"/>
    <n v="134.9166304347826"/>
    <s v="Baja"/>
  </r>
  <r>
    <x v="92"/>
    <n v="173.6"/>
    <n v="175.84"/>
    <n v="172.28"/>
    <n v="172.89"/>
    <n v="21172083"/>
    <x v="1"/>
    <x v="1345"/>
    <x v="0"/>
    <x v="4"/>
    <n v="146.82944444444445"/>
    <n v="135.32494623655913"/>
    <s v="Baja"/>
  </r>
  <r>
    <x v="93"/>
    <n v="170.09"/>
    <n v="171.94"/>
    <n v="168.19"/>
    <n v="170.69"/>
    <n v="11424234"/>
    <x v="1"/>
    <x v="1346"/>
    <x v="0"/>
    <x v="4"/>
    <n v="148.96457142857142"/>
    <n v="135.70117021276596"/>
    <s v="Baja"/>
  </r>
  <r>
    <x v="94"/>
    <n v="170"/>
    <n v="171.45"/>
    <n v="169.16"/>
    <n v="170.45"/>
    <n v="6424901"/>
    <x v="1"/>
    <x v="1347"/>
    <x v="0"/>
    <x v="4"/>
    <n v="149.56138888888887"/>
    <n v="136.06694736842107"/>
    <s v="Baja"/>
  </r>
  <r>
    <x v="95"/>
    <n v="172.96"/>
    <n v="175.95"/>
    <n v="172.3"/>
    <n v="173.55"/>
    <n v="9994045"/>
    <x v="1"/>
    <x v="1348"/>
    <x v="0"/>
    <x v="4"/>
    <n v="151.04527777777776"/>
    <n v="136.45739583333332"/>
    <s v="Baja"/>
  </r>
  <r>
    <x v="96"/>
    <n v="173.99"/>
    <n v="174.58"/>
    <n v="172.38"/>
    <n v="173.73"/>
    <n v="2720964"/>
    <x v="1"/>
    <x v="1349"/>
    <x v="0"/>
    <x v="4"/>
    <n v="152.42611111111108"/>
    <n v="136.84164948453608"/>
    <s v="Baja"/>
  </r>
  <r>
    <x v="97"/>
    <n v="175.75"/>
    <n v="179.92"/>
    <n v="175.05"/>
    <n v="178.86"/>
    <n v="13145438"/>
    <x v="1"/>
    <x v="1350"/>
    <x v="0"/>
    <x v="4"/>
    <n v="155.49147058823525"/>
    <n v="137.2704081632653"/>
    <s v="Baja"/>
  </r>
  <r>
    <x v="98"/>
    <n v="180.01"/>
    <n v="180.2"/>
    <n v="176.22"/>
    <n v="177.3"/>
    <n v="6875370"/>
    <x v="1"/>
    <x v="1351"/>
    <x v="0"/>
    <x v="4"/>
    <n v="156.1145714285714"/>
    <n v="137.67474747474748"/>
    <s v="Baja"/>
  </r>
  <r>
    <x v="99"/>
    <n v="178.5"/>
    <n v="183.4"/>
    <n v="178.37"/>
    <n v="181.17"/>
    <n v="11680443"/>
    <x v="1"/>
    <x v="1352"/>
    <x v="0"/>
    <x v="4"/>
    <n v="157.21685714285709"/>
    <n v="138.1097"/>
    <s v="Baja"/>
  </r>
  <r>
    <x v="100"/>
    <n v="181.22"/>
    <n v="183.4"/>
    <n v="180.27"/>
    <n v="181.18"/>
    <n v="7073495"/>
    <x v="1"/>
    <x v="1353"/>
    <x v="0"/>
    <x v="4"/>
    <n v="158.33314285714283"/>
    <n v="138.5361386138614"/>
    <s v="Baja"/>
  </r>
  <r>
    <x v="101"/>
    <n v="182.26"/>
    <n v="182.59"/>
    <n v="174.73"/>
    <n v="177.68"/>
    <n v="13426595"/>
    <x v="1"/>
    <x v="1354"/>
    <x v="1"/>
    <x v="5"/>
    <n v="160.83757575757573"/>
    <n v="138.9199019607843"/>
    <s v="Baja"/>
  </r>
  <r>
    <x v="102"/>
    <n v="176.2"/>
    <n v="180.34"/>
    <n v="176.2"/>
    <n v="178.44"/>
    <n v="7771802"/>
    <x v="1"/>
    <x v="1355"/>
    <x v="1"/>
    <x v="5"/>
    <n v="161.35529411764702"/>
    <n v="139.30359223300971"/>
    <s v="Baja"/>
  </r>
  <r>
    <x v="103"/>
    <n v="178.32"/>
    <n v="181.61"/>
    <n v="177.28"/>
    <n v="179.12"/>
    <n v="7517758"/>
    <x v="1"/>
    <x v="1356"/>
    <x v="1"/>
    <x v="5"/>
    <n v="162.36852941176471"/>
    <n v="139.68644230769232"/>
    <s v="Baja"/>
  </r>
  <r>
    <x v="104"/>
    <n v="179.5"/>
    <n v="179.95"/>
    <n v="177.58"/>
    <n v="178.58"/>
    <n v="7300815"/>
    <x v="1"/>
    <x v="1357"/>
    <x v="1"/>
    <x v="5"/>
    <n v="163.37088235294118"/>
    <n v="140.05685714285715"/>
    <s v="Baja"/>
  </r>
  <r>
    <x v="105"/>
    <n v="178.81"/>
    <n v="180.02"/>
    <n v="176.6"/>
    <n v="178.69"/>
    <n v="7894454"/>
    <x v="1"/>
    <x v="1358"/>
    <x v="1"/>
    <x v="5"/>
    <n v="164.39411764705881"/>
    <n v="140.42132075471699"/>
    <s v="Baja"/>
  </r>
  <r>
    <x v="106"/>
    <n v="177.75"/>
    <n v="181.26"/>
    <n v="177.35"/>
    <n v="179.09"/>
    <n v="6464144"/>
    <x v="1"/>
    <x v="1359"/>
    <x v="1"/>
    <x v="5"/>
    <n v="166.23333333333335"/>
    <n v="140.78271028037386"/>
    <s v="Baja"/>
  </r>
  <r>
    <x v="107"/>
    <n v="177.3"/>
    <n v="178.32"/>
    <n v="174.86"/>
    <n v="175.99"/>
    <n v="8349839"/>
    <x v="1"/>
    <x v="1360"/>
    <x v="1"/>
    <x v="5"/>
    <n v="166.52029411764707"/>
    <n v="141.10870370370372"/>
    <s v="Baja"/>
  </r>
  <r>
    <x v="108"/>
    <n v="174.4"/>
    <n v="177.73"/>
    <n v="173.74"/>
    <n v="176.12"/>
    <n v="6839540"/>
    <x v="1"/>
    <x v="1361"/>
    <x v="1"/>
    <x v="5"/>
    <n v="167.40676470588235"/>
    <n v="141.42990825688076"/>
    <s v="Baja"/>
  </r>
  <r>
    <x v="109"/>
    <n v="177.01"/>
    <n v="178.35"/>
    <n v="173.4"/>
    <n v="173.43"/>
    <n v="8951171"/>
    <x v="1"/>
    <x v="1362"/>
    <x v="1"/>
    <x v="5"/>
    <n v="168.05205882352942"/>
    <n v="141.7208181818182"/>
    <s v="Baja"/>
  </r>
  <r>
    <x v="110"/>
    <n v="172.95"/>
    <n v="174.19"/>
    <n v="170.17"/>
    <n v="171.44"/>
    <n v="12232542"/>
    <x v="1"/>
    <x v="1363"/>
    <x v="1"/>
    <x v="5"/>
    <n v="168.70941176470586"/>
    <n v="141.98855855855859"/>
    <s v="Baja"/>
  </r>
  <r>
    <x v="111"/>
    <n v="172.1"/>
    <n v="173.71"/>
    <n v="171.44"/>
    <n v="172.26"/>
    <n v="7834738"/>
    <x v="1"/>
    <x v="1364"/>
    <x v="1"/>
    <x v="5"/>
    <n v="169.44852941176467"/>
    <n v="142.25883928571432"/>
    <s v="Baja"/>
  </r>
  <r>
    <x v="112"/>
    <n v="175.22"/>
    <n v="177.88"/>
    <n v="173"/>
    <n v="173.64"/>
    <n v="9809232"/>
    <x v="1"/>
    <x v="1365"/>
    <x v="1"/>
    <x v="5"/>
    <n v="170.20235294117649"/>
    <n v="142.5365486725664"/>
    <s v="Baja"/>
  </r>
  <r>
    <x v="113"/>
    <n v="173.24"/>
    <n v="175"/>
    <n v="171.02"/>
    <n v="171.28"/>
    <n v="8423916"/>
    <x v="1"/>
    <x v="1366"/>
    <x v="1"/>
    <x v="5"/>
    <n v="170.84470588235294"/>
    <n v="142.78868421052636"/>
    <s v="Baja"/>
  </r>
  <r>
    <x v="114"/>
    <n v="174"/>
    <n v="175.25"/>
    <n v="171.89"/>
    <n v="172.78"/>
    <n v="9517202"/>
    <x v="1"/>
    <x v="1367"/>
    <x v="1"/>
    <x v="5"/>
    <n v="171.40852941176468"/>
    <n v="143.04947826086959"/>
    <s v="Baja"/>
  </r>
  <r>
    <x v="115"/>
    <n v="171.89"/>
    <n v="173.11"/>
    <n v="168.77"/>
    <n v="171.89"/>
    <n v="7833745"/>
    <x v="1"/>
    <x v="1368"/>
    <x v="1"/>
    <x v="5"/>
    <n v="172.4969696969697"/>
    <n v="143.29810344827587"/>
    <s v="Baja"/>
  </r>
  <r>
    <x v="116"/>
    <n v="173"/>
    <n v="173.35"/>
    <n v="169.05"/>
    <n v="169.56"/>
    <n v="7523199"/>
    <x v="1"/>
    <x v="1369"/>
    <x v="1"/>
    <x v="5"/>
    <n v="172.41058823529411"/>
    <n v="143.52256410256413"/>
    <s v="Baja"/>
  </r>
  <r>
    <x v="117"/>
    <n v="165.01"/>
    <n v="166.34"/>
    <n v="160.52000000000001"/>
    <n v="163.03"/>
    <n v="18239248"/>
    <x v="1"/>
    <x v="1370"/>
    <x v="1"/>
    <x v="5"/>
    <n v="172.68558823529412"/>
    <n v="143.68788135593221"/>
    <s v="Baja"/>
  </r>
  <r>
    <x v="118"/>
    <n v="166.17"/>
    <n v="172.88"/>
    <n v="165.95"/>
    <n v="171.88"/>
    <n v="14449099"/>
    <x v="1"/>
    <x v="1371"/>
    <x v="1"/>
    <x v="5"/>
    <n v="173.21970588235297"/>
    <n v="143.92478991596641"/>
    <s v="Baja"/>
  </r>
  <r>
    <x v="119"/>
    <n v="168.8"/>
    <n v="169.81"/>
    <n v="165.79"/>
    <n v="168.17"/>
    <n v="12848825"/>
    <x v="1"/>
    <x v="1372"/>
    <x v="1"/>
    <x v="5"/>
    <n v="173.62382352941179"/>
    <n v="144.12683333333334"/>
    <s v="Baja"/>
  </r>
  <r>
    <x v="120"/>
    <n v="170.84"/>
    <n v="171.73"/>
    <n v="168.03"/>
    <n v="170.97"/>
    <n v="8140399"/>
    <x v="1"/>
    <x v="1373"/>
    <x v="1"/>
    <x v="6"/>
    <n v="174.05363636363637"/>
    <n v="144.34867768595043"/>
    <s v="Baja"/>
  </r>
  <r>
    <x v="121"/>
    <n v="173.77"/>
    <n v="179.76"/>
    <n v="172.8"/>
    <n v="176.96"/>
    <n v="12215224"/>
    <x v="1"/>
    <x v="1374"/>
    <x v="1"/>
    <x v="6"/>
    <n v="174.13911764705884"/>
    <n v="144.61598360655739"/>
    <s v="Baja"/>
  </r>
  <r>
    <x v="122"/>
    <n v="177"/>
    <n v="178.43"/>
    <n v="175.76"/>
    <n v="176.43"/>
    <n v="5508576"/>
    <x v="1"/>
    <x v="1375"/>
    <x v="1"/>
    <x v="6"/>
    <n v="174.34882352941182"/>
    <n v="144.87463414634146"/>
    <s v="Baja"/>
  </r>
  <r>
    <x v="123"/>
    <n v="177.59"/>
    <n v="181.38"/>
    <n v="176.49"/>
    <n v="180.23"/>
    <n v="9035407"/>
    <x v="1"/>
    <x v="1376"/>
    <x v="1"/>
    <x v="6"/>
    <n v="174.53382352941179"/>
    <n v="145.15975806451613"/>
    <s v="Baja"/>
  </r>
  <r>
    <x v="124"/>
    <n v="181.71"/>
    <n v="182.32"/>
    <n v="179.33"/>
    <n v="181.16"/>
    <n v="6640514"/>
    <x v="1"/>
    <x v="1377"/>
    <x v="1"/>
    <x v="6"/>
    <n v="174.77029411764707"/>
    <n v="145.44776000000002"/>
    <s v="Baja"/>
  </r>
  <r>
    <x v="125"/>
    <n v="183.85"/>
    <n v="190.64"/>
    <n v="183.3"/>
    <n v="190"/>
    <n v="16085695"/>
    <x v="1"/>
    <x v="1378"/>
    <x v="1"/>
    <x v="6"/>
    <n v="175.32575757575759"/>
    <n v="145.80134920634922"/>
    <s v="Baja"/>
  </r>
  <r>
    <x v="126"/>
    <n v="188.17"/>
    <n v="189.25"/>
    <n v="186.04"/>
    <n v="188.21"/>
    <n v="11270808"/>
    <x v="1"/>
    <x v="1379"/>
    <x v="1"/>
    <x v="6"/>
    <n v="175.70470588235298"/>
    <n v="146.13527559055117"/>
    <s v="Baja"/>
  </r>
  <r>
    <x v="127"/>
    <n v="189.98"/>
    <n v="190.7"/>
    <n v="185.81"/>
    <n v="189.63"/>
    <n v="11464643"/>
    <x v="1"/>
    <x v="1380"/>
    <x v="1"/>
    <x v="6"/>
    <n v="176.2617647058824"/>
    <n v="146.47507812500001"/>
    <s v="Baja"/>
  </r>
  <r>
    <x v="128"/>
    <n v="189.18"/>
    <n v="191.25"/>
    <n v="188.07"/>
    <n v="190.91"/>
    <n v="17507890"/>
    <x v="1"/>
    <x v="1381"/>
    <x v="1"/>
    <x v="6"/>
    <n v="176.86352941176472"/>
    <n v="146.81953488372093"/>
    <s v="Baja"/>
  </r>
  <r>
    <x v="129"/>
    <n v="193"/>
    <n v="193.85"/>
    <n v="186.56"/>
    <n v="187.67"/>
    <n v="27233775"/>
    <x v="1"/>
    <x v="1382"/>
    <x v="1"/>
    <x v="6"/>
    <n v="177.27882352941177"/>
    <n v="147.13376923076922"/>
    <s v="Baja"/>
  </r>
  <r>
    <x v="130"/>
    <n v="187.3"/>
    <n v="188.44"/>
    <n v="184.86"/>
    <n v="186.35"/>
    <n v="11630734"/>
    <x v="1"/>
    <x v="1383"/>
    <x v="1"/>
    <x v="6"/>
    <n v="177.65"/>
    <n v="147.43312977099234"/>
    <s v="Baja"/>
  </r>
  <r>
    <x v="131"/>
    <n v="185.36"/>
    <n v="187.63"/>
    <n v="182.16"/>
    <n v="186.44"/>
    <n v="11406366"/>
    <x v="1"/>
    <x v="1384"/>
    <x v="1"/>
    <x v="6"/>
    <n v="177.87294117647056"/>
    <n v="147.72863636363633"/>
    <s v="Baja"/>
  </r>
  <r>
    <x v="132"/>
    <n v="184.79"/>
    <n v="186.4"/>
    <n v="182.84"/>
    <n v="183"/>
    <n v="12390770"/>
    <x v="1"/>
    <x v="1385"/>
    <x v="1"/>
    <x v="6"/>
    <n v="178.04058823529408"/>
    <n v="147.99383458646614"/>
    <s v="Baja"/>
  </r>
  <r>
    <x v="133"/>
    <n v="184.27"/>
    <n v="184.78"/>
    <n v="182.79"/>
    <n v="183.65"/>
    <n v="8834497"/>
    <x v="1"/>
    <x v="1386"/>
    <x v="1"/>
    <x v="6"/>
    <n v="178.11352941176469"/>
    <n v="148.25992537313431"/>
    <s v="Baja"/>
  </r>
  <r>
    <x v="134"/>
    <n v="181.74"/>
    <n v="194.02"/>
    <n v="181.53"/>
    <n v="191.76"/>
    <n v="18799609"/>
    <x v="1"/>
    <x v="1387"/>
    <x v="1"/>
    <x v="6"/>
    <n v="178.42470588235295"/>
    <n v="148.58214814814812"/>
    <s v="Baja"/>
  </r>
  <r>
    <x v="135"/>
    <n v="193.59"/>
    <n v="198.94"/>
    <n v="188.66"/>
    <n v="197.09"/>
    <n v="23191447"/>
    <x v="1"/>
    <x v="1388"/>
    <x v="1"/>
    <x v="6"/>
    <n v="178.95800000000003"/>
    <n v="148.93882352941174"/>
    <s v="Baja"/>
  </r>
  <r>
    <x v="136"/>
    <n v="197.58"/>
    <n v="200.6"/>
    <n v="195.33"/>
    <n v="197.51"/>
    <n v="16205921"/>
    <x v="1"/>
    <x v="1389"/>
    <x v="1"/>
    <x v="6"/>
    <n v="179.52457142857142"/>
    <n v="149.29335766423355"/>
    <s v="Baja"/>
  </r>
  <r>
    <x v="137"/>
    <n v="197.73"/>
    <n v="197.96"/>
    <n v="190.38"/>
    <n v="190.98"/>
    <n v="12712043"/>
    <x v="1"/>
    <x v="1390"/>
    <x v="1"/>
    <x v="6"/>
    <n v="179.88285714285712"/>
    <n v="149.59543478260866"/>
    <s v="Baja"/>
  </r>
  <r>
    <x v="138"/>
    <n v="190.07"/>
    <n v="191.61"/>
    <n v="185.45"/>
    <n v="189.04"/>
    <n v="15843972"/>
    <x v="1"/>
    <x v="1391"/>
    <x v="1"/>
    <x v="6"/>
    <n v="180.16628571428569"/>
    <n v="149.8792086330935"/>
    <s v="Baja"/>
  </r>
  <r>
    <x v="139"/>
    <n v="193.23"/>
    <n v="196.9"/>
    <n v="191.39"/>
    <n v="194.98"/>
    <n v="10709916"/>
    <x v="1"/>
    <x v="1392"/>
    <x v="1"/>
    <x v="7"/>
    <n v="180.69205882352938"/>
    <n v="150.63591240875908"/>
    <s v="Baja"/>
  </r>
  <r>
    <x v="140"/>
    <n v="196.1"/>
    <n v="197.96"/>
    <n v="193.49"/>
    <n v="193.94"/>
    <n v="8371357"/>
    <x v="1"/>
    <x v="1393"/>
    <x v="1"/>
    <x v="7"/>
    <n v="181.07057142857138"/>
    <n v="151.09562043795617"/>
    <s v="Baja"/>
  </r>
  <r>
    <x v="141"/>
    <n v="194.63"/>
    <n v="196.81"/>
    <n v="192.21"/>
    <n v="192.26"/>
    <n v="8750307"/>
    <x v="1"/>
    <x v="1394"/>
    <x v="1"/>
    <x v="7"/>
    <n v="181.44685714285711"/>
    <n v="151.546204379562"/>
    <s v="Baja"/>
  </r>
  <r>
    <x v="142"/>
    <n v="189.9"/>
    <n v="192.48"/>
    <n v="184.12"/>
    <n v="188.03"/>
    <n v="12542623"/>
    <x v="1"/>
    <x v="1395"/>
    <x v="1"/>
    <x v="7"/>
    <n v="181.79085714285711"/>
    <n v="151.81057971014488"/>
    <s v="Baja"/>
  </r>
  <r>
    <x v="143"/>
    <n v="189.15"/>
    <n v="190.57"/>
    <n v="183.34"/>
    <n v="189.99"/>
    <n v="10266391"/>
    <x v="1"/>
    <x v="1396"/>
    <x v="1"/>
    <x v="7"/>
    <n v="182.18714285714282"/>
    <n v="152.0852517985611"/>
    <s v="Baja"/>
  </r>
  <r>
    <x v="144"/>
    <n v="197.31"/>
    <n v="203.02"/>
    <n v="193.79"/>
    <n v="201.91"/>
    <n v="25093169"/>
    <x v="1"/>
    <x v="1397"/>
    <x v="1"/>
    <x v="7"/>
    <n v="183.34088235294112"/>
    <n v="152.9613138686131"/>
    <s v="Baja"/>
  </r>
  <r>
    <x v="145"/>
    <n v="200.19"/>
    <n v="201.7"/>
    <n v="194.37"/>
    <n v="194.51"/>
    <n v="23331038"/>
    <x v="1"/>
    <x v="1398"/>
    <x v="1"/>
    <x v="7"/>
    <n v="183.65999999999997"/>
    <n v="153.44591240875906"/>
    <s v="Baja"/>
  </r>
  <r>
    <x v="146"/>
    <n v="197.31"/>
    <n v="198.8"/>
    <n v="194.68"/>
    <n v="195.06"/>
    <n v="13662052"/>
    <x v="1"/>
    <x v="1399"/>
    <x v="1"/>
    <x v="7"/>
    <n v="183.97666666666663"/>
    <n v="153.93948905109482"/>
    <s v="Baja"/>
  </r>
  <r>
    <x v="147"/>
    <n v="197.38"/>
    <n v="199.05"/>
    <n v="195.4"/>
    <n v="196.75"/>
    <n v="11933924"/>
    <x v="1"/>
    <x v="1400"/>
    <x v="1"/>
    <x v="7"/>
    <n v="184.65694444444443"/>
    <n v="154.24971014492749"/>
    <s v="Baja"/>
  </r>
  <r>
    <x v="148"/>
    <n v="196.53"/>
    <n v="198.41"/>
    <n v="195.18"/>
    <n v="197.16"/>
    <n v="13249124"/>
    <x v="1"/>
    <x v="1401"/>
    <x v="1"/>
    <x v="7"/>
    <n v="185.31027777777774"/>
    <n v="154.55841726618698"/>
    <s v="Baja"/>
  </r>
  <r>
    <x v="149"/>
    <n v="198.54"/>
    <n v="198.54"/>
    <n v="194.81"/>
    <n v="196.76"/>
    <n v="10319674"/>
    <x v="1"/>
    <x v="1402"/>
    <x v="1"/>
    <x v="7"/>
    <n v="186.39628571428571"/>
    <n v="155.3848175182481"/>
    <s v="Baja"/>
  </r>
  <r>
    <x v="150"/>
    <n v="196.1"/>
    <n v="196.59"/>
    <n v="192.88"/>
    <n v="194.24"/>
    <n v="9680745"/>
    <x v="1"/>
    <x v="1403"/>
    <x v="1"/>
    <x v="7"/>
    <n v="186.61416666666665"/>
    <n v="155.82649635036492"/>
    <s v="Baja"/>
  </r>
  <r>
    <x v="151"/>
    <n v="193.44"/>
    <n v="196.19"/>
    <n v="191.78"/>
    <n v="195.24"/>
    <n v="14418682"/>
    <x v="1"/>
    <x v="1404"/>
    <x v="1"/>
    <x v="7"/>
    <n v="187.26277777777779"/>
    <n v="156.26226277372257"/>
    <s v="Baja"/>
  </r>
  <r>
    <x v="152"/>
    <n v="194.95"/>
    <n v="195.08"/>
    <n v="191.74"/>
    <n v="192.28"/>
    <n v="9644461"/>
    <x v="1"/>
    <x v="1405"/>
    <x v="1"/>
    <x v="7"/>
    <n v="187.89388888888888"/>
    <n v="156.52326086956515"/>
    <s v="Baja"/>
  </r>
  <r>
    <x v="153"/>
    <n v="190.92"/>
    <n v="194"/>
    <n v="189.76"/>
    <n v="191.14"/>
    <n v="28354576"/>
    <x v="1"/>
    <x v="1406"/>
    <x v="1"/>
    <x v="7"/>
    <n v="188.67472222222221"/>
    <n v="156.77230215827331"/>
    <s v="Baja"/>
  </r>
  <r>
    <x v="154"/>
    <n v="193.26"/>
    <n v="196.33"/>
    <n v="192"/>
    <n v="192.86"/>
    <n v="8838532"/>
    <x v="1"/>
    <x v="1407"/>
    <x v="1"/>
    <x v="7"/>
    <n v="189.85999999999999"/>
    <n v="157.54306569343058"/>
    <s v="Baja"/>
  </r>
  <r>
    <x v="155"/>
    <n v="191.59"/>
    <n v="192.34"/>
    <n v="187.97"/>
    <n v="188.73"/>
    <n v="10701244"/>
    <x v="1"/>
    <x v="1408"/>
    <x v="1"/>
    <x v="7"/>
    <n v="189.82861111111109"/>
    <n v="157.94810218978097"/>
    <s v="Baja"/>
  </r>
  <r>
    <x v="156"/>
    <n v="190.06"/>
    <n v="190.5"/>
    <n v="184.64"/>
    <n v="184.72"/>
    <n v="13549134"/>
    <x v="1"/>
    <x v="1409"/>
    <x v="1"/>
    <x v="7"/>
    <n v="190.21055555555552"/>
    <n v="158.33299270072987"/>
    <s v="Baja"/>
  </r>
  <r>
    <x v="157"/>
    <n v="181.85"/>
    <n v="187.71"/>
    <n v="181.01"/>
    <n v="186.91"/>
    <n v="9609238"/>
    <x v="1"/>
    <x v="1410"/>
    <x v="1"/>
    <x v="7"/>
    <n v="190.48694444444445"/>
    <n v="158.54007246376804"/>
    <s v="Baja"/>
  </r>
  <r>
    <x v="158"/>
    <n v="188.83"/>
    <n v="188.98"/>
    <n v="182.57"/>
    <n v="185.92"/>
    <n v="10196132"/>
    <x v="1"/>
    <x v="1411"/>
    <x v="1"/>
    <x v="7"/>
    <n v="190.75055555555556"/>
    <n v="158.73705035971216"/>
    <s v="Baja"/>
  </r>
  <r>
    <x v="159"/>
    <n v="185.24"/>
    <n v="185.94"/>
    <n v="183.15"/>
    <n v="184.85"/>
    <n v="7544714"/>
    <x v="1"/>
    <x v="1412"/>
    <x v="1"/>
    <x v="7"/>
    <n v="191.15657142857145"/>
    <n v="159.28797101449268"/>
    <s v="Baja"/>
  </r>
  <r>
    <x v="160"/>
    <n v="183.83"/>
    <n v="186.32"/>
    <n v="183.56"/>
    <n v="185.53"/>
    <n v="5929698"/>
    <x v="1"/>
    <x v="1413"/>
    <x v="1"/>
    <x v="7"/>
    <n v="191.0002777777778"/>
    <n v="159.66702898550719"/>
    <s v="Baja"/>
  </r>
  <r>
    <x v="161"/>
    <n v="185.83"/>
    <n v="186.9"/>
    <n v="184.42"/>
    <n v="184.52"/>
    <n v="8478002"/>
    <x v="1"/>
    <x v="1414"/>
    <x v="1"/>
    <x v="7"/>
    <n v="190.84805555555556"/>
    <n v="160.04942028985502"/>
    <s v="Baja"/>
  </r>
  <r>
    <x v="162"/>
    <n v="186.43"/>
    <n v="189.1"/>
    <n v="185.59"/>
    <n v="188.97"/>
    <n v="7749378"/>
    <x v="1"/>
    <x v="1415"/>
    <x v="1"/>
    <x v="8"/>
    <n v="190.8691666666667"/>
    <n v="160.25748201438844"/>
    <s v="Baja"/>
  </r>
  <r>
    <x v="163"/>
    <n v="191.47"/>
    <n v="191.67"/>
    <n v="188.09"/>
    <n v="188.5"/>
    <n v="7405334"/>
    <x v="1"/>
    <x v="1416"/>
    <x v="1"/>
    <x v="8"/>
    <n v="190.92882352941177"/>
    <n v="161.09277372262767"/>
    <s v="Baja"/>
  </r>
  <r>
    <x v="164"/>
    <n v="188.5"/>
    <n v="191.28"/>
    <n v="187.87"/>
    <n v="189.73"/>
    <n v="7926185"/>
    <x v="1"/>
    <x v="1417"/>
    <x v="1"/>
    <x v="8"/>
    <n v="190.89457142857142"/>
    <n v="161.52715328467147"/>
    <s v="Baja"/>
  </r>
  <r>
    <x v="165"/>
    <n v="189.8"/>
    <n v="190.33"/>
    <n v="186.95"/>
    <n v="187.56"/>
    <n v="6238712"/>
    <x v="1"/>
    <x v="1418"/>
    <x v="1"/>
    <x v="8"/>
    <n v="190.80194444444444"/>
    <n v="161.95729927007295"/>
    <s v="Baja"/>
  </r>
  <r>
    <x v="166"/>
    <n v="187.2"/>
    <n v="188.05"/>
    <n v="185.63"/>
    <n v="187.32"/>
    <n v="7762950"/>
    <x v="1"/>
    <x v="1419"/>
    <x v="1"/>
    <x v="8"/>
    <n v="190.82888888888886"/>
    <n v="162.14108695652169"/>
    <s v="Baja"/>
  </r>
  <r>
    <x v="167"/>
    <n v="188.17"/>
    <n v="188.22"/>
    <n v="186.15"/>
    <n v="187.89"/>
    <n v="6089323"/>
    <x v="1"/>
    <x v="1420"/>
    <x v="1"/>
    <x v="8"/>
    <n v="190.86916666666667"/>
    <n v="162.32633093525175"/>
    <s v="Baja"/>
  </r>
  <r>
    <x v="168"/>
    <n v="187.75"/>
    <n v="187.85"/>
    <n v="185.48"/>
    <n v="186.49"/>
    <n v="6662530"/>
    <x v="1"/>
    <x v="1421"/>
    <x v="1"/>
    <x v="8"/>
    <n v="191.17514285714287"/>
    <n v="163.31350364963501"/>
    <s v="Baja"/>
  </r>
  <r>
    <x v="169"/>
    <n v="185.59"/>
    <n v="186.44"/>
    <n v="184.6"/>
    <n v="185.49"/>
    <n v="6826463"/>
    <x v="1"/>
    <x v="1422"/>
    <x v="1"/>
    <x v="8"/>
    <n v="191.01722222222222"/>
    <n v="163.77335766423354"/>
    <s v="Baja"/>
  </r>
  <r>
    <x v="170"/>
    <n v="185.97"/>
    <n v="190.4"/>
    <n v="185.71"/>
    <n v="187.46"/>
    <n v="9089939"/>
    <x v="1"/>
    <x v="1423"/>
    <x v="1"/>
    <x v="8"/>
    <n v="190.89777777777778"/>
    <n v="164.23656934306567"/>
    <s v="Baja"/>
  </r>
  <r>
    <x v="171"/>
    <n v="188.09"/>
    <n v="188.9"/>
    <n v="185.7"/>
    <n v="185.93"/>
    <n v="7262535"/>
    <x v="1"/>
    <x v="1424"/>
    <x v="1"/>
    <x v="8"/>
    <n v="190.5877777777778"/>
    <n v="164.39376811594201"/>
    <s v="Baja"/>
  </r>
  <r>
    <x v="172"/>
    <n v="187.57"/>
    <n v="189.47"/>
    <n v="186.2"/>
    <n v="187.26"/>
    <n v="9453501"/>
    <x v="1"/>
    <x v="1425"/>
    <x v="1"/>
    <x v="8"/>
    <n v="190.30305555555555"/>
    <n v="164.55827338129492"/>
    <s v="Baja"/>
  </r>
  <r>
    <x v="173"/>
    <n v="187.51"/>
    <n v="190.33"/>
    <n v="185.65"/>
    <n v="187.43"/>
    <n v="7625755"/>
    <x v="1"/>
    <x v="1426"/>
    <x v="1"/>
    <x v="8"/>
    <n v="190.2377142857143"/>
    <n v="165.58802919708029"/>
    <s v="Baja"/>
  </r>
  <r>
    <x v="174"/>
    <n v="187.29"/>
    <n v="188.08"/>
    <n v="181.82"/>
    <n v="182.79"/>
    <n v="10765798"/>
    <x v="1"/>
    <x v="1427"/>
    <x v="1"/>
    <x v="8"/>
    <n v="190.03083333333336"/>
    <n v="166.02218978102189"/>
    <s v="Baja"/>
  </r>
  <r>
    <x v="175"/>
    <n v="181.29"/>
    <n v="183.38"/>
    <n v="178.86"/>
    <n v="183.11"/>
    <n v="8400197"/>
    <x v="1"/>
    <x v="1428"/>
    <x v="1"/>
    <x v="8"/>
    <n v="189.70111111111112"/>
    <n v="166.46423357664236"/>
    <s v="Baja"/>
  </r>
  <r>
    <x v="176"/>
    <n v="184.22"/>
    <n v="184.88"/>
    <n v="181.26"/>
    <n v="182.76"/>
    <n v="7378274"/>
    <x v="1"/>
    <x v="1429"/>
    <x v="1"/>
    <x v="8"/>
    <n v="189.39055555555558"/>
    <n v="166.58231884057972"/>
    <s v="Baja"/>
  </r>
  <r>
    <x v="177"/>
    <n v="182.35"/>
    <n v="183.9"/>
    <n v="181.96"/>
    <n v="183.02"/>
    <n v="6078995"/>
    <x v="1"/>
    <x v="1430"/>
    <x v="1"/>
    <x v="8"/>
    <n v="189.13388888888892"/>
    <n v="166.70057553956835"/>
    <s v="Baja"/>
  </r>
  <r>
    <x v="178"/>
    <n v="183.96"/>
    <n v="185.6"/>
    <n v="183.26"/>
    <n v="184.27"/>
    <n v="6178311"/>
    <x v="1"/>
    <x v="1431"/>
    <x v="1"/>
    <x v="8"/>
    <n v="189.00200000000004"/>
    <n v="167.79883211678833"/>
    <s v="Baja"/>
  </r>
  <r>
    <x v="179"/>
    <n v="184.99"/>
    <n v="185.81"/>
    <n v="184.15"/>
    <n v="184.64"/>
    <n v="4869989"/>
    <x v="1"/>
    <x v="1432"/>
    <x v="1"/>
    <x v="8"/>
    <n v="188.88083333333338"/>
    <n v="168.24810218978104"/>
    <s v="Baja"/>
  </r>
  <r>
    <x v="180"/>
    <n v="184.79"/>
    <n v="184.79"/>
    <n v="182.82"/>
    <n v="183.39"/>
    <n v="5199290"/>
    <x v="1"/>
    <x v="1433"/>
    <x v="1"/>
    <x v="8"/>
    <n v="188.36638888888893"/>
    <n v="168.67445255474453"/>
    <s v="Baja"/>
  </r>
  <r>
    <x v="181"/>
    <n v="184.8"/>
    <n v="185.55"/>
    <n v="182.75"/>
    <n v="185.33"/>
    <n v="5958302"/>
    <x v="1"/>
    <x v="1434"/>
    <x v="1"/>
    <x v="8"/>
    <n v="188.11138888888894"/>
    <n v="168.79514492753626"/>
    <s v="Baja"/>
  </r>
  <r>
    <x v="182"/>
    <n v="184.29"/>
    <n v="186.32"/>
    <n v="183.54"/>
    <n v="186.02"/>
    <n v="7866277"/>
    <x v="1"/>
    <x v="1435"/>
    <x v="1"/>
    <x v="8"/>
    <n v="187.86027777777787"/>
    <n v="168.91906474820146"/>
    <s v="Baja"/>
  </r>
  <r>
    <x v="183"/>
    <n v="187.69"/>
    <n v="189.22"/>
    <n v="185.25"/>
    <n v="185.51"/>
    <n v="7542779"/>
    <x v="1"/>
    <x v="1436"/>
    <x v="1"/>
    <x v="9"/>
    <n v="187.27342857142864"/>
    <n v="169.96160583941608"/>
    <s v="Baja"/>
  </r>
  <r>
    <x v="184"/>
    <n v="184.87"/>
    <n v="185.63"/>
    <n v="182.31"/>
    <n v="184.25"/>
    <n v="7069321"/>
    <x v="1"/>
    <x v="1437"/>
    <x v="1"/>
    <x v="9"/>
    <n v="187.18944444444452"/>
    <n v="170.37686131386863"/>
    <s v="Baja"/>
  </r>
  <r>
    <x v="185"/>
    <n v="185.01"/>
    <n v="185.01"/>
    <n v="181.36"/>
    <n v="181.51"/>
    <n v="4056789"/>
    <x v="1"/>
    <x v="1438"/>
    <x v="1"/>
    <x v="9"/>
    <n v="186.7658333333334"/>
    <n v="170.77613138686129"/>
    <s v="Baja"/>
  </r>
  <r>
    <x v="186"/>
    <n v="182.78"/>
    <n v="182.99"/>
    <n v="179.81"/>
    <n v="181.79"/>
    <n v="6944863"/>
    <x v="1"/>
    <x v="1439"/>
    <x v="1"/>
    <x v="9"/>
    <n v="186.42000000000004"/>
    <n v="170.85594202898551"/>
    <s v="Baja"/>
  </r>
  <r>
    <x v="187"/>
    <n v="182"/>
    <n v="185.12"/>
    <n v="181.51"/>
    <n v="184.84"/>
    <n v="6888401"/>
    <x v="1"/>
    <x v="1440"/>
    <x v="1"/>
    <x v="9"/>
    <n v="186.13111111111118"/>
    <n v="170.95654676258991"/>
    <s v="Baja"/>
  </r>
  <r>
    <x v="188"/>
    <n v="185.7"/>
    <n v="186.97"/>
    <n v="184.03"/>
    <n v="184.3"/>
    <n v="8260306"/>
    <x v="1"/>
    <x v="1441"/>
    <x v="1"/>
    <x v="9"/>
    <n v="185.76000000000008"/>
    <n v="172.05437956204381"/>
    <s v="Baja"/>
  </r>
  <r>
    <x v="189"/>
    <n v="181.8"/>
    <n v="182.25"/>
    <n v="178.43"/>
    <n v="181.67"/>
    <n v="10865550"/>
    <x v="1"/>
    <x v="1442"/>
    <x v="1"/>
    <x v="9"/>
    <n v="185.64638888888896"/>
    <n v="172.4493430656934"/>
    <s v="Baja"/>
  </r>
  <r>
    <x v="190"/>
    <n v="180.7"/>
    <n v="182.46"/>
    <n v="177.58"/>
    <n v="177.85"/>
    <n v="8988117"/>
    <x v="1"/>
    <x v="1443"/>
    <x v="1"/>
    <x v="9"/>
    <n v="185.22944444444454"/>
    <n v="172.81065693430654"/>
    <s v="Baja"/>
  </r>
  <r>
    <x v="191"/>
    <n v="178.37"/>
    <n v="180.75"/>
    <n v="175.8"/>
    <n v="178.34"/>
    <n v="12332217"/>
    <x v="1"/>
    <x v="1444"/>
    <x v="1"/>
    <x v="9"/>
    <n v="184.94083333333339"/>
    <n v="172.85072463768111"/>
    <s v="Baja"/>
  </r>
  <r>
    <x v="192"/>
    <n v="172.93"/>
    <n v="174.91"/>
    <n v="168.78"/>
    <n v="173.7"/>
    <n v="33149430"/>
    <x v="1"/>
    <x v="1445"/>
    <x v="1"/>
    <x v="9"/>
    <n v="184.63472222222225"/>
    <n v="172.85683453237405"/>
    <s v="Baja"/>
  </r>
  <r>
    <x v="193"/>
    <n v="172.7"/>
    <n v="172.99"/>
    <n v="168.57"/>
    <n v="170.08"/>
    <n v="17771623"/>
    <x v="1"/>
    <x v="1446"/>
    <x v="1"/>
    <x v="9"/>
    <n v="184.11714285714288"/>
    <n v="173.95138686131384"/>
    <s v="Baja"/>
  </r>
  <r>
    <x v="194"/>
    <n v="170.26"/>
    <n v="171.26"/>
    <n v="169.45"/>
    <n v="169.68"/>
    <n v="10400960"/>
    <x v="1"/>
    <x v="1447"/>
    <x v="1"/>
    <x v="9"/>
    <n v="183.71611111111116"/>
    <n v="174.30277372262768"/>
    <s v="Baja"/>
  </r>
  <r>
    <x v="195"/>
    <n v="167.71"/>
    <n v="169.4"/>
    <n v="167.1"/>
    <n v="169.27"/>
    <n v="9250998"/>
    <x v="1"/>
    <x v="1448"/>
    <x v="1"/>
    <x v="9"/>
    <n v="183.28333333333339"/>
    <n v="174.65328467153279"/>
    <s v="Baja"/>
  </r>
  <r>
    <x v="196"/>
    <n v="169.21"/>
    <n v="171.9"/>
    <n v="168.98"/>
    <n v="171.36"/>
    <n v="7400700"/>
    <x v="1"/>
    <x v="1449"/>
    <x v="1"/>
    <x v="9"/>
    <n v="182.88972222222225"/>
    <n v="174.62942028985503"/>
    <s v="Baja"/>
  </r>
  <r>
    <x v="197"/>
    <n v="172.22"/>
    <n v="173.12"/>
    <n v="171.52"/>
    <n v="172.4"/>
    <n v="8105719"/>
    <x v="1"/>
    <x v="1450"/>
    <x v="1"/>
    <x v="9"/>
    <n v="182.55305555555555"/>
    <n v="174.613381294964"/>
    <s v="Baja"/>
  </r>
  <r>
    <x v="198"/>
    <n v="172.45"/>
    <n v="175.11"/>
    <n v="171.75"/>
    <n v="174.31"/>
    <n v="7346737"/>
    <x v="1"/>
    <x v="1451"/>
    <x v="1"/>
    <x v="9"/>
    <n v="182.14583333333337"/>
    <n v="175.73978102189781"/>
    <s v="Baja"/>
  </r>
  <r>
    <x v="199"/>
    <n v="175.6"/>
    <n v="177.45"/>
    <n v="175.4"/>
    <n v="176.17"/>
    <n v="8089738"/>
    <x v="1"/>
    <x v="1452"/>
    <x v="1"/>
    <x v="9"/>
    <n v="181.98432432432435"/>
    <n v="176.09897810218976"/>
    <s v="Baja"/>
  </r>
  <r>
    <x v="200"/>
    <n v="176.62"/>
    <n v="177.9"/>
    <n v="176.2"/>
    <n v="176.47"/>
    <n v="8086203"/>
    <x v="1"/>
    <x v="1453"/>
    <x v="1"/>
    <x v="9"/>
    <n v="181.65918918918922"/>
    <n v="176.45671532846711"/>
    <s v="Baja"/>
  </r>
  <r>
    <x v="201"/>
    <n v="177.2"/>
    <n v="179.59"/>
    <n v="176.79"/>
    <n v="179.04"/>
    <n v="13567830"/>
    <x v="1"/>
    <x v="1454"/>
    <x v="1"/>
    <x v="9"/>
    <n v="181.37027027027028"/>
    <n v="176.47543478260869"/>
    <s v="Baja"/>
  </r>
  <r>
    <x v="202"/>
    <n v="179.51"/>
    <n v="180.14"/>
    <n v="178.08"/>
    <n v="178.65"/>
    <n v="7130259"/>
    <x v="1"/>
    <x v="1455"/>
    <x v="1"/>
    <x v="9"/>
    <n v="181.1294594594595"/>
    <n v="176.49107913669064"/>
    <s v="Baja"/>
  </r>
  <r>
    <x v="203"/>
    <n v="180.18"/>
    <n v="181.01"/>
    <n v="178.74"/>
    <n v="178.84"/>
    <n v="7475585"/>
    <x v="1"/>
    <x v="1456"/>
    <x v="1"/>
    <x v="10"/>
    <n v="180.70611111111114"/>
    <n v="177.59602941176473"/>
    <s v="Baja"/>
  </r>
  <r>
    <x v="204"/>
    <n v="179.04"/>
    <n v="179.1"/>
    <n v="176.93"/>
    <n v="177"/>
    <n v="7851747"/>
    <x v="1"/>
    <x v="1457"/>
    <x v="1"/>
    <x v="10"/>
    <n v="180.4425"/>
    <n v="177.88014705882355"/>
    <s v="Baja"/>
  </r>
  <r>
    <x v="205"/>
    <n v="176.27"/>
    <n v="176.97"/>
    <n v="175.42"/>
    <n v="176.24"/>
    <n v="5583852"/>
    <x v="1"/>
    <x v="1458"/>
    <x v="1"/>
    <x v="10"/>
    <n v="180.1855555555556"/>
    <n v="177.86817518248179"/>
    <s v="Baja"/>
  </r>
  <r>
    <x v="206"/>
    <n v="175.93"/>
    <n v="177.52"/>
    <n v="175.61"/>
    <n v="177.18"/>
    <n v="6343364"/>
    <x v="1"/>
    <x v="1459"/>
    <x v="1"/>
    <x v="10"/>
    <n v="179.90000000000003"/>
    <n v="177.86318840579716"/>
    <s v="Baja"/>
  </r>
  <r>
    <x v="207"/>
    <n v="177.97"/>
    <n v="178.07"/>
    <n v="176.4"/>
    <n v="176.99"/>
    <n v="5178102"/>
    <x v="1"/>
    <x v="1460"/>
    <x v="1"/>
    <x v="10"/>
    <n v="179.43428571428572"/>
    <n v="178.59588235294123"/>
    <s v="Baja"/>
  </r>
  <r>
    <x v="208"/>
    <n v="175.97"/>
    <n v="177.12"/>
    <n v="175.19"/>
    <n v="176.33"/>
    <n v="5356212"/>
    <x v="1"/>
    <x v="1461"/>
    <x v="1"/>
    <x v="10"/>
    <n v="179.34805555555556"/>
    <n v="178.85036764705887"/>
    <s v="Baja"/>
  </r>
  <r>
    <x v="209"/>
    <n v="176.31"/>
    <n v="177.33"/>
    <n v="175.88"/>
    <n v="176.04"/>
    <n v="5082352"/>
    <x v="1"/>
    <x v="1462"/>
    <x v="1"/>
    <x v="10"/>
    <n v="179.03166666666664"/>
    <n v="179.10750000000007"/>
    <s v="Baja"/>
  </r>
  <r>
    <x v="210"/>
    <n v="176.44"/>
    <n v="177.61"/>
    <n v="175.55"/>
    <n v="176.57"/>
    <n v="5252999"/>
    <x v="1"/>
    <x v="1463"/>
    <x v="1"/>
    <x v="10"/>
    <n v="178.85888888888888"/>
    <n v="179.08897810218986"/>
    <s v="Baja"/>
  </r>
  <r>
    <x v="211"/>
    <n v="177.45"/>
    <n v="178.49"/>
    <n v="176.81"/>
    <n v="177.38"/>
    <n v="5476308"/>
    <x v="1"/>
    <x v="1464"/>
    <x v="1"/>
    <x v="10"/>
    <n v="178.69972222222222"/>
    <n v="179.07659420289863"/>
    <s v="Baja"/>
  </r>
  <r>
    <x v="212"/>
    <n v="177.65"/>
    <n v="178.87"/>
    <n v="176.9"/>
    <n v="178.18"/>
    <n v="10169974"/>
    <x v="1"/>
    <x v="1465"/>
    <x v="1"/>
    <x v="10"/>
    <n v="178.44542857142855"/>
    <n v="179.73669117647066"/>
    <s v="Baja"/>
  </r>
  <r>
    <x v="213"/>
    <n v="178.18"/>
    <n v="178.7"/>
    <n v="175.62"/>
    <n v="175.86"/>
    <n v="7894959"/>
    <x v="1"/>
    <x v="1466"/>
    <x v="1"/>
    <x v="10"/>
    <n v="178.37361111111107"/>
    <n v="179.70839416058402"/>
    <s v="Baja"/>
  </r>
  <r>
    <x v="214"/>
    <n v="176.01"/>
    <n v="176.26"/>
    <n v="173.55"/>
    <n v="174.66"/>
    <n v="8335986"/>
    <x v="1"/>
    <x v="1467"/>
    <x v="1"/>
    <x v="10"/>
    <n v="178.10666666666665"/>
    <n v="179.90934306569349"/>
    <s v="Baja"/>
  </r>
  <r>
    <x v="215"/>
    <n v="174.59"/>
    <n v="176.26"/>
    <n v="173.84"/>
    <n v="174.65"/>
    <n v="8905994"/>
    <x v="1"/>
    <x v="1468"/>
    <x v="1"/>
    <x v="10"/>
    <n v="177.82916666666662"/>
    <n v="179.87123188405803"/>
    <s v="Baja"/>
  </r>
  <r>
    <x v="216"/>
    <n v="173.14"/>
    <n v="173.86"/>
    <n v="172.12"/>
    <n v="172.42"/>
    <n v="12357540"/>
    <x v="1"/>
    <x v="1469"/>
    <x v="1"/>
    <x v="10"/>
    <n v="177.52444444444438"/>
    <n v="179.81762589928064"/>
    <s v="Baja"/>
  </r>
  <r>
    <x v="217"/>
    <n v="172.13"/>
    <n v="174.26"/>
    <n v="171.31"/>
    <n v="173.97"/>
    <n v="9196930"/>
    <x v="1"/>
    <x v="1470"/>
    <x v="1"/>
    <x v="10"/>
    <n v="176.95714285714286"/>
    <n v="180.42014598540152"/>
    <s v="Baja"/>
  </r>
  <r>
    <x v="218"/>
    <n v="174.37"/>
    <n v="174.7"/>
    <n v="172.35"/>
    <n v="173.5"/>
    <n v="8097070"/>
    <x v="1"/>
    <x v="1471"/>
    <x v="1"/>
    <x v="10"/>
    <n v="176.86111111111111"/>
    <n v="180.56802919708036"/>
    <s v="Baja"/>
  </r>
  <r>
    <x v="219"/>
    <n v="173.62"/>
    <n v="175.45"/>
    <n v="172.94"/>
    <n v="175.33"/>
    <n v="9174184"/>
    <x v="1"/>
    <x v="1472"/>
    <x v="1"/>
    <x v="10"/>
    <n v="176.57833333333332"/>
    <n v="180.72270072992711"/>
    <s v="Baja"/>
  </r>
  <r>
    <x v="220"/>
    <n v="176.13"/>
    <n v="178.24"/>
    <n v="175.78"/>
    <n v="177.93"/>
    <n v="7549422"/>
    <x v="1"/>
    <x v="1473"/>
    <x v="1"/>
    <x v="10"/>
    <n v="176.40277777777777"/>
    <n v="180.70246376811605"/>
    <s v="Baja"/>
  </r>
  <r>
    <x v="221"/>
    <n v="178.83"/>
    <n v="179.09"/>
    <n v="177.49"/>
    <n v="178.35"/>
    <n v="7431816"/>
    <x v="1"/>
    <x v="1474"/>
    <x v="1"/>
    <x v="10"/>
    <n v="176.315"/>
    <n v="180.6855395683454"/>
    <s v="Baja"/>
  </r>
  <r>
    <x v="222"/>
    <n v="178.5"/>
    <n v="178.66"/>
    <n v="174.99"/>
    <n v="176.57"/>
    <n v="9881440"/>
    <x v="1"/>
    <x v="1475"/>
    <x v="1"/>
    <x v="10"/>
    <n v="175.92228571428572"/>
    <n v="181.24109489051105"/>
    <s v="Baja"/>
  </r>
  <r>
    <x v="223"/>
    <n v="176.64"/>
    <n v="177.02"/>
    <n v="173.8"/>
    <n v="173.93"/>
    <n v="13498290"/>
    <x v="1"/>
    <x v="1476"/>
    <x v="1"/>
    <x v="10"/>
    <n v="175.86694444444444"/>
    <n v="181.38153284671543"/>
    <s v="Baja"/>
  </r>
  <r>
    <x v="224"/>
    <n v="173.89"/>
    <n v="175.98"/>
    <n v="173.34"/>
    <n v="175.77"/>
    <n v="7481883"/>
    <x v="1"/>
    <x v="1477"/>
    <x v="1"/>
    <x v="10"/>
    <n v="175.63"/>
    <n v="181.38189781021907"/>
    <s v="Baja"/>
  </r>
  <r>
    <x v="225"/>
    <n v="175.35"/>
    <n v="177.6"/>
    <n v="174.6"/>
    <n v="177.26"/>
    <n v="5887078"/>
    <x v="1"/>
    <x v="1478"/>
    <x v="1"/>
    <x v="11"/>
    <n v="175.50750000000005"/>
    <n v="181.35202898550733"/>
    <s v="Baja"/>
  </r>
  <r>
    <x v="226"/>
    <n v="177.86"/>
    <n v="178.36"/>
    <n v="174.62"/>
    <n v="177.11"/>
    <n v="11102745"/>
    <x v="1"/>
    <x v="1479"/>
    <x v="1"/>
    <x v="11"/>
    <n v="175.48694444444448"/>
    <n v="181.32151079136699"/>
    <s v="Baja"/>
  </r>
  <r>
    <x v="227"/>
    <n v="176.76"/>
    <n v="177"/>
    <n v="172.22"/>
    <n v="173.69"/>
    <n v="11557861"/>
    <x v="1"/>
    <x v="1480"/>
    <x v="1"/>
    <x v="11"/>
    <n v="175.40514285714289"/>
    <n v="181.52551470588244"/>
    <s v="Baja"/>
  </r>
  <r>
    <x v="228"/>
    <n v="172.86"/>
    <n v="174.32"/>
    <n v="171.99"/>
    <n v="172.82"/>
    <n v="6757282"/>
    <x v="1"/>
    <x v="1481"/>
    <x v="1"/>
    <x v="11"/>
    <n v="175.48342857142859"/>
    <n v="181.52500000000006"/>
    <s v="Baja"/>
  </r>
  <r>
    <x v="229"/>
    <n v="170.18"/>
    <n v="173.75"/>
    <n v="169.81"/>
    <n v="172.8"/>
    <n v="6960105"/>
    <x v="1"/>
    <x v="1482"/>
    <x v="1"/>
    <x v="11"/>
    <n v="175.57257142857142"/>
    <n v="181.46131386861319"/>
    <s v="Baja"/>
  </r>
  <r>
    <x v="230"/>
    <n v="174.7"/>
    <n v="177.52"/>
    <n v="173.93"/>
    <n v="177.04"/>
    <n v="7873266"/>
    <x v="1"/>
    <x v="1483"/>
    <x v="1"/>
    <x v="11"/>
    <n v="175.79457142857143"/>
    <n v="181.42927536231892"/>
    <s v="Baja"/>
  </r>
  <r>
    <x v="231"/>
    <n v="177.71"/>
    <n v="184.99"/>
    <n v="177.37"/>
    <n v="184.38"/>
    <n v="21835513"/>
    <x v="1"/>
    <x v="1484"/>
    <x v="1"/>
    <x v="11"/>
    <n v="176.27735294117647"/>
    <n v="181.66860294117654"/>
    <s v="Baja"/>
  </r>
  <r>
    <x v="232"/>
    <n v="184.09"/>
    <n v="185.67"/>
    <n v="181.84"/>
    <n v="183.65"/>
    <n v="12534554"/>
    <x v="1"/>
    <x v="1485"/>
    <x v="1"/>
    <x v="11"/>
    <n v="176.488"/>
    <n v="181.74154411764715"/>
    <s v="Baja"/>
  </r>
  <r>
    <x v="233"/>
    <n v="185.2"/>
    <n v="186.29"/>
    <n v="182.08"/>
    <n v="183.42"/>
    <n v="8787307"/>
    <x v="1"/>
    <x v="1486"/>
    <x v="1"/>
    <x v="11"/>
    <n v="176.74828571428571"/>
    <n v="181.75379562043804"/>
    <s v="Baja"/>
  </r>
  <r>
    <x v="234"/>
    <n v="183.45"/>
    <n v="185.42"/>
    <n v="183.05"/>
    <n v="184.15"/>
    <n v="7866968"/>
    <x v="1"/>
    <x v="1487"/>
    <x v="1"/>
    <x v="11"/>
    <n v="176.97628571428569"/>
    <n v="181.77115942028996"/>
    <s v="Baja"/>
  </r>
  <r>
    <x v="235"/>
    <n v="184.94"/>
    <n v="185.29"/>
    <n v="178.92"/>
    <n v="179.31"/>
    <n v="8348797"/>
    <x v="1"/>
    <x v="1488"/>
    <x v="1"/>
    <x v="11"/>
    <n v="177.05742857142852"/>
    <n v="181.75345323741018"/>
    <s v="Baja"/>
  </r>
  <r>
    <x v="236"/>
    <n v="175.71"/>
    <n v="176.48"/>
    <n v="172.16"/>
    <n v="172.95"/>
    <n v="14651780"/>
    <x v="1"/>
    <x v="1489"/>
    <x v="1"/>
    <x v="11"/>
    <n v="176.83147058823522"/>
    <n v="181.74708029197092"/>
    <s v="Baja"/>
  </r>
  <r>
    <x v="237"/>
    <n v="173.7"/>
    <n v="177.51"/>
    <n v="172.87"/>
    <n v="176.75"/>
    <n v="8372402"/>
    <x v="1"/>
    <x v="1490"/>
    <x v="1"/>
    <x v="11"/>
    <n v="176.82914285714278"/>
    <n v="181.71474452554756"/>
    <s v="Baja"/>
  </r>
  <r>
    <x v="238"/>
    <n v="176.5"/>
    <n v="177.9"/>
    <n v="175.32"/>
    <n v="176.89"/>
    <n v="6302229"/>
    <x v="1"/>
    <x v="1491"/>
    <x v="1"/>
    <x v="11"/>
    <n v="176.83083333333329"/>
    <n v="181.67978260869577"/>
    <s v="Baja"/>
  </r>
  <r>
    <x v="239"/>
    <n v="176.7"/>
    <n v="176.72"/>
    <n v="173.9"/>
    <n v="175.13"/>
    <n v="5713745"/>
    <x v="1"/>
    <x v="1492"/>
    <x v="1"/>
    <x v="11"/>
    <n v="176.72777777777776"/>
    <n v="181.63266187050371"/>
    <s v="Baja"/>
  </r>
  <r>
    <x v="240"/>
    <n v="175.66"/>
    <n v="176.5"/>
    <n v="174.03"/>
    <n v="176.14"/>
    <n v="5126271"/>
    <x v="1"/>
    <x v="1493"/>
    <x v="1"/>
    <x v="11"/>
    <n v="176.70388888888888"/>
    <n v="181.59342857142869"/>
    <s v="Baja"/>
  </r>
  <r>
    <x v="241"/>
    <n v="175.62"/>
    <n v="178.78"/>
    <n v="175.34"/>
    <n v="178.74"/>
    <n v="5641039"/>
    <x v="1"/>
    <x v="1494"/>
    <x v="1"/>
    <x v="11"/>
    <n v="176.76171428571431"/>
    <n v="181.64188405797117"/>
    <s v="Baja"/>
  </r>
  <r>
    <x v="242"/>
    <n v="178.25"/>
    <n v="179.56"/>
    <n v="176.57"/>
    <n v="179.5"/>
    <n v="6684123"/>
    <x v="1"/>
    <x v="1495"/>
    <x v="1"/>
    <x v="11"/>
    <n v="176.8377777777778"/>
    <n v="181.6485507246378"/>
    <s v="Baja"/>
  </r>
  <r>
    <x v="243"/>
    <n v="179.69"/>
    <n v="180.35"/>
    <n v="177.55"/>
    <n v="179.1"/>
    <n v="5926934"/>
    <x v="1"/>
    <x v="1496"/>
    <x v="1"/>
    <x v="11"/>
    <n v="176.89638888888891"/>
    <n v="181.65152173913057"/>
    <s v="Baja"/>
  </r>
  <r>
    <x v="244"/>
    <n v="179.81"/>
    <n v="181.42"/>
    <n v="178.27"/>
    <n v="178.35"/>
    <n v="6209059"/>
    <x v="1"/>
    <x v="1497"/>
    <x v="1"/>
    <x v="11"/>
    <n v="176.95250000000004"/>
    <n v="181.62776978417278"/>
    <s v="Baja"/>
  </r>
  <r>
    <x v="245"/>
    <n v="177.53"/>
    <n v="179.2"/>
    <n v="175.14"/>
    <n v="176.02"/>
    <n v="6813443"/>
    <x v="1"/>
    <x v="1498"/>
    <x v="1"/>
    <x v="11"/>
    <n v="176.95194444444451"/>
    <n v="181.58771428571441"/>
    <s v="Baja"/>
  </r>
  <r>
    <x v="246"/>
    <n v="177.22"/>
    <n v="178.82"/>
    <n v="175.31"/>
    <n v="175.55"/>
    <n v="5847175"/>
    <x v="1"/>
    <x v="1499"/>
    <x v="1"/>
    <x v="0"/>
    <n v="176.9105714285715"/>
    <n v="181.6422463768117"/>
    <s v="Baja"/>
  </r>
  <r>
    <x v="247"/>
    <n v="176.02"/>
    <n v="176.13"/>
    <n v="170.92"/>
    <n v="172.99"/>
    <n v="9931347"/>
    <x v="1"/>
    <x v="1500"/>
    <x v="1"/>
    <x v="0"/>
    <n v="176.80166666666673"/>
    <n v="181.63905797101458"/>
    <s v="Baja"/>
  </r>
  <r>
    <x v="248"/>
    <n v="172.5"/>
    <n v="173.25"/>
    <n v="171.34"/>
    <n v="172.58"/>
    <n v="5665827"/>
    <x v="1"/>
    <x v="1501"/>
    <x v="1"/>
    <x v="0"/>
    <n v="176.64611111111117"/>
    <n v="181.64731884057983"/>
    <s v="Baja"/>
  </r>
  <r>
    <x v="249"/>
    <n v="172.49"/>
    <n v="177.12"/>
    <n v="172.49"/>
    <n v="176.71"/>
    <n v="8864174"/>
    <x v="1"/>
    <x v="1502"/>
    <x v="1"/>
    <x v="0"/>
    <n v="176.66972222222228"/>
    <n v="181.6117985611512"/>
    <s v="Baja"/>
  </r>
  <r>
    <x v="250"/>
    <n v="177.43"/>
    <n v="178.81"/>
    <n v="176.63"/>
    <n v="177.13"/>
    <n v="5505241"/>
    <x v="1"/>
    <x v="1503"/>
    <x v="1"/>
    <x v="0"/>
    <n v="176.73833333333337"/>
    <n v="181.57978571428583"/>
    <s v="Baja"/>
  </r>
  <r>
    <x v="251"/>
    <n v="177"/>
    <n v="177.31"/>
    <n v="175.06"/>
    <n v="176.72"/>
    <n v="5338969"/>
    <x v="1"/>
    <x v="1504"/>
    <x v="1"/>
    <x v="0"/>
    <n v="176.92085714285722"/>
    <n v="181.66899280575552"/>
    <s v="Baja"/>
  </r>
  <r>
    <x v="252"/>
    <n v="176.25"/>
    <n v="177.4"/>
    <n v="175.58"/>
    <n v="177.07"/>
    <n v="5184959"/>
    <x v="1"/>
    <x v="1505"/>
    <x v="1"/>
    <x v="0"/>
    <n v="176.92500000000007"/>
    <n v="181.71064748201451"/>
    <s v="Baja"/>
  </r>
  <r>
    <x v="253"/>
    <n v="177.36"/>
    <n v="178.49"/>
    <n v="176.51"/>
    <n v="178.09"/>
    <n v="5359894"/>
    <x v="1"/>
    <x v="1506"/>
    <x v="1"/>
    <x v="0"/>
    <n v="177.03944444444448"/>
    <n v="181.74884892086342"/>
    <s v="Baja"/>
  </r>
  <r>
    <x v="254"/>
    <n v="178.09"/>
    <n v="179.72"/>
    <n v="176.45"/>
    <n v="179.29"/>
    <n v="11266420"/>
    <x v="1"/>
    <x v="1507"/>
    <x v="1"/>
    <x v="0"/>
    <n v="177.20027777777781"/>
    <n v="181.73128571428583"/>
    <s v="Baja"/>
  </r>
  <r>
    <x v="255"/>
    <n v="186.29"/>
    <n v="187.58"/>
    <n v="180.88"/>
    <n v="181.08"/>
    <n v="32504619"/>
    <x v="1"/>
    <x v="1508"/>
    <x v="1"/>
    <x v="0"/>
    <n v="177.36"/>
    <n v="181.7266666666668"/>
    <s v="Baja"/>
  </r>
  <r>
    <x v="256"/>
    <n v="180.51"/>
    <n v="180.59"/>
    <n v="176.51"/>
    <n v="179.09"/>
    <n v="8755051"/>
    <x v="1"/>
    <x v="1509"/>
    <x v="1"/>
    <x v="0"/>
    <n v="177.36485714285715"/>
    <n v="182.00050359712242"/>
    <s v="Baja"/>
  </r>
  <r>
    <x v="257"/>
    <n v="177.15"/>
    <n v="178.45"/>
    <n v="174.92"/>
    <n v="175.83"/>
    <n v="8534526"/>
    <x v="1"/>
    <x v="1510"/>
    <x v="1"/>
    <x v="0"/>
    <n v="177.32222222222222"/>
    <n v="182.02892086330948"/>
    <s v="Baja"/>
  </r>
  <r>
    <x v="258"/>
    <n v="175.9"/>
    <n v="176.79"/>
    <n v="174.5"/>
    <n v="174.74"/>
    <n v="7063511"/>
    <x v="1"/>
    <x v="1511"/>
    <x v="1"/>
    <x v="0"/>
    <n v="177.27138888888885"/>
    <n v="182.07618705035983"/>
    <s v="Baja"/>
  </r>
  <r>
    <x v="259"/>
    <n v="174"/>
    <n v="174.68"/>
    <n v="172.56"/>
    <n v="173.25"/>
    <n v="8478606"/>
    <x v="1"/>
    <x v="1512"/>
    <x v="1"/>
    <x v="0"/>
    <n v="177.2525"/>
    <n v="182.01314285714298"/>
    <s v="Baja"/>
  </r>
  <r>
    <x v="260"/>
    <n v="173"/>
    <n v="175.21"/>
    <n v="172.65"/>
    <n v="175.12"/>
    <n v="6239617"/>
    <x v="1"/>
    <x v="1513"/>
    <x v="1"/>
    <x v="0"/>
    <n v="177.23444444444442"/>
    <n v="181.96425531914906"/>
    <s v="Baja"/>
  </r>
  <r>
    <x v="261"/>
    <n v="177.08"/>
    <n v="178.31"/>
    <n v="175.91"/>
    <n v="177.66"/>
    <n v="7395878"/>
    <x v="1"/>
    <x v="1514"/>
    <x v="1"/>
    <x v="0"/>
    <n v="177.24942857142855"/>
    <n v="182.08820143884904"/>
    <s v="Baja"/>
  </r>
  <r>
    <x v="262"/>
    <n v="177.92"/>
    <n v="180.08"/>
    <n v="177.76"/>
    <n v="178.47"/>
    <n v="5886947"/>
    <x v="1"/>
    <x v="1515"/>
    <x v="1"/>
    <x v="0"/>
    <n v="177.28333333333333"/>
    <n v="182.07553956834542"/>
    <s v="Baja"/>
  </r>
  <r>
    <x v="263"/>
    <n v="178.16"/>
    <n v="178.59"/>
    <n v="176.88"/>
    <n v="178.31"/>
    <n v="4842077"/>
    <x v="1"/>
    <x v="1516"/>
    <x v="1"/>
    <x v="0"/>
    <n v="177.31108108108108"/>
    <n v="182.05503597122316"/>
    <s v="Baja"/>
  </r>
  <r>
    <x v="264"/>
    <n v="178.34"/>
    <n v="178.94"/>
    <n v="176.34"/>
    <n v="176.56"/>
    <n v="4563000"/>
    <x v="1"/>
    <x v="1517"/>
    <x v="1"/>
    <x v="0"/>
    <n v="177.38864864864868"/>
    <n v="182.01578571428587"/>
    <s v="Baja"/>
  </r>
  <r>
    <x v="265"/>
    <n v="176.28"/>
    <n v="180.54"/>
    <n v="176.28"/>
    <n v="180.14"/>
    <n v="8696960"/>
    <x v="1"/>
    <x v="1518"/>
    <x v="1"/>
    <x v="0"/>
    <n v="177.58648648648654"/>
    <n v="182.0024822695037"/>
    <s v="Baja"/>
  </r>
  <r>
    <x v="266"/>
    <n v="180.5"/>
    <n v="181.39"/>
    <n v="178.87"/>
    <n v="179.98"/>
    <n v="6421287"/>
    <x v="1"/>
    <x v="1519"/>
    <x v="1"/>
    <x v="0"/>
    <n v="177.80111111111114"/>
    <n v="181.83086330935262"/>
    <s v="Baja"/>
  </r>
  <r>
    <x v="267"/>
    <n v="179.25"/>
    <n v="182.98"/>
    <n v="178.53"/>
    <n v="181.3"/>
    <n v="8620017"/>
    <x v="1"/>
    <x v="1520"/>
    <x v="1"/>
    <x v="0"/>
    <n v="177.8956756756757"/>
    <n v="181.76172661870515"/>
    <s v="Baja"/>
  </r>
  <r>
    <x v="268"/>
    <n v="181.96"/>
    <n v="184.21"/>
    <n v="181.78"/>
    <n v="183.48"/>
    <n v="7302824"/>
    <x v="1"/>
    <x v="1521"/>
    <x v="1"/>
    <x v="1"/>
    <n v="177.87135135135136"/>
    <n v="181.73158273381304"/>
    <s v="Baja"/>
  </r>
  <r>
    <x v="269"/>
    <n v="184.16"/>
    <n v="185.3"/>
    <n v="181.55"/>
    <n v="181.86"/>
    <n v="6497070"/>
    <x v="1"/>
    <x v="1522"/>
    <x v="1"/>
    <x v="1"/>
    <n v="177.82297297297296"/>
    <n v="181.7325000000001"/>
    <s v="Baja"/>
  </r>
  <r>
    <x v="270"/>
    <n v="181.82"/>
    <n v="181.82"/>
    <n v="179.13"/>
    <n v="181"/>
    <n v="6848827"/>
    <x v="1"/>
    <x v="1523"/>
    <x v="1"/>
    <x v="1"/>
    <n v="177.75756756756758"/>
    <n v="181.72730496453912"/>
    <s v="Baja"/>
  </r>
  <r>
    <x v="271"/>
    <n v="181.02"/>
    <n v="185.55"/>
    <n v="180.05"/>
    <n v="184.34"/>
    <n v="10704995"/>
    <x v="1"/>
    <x v="1524"/>
    <x v="1"/>
    <x v="1"/>
    <n v="177.71972222222223"/>
    <n v="181.66978417266196"/>
    <s v="Baja"/>
  </r>
  <r>
    <x v="272"/>
    <n v="184.34"/>
    <n v="187.46"/>
    <n v="183.92"/>
    <n v="185.15"/>
    <n v="8633959"/>
    <x v="1"/>
    <x v="1525"/>
    <x v="1"/>
    <x v="1"/>
    <n v="178.05861111111111"/>
    <n v="181.68057553956848"/>
    <s v="Baja"/>
  </r>
  <r>
    <x v="273"/>
    <n v="185.15"/>
    <n v="187.58"/>
    <n v="184.57"/>
    <n v="185.91"/>
    <n v="7190666"/>
    <x v="1"/>
    <x v="1526"/>
    <x v="1"/>
    <x v="1"/>
    <n v="178.31305555555554"/>
    <n v="181.71078571428583"/>
    <s v="Baja"/>
  </r>
  <r>
    <x v="274"/>
    <n v="186.36"/>
    <n v="187.1"/>
    <n v="184.01"/>
    <n v="184.12"/>
    <n v="5572248"/>
    <x v="1"/>
    <x v="1527"/>
    <x v="1"/>
    <x v="1"/>
    <n v="178.51388888888889"/>
    <n v="181.72787234042565"/>
    <s v="Baja"/>
  </r>
  <r>
    <x v="275"/>
    <n v="185.12"/>
    <n v="185.8"/>
    <n v="183.5"/>
    <n v="184.98"/>
    <n v="6818241"/>
    <x v="1"/>
    <x v="1528"/>
    <x v="1"/>
    <x v="1"/>
    <n v="178.8631428571428"/>
    <n v="181.45503597122314"/>
    <s v="Baja"/>
  </r>
  <r>
    <x v="276"/>
    <n v="184.96"/>
    <n v="185.13"/>
    <n v="182.15"/>
    <n v="182.4"/>
    <n v="6185890"/>
    <x v="1"/>
    <x v="1529"/>
    <x v="1"/>
    <x v="1"/>
    <n v="178.96138888888882"/>
    <n v="181.39330935251812"/>
    <s v="Baja"/>
  </r>
  <r>
    <x v="277"/>
    <n v="182.06"/>
    <n v="184.66"/>
    <n v="181.1"/>
    <n v="184.41"/>
    <n v="5933400"/>
    <x v="1"/>
    <x v="1530"/>
    <x v="1"/>
    <x v="1"/>
    <n v="179.11888888888882"/>
    <n v="181.36000000000016"/>
    <s v="Baja"/>
  </r>
  <r>
    <x v="278"/>
    <n v="183.97"/>
    <n v="184.64"/>
    <n v="182.12"/>
    <n v="183.34"/>
    <n v="5678224"/>
    <x v="1"/>
    <x v="1531"/>
    <x v="1"/>
    <x v="1"/>
    <n v="179.22555555555547"/>
    <n v="181.37414285714303"/>
    <s v="Baja"/>
  </r>
  <r>
    <x v="279"/>
    <n v="182.91"/>
    <n v="185.9"/>
    <n v="182.73"/>
    <n v="183.47"/>
    <n v="10039204"/>
    <x v="1"/>
    <x v="1532"/>
    <x v="1"/>
    <x v="1"/>
    <n v="179.34694444444438"/>
    <n v="181.38900709219874"/>
    <s v="Baja"/>
  </r>
  <r>
    <x v="280"/>
    <n v="179.74"/>
    <n v="180.88"/>
    <n v="176.55"/>
    <n v="178.61"/>
    <n v="8056648"/>
    <x v="1"/>
    <x v="1533"/>
    <x v="1"/>
    <x v="1"/>
    <n v="179.44942857142851"/>
    <n v="181.10273381294979"/>
    <s v="Baja"/>
  </r>
  <r>
    <x v="281"/>
    <n v="180.32"/>
    <n v="182.23"/>
    <n v="169.03"/>
    <n v="171.17"/>
    <n v="23216027"/>
    <x v="1"/>
    <x v="1534"/>
    <x v="1"/>
    <x v="1"/>
    <n v="179.21944444444438"/>
    <n v="180.98143884892102"/>
    <s v="Baja"/>
  </r>
  <r>
    <x v="282"/>
    <n v="172.94"/>
    <n v="175.34"/>
    <n v="171.66"/>
    <n v="173.65"/>
    <n v="14214525"/>
    <x v="1"/>
    <x v="1535"/>
    <x v="1"/>
    <x v="1"/>
    <n v="179.1666666666666"/>
    <n v="180.86388489208647"/>
    <s v="Baja"/>
  </r>
  <r>
    <x v="283"/>
    <n v="174.94"/>
    <n v="177.19"/>
    <n v="174.37"/>
    <n v="176.25"/>
    <n v="8052869"/>
    <x v="1"/>
    <x v="1536"/>
    <x v="1"/>
    <x v="1"/>
    <n v="179.25722222222214"/>
    <n v="180.8309285714287"/>
    <s v="Baja"/>
  </r>
  <r>
    <x v="284"/>
    <n v="175.3"/>
    <n v="176.7"/>
    <n v="175.08"/>
    <n v="176"/>
    <n v="5712778"/>
    <x v="1"/>
    <x v="1537"/>
    <x v="1"/>
    <x v="1"/>
    <n v="179.35222222222217"/>
    <n v="180.79666666666679"/>
    <s v="Baja"/>
  </r>
  <r>
    <x v="285"/>
    <n v="176.63"/>
    <n v="179.45"/>
    <n v="175.96"/>
    <n v="178.26"/>
    <n v="7754953"/>
    <x v="1"/>
    <x v="1538"/>
    <x v="1"/>
    <x v="1"/>
    <n v="179.45999999999998"/>
    <n v="180.42525179856128"/>
    <s v="Baja"/>
  </r>
  <r>
    <x v="286"/>
    <n v="177.75"/>
    <n v="178"/>
    <n v="173.86"/>
    <n v="174.52"/>
    <n v="9133118"/>
    <x v="1"/>
    <x v="1539"/>
    <x v="1"/>
    <x v="1"/>
    <n v="179.32277777777779"/>
    <n v="180.26532374100731"/>
    <s v="Baja"/>
  </r>
  <r>
    <x v="287"/>
    <n v="174.25"/>
    <n v="174.96"/>
    <n v="172.59"/>
    <n v="172.68"/>
    <n v="6240771"/>
    <x v="1"/>
    <x v="1540"/>
    <x v="1"/>
    <x v="1"/>
    <n v="179.21055555555554"/>
    <n v="180.08920863309365"/>
    <s v="Baja"/>
  </r>
  <r>
    <x v="288"/>
    <n v="173.1"/>
    <n v="173.68"/>
    <n v="169.1"/>
    <n v="169.17"/>
    <n v="13977983"/>
    <x v="1"/>
    <x v="1541"/>
    <x v="1"/>
    <x v="1"/>
    <n v="178.99111111111111"/>
    <n v="180.01121428571437"/>
    <s v="Baja"/>
  </r>
  <r>
    <x v="289"/>
    <n v="172.28"/>
    <n v="177.32"/>
    <n v="171.97"/>
    <n v="176.01"/>
    <n v="12165022"/>
    <x v="1"/>
    <x v="1542"/>
    <x v="1"/>
    <x v="2"/>
    <n v="178.93333333333337"/>
    <n v="179.98283687943271"/>
    <s v="Baja"/>
  </r>
  <r>
    <x v="290"/>
    <n v="175.56"/>
    <n v="175.96"/>
    <n v="172.67"/>
    <n v="173.46"/>
    <n v="7200589"/>
    <x v="1"/>
    <x v="1543"/>
    <x v="1"/>
    <x v="2"/>
    <n v="178.7054285714286"/>
    <n v="179.60287769784176"/>
    <s v="Baja"/>
  </r>
  <r>
    <x v="291"/>
    <n v="173.83"/>
    <n v="176.24"/>
    <n v="173.61"/>
    <n v="174.61"/>
    <n v="6798224"/>
    <x v="1"/>
    <x v="1544"/>
    <x v="1"/>
    <x v="2"/>
    <n v="178.5916666666667"/>
    <n v="179.47575539568351"/>
    <s v="Baja"/>
  </r>
  <r>
    <x v="292"/>
    <n v="173"/>
    <n v="175.71"/>
    <n v="171.55"/>
    <n v="175.48"/>
    <n v="6005169"/>
    <x v="1"/>
    <x v="1545"/>
    <x v="1"/>
    <x v="2"/>
    <n v="178.49138888888888"/>
    <n v="179.36309352517992"/>
    <s v="Baja"/>
  </r>
  <r>
    <x v="293"/>
    <n v="177.7"/>
    <n v="179.63"/>
    <n v="177.33"/>
    <n v="177.71"/>
    <n v="7779997"/>
    <x v="1"/>
    <x v="1546"/>
    <x v="1"/>
    <x v="2"/>
    <n v="178.54361111111109"/>
    <n v="179.35128571428578"/>
    <s v="Baja"/>
  </r>
  <r>
    <x v="294"/>
    <n v="177.93"/>
    <n v="178.6"/>
    <n v="176.4"/>
    <n v="176.74"/>
    <n v="4132182"/>
    <x v="1"/>
    <x v="1547"/>
    <x v="1"/>
    <x v="2"/>
    <n v="178.59916666666666"/>
    <n v="179.33276595744687"/>
    <s v="Baja"/>
  </r>
  <r>
    <x v="295"/>
    <n v="176.02"/>
    <n v="176.52"/>
    <n v="173.48"/>
    <n v="173.52"/>
    <n v="8046270"/>
    <x v="1"/>
    <x v="1548"/>
    <x v="1"/>
    <x v="2"/>
    <n v="178.70628571428571"/>
    <n v="179.08726618705043"/>
    <s v="Baja"/>
  </r>
  <r>
    <x v="296"/>
    <n v="173.62"/>
    <n v="174.49"/>
    <n v="172.55"/>
    <n v="173.13"/>
    <n v="5188380"/>
    <x v="1"/>
    <x v="1549"/>
    <x v="1"/>
    <x v="2"/>
    <n v="178.55138888888891"/>
    <n v="178.98812949640293"/>
    <s v="Baja"/>
  </r>
  <r>
    <x v="297"/>
    <n v="173.63"/>
    <n v="173.7"/>
    <n v="170.94"/>
    <n v="172.96"/>
    <n v="8918152"/>
    <x v="1"/>
    <x v="1550"/>
    <x v="1"/>
    <x v="2"/>
    <n v="178.42083333333335"/>
    <n v="178.89489208633097"/>
    <s v="Baja"/>
  </r>
  <r>
    <x v="298"/>
    <n v="174.07"/>
    <n v="176.02"/>
    <n v="174"/>
    <n v="174.41"/>
    <n v="7453306"/>
    <x v="1"/>
    <x v="1551"/>
    <x v="1"/>
    <x v="2"/>
    <n v="178.3080555555556"/>
    <n v="178.86285714285719"/>
    <s v="Baja"/>
  </r>
  <r>
    <x v="299"/>
    <n v="175.69"/>
    <n v="178.89"/>
    <n v="174.1"/>
    <n v="176.46"/>
    <n v="13943894"/>
    <x v="1"/>
    <x v="1552"/>
    <x v="1"/>
    <x v="2"/>
    <n v="178.25666666666669"/>
    <n v="178.84581560283692"/>
    <s v="Baja"/>
  </r>
  <r>
    <x v="300"/>
    <n v="172.36"/>
    <n v="173.34"/>
    <n v="169.8"/>
    <n v="171.14"/>
    <n v="20494788"/>
    <x v="1"/>
    <x v="1553"/>
    <x v="1"/>
    <x v="2"/>
    <n v="178.048"/>
    <n v="178.65827338129498"/>
    <s v="Baja"/>
  </r>
  <r>
    <x v="301"/>
    <n v="171.44"/>
    <n v="171.58"/>
    <n v="170.18"/>
    <n v="171.18"/>
    <n v="9669482"/>
    <x v="1"/>
    <x v="1554"/>
    <x v="1"/>
    <x v="2"/>
    <n v="177.85722222222225"/>
    <n v="178.5302877697842"/>
    <s v="Baja"/>
  </r>
  <r>
    <x v="302"/>
    <n v="170.97"/>
    <n v="171.02"/>
    <n v="169.88"/>
    <n v="170.55"/>
    <n v="9737626"/>
    <x v="1"/>
    <x v="1555"/>
    <x v="1"/>
    <x v="2"/>
    <n v="177.59527777777782"/>
    <n v="178.47328571428574"/>
    <s v="Baja"/>
  </r>
  <r>
    <x v="303"/>
    <n v="170.2"/>
    <n v="172.5"/>
    <n v="170.1"/>
    <n v="171.34"/>
    <n v="7508956"/>
    <x v="1"/>
    <x v="1556"/>
    <x v="1"/>
    <x v="2"/>
    <n v="177.31861111111115"/>
    <n v="178.422695035461"/>
    <s v="Baja"/>
  </r>
  <r>
    <x v="304"/>
    <n v="170.57"/>
    <n v="170.8"/>
    <n v="168.6"/>
    <n v="169.42"/>
    <n v="7854323"/>
    <x v="1"/>
    <x v="1557"/>
    <x v="1"/>
    <x v="2"/>
    <n v="176.92805555555557"/>
    <n v="178.3592957746479"/>
    <s v="Baja"/>
  </r>
  <r>
    <x v="305"/>
    <n v="169.9"/>
    <n v="172.57"/>
    <n v="169.03"/>
    <n v="172.01"/>
    <n v="9798688"/>
    <x v="1"/>
    <x v="1558"/>
    <x v="1"/>
    <x v="2"/>
    <n v="176.53028571428578"/>
    <n v="178.09457142857138"/>
    <s v="Baja"/>
  </r>
  <r>
    <x v="306"/>
    <n v="172.95"/>
    <n v="173.12"/>
    <n v="170.71"/>
    <n v="172.04"/>
    <n v="5850210"/>
    <x v="1"/>
    <x v="1559"/>
    <x v="1"/>
    <x v="2"/>
    <n v="176.40555555555562"/>
    <n v="177.98542857142854"/>
    <s v="Baja"/>
  </r>
  <r>
    <x v="307"/>
    <n v="171.77"/>
    <n v="172.04"/>
    <n v="169.43"/>
    <n v="169.55"/>
    <n v="7054716"/>
    <x v="1"/>
    <x v="1560"/>
    <x v="1"/>
    <x v="2"/>
    <n v="176.22027027027033"/>
    <n v="177.85442857142851"/>
    <s v="Baja"/>
  </r>
  <r>
    <x v="308"/>
    <n v="169.48"/>
    <n v="170.35"/>
    <n v="168.6"/>
    <n v="169.68"/>
    <n v="7884519"/>
    <x v="1"/>
    <x v="1561"/>
    <x v="1"/>
    <x v="2"/>
    <n v="175.82405405405413"/>
    <n v="177.79645390070917"/>
    <s v="Baja"/>
  </r>
  <r>
    <x v="309"/>
    <n v="169.02"/>
    <n v="170.46"/>
    <n v="168.15"/>
    <n v="169.07"/>
    <n v="7598849"/>
    <x v="1"/>
    <x v="1562"/>
    <x v="1"/>
    <x v="2"/>
    <n v="175.38945945945949"/>
    <n v="177.73499999999993"/>
    <s v="Baja"/>
  </r>
  <r>
    <x v="310"/>
    <n v="169.21"/>
    <n v="171.25"/>
    <n v="169.09"/>
    <n v="170.19"/>
    <n v="8182898"/>
    <x v="1"/>
    <x v="1563"/>
    <x v="1"/>
    <x v="3"/>
    <n v="174.71027777777783"/>
    <n v="177.49371428571419"/>
    <s v="Baja"/>
  </r>
  <r>
    <x v="311"/>
    <n v="170.03"/>
    <n v="170.85"/>
    <n v="168.98"/>
    <n v="169.83"/>
    <n v="6777230"/>
    <x v="1"/>
    <x v="1564"/>
    <x v="1"/>
    <x v="3"/>
    <n v="174.57837837837843"/>
    <n v="177.37871428571421"/>
    <s v="Baja"/>
  </r>
  <r>
    <x v="312"/>
    <n v="169.7"/>
    <n v="170.19"/>
    <n v="168.37"/>
    <n v="170.08"/>
    <n v="6829310"/>
    <x v="1"/>
    <x v="1565"/>
    <x v="1"/>
    <x v="3"/>
    <n v="174.17567567567571"/>
    <n v="177.25599999999991"/>
    <s v="Baja"/>
  </r>
  <r>
    <x v="313"/>
    <n v="170.03"/>
    <n v="170.42"/>
    <n v="168.67"/>
    <n v="170.28"/>
    <n v="7505507"/>
    <x v="1"/>
    <x v="1566"/>
    <x v="1"/>
    <x v="3"/>
    <n v="173.84810810810811"/>
    <n v="177.20652482269494"/>
    <s v="Baja"/>
  </r>
  <r>
    <x v="314"/>
    <n v="173.5"/>
    <n v="176.99"/>
    <n v="172.33"/>
    <n v="175.63"/>
    <n v="16859184"/>
    <x v="1"/>
    <x v="1567"/>
    <x v="1"/>
    <x v="3"/>
    <n v="173.61081081081082"/>
    <n v="177.19542253521118"/>
    <s v="Baja"/>
  </r>
  <r>
    <x v="315"/>
    <n v="178.69"/>
    <n v="179.25"/>
    <n v="176.1"/>
    <n v="176.87"/>
    <n v="10584586"/>
    <x v="1"/>
    <x v="1568"/>
    <x v="1"/>
    <x v="3"/>
    <n v="173.15722222222223"/>
    <n v="177.03778571428563"/>
    <s v="Baja"/>
  </r>
  <r>
    <x v="316"/>
    <n v="176.95"/>
    <n v="177.12"/>
    <n v="173.21"/>
    <n v="175.11"/>
    <n v="7293301"/>
    <x v="1"/>
    <x v="1569"/>
    <x v="1"/>
    <x v="3"/>
    <n v="173.20999999999998"/>
    <n v="176.98314285714278"/>
    <s v="Baja"/>
  </r>
  <r>
    <x v="317"/>
    <n v="174.69"/>
    <n v="176.87"/>
    <n v="173.87"/>
    <n v="174.45"/>
    <n v="11045826"/>
    <x v="1"/>
    <x v="1570"/>
    <x v="1"/>
    <x v="3"/>
    <n v="173.09756756756752"/>
    <n v="176.92192857142848"/>
    <s v="Baja"/>
  </r>
  <r>
    <x v="318"/>
    <n v="162.88999999999999"/>
    <n v="163.96"/>
    <n v="158.33000000000001"/>
    <n v="162.11000000000001"/>
    <n v="62366499"/>
    <x v="1"/>
    <x v="1571"/>
    <x v="1"/>
    <x v="3"/>
    <n v="172.85270270270266"/>
    <n v="176.81687943262403"/>
    <s v="Baja"/>
  </r>
  <r>
    <x v="319"/>
    <n v="163.52000000000001"/>
    <n v="163.61000000000001"/>
    <n v="158.93"/>
    <n v="159.63"/>
    <n v="25638370"/>
    <x v="1"/>
    <x v="1572"/>
    <x v="1"/>
    <x v="3"/>
    <n v="172.47378378378374"/>
    <n v="176.69584507042248"/>
    <s v="Baja"/>
  </r>
  <r>
    <x v="320"/>
    <n v="160.09"/>
    <n v="160.72"/>
    <n v="157.66"/>
    <n v="158.43"/>
    <n v="21285347"/>
    <x v="1"/>
    <x v="1573"/>
    <x v="1"/>
    <x v="3"/>
    <n v="171.8808333333333"/>
    <n v="176.4067142857142"/>
    <s v="Baja"/>
  </r>
  <r>
    <x v="321"/>
    <n v="159.06"/>
    <n v="160.24"/>
    <n v="158.55000000000001"/>
    <n v="158.83000000000001"/>
    <n v="15516161"/>
    <x v="1"/>
    <x v="1574"/>
    <x v="1"/>
    <x v="3"/>
    <n v="171.52810810810809"/>
    <n v="176.21742857142851"/>
    <s v="Baja"/>
  </r>
  <r>
    <x v="322"/>
    <n v="158.72999999999999"/>
    <n v="158.88999999999999"/>
    <n v="156.75"/>
    <n v="157.33000000000001"/>
    <n v="14695528"/>
    <x v="1"/>
    <x v="1575"/>
    <x v="1"/>
    <x v="3"/>
    <n v="170.96243243243239"/>
    <n v="176.01249999999996"/>
    <s v="Baja"/>
  </r>
  <r>
    <x v="323"/>
    <n v="157.09"/>
    <n v="157.30000000000001"/>
    <n v="153.71"/>
    <n v="155.58000000000001"/>
    <n v="14487740"/>
    <x v="1"/>
    <x v="1576"/>
    <x v="1"/>
    <x v="3"/>
    <n v="170.45054054054052"/>
    <n v="175.86758865248225"/>
    <s v="Baja"/>
  </r>
  <r>
    <x v="324"/>
    <n v="155.02000000000001"/>
    <n v="155.21"/>
    <n v="152.77000000000001"/>
    <n v="154"/>
    <n v="16776492"/>
    <x v="1"/>
    <x v="1577"/>
    <x v="1"/>
    <x v="3"/>
    <n v="169.94567567567566"/>
    <n v="175.71359154929576"/>
    <s v="Baja"/>
  </r>
  <r>
    <x v="325"/>
    <n v="153.22999999999999"/>
    <n v="155.82"/>
    <n v="152.57"/>
    <n v="154.16"/>
    <n v="12790408"/>
    <x v="1"/>
    <x v="1578"/>
    <x v="1"/>
    <x v="3"/>
    <n v="169.36027777777778"/>
    <n v="175.38728571428567"/>
    <s v="Baja"/>
  </r>
  <r>
    <x v="326"/>
    <n v="153.84"/>
    <n v="154.25"/>
    <n v="150.19"/>
    <n v="151.03"/>
    <n v="17382893"/>
    <x v="1"/>
    <x v="1579"/>
    <x v="1"/>
    <x v="3"/>
    <n v="168.86486486486487"/>
    <n v="175.16757142857136"/>
    <s v="Baja"/>
  </r>
  <r>
    <x v="327"/>
    <n v="150.69"/>
    <n v="151.41"/>
    <n v="148.80000000000001"/>
    <n v="151.34"/>
    <n v="14123739"/>
    <x v="1"/>
    <x v="1580"/>
    <x v="1"/>
    <x v="3"/>
    <n v="168.26702702702704"/>
    <n v="174.92828571428566"/>
    <s v="Baja"/>
  </r>
  <r>
    <x v="328"/>
    <n v="146.80000000000001"/>
    <n v="148.85"/>
    <n v="145.85"/>
    <n v="148.11000000000001"/>
    <n v="12027675"/>
    <x v="1"/>
    <x v="1581"/>
    <x v="1"/>
    <x v="3"/>
    <n v="167.33055555555552"/>
    <n v="174.73808510638293"/>
    <s v="Baja"/>
  </r>
  <r>
    <x v="329"/>
    <n v="148.81"/>
    <n v="149.30000000000001"/>
    <n v="144.25"/>
    <n v="147.81"/>
    <n v="21231323"/>
    <x v="1"/>
    <x v="1582"/>
    <x v="1"/>
    <x v="3"/>
    <n v="166.20742857142858"/>
    <n v="174.40330935251797"/>
    <s v="Baja"/>
  </r>
  <r>
    <x v="330"/>
    <n v="146.72"/>
    <n v="147.28"/>
    <n v="143.11000000000001"/>
    <n v="144.9"/>
    <n v="26011109"/>
    <x v="1"/>
    <x v="1583"/>
    <x v="1"/>
    <x v="3"/>
    <n v="165.61555555555555"/>
    <n v="174.1627338129496"/>
    <s v="Baja"/>
  </r>
  <r>
    <x v="331"/>
    <n v="146.69999999999999"/>
    <n v="148.37"/>
    <n v="142.04"/>
    <n v="142.15"/>
    <n v="16503227"/>
    <x v="1"/>
    <x v="1584"/>
    <x v="1"/>
    <x v="4"/>
    <n v="164.74416666666664"/>
    <n v="173.93575539568346"/>
    <s v="Baja"/>
  </r>
  <r>
    <x v="332"/>
    <n v="142.84"/>
    <n v="147.65"/>
    <n v="142.77000000000001"/>
    <n v="147.19999999999999"/>
    <n v="18177709"/>
    <x v="1"/>
    <x v="1585"/>
    <x v="1"/>
    <x v="4"/>
    <n v="164.02388888888885"/>
    <n v="173.74478571428571"/>
    <s v="Baja"/>
  </r>
  <r>
    <x v="333"/>
    <n v="147.81"/>
    <n v="148.32"/>
    <n v="144.32"/>
    <n v="146.22"/>
    <n v="14975619"/>
    <x v="1"/>
    <x v="1586"/>
    <x v="1"/>
    <x v="4"/>
    <n v="163.28111111111107"/>
    <n v="173.54957446808513"/>
    <s v="Baja"/>
  </r>
  <r>
    <x v="334"/>
    <n v="147.28"/>
    <n v="150.74"/>
    <n v="146.66999999999999"/>
    <n v="150.37"/>
    <n v="14333932"/>
    <x v="1"/>
    <x v="1587"/>
    <x v="1"/>
    <x v="4"/>
    <n v="162.21771428571427"/>
    <n v="173.46640287769785"/>
    <s v="Baja"/>
  </r>
  <r>
    <x v="335"/>
    <n v="151.84"/>
    <n v="152.76"/>
    <n v="149.72"/>
    <n v="150.81"/>
    <n v="14661067"/>
    <x v="1"/>
    <x v="1588"/>
    <x v="1"/>
    <x v="4"/>
    <n v="161.90083333333331"/>
    <n v="173.31856115107919"/>
    <s v="Baja"/>
  </r>
  <r>
    <x v="336"/>
    <n v="150.91"/>
    <n v="153.66"/>
    <n v="150.56"/>
    <n v="153.34"/>
    <n v="12886261"/>
    <x v="1"/>
    <x v="1589"/>
    <x v="1"/>
    <x v="4"/>
    <n v="161.40638888888887"/>
    <n v="173.18143884892092"/>
    <s v="Baja"/>
  </r>
  <r>
    <x v="337"/>
    <n v="152.27000000000001"/>
    <n v="154.29"/>
    <n v="151.69999999999999"/>
    <n v="152.94"/>
    <n v="11862333"/>
    <x v="1"/>
    <x v="1590"/>
    <x v="1"/>
    <x v="4"/>
    <n v="160.89972222222218"/>
    <n v="173.0368571428572"/>
    <s v="Baja"/>
  </r>
  <r>
    <x v="338"/>
    <n v="153.58000000000001"/>
    <n v="154.66"/>
    <n v="151.44999999999999"/>
    <n v="152.71"/>
    <n v="10247891"/>
    <x v="1"/>
    <x v="1591"/>
    <x v="1"/>
    <x v="4"/>
    <n v="160.40416666666664"/>
    <n v="172.89269503546103"/>
    <s v="Baja"/>
  </r>
  <r>
    <x v="339"/>
    <n v="152.12"/>
    <n v="152.5"/>
    <n v="149.29"/>
    <n v="150.43"/>
    <n v="10195818"/>
    <x v="1"/>
    <x v="1592"/>
    <x v="1"/>
    <x v="4"/>
    <n v="159.54914285714284"/>
    <n v="172.67158273381298"/>
    <s v="Baja"/>
  </r>
  <r>
    <x v="340"/>
    <n v="149.26"/>
    <n v="151.62"/>
    <n v="148.52000000000001"/>
    <n v="149.1"/>
    <n v="10872028"/>
    <x v="1"/>
    <x v="1593"/>
    <x v="1"/>
    <x v="4"/>
    <n v="159.25888888888889"/>
    <n v="172.45618705035974"/>
    <s v="Baja"/>
  </r>
  <r>
    <x v="341"/>
    <n v="148.76"/>
    <n v="150.91999999999999"/>
    <n v="147.35"/>
    <n v="150.4"/>
    <n v="12231479"/>
    <x v="1"/>
    <x v="1594"/>
    <x v="1"/>
    <x v="4"/>
    <n v="158.6586111111111"/>
    <n v="172.2529496402878"/>
    <s v="Baja"/>
  </r>
  <r>
    <x v="342"/>
    <n v="151.35"/>
    <n v="152.06"/>
    <n v="148.58000000000001"/>
    <n v="148.75"/>
    <n v="11145624"/>
    <x v="1"/>
    <x v="1595"/>
    <x v="1"/>
    <x v="4"/>
    <n v="158.01166666666668"/>
    <n v="172.08507142857147"/>
    <s v="Baja"/>
  </r>
  <r>
    <x v="343"/>
    <n v="148.51"/>
    <n v="149.84"/>
    <n v="146.57"/>
    <n v="148.76"/>
    <n v="13878798"/>
    <x v="1"/>
    <x v="1596"/>
    <x v="1"/>
    <x v="4"/>
    <n v="157.4341666666667"/>
    <n v="171.91964539007094"/>
    <s v="Baja"/>
  </r>
  <r>
    <x v="344"/>
    <n v="146.97999999999999"/>
    <n v="147.72999999999999"/>
    <n v="145.08000000000001"/>
    <n v="146.47"/>
    <n v="11201921"/>
    <x v="1"/>
    <x v="1597"/>
    <x v="1"/>
    <x v="4"/>
    <n v="156.43857142857146"/>
    <n v="171.65214285714291"/>
    <s v="Baja"/>
  </r>
  <r>
    <x v="345"/>
    <n v="147.56"/>
    <n v="151.43"/>
    <n v="147.38999999999999"/>
    <n v="151.05000000000001"/>
    <n v="10781406"/>
    <x v="1"/>
    <x v="1598"/>
    <x v="1"/>
    <x v="4"/>
    <n v="156.28888888888892"/>
    <n v="171.47221428571433"/>
    <s v="Baja"/>
  </r>
  <r>
    <x v="346"/>
    <n v="150.41999999999999"/>
    <n v="152.19999999999999"/>
    <n v="149.87"/>
    <n v="151.88"/>
    <n v="7820439"/>
    <x v="1"/>
    <x v="1599"/>
    <x v="1"/>
    <x v="4"/>
    <n v="155.7802777777778"/>
    <n v="171.29150000000004"/>
    <s v="Baja"/>
  </r>
  <r>
    <x v="347"/>
    <n v="152.32"/>
    <n v="154.19"/>
    <n v="151.93"/>
    <n v="153.63"/>
    <n v="6572351"/>
    <x v="1"/>
    <x v="1600"/>
    <x v="1"/>
    <x v="4"/>
    <n v="155.33027777777781"/>
    <n v="171.16624113475183"/>
    <s v="Baja"/>
  </r>
  <r>
    <x v="348"/>
    <n v="152.88"/>
    <n v="154.02000000000001"/>
    <n v="151.4"/>
    <n v="152.80000000000001"/>
    <n v="7765470"/>
    <x v="1"/>
    <x v="1601"/>
    <x v="1"/>
    <x v="4"/>
    <n v="153.78529411764708"/>
    <n v="170.92000000000004"/>
    <s v="Baja"/>
  </r>
  <r>
    <x v="349"/>
    <n v="152.62"/>
    <n v="156.5"/>
    <n v="152.41"/>
    <n v="155.19999999999999"/>
    <n v="12198679"/>
    <x v="1"/>
    <x v="1602"/>
    <x v="1"/>
    <x v="4"/>
    <n v="153.8257142857143"/>
    <n v="170.7662589928058"/>
    <s v="Baja"/>
  </r>
  <r>
    <x v="350"/>
    <n v="154.56"/>
    <n v="155.91999999999999"/>
    <n v="154.18"/>
    <n v="154.87"/>
    <n v="8737004"/>
    <x v="1"/>
    <x v="1603"/>
    <x v="1"/>
    <x v="4"/>
    <n v="153.19714285714286"/>
    <n v="170.60431654676265"/>
    <s v="Baja"/>
  </r>
  <r>
    <x v="351"/>
    <n v="155.71"/>
    <n v="157.07"/>
    <n v="155.51"/>
    <n v="155.93"/>
    <n v="7228438"/>
    <x v="1"/>
    <x v="1604"/>
    <x v="1"/>
    <x v="4"/>
    <n v="152.64914285714286"/>
    <n v="170.49950000000004"/>
    <s v="Baja"/>
  </r>
  <r>
    <x v="352"/>
    <n v="155.87"/>
    <n v="156.57"/>
    <n v="154.74"/>
    <n v="154.88999999999999"/>
    <n v="6410235"/>
    <x v="1"/>
    <x v="1605"/>
    <x v="1"/>
    <x v="4"/>
    <n v="152.0902857142857"/>
    <n v="170.3887943262412"/>
    <s v="Baja"/>
  </r>
  <r>
    <x v="353"/>
    <n v="155.83000000000001"/>
    <n v="157.56"/>
    <n v="155.36000000000001"/>
    <n v="156.76"/>
    <n v="10228257"/>
    <x v="1"/>
    <x v="1606"/>
    <x v="2"/>
    <x v="5"/>
    <n v="151.71117647058824"/>
    <n v="170.16460431654681"/>
    <s v="Baja"/>
  </r>
  <r>
    <x v="354"/>
    <n v="158.59"/>
    <n v="160.32"/>
    <n v="155.55000000000001"/>
    <n v="155.72999999999999"/>
    <n v="16582041"/>
    <x v="1"/>
    <x v="1607"/>
    <x v="2"/>
    <x v="5"/>
    <n v="151.82599999999999"/>
    <n v="170.02848920863312"/>
    <s v="Baja"/>
  </r>
  <r>
    <x v="355"/>
    <n v="156.52000000000001"/>
    <n v="159.38"/>
    <n v="155.1"/>
    <n v="155.19"/>
    <n v="12272097"/>
    <x v="1"/>
    <x v="1608"/>
    <x v="2"/>
    <x v="5"/>
    <n v="151.73342857142856"/>
    <n v="169.90453237410077"/>
    <s v="Baja"/>
  </r>
  <r>
    <x v="356"/>
    <n v="156.24"/>
    <n v="157.77000000000001"/>
    <n v="153.68"/>
    <n v="156.9"/>
    <n v="11095326"/>
    <x v="1"/>
    <x v="1609"/>
    <x v="2"/>
    <x v="5"/>
    <n v="151.67828571428572"/>
    <n v="169.81164285714291"/>
    <s v="Baja"/>
  </r>
  <r>
    <x v="357"/>
    <n v="156.9"/>
    <n v="159.30000000000001"/>
    <n v="156.29"/>
    <n v="157.83000000000001"/>
    <n v="9554622"/>
    <x v="1"/>
    <x v="1610"/>
    <x v="2"/>
    <x v="5"/>
    <n v="151.69257142857145"/>
    <n v="169.72666666666674"/>
    <s v="Baja"/>
  </r>
  <r>
    <x v="358"/>
    <n v="157.97999999999999"/>
    <n v="158.27000000000001"/>
    <n v="154.65"/>
    <n v="156.6"/>
    <n v="8672855"/>
    <x v="1"/>
    <x v="1611"/>
    <x v="2"/>
    <x v="5"/>
    <n v="151.65470588235291"/>
    <n v="169.53424460431663"/>
    <s v="Baja"/>
  </r>
  <r>
    <x v="359"/>
    <n v="156.62"/>
    <n v="158.22"/>
    <n v="155.94999999999999"/>
    <n v="157.88999999999999"/>
    <n v="8042556"/>
    <x v="1"/>
    <x v="1612"/>
    <x v="2"/>
    <x v="5"/>
    <n v="151.83285714285714"/>
    <n v="169.39007194244607"/>
    <s v="Baja"/>
  </r>
  <r>
    <x v="360"/>
    <n v="158.5"/>
    <n v="158.99"/>
    <n v="156.33000000000001"/>
    <n v="157.80000000000001"/>
    <n v="6995649"/>
    <x v="1"/>
    <x v="1613"/>
    <x v="2"/>
    <x v="5"/>
    <n v="151.93685714285712"/>
    <n v="169.24223021582739"/>
    <s v="Baja"/>
  </r>
  <r>
    <x v="361"/>
    <n v="157.69999999999999"/>
    <n v="158.53"/>
    <n v="155.16999999999999"/>
    <n v="155.44"/>
    <n v="9680583"/>
    <x v="1"/>
    <x v="1614"/>
    <x v="2"/>
    <x v="5"/>
    <n v="152.0628571428571"/>
    <n v="169.14364285714288"/>
    <s v="Baja"/>
  </r>
  <r>
    <x v="362"/>
    <n v="152.35"/>
    <n v="152.62"/>
    <n v="148.41999999999999"/>
    <n v="151.94"/>
    <n v="16831957"/>
    <x v="1"/>
    <x v="1615"/>
    <x v="2"/>
    <x v="5"/>
    <n v="152.07999999999998"/>
    <n v="169.02163120567377"/>
    <s v="Baja"/>
  </r>
  <r>
    <x v="363"/>
    <n v="151.11000000000001"/>
    <n v="153.13"/>
    <n v="149.83000000000001"/>
    <n v="152.27000000000001"/>
    <n v="10425768"/>
    <x v="1"/>
    <x v="1616"/>
    <x v="2"/>
    <x v="5"/>
    <n v="152.19885714285715"/>
    <n v="168.70137681159423"/>
    <s v="Baja"/>
  </r>
  <r>
    <x v="364"/>
    <n v="150.84"/>
    <n v="152.86000000000001"/>
    <n v="149.96"/>
    <n v="150.11000000000001"/>
    <n v="10413247"/>
    <x v="1"/>
    <x v="1617"/>
    <x v="2"/>
    <x v="5"/>
    <n v="152.26457142857143"/>
    <n v="168.5057246376812"/>
    <s v="Baja"/>
  </r>
  <r>
    <x v="365"/>
    <n v="150.91"/>
    <n v="152.66"/>
    <n v="147.15"/>
    <n v="147.62"/>
    <n v="11760374"/>
    <x v="1"/>
    <x v="1618"/>
    <x v="2"/>
    <x v="5"/>
    <n v="152.34228571428574"/>
    <n v="168.35546762589931"/>
    <s v="Baja"/>
  </r>
  <r>
    <x v="366"/>
    <n v="141.22999999999999"/>
    <n v="141.87"/>
    <n v="136.63"/>
    <n v="137.38"/>
    <n v="34491847"/>
    <x v="1"/>
    <x v="1619"/>
    <x v="2"/>
    <x v="5"/>
    <n v="152.20599999999999"/>
    <n v="168.13421428571431"/>
    <s v="Baja"/>
  </r>
  <r>
    <x v="367"/>
    <n v="134.82"/>
    <n v="137.68"/>
    <n v="129.26"/>
    <n v="137.46"/>
    <n v="31523846"/>
    <x v="1"/>
    <x v="1620"/>
    <x v="2"/>
    <x v="5"/>
    <n v="152.09558823529409"/>
    <n v="167.83985611510789"/>
    <s v="Baja"/>
  </r>
  <r>
    <x v="368"/>
    <n v="135.29"/>
    <n v="137.75"/>
    <n v="132.38"/>
    <n v="136.51"/>
    <n v="14694413"/>
    <x v="1"/>
    <x v="1621"/>
    <x v="2"/>
    <x v="5"/>
    <n v="151.6502857142857"/>
    <n v="167.57877697841724"/>
    <s v="Baja"/>
  </r>
  <r>
    <x v="369"/>
    <n v="137.71"/>
    <n v="138.19999999999999"/>
    <n v="132.26"/>
    <n v="133.6"/>
    <n v="14569916"/>
    <x v="1"/>
    <x v="1622"/>
    <x v="2"/>
    <x v="5"/>
    <n v="151.17114285714285"/>
    <n v="167.26625899280569"/>
    <s v="Baja"/>
  </r>
  <r>
    <x v="370"/>
    <n v="135.07"/>
    <n v="137.91"/>
    <n v="134.02000000000001"/>
    <n v="135.41999999999999"/>
    <n v="11913900"/>
    <x v="1"/>
    <x v="1623"/>
    <x v="2"/>
    <x v="5"/>
    <n v="150.73142857142858"/>
    <n v="167.03878571428564"/>
    <s v="Baja"/>
  </r>
  <r>
    <x v="371"/>
    <n v="135.21"/>
    <n v="138.69"/>
    <n v="133.56"/>
    <n v="138.63"/>
    <n v="10011666"/>
    <x v="1"/>
    <x v="1624"/>
    <x v="2"/>
    <x v="5"/>
    <n v="150.31114285714287"/>
    <n v="166.83730496453893"/>
    <s v="Baja"/>
  </r>
  <r>
    <x v="372"/>
    <n v="138.86000000000001"/>
    <n v="143.15"/>
    <n v="138.47"/>
    <n v="142.97"/>
    <n v="10185499"/>
    <x v="1"/>
    <x v="1625"/>
    <x v="2"/>
    <x v="5"/>
    <n v="149.94735294117652"/>
    <n v="166.29913669064743"/>
    <s v="Baja"/>
  </r>
  <r>
    <x v="373"/>
    <n v="143.02000000000001"/>
    <n v="144.69"/>
    <n v="142.25"/>
    <n v="144.49"/>
    <n v="8573340"/>
    <x v="1"/>
    <x v="1626"/>
    <x v="2"/>
    <x v="6"/>
    <n v="149.79142857142861"/>
    <n v="166.01381294964025"/>
    <s v="Baja"/>
  </r>
  <r>
    <x v="374"/>
    <n v="144.19"/>
    <n v="144.59"/>
    <n v="141.38"/>
    <n v="142.62"/>
    <n v="9529884"/>
    <x v="1"/>
    <x v="1627"/>
    <x v="2"/>
    <x v="6"/>
    <n v="149.56828571428574"/>
    <n v="165.74985611510786"/>
    <s v="Baja"/>
  </r>
  <r>
    <x v="375"/>
    <n v="140"/>
    <n v="142.04"/>
    <n v="139.25"/>
    <n v="140.03"/>
    <n v="9820585"/>
    <x v="1"/>
    <x v="1628"/>
    <x v="2"/>
    <x v="6"/>
    <n v="149.30914285714289"/>
    <n v="165.56614285714281"/>
    <s v="Baja"/>
  </r>
  <r>
    <x v="376"/>
    <n v="140.04"/>
    <n v="143.19"/>
    <n v="139.53"/>
    <n v="142.02000000000001"/>
    <n v="8061075"/>
    <x v="1"/>
    <x v="1629"/>
    <x v="2"/>
    <x v="6"/>
    <n v="149.0697142857143"/>
    <n v="165.39914893617015"/>
    <s v="Baja"/>
  </r>
  <r>
    <x v="377"/>
    <n v="143.38999999999999"/>
    <n v="144.09"/>
    <n v="141.61000000000001"/>
    <n v="142.51"/>
    <n v="10937517"/>
    <x v="1"/>
    <x v="1630"/>
    <x v="2"/>
    <x v="6"/>
    <n v="148.89529411764707"/>
    <n v="165.01582733812938"/>
    <s v="Baja"/>
  </r>
  <r>
    <x v="378"/>
    <n v="141.79"/>
    <n v="142.88999999999999"/>
    <n v="140.74"/>
    <n v="142.47999999999999"/>
    <n v="9231697"/>
    <x v="1"/>
    <x v="1631"/>
    <x v="2"/>
    <x v="6"/>
    <n v="148.71199999999999"/>
    <n v="164.78093525179844"/>
    <s v="Baja"/>
  </r>
  <r>
    <x v="379"/>
    <n v="144.37"/>
    <n v="147.35"/>
    <n v="143.25"/>
    <n v="147.22999999999999"/>
    <n v="22877397"/>
    <x v="1"/>
    <x v="1632"/>
    <x v="2"/>
    <x v="6"/>
    <n v="148.73371428571426"/>
    <n v="164.57294964028765"/>
    <s v="Baja"/>
  </r>
  <r>
    <x v="380"/>
    <n v="156.02000000000001"/>
    <n v="157.5"/>
    <n v="151.11000000000001"/>
    <n v="152.16"/>
    <n v="42500322"/>
    <x v="1"/>
    <x v="1633"/>
    <x v="2"/>
    <x v="6"/>
    <n v="148.76542857142854"/>
    <n v="164.48428571428559"/>
    <s v="Baja"/>
  </r>
  <r>
    <x v="381"/>
    <n v="153.54"/>
    <n v="154.69"/>
    <n v="148.56"/>
    <n v="149.47"/>
    <n v="17975207"/>
    <x v="1"/>
    <x v="1634"/>
    <x v="2"/>
    <x v="6"/>
    <n v="148.69657142857142"/>
    <n v="164.37780141843959"/>
    <s v="Baja"/>
  </r>
  <r>
    <x v="382"/>
    <n v="149.37"/>
    <n v="153.72999999999999"/>
    <n v="149.21"/>
    <n v="150.85"/>
    <n v="14694683"/>
    <x v="1"/>
    <x v="1635"/>
    <x v="2"/>
    <x v="6"/>
    <n v="148.61714285714285"/>
    <n v="163.96244604316536"/>
    <s v="Baja"/>
  </r>
  <r>
    <x v="383"/>
    <n v="153.54"/>
    <n v="154.85"/>
    <n v="152.51"/>
    <n v="154.72"/>
    <n v="12730923"/>
    <x v="1"/>
    <x v="1636"/>
    <x v="2"/>
    <x v="6"/>
    <n v="148.78666666666666"/>
    <n v="163.79244604316537"/>
    <s v="Baja"/>
  </r>
  <r>
    <x v="384"/>
    <n v="154.97999999999999"/>
    <n v="156.72999999999999"/>
    <n v="153.75"/>
    <n v="156.35"/>
    <n v="10656352"/>
    <x v="1"/>
    <x v="1637"/>
    <x v="2"/>
    <x v="6"/>
    <n v="148.88527777777779"/>
    <n v="163.65093525179844"/>
    <s v="Baja"/>
  </r>
  <r>
    <x v="385"/>
    <n v="154.69"/>
    <n v="155.36000000000001"/>
    <n v="152.61000000000001"/>
    <n v="152.94999999999999"/>
    <n v="8110299"/>
    <x v="1"/>
    <x v="1638"/>
    <x v="2"/>
    <x v="6"/>
    <n v="148.82277777777779"/>
    <n v="163.57449999999989"/>
    <s v="Baja"/>
  </r>
  <r>
    <x v="386"/>
    <n v="152.91"/>
    <n v="153.68"/>
    <n v="150.05000000000001"/>
    <n v="151.36000000000001"/>
    <n v="10785503"/>
    <x v="1"/>
    <x v="1639"/>
    <x v="2"/>
    <x v="6"/>
    <n v="148.72527777777776"/>
    <n v="163.48787234042544"/>
    <s v="Baja"/>
  </r>
  <r>
    <x v="387"/>
    <n v="150.19"/>
    <n v="150.79"/>
    <n v="147.61000000000001"/>
    <n v="148.09"/>
    <n v="12227209"/>
    <x v="1"/>
    <x v="1640"/>
    <x v="2"/>
    <x v="6"/>
    <n v="148.32514285714288"/>
    <n v="163.05833333333322"/>
    <s v="Baja"/>
  </r>
  <r>
    <x v="388"/>
    <n v="149.5"/>
    <n v="149.74"/>
    <n v="145.5"/>
    <n v="145.87"/>
    <n v="9300697"/>
    <x v="1"/>
    <x v="1641"/>
    <x v="2"/>
    <x v="6"/>
    <n v="148.01400000000001"/>
    <n v="162.8318115942028"/>
    <s v="Baja"/>
  </r>
  <r>
    <x v="389"/>
    <n v="140"/>
    <n v="149.57"/>
    <n v="140"/>
    <n v="149.4"/>
    <n v="12475485"/>
    <x v="1"/>
    <x v="1642"/>
    <x v="2"/>
    <x v="6"/>
    <n v="147.83314285714286"/>
    <n v="162.73517985611502"/>
    <s v="Baja"/>
  </r>
  <r>
    <x v="390"/>
    <n v="149.56"/>
    <n v="150.28"/>
    <n v="147.22"/>
    <n v="149.53"/>
    <n v="10149515"/>
    <x v="1"/>
    <x v="1643"/>
    <x v="2"/>
    <x v="6"/>
    <n v="147.67142857142858"/>
    <n v="162.64085714285704"/>
    <s v="Baja"/>
  </r>
  <r>
    <x v="391"/>
    <n v="147.83000000000001"/>
    <n v="149.47999999999999"/>
    <n v="146.46"/>
    <n v="148.46"/>
    <n v="10834719"/>
    <x v="1"/>
    <x v="1644"/>
    <x v="2"/>
    <x v="6"/>
    <n v="147.12441176470585"/>
    <n v="162.21956521739122"/>
    <s v="Baja"/>
  </r>
  <r>
    <x v="392"/>
    <n v="147.86000000000001"/>
    <n v="148.15"/>
    <n v="143.78"/>
    <n v="145.69999999999999"/>
    <n v="8943991"/>
    <x v="1"/>
    <x v="1645"/>
    <x v="2"/>
    <x v="7"/>
    <n v="147.08371428571425"/>
    <n v="161.9761594202898"/>
    <s v="Baja"/>
  </r>
  <r>
    <x v="393"/>
    <n v="146.31"/>
    <n v="148.47"/>
    <n v="145.91999999999999"/>
    <n v="147.34"/>
    <n v="7851027"/>
    <x v="1"/>
    <x v="1646"/>
    <x v="2"/>
    <x v="7"/>
    <n v="146.81914285714279"/>
    <n v="161.73166666666663"/>
    <s v="Baja"/>
  </r>
  <r>
    <x v="394"/>
    <n v="147.31"/>
    <n v="148.65"/>
    <n v="144.44999999999999"/>
    <n v="145.57"/>
    <n v="8048440"/>
    <x v="1"/>
    <x v="1647"/>
    <x v="2"/>
    <x v="7"/>
    <n v="146.46714285714282"/>
    <n v="161.61539568345319"/>
    <s v="Baja"/>
  </r>
  <r>
    <x v="395"/>
    <n v="144.01"/>
    <n v="144.26"/>
    <n v="139.55000000000001"/>
    <n v="140.72"/>
    <n v="12925361"/>
    <x v="1"/>
    <x v="1648"/>
    <x v="2"/>
    <x v="7"/>
    <n v="145.97914285714285"/>
    <n v="161.46614285714281"/>
    <s v="Baja"/>
  </r>
  <r>
    <x v="396"/>
    <n v="140.28"/>
    <n v="140.88999999999999"/>
    <n v="133.44"/>
    <n v="133.5"/>
    <n v="14549670"/>
    <x v="1"/>
    <x v="1649"/>
    <x v="2"/>
    <x v="7"/>
    <n v="145.15852941176468"/>
    <n v="160.93550724637674"/>
    <s v="Baja"/>
  </r>
  <r>
    <x v="397"/>
    <n v="133.02000000000001"/>
    <n v="135.49"/>
    <n v="129.29"/>
    <n v="131.75"/>
    <n v="16552011"/>
    <x v="1"/>
    <x v="1650"/>
    <x v="2"/>
    <x v="7"/>
    <n v="144.77542857142856"/>
    <n v="160.63478260869559"/>
    <s v="Baja"/>
  </r>
  <r>
    <x v="398"/>
    <n v="135.49"/>
    <n v="135.5"/>
    <n v="133.36000000000001"/>
    <n v="133.65"/>
    <n v="14673081"/>
    <x v="1"/>
    <x v="1651"/>
    <x v="2"/>
    <x v="7"/>
    <n v="144.46638888888887"/>
    <n v="160.33427536231883"/>
    <s v="Baja"/>
  </r>
  <r>
    <x v="399"/>
    <n v="132.36000000000001"/>
    <n v="134.19999999999999"/>
    <n v="131.62"/>
    <n v="133.63999999999999"/>
    <n v="8447238"/>
    <x v="1"/>
    <x v="1652"/>
    <x v="2"/>
    <x v="7"/>
    <n v="143.94888888888889"/>
    <n v="160.14223021582731"/>
    <s v="Baja"/>
  </r>
  <r>
    <x v="400"/>
    <n v="135.08000000000001"/>
    <n v="136.16"/>
    <n v="131.57"/>
    <n v="131.75"/>
    <n v="7058388"/>
    <x v="1"/>
    <x v="1653"/>
    <x v="2"/>
    <x v="7"/>
    <n v="143.43888888888887"/>
    <n v="159.93942857142855"/>
    <s v="Baja"/>
  </r>
  <r>
    <x v="401"/>
    <n v="130.97999999999999"/>
    <n v="133.07"/>
    <n v="128.38"/>
    <n v="129.03"/>
    <n v="9971526"/>
    <x v="1"/>
    <x v="1654"/>
    <x v="2"/>
    <x v="7"/>
    <n v="143.08085714285713"/>
    <n v="159.31963768115941"/>
    <s v="Baja"/>
  </r>
  <r>
    <x v="402"/>
    <n v="129.74"/>
    <n v="134.56"/>
    <n v="129.51"/>
    <n v="134.19999999999999"/>
    <n v="9834809"/>
    <x v="1"/>
    <x v="1655"/>
    <x v="2"/>
    <x v="7"/>
    <n v="142.83416666666665"/>
    <n v="159.01268115942025"/>
    <s v="Baja"/>
  </r>
  <r>
    <x v="403"/>
    <n v="135.65"/>
    <n v="138.97999999999999"/>
    <n v="134.94"/>
    <n v="138.13999999999999"/>
    <n v="10638735"/>
    <x v="1"/>
    <x v="1656"/>
    <x v="2"/>
    <x v="7"/>
    <n v="142.85305555555556"/>
    <n v="158.70833333333331"/>
    <s v="Baja"/>
  </r>
  <r>
    <x v="404"/>
    <n v="137.44"/>
    <n v="139.47"/>
    <n v="136.56"/>
    <n v="139.47"/>
    <n v="6816024"/>
    <x v="1"/>
    <x v="1657"/>
    <x v="2"/>
    <x v="7"/>
    <n v="142.93527777777777"/>
    <n v="158.56992805755394"/>
    <s v="Baja"/>
  </r>
  <r>
    <x v="405"/>
    <n v="139.55000000000001"/>
    <n v="140.72999999999999"/>
    <n v="138.30000000000001"/>
    <n v="140.30000000000001"/>
    <n v="11308777"/>
    <x v="1"/>
    <x v="1658"/>
    <x v="2"/>
    <x v="7"/>
    <n v="143.1213888888889"/>
    <n v="158.43942857142855"/>
    <s v="Baja"/>
  </r>
  <r>
    <x v="406"/>
    <n v="138.9"/>
    <n v="139.30000000000001"/>
    <n v="136.88"/>
    <n v="138.62"/>
    <n v="9090316"/>
    <x v="1"/>
    <x v="1659"/>
    <x v="2"/>
    <x v="7"/>
    <n v="143.34114285714287"/>
    <n v="157.79260869565215"/>
    <s v="Baja"/>
  </r>
  <r>
    <x v="407"/>
    <n v="139.06"/>
    <n v="142.19"/>
    <n v="138.9"/>
    <n v="140.11000000000001"/>
    <n v="8511566"/>
    <x v="1"/>
    <x v="1660"/>
    <x v="2"/>
    <x v="7"/>
    <n v="143.2513888888889"/>
    <n v="157.49007246376812"/>
    <s v="Baja"/>
  </r>
  <r>
    <x v="408"/>
    <n v="139.07"/>
    <n v="139.76"/>
    <n v="137.54"/>
    <n v="137.63999999999999"/>
    <n v="8761269"/>
    <x v="1"/>
    <x v="1661"/>
    <x v="2"/>
    <x v="7"/>
    <n v="143.10333333333335"/>
    <n v="157.1758695652174"/>
    <s v="Baja"/>
  </r>
  <r>
    <x v="409"/>
    <n v="138.58000000000001"/>
    <n v="139.27000000000001"/>
    <n v="137.41"/>
    <n v="138.96"/>
    <n v="5858789"/>
    <x v="1"/>
    <x v="1662"/>
    <x v="2"/>
    <x v="7"/>
    <n v="142.94972222222225"/>
    <n v="157.04482014388489"/>
    <s v="Baja"/>
  </r>
  <r>
    <x v="410"/>
    <n v="139.28"/>
    <n v="140.38"/>
    <n v="138.12"/>
    <n v="139.13999999999999"/>
    <n v="5952130"/>
    <x v="1"/>
    <x v="1663"/>
    <x v="2"/>
    <x v="7"/>
    <n v="142.85305555555558"/>
    <n v="156.91692857142857"/>
    <s v="Baja"/>
  </r>
  <r>
    <x v="411"/>
    <n v="138.88"/>
    <n v="139.63"/>
    <n v="136.28"/>
    <n v="138.72"/>
    <n v="8456087"/>
    <x v="1"/>
    <x v="1664"/>
    <x v="2"/>
    <x v="7"/>
    <n v="142.83942857142858"/>
    <n v="156.38561151079131"/>
    <s v="Baja"/>
  </r>
  <r>
    <x v="412"/>
    <n v="140.96"/>
    <n v="144.46"/>
    <n v="140.96"/>
    <n v="142.38"/>
    <n v="11280683"/>
    <x v="1"/>
    <x v="1665"/>
    <x v="2"/>
    <x v="7"/>
    <n v="142.82666666666668"/>
    <n v="156.07244604316543"/>
    <s v="Baja"/>
  </r>
  <r>
    <x v="413"/>
    <n v="141.31"/>
    <n v="143.27000000000001"/>
    <n v="140.08000000000001"/>
    <n v="140.96"/>
    <n v="7922426"/>
    <x v="1"/>
    <x v="1666"/>
    <x v="2"/>
    <x v="7"/>
    <n v="142.78361111111113"/>
    <n v="155.76194244604315"/>
    <s v="Baja"/>
  </r>
  <r>
    <x v="414"/>
    <n v="140.13999999999999"/>
    <n v="140.88"/>
    <n v="137.11000000000001"/>
    <n v="137.16"/>
    <n v="12306461"/>
    <x v="1"/>
    <x v="1667"/>
    <x v="2"/>
    <x v="7"/>
    <n v="142.63583333333338"/>
    <n v="155.62907142857142"/>
    <s v="Baja"/>
  </r>
  <r>
    <x v="415"/>
    <n v="137.34"/>
    <n v="138.1"/>
    <n v="135.53"/>
    <n v="137"/>
    <n v="10341044"/>
    <x v="1"/>
    <x v="1668"/>
    <x v="2"/>
    <x v="8"/>
    <n v="142.35166666666669"/>
    <n v="155.49695035460994"/>
    <s v="Baja"/>
  </r>
  <r>
    <x v="416"/>
    <n v="136.97"/>
    <n v="139.26"/>
    <n v="136.88999999999999"/>
    <n v="138.58000000000001"/>
    <n v="8182004"/>
    <x v="1"/>
    <x v="1669"/>
    <x v="2"/>
    <x v="8"/>
    <n v="141.76028571428571"/>
    <n v="154.76158273381296"/>
    <s v="Baja"/>
  </r>
  <r>
    <x v="417"/>
    <n v="137.74"/>
    <n v="139.19999999999999"/>
    <n v="135.13"/>
    <n v="135.62"/>
    <n v="8694095"/>
    <x v="1"/>
    <x v="1670"/>
    <x v="2"/>
    <x v="8"/>
    <n v="141.58972222222221"/>
    <n v="154.41827338129494"/>
    <s v="Baja"/>
  </r>
  <r>
    <x v="418"/>
    <n v="133.75"/>
    <n v="133.93"/>
    <n v="130.81"/>
    <n v="132.57"/>
    <n v="11679732"/>
    <x v="1"/>
    <x v="1671"/>
    <x v="2"/>
    <x v="8"/>
    <n v="141.08194444444442"/>
    <n v="154.05208633093523"/>
    <s v="Baja"/>
  </r>
  <r>
    <x v="419"/>
    <n v="133.01"/>
    <n v="133.21"/>
    <n v="130.02000000000001"/>
    <n v="131.87"/>
    <n v="9858728"/>
    <x v="1"/>
    <x v="1672"/>
    <x v="2"/>
    <x v="8"/>
    <n v="140.44722222222219"/>
    <n v="153.89364285714282"/>
    <s v="Baja"/>
  </r>
  <r>
    <x v="420"/>
    <n v="132"/>
    <n v="133.12"/>
    <n v="130.63"/>
    <n v="131.87"/>
    <n v="6701966"/>
    <x v="1"/>
    <x v="983"/>
    <x v="2"/>
    <x v="8"/>
    <n v="139.76722222222219"/>
    <n v="153.73744680851058"/>
    <s v="Baja"/>
  </r>
  <r>
    <x v="421"/>
    <n v="130.04"/>
    <n v="132.43"/>
    <n v="130.04"/>
    <n v="130.65"/>
    <n v="9915280"/>
    <x v="1"/>
    <x v="1673"/>
    <x v="2"/>
    <x v="8"/>
    <n v="138.79885714285709"/>
    <n v="153.12374100719421"/>
    <s v="Baja"/>
  </r>
  <r>
    <x v="422"/>
    <n v="131.81"/>
    <n v="133.21"/>
    <n v="130.15"/>
    <n v="130.84"/>
    <n v="7885640"/>
    <x v="1"/>
    <x v="1674"/>
    <x v="2"/>
    <x v="8"/>
    <n v="138.57777777777773"/>
    <n v="152.79705035971219"/>
    <s v="Baja"/>
  </r>
  <r>
    <x v="423"/>
    <n v="131.05000000000001"/>
    <n v="132.88999999999999"/>
    <n v="130.75"/>
    <n v="132.35"/>
    <n v="7694467"/>
    <x v="1"/>
    <x v="1675"/>
    <x v="2"/>
    <x v="8"/>
    <n v="138.40945945945941"/>
    <n v="152.48302158273378"/>
    <s v="Baja"/>
  </r>
  <r>
    <x v="424"/>
    <n v="132.81"/>
    <n v="133.59"/>
    <n v="130.35"/>
    <n v="130.47"/>
    <n v="7283466"/>
    <x v="1"/>
    <x v="1676"/>
    <x v="2"/>
    <x v="8"/>
    <n v="137.93324324324323"/>
    <n v="152.3257857142857"/>
    <s v="Baja"/>
  </r>
  <r>
    <x v="425"/>
    <n v="130.07"/>
    <n v="130.22"/>
    <n v="126.82"/>
    <n v="127.77"/>
    <n v="10571011"/>
    <x v="1"/>
    <x v="1677"/>
    <x v="2"/>
    <x v="8"/>
    <n v="136.75714285714287"/>
    <n v="151.65159420289854"/>
    <s v="Baja"/>
  </r>
  <r>
    <x v="426"/>
    <n v="128.09"/>
    <n v="133.19"/>
    <n v="127.79"/>
    <n v="131.9"/>
    <n v="12767220"/>
    <x v="1"/>
    <x v="1678"/>
    <x v="2"/>
    <x v="8"/>
    <n v="136.62222222222221"/>
    <n v="151.38152173913045"/>
    <s v="Baja"/>
  </r>
  <r>
    <x v="427"/>
    <n v="126.05"/>
    <n v="127.35"/>
    <n v="124.11"/>
    <n v="124.57"/>
    <n v="36465676"/>
    <x v="1"/>
    <x v="1679"/>
    <x v="2"/>
    <x v="8"/>
    <n v="135.95861111111108"/>
    <n v="151.00876811594202"/>
    <s v="Baja"/>
  </r>
  <r>
    <x v="428"/>
    <n v="125.54"/>
    <n v="126.45"/>
    <n v="121.28"/>
    <n v="121.66"/>
    <n v="18688636"/>
    <x v="1"/>
    <x v="1680"/>
    <x v="2"/>
    <x v="8"/>
    <n v="135.29083333333332"/>
    <n v="150.79762589928058"/>
    <s v="Baja"/>
  </r>
  <r>
    <x v="429"/>
    <n v="120.01"/>
    <n v="121.89"/>
    <n v="118.15"/>
    <n v="118.27"/>
    <n v="19472838"/>
    <x v="1"/>
    <x v="1681"/>
    <x v="2"/>
    <x v="8"/>
    <n v="134.48333333333332"/>
    <n v="150.56528571428572"/>
    <s v="Baja"/>
  </r>
  <r>
    <x v="430"/>
    <n v="117.66"/>
    <n v="120.33"/>
    <n v="116.75"/>
    <n v="119.95"/>
    <n v="16490965"/>
    <x v="1"/>
    <x v="1682"/>
    <x v="2"/>
    <x v="8"/>
    <n v="133.57314285714281"/>
    <n v="149.82275362318839"/>
    <s v="Baja"/>
  </r>
  <r>
    <x v="431"/>
    <n v="119.15"/>
    <n v="119.15"/>
    <n v="115.64"/>
    <n v="115.77"/>
    <n v="16116022"/>
    <x v="1"/>
    <x v="1683"/>
    <x v="2"/>
    <x v="8"/>
    <n v="133.07861111111109"/>
    <n v="149.37391304347824"/>
    <s v="Baja"/>
  </r>
  <r>
    <x v="432"/>
    <n v="115.43"/>
    <n v="116.9"/>
    <n v="113.39"/>
    <n v="115.21"/>
    <n v="15553005"/>
    <x v="1"/>
    <x v="1684"/>
    <x v="2"/>
    <x v="8"/>
    <n v="132.57055555555556"/>
    <n v="148.92804347826086"/>
    <s v="Baja"/>
  </r>
  <r>
    <x v="433"/>
    <n v="115.22"/>
    <n v="116"/>
    <n v="112.69"/>
    <n v="115.29"/>
    <n v="23192139"/>
    <x v="1"/>
    <x v="1685"/>
    <x v="2"/>
    <x v="8"/>
    <n v="132.11333333333334"/>
    <n v="148.68604316546762"/>
    <s v="Baja"/>
  </r>
  <r>
    <x v="434"/>
    <n v="115.2"/>
    <n v="115.99"/>
    <n v="111.36"/>
    <n v="111.63"/>
    <n v="16907020"/>
    <x v="1"/>
    <x v="1686"/>
    <x v="2"/>
    <x v="8"/>
    <n v="131.50166666666667"/>
    <n v="148.42135714285715"/>
    <s v="Baja"/>
  </r>
  <r>
    <x v="435"/>
    <n v="111.71"/>
    <n v="113.66"/>
    <n v="111.01"/>
    <n v="113.5"/>
    <n v="14300708"/>
    <x v="1"/>
    <x v="1687"/>
    <x v="2"/>
    <x v="9"/>
    <n v="130.91914285714287"/>
    <n v="147.62956521739133"/>
    <s v="Baja"/>
  </r>
  <r>
    <x v="436"/>
    <n v="114.05"/>
    <n v="114.83"/>
    <n v="112.69"/>
    <n v="113.55"/>
    <n v="11149544"/>
    <x v="1"/>
    <x v="1688"/>
    <x v="2"/>
    <x v="9"/>
    <n v="130.43666666666667"/>
    <n v="147.18855072463771"/>
    <s v="Baja"/>
  </r>
  <r>
    <x v="437"/>
    <n v="113.37"/>
    <n v="116.44"/>
    <n v="111.83"/>
    <n v="116.19"/>
    <n v="11488272"/>
    <x v="1"/>
    <x v="1689"/>
    <x v="2"/>
    <x v="9"/>
    <n v="130.07999999999998"/>
    <n v="146.75181159420291"/>
    <s v="Baja"/>
  </r>
  <r>
    <x v="438"/>
    <n v="114.74"/>
    <n v="115.27"/>
    <n v="111.48"/>
    <n v="112.61"/>
    <n v="12720190"/>
    <x v="1"/>
    <x v="1690"/>
    <x v="2"/>
    <x v="9"/>
    <n v="129.48027777777776"/>
    <n v="146.50618705035973"/>
    <s v="Baja"/>
  </r>
  <r>
    <x v="439"/>
    <n v="111.77"/>
    <n v="112.09"/>
    <n v="108.3"/>
    <n v="110.29"/>
    <n v="12525166"/>
    <x v="1"/>
    <x v="1691"/>
    <x v="2"/>
    <x v="9"/>
    <n v="128.70666666666665"/>
    <n v="146.2475"/>
    <s v="Baja"/>
  </r>
  <r>
    <x v="440"/>
    <n v="108.11"/>
    <n v="110.74"/>
    <n v="106.48"/>
    <n v="106.98"/>
    <n v="17941596"/>
    <x v="1"/>
    <x v="1692"/>
    <x v="2"/>
    <x v="9"/>
    <n v="127.44714285714282"/>
    <n v="145.42579710144929"/>
    <s v="Baja"/>
  </r>
  <r>
    <x v="441"/>
    <n v="109.84"/>
    <n v="110.7"/>
    <n v="106.14"/>
    <n v="107.68"/>
    <n v="15657721"/>
    <x v="1"/>
    <x v="1693"/>
    <x v="2"/>
    <x v="9"/>
    <n v="126.89805555555553"/>
    <n v="144.9644927536232"/>
    <s v="Baja"/>
  </r>
  <r>
    <x v="442"/>
    <n v="107.9"/>
    <n v="110.07"/>
    <n v="104.79"/>
    <n v="105.21"/>
    <n v="26933332"/>
    <x v="1"/>
    <x v="1694"/>
    <x v="2"/>
    <x v="9"/>
    <n v="125.97"/>
    <n v="144.49920289855072"/>
    <s v="Baja"/>
  </r>
  <r>
    <x v="443"/>
    <n v="102.9"/>
    <n v="105"/>
    <n v="99.47"/>
    <n v="104.31"/>
    <n v="36298829"/>
    <x v="1"/>
    <x v="1695"/>
    <x v="2"/>
    <x v="9"/>
    <n v="124.97555555555557"/>
    <n v="144.21007194244604"/>
    <s v="Baja"/>
  </r>
  <r>
    <x v="444"/>
    <n v="105.36"/>
    <n v="107.69"/>
    <n v="105.31"/>
    <n v="107.33"/>
    <n v="16782625"/>
    <x v="1"/>
    <x v="1696"/>
    <x v="2"/>
    <x v="9"/>
    <n v="124.13361111111112"/>
    <n v="143.94664285714288"/>
    <s v="Baja"/>
  </r>
  <r>
    <x v="445"/>
    <n v="107.46"/>
    <n v="107.62"/>
    <n v="104.85"/>
    <n v="105.18"/>
    <n v="11993642"/>
    <x v="1"/>
    <x v="1697"/>
    <x v="2"/>
    <x v="9"/>
    <n v="122.7397142857143"/>
    <n v="143.07326086956525"/>
    <s v="Baja"/>
  </r>
  <r>
    <x v="446"/>
    <n v="107.73"/>
    <n v="108.79"/>
    <n v="106.3"/>
    <n v="108.64"/>
    <n v="11847643"/>
    <x v="1"/>
    <x v="1698"/>
    <x v="2"/>
    <x v="9"/>
    <n v="122.34805555555558"/>
    <n v="142.63094202898554"/>
    <s v="Baja"/>
  </r>
  <r>
    <x v="447"/>
    <n v="107.38"/>
    <n v="107.66"/>
    <n v="103.88"/>
    <n v="104.3"/>
    <n v="11793977"/>
    <x v="1"/>
    <x v="1699"/>
    <x v="2"/>
    <x v="9"/>
    <n v="121.39194444444446"/>
    <n v="142.16159420289858"/>
    <s v="Baja"/>
  </r>
  <r>
    <x v="448"/>
    <n v="103.43"/>
    <n v="105.3"/>
    <n v="102.96"/>
    <n v="103.14"/>
    <n v="11284951"/>
    <x v="1"/>
    <x v="1700"/>
    <x v="2"/>
    <x v="9"/>
    <n v="120.30194444444447"/>
    <n v="141.88086330935255"/>
    <s v="Baja"/>
  </r>
  <r>
    <x v="449"/>
    <n v="104.49"/>
    <n v="104.8"/>
    <n v="100.05"/>
    <n v="102.42"/>
    <n v="15650431"/>
    <x v="1"/>
    <x v="1701"/>
    <x v="2"/>
    <x v="9"/>
    <n v="119.23138888888889"/>
    <n v="141.59900000000002"/>
    <s v="Baja"/>
  </r>
  <r>
    <x v="450"/>
    <n v="103.76"/>
    <n v="106.03"/>
    <n v="101.56"/>
    <n v="105.83"/>
    <n v="14402432"/>
    <x v="1"/>
    <x v="1702"/>
    <x v="2"/>
    <x v="9"/>
    <n v="117.82857142857145"/>
    <n v="140.72166666666669"/>
    <s v="Baja"/>
  </r>
  <r>
    <x v="451"/>
    <n v="103.71"/>
    <n v="103.84"/>
    <n v="100.13"/>
    <n v="101.59"/>
    <n v="13970239"/>
    <x v="1"/>
    <x v="1703"/>
    <x v="2"/>
    <x v="9"/>
    <n v="117.37750000000003"/>
    <n v="140.22391304347826"/>
    <s v="Baja"/>
  </r>
  <r>
    <x v="452"/>
    <n v="101.43"/>
    <n v="103.81"/>
    <n v="101.16"/>
    <n v="103.26"/>
    <n v="11026597"/>
    <x v="1"/>
    <x v="1704"/>
    <x v="2"/>
    <x v="9"/>
    <n v="116.39638888888891"/>
    <n v="139.69949275362319"/>
    <s v="Baja"/>
  </r>
  <r>
    <x v="453"/>
    <n v="104.22"/>
    <n v="106.13"/>
    <n v="103.96"/>
    <n v="105.61"/>
    <n v="11297797"/>
    <x v="1"/>
    <x v="1705"/>
    <x v="2"/>
    <x v="9"/>
    <n v="115.56277777777778"/>
    <n v="139.45424460431653"/>
    <s v="Baja"/>
  </r>
  <r>
    <x v="454"/>
    <n v="106.89"/>
    <n v="109.37"/>
    <n v="106.53"/>
    <n v="109.32"/>
    <n v="13671313"/>
    <x v="1"/>
    <x v="1706"/>
    <x v="2"/>
    <x v="9"/>
    <n v="114.91694444444445"/>
    <n v="139.239"/>
    <s v="Baja"/>
  </r>
  <r>
    <x v="455"/>
    <n v="110"/>
    <n v="111.24"/>
    <n v="107.91"/>
    <n v="110.44"/>
    <n v="20274632"/>
    <x v="1"/>
    <x v="1707"/>
    <x v="2"/>
    <x v="9"/>
    <n v="113.82028571428572"/>
    <n v="138.06832116788323"/>
    <s v="Baja"/>
  </r>
  <r>
    <x v="456"/>
    <n v="112.01"/>
    <n v="112.85"/>
    <n v="108.27"/>
    <n v="109.19"/>
    <n v="11829744"/>
    <x v="1"/>
    <x v="1708"/>
    <x v="2"/>
    <x v="10"/>
    <n v="113.20714285714286"/>
    <n v="137.70014598540143"/>
    <s v="Baja"/>
  </r>
  <r>
    <x v="457"/>
    <n v="109.43"/>
    <n v="110.95"/>
    <n v="107.91"/>
    <n v="110.87"/>
    <n v="8829877"/>
    <x v="1"/>
    <x v="1709"/>
    <x v="2"/>
    <x v="10"/>
    <n v="112.63657142857143"/>
    <n v="137.50572463768111"/>
    <s v="Baja"/>
  </r>
  <r>
    <x v="458"/>
    <n v="109.17"/>
    <n v="109.85"/>
    <n v="107.92"/>
    <n v="108.67"/>
    <n v="6767601"/>
    <x v="1"/>
    <x v="1710"/>
    <x v="2"/>
    <x v="10"/>
    <n v="111.96"/>
    <n v="137.2982733812949"/>
    <s v="Baja"/>
  </r>
  <r>
    <x v="459"/>
    <n v="109.75"/>
    <n v="110.19"/>
    <n v="107.65"/>
    <n v="107.83"/>
    <n v="7575890"/>
    <x v="1"/>
    <x v="1711"/>
    <x v="2"/>
    <x v="10"/>
    <n v="111.31314285714286"/>
    <n v="136.62554744525542"/>
    <s v="Baja"/>
  </r>
  <r>
    <x v="460"/>
    <n v="106.79"/>
    <n v="107.92"/>
    <n v="106"/>
    <n v="107.79"/>
    <n v="7279062"/>
    <x v="1"/>
    <x v="1712"/>
    <x v="2"/>
    <x v="10"/>
    <n v="111.21527777777777"/>
    <n v="136.27671532846713"/>
    <s v="Baja"/>
  </r>
  <r>
    <x v="461"/>
    <n v="107.43"/>
    <n v="109.36"/>
    <n v="106.96"/>
    <n v="107.34"/>
    <n v="7019489"/>
    <x v="1"/>
    <x v="1713"/>
    <x v="2"/>
    <x v="10"/>
    <n v="110.64777777777779"/>
    <n v="135.93613138686129"/>
    <s v="Baja"/>
  </r>
  <r>
    <x v="462"/>
    <n v="106.53"/>
    <n v="107.06"/>
    <n v="103.25"/>
    <n v="103.3"/>
    <n v="8271206"/>
    <x v="1"/>
    <x v="1714"/>
    <x v="2"/>
    <x v="10"/>
    <n v="109.85333333333335"/>
    <n v="135.6996376811594"/>
    <s v="Baja"/>
  </r>
  <r>
    <x v="463"/>
    <n v="101.43"/>
    <n v="102.12"/>
    <n v="99.38"/>
    <n v="99.4"/>
    <n v="15386009"/>
    <x v="1"/>
    <x v="1715"/>
    <x v="2"/>
    <x v="10"/>
    <n v="109.1541666666667"/>
    <n v="135.43848920863309"/>
    <s v="Baja"/>
  </r>
  <r>
    <x v="464"/>
    <n v="97.61"/>
    <n v="97.61"/>
    <n v="94.83"/>
    <n v="95.71"/>
    <n v="15239650"/>
    <x v="1"/>
    <x v="1716"/>
    <x v="2"/>
    <x v="10"/>
    <n v="108.15228571428574"/>
    <n v="134.78197080291966"/>
    <s v="Baja"/>
  </r>
  <r>
    <x v="465"/>
    <n v="96.27"/>
    <n v="96.27"/>
    <n v="93.1"/>
    <n v="94.22"/>
    <n v="12443662"/>
    <x v="1"/>
    <x v="1717"/>
    <x v="2"/>
    <x v="10"/>
    <n v="107.7652777777778"/>
    <n v="134.48804347826083"/>
    <s v="Baja"/>
  </r>
  <r>
    <x v="466"/>
    <n v="94.61"/>
    <n v="97.3"/>
    <n v="94.09"/>
    <n v="95.88"/>
    <n v="11751580"/>
    <x v="1"/>
    <x v="1718"/>
    <x v="2"/>
    <x v="10"/>
    <n v="107.09666666666669"/>
    <n v="134.10956521739126"/>
    <s v="Baja"/>
  </r>
  <r>
    <x v="467"/>
    <n v="94.01"/>
    <n v="95.38"/>
    <n v="93.41"/>
    <n v="94.28"/>
    <n v="15298482"/>
    <x v="1"/>
    <x v="1719"/>
    <x v="2"/>
    <x v="10"/>
    <n v="106.49972222222226"/>
    <n v="133.82302158273376"/>
    <s v="Baja"/>
  </r>
  <r>
    <x v="468"/>
    <n v="94.01"/>
    <n v="95.97"/>
    <n v="93.47"/>
    <n v="94.34"/>
    <n v="15403769"/>
    <x v="1"/>
    <x v="1720"/>
    <x v="2"/>
    <x v="10"/>
    <n v="105.92000000000003"/>
    <n v="133.54099999999997"/>
    <s v="Baja"/>
  </r>
  <r>
    <x v="469"/>
    <n v="94.91"/>
    <n v="95.45"/>
    <n v="93.27"/>
    <n v="93.29"/>
    <n v="16649792"/>
    <x v="1"/>
    <x v="1721"/>
    <x v="2"/>
    <x v="10"/>
    <n v="105.12828571428574"/>
    <n v="132.89759124087587"/>
    <s v="Baja"/>
  </r>
  <r>
    <x v="470"/>
    <n v="92.17"/>
    <n v="94.61"/>
    <n v="92.01"/>
    <n v="93.5"/>
    <n v="11415080"/>
    <x v="1"/>
    <x v="1722"/>
    <x v="2"/>
    <x v="10"/>
    <n v="104.55685714285715"/>
    <n v="132.51277372262768"/>
    <s v="Baja"/>
  </r>
  <r>
    <x v="471"/>
    <n v="93.96"/>
    <n v="94.65"/>
    <n v="92.07"/>
    <n v="94.3"/>
    <n v="11348816"/>
    <x v="1"/>
    <x v="1723"/>
    <x v="2"/>
    <x v="10"/>
    <n v="104.00685714285716"/>
    <n v="132.23586956521734"/>
    <s v="Baja"/>
  </r>
  <r>
    <x v="472"/>
    <n v="95.45"/>
    <n v="98.57"/>
    <n v="95.4"/>
    <n v="97.78"/>
    <n v="11681152"/>
    <x v="1"/>
    <x v="1724"/>
    <x v="2"/>
    <x v="10"/>
    <n v="103.48085714285716"/>
    <n v="131.98798561151074"/>
    <s v="Baja"/>
  </r>
  <r>
    <x v="473"/>
    <n v="98.22"/>
    <n v="98.23"/>
    <n v="95.8"/>
    <n v="96.61"/>
    <n v="10793748"/>
    <x v="1"/>
    <x v="1725"/>
    <x v="2"/>
    <x v="10"/>
    <n v="102.81000000000003"/>
    <n v="131.30233576642334"/>
    <s v="Baja"/>
  </r>
  <r>
    <x v="474"/>
    <n v="99.74"/>
    <n v="100.4"/>
    <n v="95.78"/>
    <n v="95.92"/>
    <n v="16838236"/>
    <x v="1"/>
    <x v="1726"/>
    <x v="2"/>
    <x v="10"/>
    <n v="102.61314285714289"/>
    <n v="130.88613138686131"/>
    <s v="Baja"/>
  </r>
  <r>
    <x v="475"/>
    <n v="95.95"/>
    <n v="96.2"/>
    <n v="94.53"/>
    <n v="95.65"/>
    <n v="8653197"/>
    <x v="1"/>
    <x v="1727"/>
    <x v="2"/>
    <x v="10"/>
    <n v="102.2894285714286"/>
    <n v="130.46963503649633"/>
    <s v="Baja"/>
  </r>
  <r>
    <x v="476"/>
    <n v="94.42"/>
    <n v="95.44"/>
    <n v="92.54"/>
    <n v="94.4"/>
    <n v="10983520"/>
    <x v="1"/>
    <x v="1728"/>
    <x v="2"/>
    <x v="10"/>
    <n v="101.91000000000004"/>
    <n v="130.20826086956521"/>
    <s v="Baja"/>
  </r>
  <r>
    <x v="477"/>
    <n v="94.24"/>
    <n v="96.31"/>
    <n v="93.98"/>
    <n v="96.14"/>
    <n v="10543380"/>
    <x v="1"/>
    <x v="1729"/>
    <x v="2"/>
    <x v="11"/>
    <n v="101.65085714285716"/>
    <n v="129.96316546762588"/>
    <s v="Baja"/>
  </r>
  <r>
    <x v="478"/>
    <n v="94.26"/>
    <n v="97.23"/>
    <n v="92.31"/>
    <n v="97.18"/>
    <n v="10674623"/>
    <x v="1"/>
    <x v="1730"/>
    <x v="2"/>
    <x v="11"/>
    <n v="101.27411764705884"/>
    <n v="129.14249999999998"/>
    <s v="Baja"/>
  </r>
  <r>
    <x v="479"/>
    <n v="97.53"/>
    <n v="98.19"/>
    <n v="95.4"/>
    <n v="96.08"/>
    <n v="8640229"/>
    <x v="1"/>
    <x v="1731"/>
    <x v="2"/>
    <x v="11"/>
    <n v="101.00647058823532"/>
    <n v="128.7551470588235"/>
    <s v="Baja"/>
  </r>
  <r>
    <x v="480"/>
    <n v="96.9"/>
    <n v="97.53"/>
    <n v="95.93"/>
    <n v="97.43"/>
    <n v="7813050"/>
    <x v="1"/>
    <x v="1732"/>
    <x v="2"/>
    <x v="11"/>
    <n v="100.67676470588238"/>
    <n v="128.52649635036494"/>
    <s v="Baja"/>
  </r>
  <r>
    <x v="481"/>
    <n v="96.57"/>
    <n v="97.12"/>
    <n v="95.35"/>
    <n v="95.86"/>
    <n v="7717297"/>
    <x v="1"/>
    <x v="1733"/>
    <x v="2"/>
    <x v="11"/>
    <n v="100.42852941176473"/>
    <n v="128.28978260869565"/>
    <s v="Baja"/>
  </r>
  <r>
    <x v="482"/>
    <n v="95"/>
    <n v="95.34"/>
    <n v="93.43"/>
    <n v="93.64"/>
    <n v="7650632"/>
    <x v="1"/>
    <x v="1734"/>
    <x v="2"/>
    <x v="11"/>
    <n v="100.08030303030303"/>
    <n v="127.56051470588235"/>
    <s v="Baja"/>
  </r>
  <r>
    <x v="483"/>
    <n v="93.58"/>
    <n v="95.25"/>
    <n v="93.31"/>
    <n v="93.6"/>
    <n v="8665299"/>
    <x v="1"/>
    <x v="1735"/>
    <x v="2"/>
    <x v="11"/>
    <n v="99.889705882352942"/>
    <n v="127.1191176470588"/>
    <s v="Baja"/>
  </r>
  <r>
    <x v="484"/>
    <n v="92.12"/>
    <n v="93.25"/>
    <n v="91.01"/>
    <n v="92.94"/>
    <n v="12006434"/>
    <x v="1"/>
    <x v="1736"/>
    <x v="2"/>
    <x v="11"/>
    <n v="99.510588235294122"/>
    <n v="126.86963503649632"/>
    <s v="Baja"/>
  </r>
  <r>
    <x v="485"/>
    <n v="91.48"/>
    <n v="92.04"/>
    <n v="90.23"/>
    <n v="91.84"/>
    <n v="11146426"/>
    <x v="1"/>
    <x v="1737"/>
    <x v="2"/>
    <x v="11"/>
    <n v="99.22382352941176"/>
    <n v="126.61579710144925"/>
    <s v="Baja"/>
  </r>
  <r>
    <x v="486"/>
    <n v="92.91"/>
    <n v="95.32"/>
    <n v="92.7"/>
    <n v="95.2"/>
    <n v="14946733"/>
    <x v="1"/>
    <x v="1738"/>
    <x v="2"/>
    <x v="11"/>
    <n v="98.986764705882351"/>
    <n v="126.38978417266185"/>
    <s v="Baja"/>
  </r>
  <r>
    <x v="487"/>
    <n v="96.36"/>
    <n v="97.27"/>
    <n v="95.31"/>
    <n v="95.7"/>
    <n v="10430405"/>
    <x v="1"/>
    <x v="1739"/>
    <x v="2"/>
    <x v="11"/>
    <n v="98.373333333333292"/>
    <n v="125.55481751824814"/>
    <s v="Baja"/>
  </r>
  <r>
    <x v="488"/>
    <n v="96.68"/>
    <n v="99.85"/>
    <n v="96.68"/>
    <n v="99.61"/>
    <n v="13683360"/>
    <x v="1"/>
    <x v="1740"/>
    <x v="2"/>
    <x v="11"/>
    <n v="98.40970588235291"/>
    <n v="125.14372262773719"/>
    <s v="Baja"/>
  </r>
  <r>
    <x v="489"/>
    <n v="100.25"/>
    <n v="104.26"/>
    <n v="99.95"/>
    <n v="103.35"/>
    <n v="15112718"/>
    <x v="1"/>
    <x v="1741"/>
    <x v="2"/>
    <x v="11"/>
    <n v="98.550857142857112"/>
    <n v="124.76751824817516"/>
    <s v="Baja"/>
  </r>
  <r>
    <x v="490"/>
    <n v="102.71"/>
    <n v="104.25"/>
    <n v="101.61"/>
    <n v="104.18"/>
    <n v="8611311"/>
    <x v="1"/>
    <x v="1742"/>
    <x v="2"/>
    <x v="11"/>
    <n v="98.371999999999957"/>
    <n v="124.61833333333333"/>
    <s v="Baja"/>
  </r>
  <r>
    <x v="491"/>
    <n v="103.28"/>
    <n v="104.57"/>
    <n v="102.11"/>
    <n v="102.72"/>
    <n v="7803460"/>
    <x v="1"/>
    <x v="1743"/>
    <x v="2"/>
    <x v="11"/>
    <n v="98.187142857142817"/>
    <n v="124.46079136690646"/>
    <s v="Baja"/>
  </r>
  <r>
    <x v="492"/>
    <n v="102.78"/>
    <n v="103.39"/>
    <n v="101.81"/>
    <n v="102.69"/>
    <n v="6726685"/>
    <x v="1"/>
    <x v="1744"/>
    <x v="2"/>
    <x v="11"/>
    <n v="97.638235294117635"/>
    <n v="123.61357664233577"/>
    <s v="Baja"/>
  </r>
  <r>
    <x v="493"/>
    <n v="102.14"/>
    <n v="102.36"/>
    <n v="99.56"/>
    <n v="99.78"/>
    <n v="6346629"/>
    <x v="1"/>
    <x v="1745"/>
    <x v="2"/>
    <x v="11"/>
    <n v="97.69942857142857"/>
    <n v="123.19664233576644"/>
    <s v="Baja"/>
  </r>
  <r>
    <x v="494"/>
    <n v="100.97"/>
    <n v="103.65"/>
    <n v="100.81"/>
    <n v="103.5"/>
    <n v="9445183"/>
    <x v="1"/>
    <x v="1746"/>
    <x v="2"/>
    <x v="11"/>
    <n v="97.575714285714284"/>
    <n v="122.80007299270076"/>
    <s v="Baja"/>
  </r>
  <r>
    <x v="495"/>
    <n v="103.25"/>
    <n v="104.97"/>
    <n v="102.71"/>
    <n v="104.9"/>
    <n v="7970282"/>
    <x v="1"/>
    <x v="1747"/>
    <x v="2"/>
    <x v="11"/>
    <n v="97.493142857142857"/>
    <n v="122.67036231884062"/>
    <s v="Baja"/>
  </r>
  <r>
    <x v="496"/>
    <n v="105.14"/>
    <n v="106.34"/>
    <n v="103.37"/>
    <n v="106.1"/>
    <n v="10320043"/>
    <x v="1"/>
    <x v="1748"/>
    <x v="2"/>
    <x v="11"/>
    <n v="97.457714285714289"/>
    <n v="122.55115107913672"/>
    <s v="Baja"/>
  </r>
  <r>
    <x v="497"/>
    <n v="104.87"/>
    <n v="106.65"/>
    <n v="103.86"/>
    <n v="106.22"/>
    <n v="7769658"/>
    <x v="1"/>
    <x v="1749"/>
    <x v="2"/>
    <x v="0"/>
    <n v="97.486470588235278"/>
    <n v="121.66817518248179"/>
    <s v="Baja"/>
  </r>
  <r>
    <x v="498"/>
    <n v="105.74"/>
    <n v="106.36"/>
    <n v="104.62"/>
    <n v="104.71"/>
    <n v="9093020"/>
    <x v="1"/>
    <x v="1750"/>
    <x v="2"/>
    <x v="0"/>
    <n v="97.692857142857136"/>
    <n v="121.29788321167887"/>
    <s v="Baja"/>
  </r>
  <r>
    <x v="499"/>
    <n v="105.73"/>
    <n v="109.7"/>
    <n v="105.73"/>
    <n v="109.02"/>
    <n v="11243033"/>
    <x v="1"/>
    <x v="1751"/>
    <x v="2"/>
    <x v="0"/>
    <n v="98.073142857142841"/>
    <n v="120.98459854014601"/>
    <s v="Baja"/>
  </r>
  <r>
    <x v="500"/>
    <n v="108.92"/>
    <n v="109.45"/>
    <n v="107.66"/>
    <n v="108.12"/>
    <n v="7322411"/>
    <x v="1"/>
    <x v="1752"/>
    <x v="2"/>
    <x v="0"/>
    <n v="98.470285714285708"/>
    <n v="120.89137681159421"/>
    <s v="Baja"/>
  </r>
  <r>
    <x v="501"/>
    <n v="106.81"/>
    <n v="107.7"/>
    <n v="105.37"/>
    <n v="106.63"/>
    <n v="10099976"/>
    <x v="1"/>
    <x v="1753"/>
    <x v="2"/>
    <x v="0"/>
    <n v="98.777428571428558"/>
    <n v="120.78877697841729"/>
    <s v="Baja"/>
  </r>
  <r>
    <x v="502"/>
    <n v="108.21"/>
    <n v="111.23"/>
    <n v="107.9"/>
    <n v="109.11"/>
    <n v="13045407"/>
    <x v="1"/>
    <x v="1754"/>
    <x v="2"/>
    <x v="0"/>
    <n v="99.344117647058823"/>
    <n v="120.2635507246377"/>
    <s v="Baja"/>
  </r>
  <r>
    <x v="503"/>
    <n v="109.22"/>
    <n v="109.22"/>
    <n v="107.03"/>
    <n v="108.13"/>
    <n v="8776524"/>
    <x v="1"/>
    <x v="1755"/>
    <x v="2"/>
    <x v="0"/>
    <n v="99.595142857142861"/>
    <n v="119.97739130434786"/>
    <s v="Baja"/>
  </r>
  <r>
    <x v="504"/>
    <n v="112.48"/>
    <n v="112.67"/>
    <n v="109.91"/>
    <n v="112.43"/>
    <n v="26398688"/>
    <x v="1"/>
    <x v="1756"/>
    <x v="2"/>
    <x v="0"/>
    <n v="99.951666666666654"/>
    <n v="119.79659420289858"/>
    <s v="Baja"/>
  </r>
  <r>
    <x v="505"/>
    <n v="122.21"/>
    <n v="123.27"/>
    <n v="117.33"/>
    <n v="117.69"/>
    <n v="50375019"/>
    <x v="1"/>
    <x v="1757"/>
    <x v="2"/>
    <x v="0"/>
    <n v="100.62944444444445"/>
    <n v="119.78143884892089"/>
    <s v="Baja"/>
  </r>
  <r>
    <x v="506"/>
    <n v="119"/>
    <n v="121.61"/>
    <n v="118.92"/>
    <n v="121.57"/>
    <n v="21964785"/>
    <x v="1"/>
    <x v="1758"/>
    <x v="2"/>
    <x v="0"/>
    <n v="101.40916666666666"/>
    <n v="119.7942142857143"/>
    <s v="Baja"/>
  </r>
  <r>
    <x v="507"/>
    <n v="121"/>
    <n v="125.96"/>
    <n v="120.99"/>
    <n v="124.26"/>
    <n v="24628324"/>
    <x v="1"/>
    <x v="1759"/>
    <x v="2"/>
    <x v="0"/>
    <n v="102.36885714285715"/>
    <n v="119.47739130434786"/>
    <s v="Baja"/>
  </r>
  <r>
    <x v="508"/>
    <n v="124.73"/>
    <n v="126.48"/>
    <n v="123.45"/>
    <n v="124.96"/>
    <n v="14607300"/>
    <x v="1"/>
    <x v="1760"/>
    <x v="2"/>
    <x v="0"/>
    <n v="102.9963888888889"/>
    <n v="119.40159420289859"/>
    <s v="Baja"/>
  </r>
  <r>
    <x v="509"/>
    <n v="123.45"/>
    <n v="124.48"/>
    <n v="122.57"/>
    <n v="122.81"/>
    <n v="9140896"/>
    <x v="1"/>
    <x v="1761"/>
    <x v="2"/>
    <x v="0"/>
    <n v="103.72416666666668"/>
    <n v="119.28695652173914"/>
    <s v="Baja"/>
  </r>
  <r>
    <x v="510"/>
    <n v="123.01"/>
    <n v="123.13"/>
    <n v="121.71"/>
    <n v="122.67"/>
    <n v="7343934"/>
    <x v="1"/>
    <x v="1762"/>
    <x v="2"/>
    <x v="0"/>
    <n v="104.46722222222223"/>
    <n v="119.31129496402878"/>
    <s v="Baja"/>
  </r>
  <r>
    <x v="511"/>
    <n v="121.25"/>
    <n v="121.39"/>
    <n v="119.48"/>
    <n v="120.14"/>
    <n v="8702520"/>
    <x v="1"/>
    <x v="1763"/>
    <x v="2"/>
    <x v="0"/>
    <n v="105.14750000000001"/>
    <n v="119.31721428571429"/>
    <s v="Baja"/>
  </r>
  <r>
    <x v="512"/>
    <n v="117.7"/>
    <n v="118.21"/>
    <n v="115.69"/>
    <n v="115.94"/>
    <n v="11575841"/>
    <x v="1"/>
    <x v="1764"/>
    <x v="2"/>
    <x v="0"/>
    <n v="106.02028571428573"/>
    <n v="118.77007246376812"/>
    <s v="Baja"/>
  </r>
  <r>
    <x v="513"/>
    <n v="115.98"/>
    <n v="116.37"/>
    <n v="114.62"/>
    <n v="114.86"/>
    <n v="7180690"/>
    <x v="1"/>
    <x v="1765"/>
    <x v="2"/>
    <x v="0"/>
    <n v="106.26583333333335"/>
    <n v="118.58768115942031"/>
    <s v="Baja"/>
  </r>
  <r>
    <x v="514"/>
    <n v="114.67"/>
    <n v="117.16"/>
    <n v="114.1"/>
    <n v="116.41"/>
    <n v="7840514"/>
    <x v="1"/>
    <x v="1766"/>
    <x v="2"/>
    <x v="0"/>
    <n v="106.54"/>
    <n v="118.40210144927539"/>
    <s v="Baja"/>
  </r>
  <r>
    <x v="515"/>
    <n v="117.02"/>
    <n v="117.77"/>
    <n v="116.11"/>
    <n v="117.46"/>
    <n v="6920927"/>
    <x v="1"/>
    <x v="1767"/>
    <x v="2"/>
    <x v="0"/>
    <n v="107.08810810810813"/>
    <n v="118.39532374100723"/>
    <s v="Baja"/>
  </r>
  <r>
    <x v="516"/>
    <n v="117.47"/>
    <n v="118.37"/>
    <n v="113.89"/>
    <n v="114.07"/>
    <n v="7807402"/>
    <x v="1"/>
    <x v="1768"/>
    <x v="2"/>
    <x v="0"/>
    <n v="107.57432432432435"/>
    <n v="118.3644285714286"/>
    <s v="Baja"/>
  </r>
  <r>
    <x v="517"/>
    <n v="112.54"/>
    <n v="114.47"/>
    <n v="112.41"/>
    <n v="113.53"/>
    <n v="6882736"/>
    <x v="1"/>
    <x v="1769"/>
    <x v="2"/>
    <x v="0"/>
    <n v="108.34694444444447"/>
    <n v="117.77050724637682"/>
    <s v="Baja"/>
  </r>
  <r>
    <x v="518"/>
    <n v="114.28"/>
    <n v="114.75"/>
    <n v="111.45"/>
    <n v="112.43"/>
    <n v="8059967"/>
    <x v="1"/>
    <x v="1770"/>
    <x v="2"/>
    <x v="0"/>
    <n v="108.45729729729733"/>
    <n v="117.48260869565217"/>
    <s v="Baja"/>
  </r>
  <r>
    <x v="519"/>
    <n v="112.87"/>
    <n v="113.75"/>
    <n v="111.85"/>
    <n v="112.08"/>
    <n v="7352967"/>
    <x v="1"/>
    <x v="1771"/>
    <x v="2"/>
    <x v="0"/>
    <n v="108.95567567567569"/>
    <n v="117.21166666666667"/>
    <s v="Baja"/>
  </r>
  <r>
    <x v="520"/>
    <n v="111.79"/>
    <n v="112.59"/>
    <n v="110.03"/>
    <n v="112.53"/>
    <n v="7718715"/>
    <x v="1"/>
    <x v="1772"/>
    <x v="2"/>
    <x v="1"/>
    <n v="109.46729729729731"/>
    <n v="117.17798561151081"/>
    <s v="Baja"/>
  </r>
  <r>
    <x v="521"/>
    <n v="113.05"/>
    <n v="113.89"/>
    <n v="110.84"/>
    <n v="111.2"/>
    <n v="8465130"/>
    <x v="1"/>
    <x v="1773"/>
    <x v="2"/>
    <x v="1"/>
    <n v="109.96081081081083"/>
    <n v="117.13528571428573"/>
    <s v="Baja"/>
  </r>
  <r>
    <x v="522"/>
    <n v="111.77"/>
    <n v="111.78"/>
    <n v="108.52"/>
    <n v="110.09"/>
    <n v="9537290"/>
    <x v="1"/>
    <x v="1774"/>
    <x v="2"/>
    <x v="1"/>
    <n v="110.87777777777779"/>
    <n v="116.0157664233577"/>
    <s v="Baja"/>
  </r>
  <r>
    <x v="523"/>
    <n v="109.87"/>
    <n v="112.96"/>
    <n v="109.87"/>
    <n v="112.69"/>
    <n v="8193947"/>
    <x v="1"/>
    <x v="1775"/>
    <x v="2"/>
    <x v="1"/>
    <n v="111.34972222222224"/>
    <n v="115.73350364963507"/>
    <s v="Baja"/>
  </r>
  <r>
    <x v="524"/>
    <n v="111.07"/>
    <n v="112.99"/>
    <n v="110.36"/>
    <n v="112.33"/>
    <n v="8443278"/>
    <x v="1"/>
    <x v="1776"/>
    <x v="2"/>
    <x v="1"/>
    <n v="111.70305555555557"/>
    <n v="115.70884057971018"/>
    <s v="Baja"/>
  </r>
  <r>
    <x v="525"/>
    <n v="113.27"/>
    <n v="115.53"/>
    <n v="113.19"/>
    <n v="115.18"/>
    <n v="9573346"/>
    <x v="1"/>
    <x v="1777"/>
    <x v="2"/>
    <x v="1"/>
    <n v="112.03166666666667"/>
    <n v="115.70503597122305"/>
    <s v="Baja"/>
  </r>
  <r>
    <x v="526"/>
    <n v="116.14"/>
    <n v="117.49"/>
    <n v="115.27"/>
    <n v="116.39"/>
    <n v="7923353"/>
    <x v="1"/>
    <x v="1778"/>
    <x v="2"/>
    <x v="1"/>
    <n v="112.64657142857142"/>
    <n v="115.25673913043482"/>
    <s v="Baja"/>
  </r>
  <r>
    <x v="527"/>
    <n v="113.05"/>
    <n v="113.82"/>
    <n v="111.17"/>
    <n v="111.76"/>
    <n v="10504583"/>
    <x v="1"/>
    <x v="1779"/>
    <x v="2"/>
    <x v="1"/>
    <n v="112.62194444444444"/>
    <n v="114.98398550724642"/>
    <s v="Baja"/>
  </r>
  <r>
    <x v="528"/>
    <n v="111.85"/>
    <n v="112.74"/>
    <n v="109.88"/>
    <n v="112.5"/>
    <n v="8610446"/>
    <x v="1"/>
    <x v="1780"/>
    <x v="2"/>
    <x v="1"/>
    <n v="112.89444444444445"/>
    <n v="114.71565217391307"/>
    <s v="Baja"/>
  </r>
  <r>
    <x v="529"/>
    <n v="112.39"/>
    <n v="114.41"/>
    <n v="110.71"/>
    <n v="110.77"/>
    <n v="9739754"/>
    <x v="1"/>
    <x v="1781"/>
    <x v="2"/>
    <x v="1"/>
    <n v="113.19972222222223"/>
    <n v="114.6872661870504"/>
    <s v="Baja"/>
  </r>
  <r>
    <x v="530"/>
    <n v="109.21"/>
    <n v="109.58"/>
    <n v="106.96"/>
    <n v="108.25"/>
    <n v="15978828"/>
    <x v="1"/>
    <x v="1782"/>
    <x v="2"/>
    <x v="1"/>
    <n v="113.33166666666668"/>
    <n v="114.64128571428574"/>
    <s v="Baja"/>
  </r>
  <r>
    <x v="531"/>
    <n v="107.53"/>
    <n v="109.22"/>
    <n v="107.04"/>
    <n v="109.17"/>
    <n v="7979457"/>
    <x v="1"/>
    <x v="1783"/>
    <x v="2"/>
    <x v="1"/>
    <n v="113.66028571428573"/>
    <n v="113.89456521739132"/>
    <s v="Baja"/>
  </r>
  <r>
    <x v="532"/>
    <n v="108.28"/>
    <n v="108.41"/>
    <n v="106.86"/>
    <n v="107.57"/>
    <n v="6957409"/>
    <x v="1"/>
    <x v="1784"/>
    <x v="2"/>
    <x v="1"/>
    <n v="113.49111111111114"/>
    <n v="113.61920289855074"/>
    <s v="Baja"/>
  </r>
  <r>
    <x v="533"/>
    <n v="107.39"/>
    <n v="108.04"/>
    <n v="104.49"/>
    <n v="104.49"/>
    <n v="9776355"/>
    <x v="1"/>
    <x v="1785"/>
    <x v="2"/>
    <x v="1"/>
    <n v="113.44305555555556"/>
    <n v="113.35666666666668"/>
    <s v="Baja"/>
  </r>
  <r>
    <x v="534"/>
    <n v="104.21"/>
    <n v="104.66"/>
    <n v="102.02"/>
    <n v="102.16"/>
    <n v="10953392"/>
    <x v="1"/>
    <x v="1786"/>
    <x v="2"/>
    <x v="1"/>
    <n v="113.37222222222222"/>
    <n v="113.2761151079137"/>
    <s v="Baja"/>
  </r>
  <r>
    <x v="535"/>
    <n v="100.62"/>
    <n v="101.18"/>
    <n v="98.02"/>
    <n v="99.5"/>
    <n v="11976927"/>
    <x v="1"/>
    <x v="1787"/>
    <x v="2"/>
    <x v="1"/>
    <n v="113.10777777777778"/>
    <n v="113.1777142857143"/>
    <s v="Baja"/>
  </r>
  <r>
    <x v="536"/>
    <n v="98.95"/>
    <n v="100.66"/>
    <n v="98.06"/>
    <n v="98.12"/>
    <n v="9760467"/>
    <x v="1"/>
    <x v="1788"/>
    <x v="2"/>
    <x v="1"/>
    <n v="113.00714285714285"/>
    <n v="112.6384057971015"/>
    <s v="Baja"/>
  </r>
  <r>
    <x v="537"/>
    <n v="99.53"/>
    <n v="99.64"/>
    <n v="95.43"/>
    <n v="95.85"/>
    <n v="13360187"/>
    <x v="1"/>
    <x v="1789"/>
    <x v="2"/>
    <x v="1"/>
    <n v="112.53055555555555"/>
    <n v="112.36456521739134"/>
    <s v="Baja"/>
  </r>
  <r>
    <x v="538"/>
    <n v="95.79"/>
    <n v="99.87"/>
    <n v="95.45"/>
    <n v="99.4"/>
    <n v="12895460"/>
    <x v="1"/>
    <x v="1790"/>
    <x v="2"/>
    <x v="1"/>
    <n v="112.26083333333332"/>
    <n v="112.13014492753626"/>
    <s v="Baja"/>
  </r>
  <r>
    <x v="539"/>
    <n v="98.53"/>
    <n v="98.6"/>
    <n v="96.23"/>
    <n v="97.45"/>
    <n v="9435058"/>
    <x v="1"/>
    <x v="1791"/>
    <x v="2"/>
    <x v="1"/>
    <n v="111.96416666666666"/>
    <n v="112.02453237410076"/>
    <s v="Baja"/>
  </r>
  <r>
    <x v="540"/>
    <n v="96.5"/>
    <n v="97.48"/>
    <n v="94.28"/>
    <n v="94.33"/>
    <n v="12094936"/>
    <x v="1"/>
    <x v="1792"/>
    <x v="2"/>
    <x v="1"/>
    <n v="111.46138888888886"/>
    <n v="111.8981428571429"/>
    <s v="Baja"/>
  </r>
  <r>
    <x v="541"/>
    <n v="95.73"/>
    <n v="97.78"/>
    <n v="94.5"/>
    <n v="97.13"/>
    <n v="9468403"/>
    <x v="1"/>
    <x v="1793"/>
    <x v="2"/>
    <x v="2"/>
    <n v="110.58514285714284"/>
    <n v="111.31521739130437"/>
    <s v="Baja"/>
  </r>
  <r>
    <x v="542"/>
    <n v="98.68"/>
    <n v="101.52"/>
    <n v="98.23"/>
    <n v="101.44"/>
    <n v="10229002"/>
    <x v="1"/>
    <x v="1794"/>
    <x v="2"/>
    <x v="2"/>
    <n v="110.3311111111111"/>
    <n v="111.03963768115946"/>
    <s v="Baja"/>
  </r>
  <r>
    <x v="543"/>
    <n v="100.04"/>
    <n v="101.22"/>
    <n v="98.7"/>
    <n v="100.8"/>
    <n v="7562771"/>
    <x v="1"/>
    <x v="1795"/>
    <x v="2"/>
    <x v="2"/>
    <n v="109.67944444444443"/>
    <n v="110.75340579710146"/>
    <s v="Baja"/>
  </r>
  <r>
    <x v="544"/>
    <n v="100.43"/>
    <n v="101.46"/>
    <n v="99.87"/>
    <n v="100.04"/>
    <n v="6728200"/>
    <x v="1"/>
    <x v="1796"/>
    <x v="2"/>
    <x v="2"/>
    <n v="108.98722222222221"/>
    <n v="110.67633093525183"/>
    <s v="Baja"/>
  </r>
  <r>
    <x v="545"/>
    <n v="98.51"/>
    <n v="98.8"/>
    <n v="96.45"/>
    <n v="97.16"/>
    <n v="7051019"/>
    <x v="1"/>
    <x v="1797"/>
    <x v="2"/>
    <x v="2"/>
    <n v="108.27472222222222"/>
    <n v="110.57978571428573"/>
    <s v="Baja"/>
  </r>
  <r>
    <x v="546"/>
    <n v="97.59"/>
    <n v="97.74"/>
    <n v="94.42"/>
    <n v="95.16"/>
    <n v="9532334"/>
    <x v="1"/>
    <x v="1798"/>
    <x v="2"/>
    <x v="2"/>
    <n v="107.14971428571428"/>
    <n v="109.85478260869569"/>
    <s v="Baja"/>
  </r>
  <r>
    <x v="547"/>
    <n v="94.81"/>
    <n v="95.06"/>
    <n v="92.65"/>
    <n v="93.1"/>
    <n v="8900901"/>
    <x v="1"/>
    <x v="1799"/>
    <x v="2"/>
    <x v="2"/>
    <n v="106.75944444444444"/>
    <n v="109.52246376811598"/>
    <s v="Baja"/>
  </r>
  <r>
    <x v="548"/>
    <n v="93.16"/>
    <n v="94.07"/>
    <n v="92.2"/>
    <n v="93.41"/>
    <n v="6156217"/>
    <x v="1"/>
    <x v="1800"/>
    <x v="2"/>
    <x v="2"/>
    <n v="106.13361111111108"/>
    <n v="109.19108695652177"/>
    <s v="Baja"/>
  </r>
  <r>
    <x v="549"/>
    <n v="91.57"/>
    <n v="96.97"/>
    <n v="90.71"/>
    <n v="96.64"/>
    <n v="11025428"/>
    <x v="1"/>
    <x v="1801"/>
    <x v="2"/>
    <x v="2"/>
    <n v="105.62749999999998"/>
    <n v="109.10079136690651"/>
    <s v="Baja"/>
  </r>
  <r>
    <x v="550"/>
    <n v="97.47"/>
    <n v="98.09"/>
    <n v="94.33"/>
    <n v="94.45"/>
    <n v="8208884"/>
    <x v="1"/>
    <x v="1802"/>
    <x v="2"/>
    <x v="2"/>
    <n v="105.01749999999997"/>
    <n v="108.99614285714289"/>
    <s v="Baja"/>
  </r>
  <r>
    <x v="551"/>
    <n v="96.38"/>
    <n v="97.97"/>
    <n v="96.26"/>
    <n v="97.33"/>
    <n v="7083842"/>
    <x v="1"/>
    <x v="1803"/>
    <x v="2"/>
    <x v="2"/>
    <n v="104.18371428571427"/>
    <n v="108.22268115942029"/>
    <s v="Baja"/>
  </r>
  <r>
    <x v="552"/>
    <n v="99.87"/>
    <n v="100.37"/>
    <n v="97.64"/>
    <n v="98.48"/>
    <n v="8533516"/>
    <x v="1"/>
    <x v="1804"/>
    <x v="2"/>
    <x v="2"/>
    <n v="104.02527777777776"/>
    <n v="107.94239130434782"/>
    <s v="Baja"/>
  </r>
  <r>
    <x v="553"/>
    <n v="100.44"/>
    <n v="101.87"/>
    <n v="98.5"/>
    <n v="98.99"/>
    <n v="11730993"/>
    <x v="1"/>
    <x v="1805"/>
    <x v="2"/>
    <x v="2"/>
    <n v="103.62138888888886"/>
    <n v="107.66695652173914"/>
    <s v="Baja"/>
  </r>
  <r>
    <x v="554"/>
    <n v="98.23"/>
    <n v="100.75"/>
    <n v="98.11"/>
    <n v="98.59"/>
    <n v="8212442"/>
    <x v="1"/>
    <x v="1806"/>
    <x v="2"/>
    <x v="2"/>
    <n v="103.23694444444442"/>
    <n v="107.601654676259"/>
    <s v="Baja"/>
  </r>
  <r>
    <x v="555"/>
    <n v="98.35"/>
    <n v="102.3"/>
    <n v="97.89"/>
    <n v="102.04"/>
    <n v="10193360"/>
    <x v="1"/>
    <x v="1807"/>
    <x v="2"/>
    <x v="2"/>
    <n v="102.95805555555553"/>
    <n v="107.56192857142858"/>
    <s v="Baja"/>
  </r>
  <r>
    <x v="556"/>
    <n v="102.12"/>
    <n v="103.19"/>
    <n v="100.12"/>
    <n v="101.72"/>
    <n v="8221477"/>
    <x v="1"/>
    <x v="1808"/>
    <x v="2"/>
    <x v="2"/>
    <n v="102.41371428571426"/>
    <n v="106.91028985507246"/>
    <s v="Baja"/>
  </r>
  <r>
    <x v="557"/>
    <n v="102.16"/>
    <n v="104.73"/>
    <n v="102.03"/>
    <n v="104.36"/>
    <n v="7687535"/>
    <x v="1"/>
    <x v="1809"/>
    <x v="2"/>
    <x v="2"/>
    <n v="102.46777777777775"/>
    <n v="106.71094202898553"/>
    <s v="Baja"/>
  </r>
  <r>
    <x v="558"/>
    <n v="103.53"/>
    <n v="107.43"/>
    <n v="103.53"/>
    <n v="104.63"/>
    <n v="9223759"/>
    <x v="1"/>
    <x v="1810"/>
    <x v="2"/>
    <x v="2"/>
    <n v="102.5262162162162"/>
    <n v="106.5135507246377"/>
    <s v="Baja"/>
  </r>
  <r>
    <x v="559"/>
    <n v="105.81"/>
    <n v="106.87"/>
    <n v="104.31"/>
    <n v="104.44"/>
    <n v="8673519"/>
    <x v="1"/>
    <x v="1811"/>
    <x v="2"/>
    <x v="2"/>
    <n v="102.37351351351349"/>
    <n v="106.4986330935252"/>
    <s v="Baja"/>
  </r>
  <r>
    <x v="560"/>
    <n v="104.08"/>
    <n v="106.09"/>
    <n v="103.53"/>
    <n v="105.95"/>
    <n v="7250889"/>
    <x v="1"/>
    <x v="1812"/>
    <x v="2"/>
    <x v="2"/>
    <n v="102.19135135135133"/>
    <n v="106.49471428571431"/>
    <s v="Baja"/>
  </r>
  <r>
    <x v="561"/>
    <n v="105.66"/>
    <n v="106.9"/>
    <n v="104.82"/>
    <n v="106.54"/>
    <n v="8814813"/>
    <x v="1"/>
    <x v="1813"/>
    <x v="2"/>
    <x v="2"/>
    <n v="101.66972222222219"/>
    <n v="105.956231884058"/>
    <s v="Baja"/>
  </r>
  <r>
    <x v="562"/>
    <n v="107.7"/>
    <n v="108.84"/>
    <n v="105.64"/>
    <n v="106"/>
    <n v="7955761"/>
    <x v="1"/>
    <x v="1814"/>
    <x v="2"/>
    <x v="3"/>
    <n v="101.78675675675672"/>
    <n v="105.77891304347828"/>
    <s v="Baja"/>
  </r>
  <r>
    <x v="563"/>
    <n v="105.45"/>
    <n v="106.08"/>
    <n v="101.79"/>
    <n v="101.82"/>
    <n v="9591406"/>
    <x v="1"/>
    <x v="1815"/>
    <x v="2"/>
    <x v="3"/>
    <n v="101.39297297297296"/>
    <n v="105.75043165467628"/>
    <s v="Baja"/>
  </r>
  <r>
    <x v="564"/>
    <n v="100.2"/>
    <n v="100.7"/>
    <n v="98.56"/>
    <n v="99.25"/>
    <n v="8978373"/>
    <x v="1"/>
    <x v="1816"/>
    <x v="2"/>
    <x v="3"/>
    <n v="101.05486486486485"/>
    <n v="105.70400000000002"/>
    <s v="Baja"/>
  </r>
  <r>
    <x v="565"/>
    <n v="101.15"/>
    <n v="101.16"/>
    <n v="98.11"/>
    <n v="99.58"/>
    <n v="11035804"/>
    <x v="1"/>
    <x v="1817"/>
    <x v="2"/>
    <x v="3"/>
    <n v="100.70567567567566"/>
    <n v="105.66056737588654"/>
    <s v="Baja"/>
  </r>
  <r>
    <x v="566"/>
    <n v="100.88"/>
    <n v="101.56"/>
    <n v="98.99"/>
    <n v="100.43"/>
    <n v="11355242"/>
    <x v="1"/>
    <x v="1818"/>
    <x v="2"/>
    <x v="3"/>
    <n v="100.20888888888889"/>
    <n v="105.13906474820148"/>
    <s v="Baja"/>
  </r>
  <r>
    <x v="567"/>
    <n v="100.74"/>
    <n v="101.97"/>
    <n v="98.05"/>
    <n v="99.9"/>
    <n v="27130263"/>
    <x v="1"/>
    <x v="1819"/>
    <x v="2"/>
    <x v="3"/>
    <n v="100.20054054054054"/>
    <n v="104.98251798561154"/>
    <s v="Baja"/>
  </r>
  <r>
    <x v="568"/>
    <n v="90.55"/>
    <n v="91.1"/>
    <n v="86.28"/>
    <n v="86.75"/>
    <n v="62029828"/>
    <x v="1"/>
    <x v="1820"/>
    <x v="2"/>
    <x v="3"/>
    <n v="99.594594594594597"/>
    <n v="104.75575539568349"/>
    <s v="Baja"/>
  </r>
  <r>
    <x v="569"/>
    <n v="89.75"/>
    <n v="90.5"/>
    <n v="87.61"/>
    <n v="90.46"/>
    <n v="36968128"/>
    <x v="1"/>
    <x v="1821"/>
    <x v="2"/>
    <x v="3"/>
    <n v="99.132162162162174"/>
    <n v="104.65364285714288"/>
    <s v="Baja"/>
  </r>
  <r>
    <x v="570"/>
    <n v="91.58"/>
    <n v="95.58"/>
    <n v="91.1"/>
    <n v="95.01"/>
    <n v="22373294"/>
    <x v="1"/>
    <x v="1822"/>
    <x v="2"/>
    <x v="3"/>
    <n v="98.875945945945958"/>
    <n v="104.58524822695038"/>
    <s v="Baja"/>
  </r>
  <r>
    <x v="571"/>
    <n v="95.85"/>
    <n v="96.62"/>
    <n v="94.21"/>
    <n v="94.28"/>
    <n v="20505724"/>
    <x v="1"/>
    <x v="1823"/>
    <x v="2"/>
    <x v="3"/>
    <n v="98.639722222222233"/>
    <n v="104.24366906474825"/>
    <s v="Baja"/>
  </r>
  <r>
    <x v="572"/>
    <n v="96"/>
    <n v="97.18"/>
    <n v="93.7"/>
    <n v="95.51"/>
    <n v="15801913"/>
    <x v="1"/>
    <x v="1824"/>
    <x v="2"/>
    <x v="3"/>
    <n v="98.555135135135146"/>
    <n v="104.10136690647488"/>
    <s v="Baja"/>
  </r>
  <r>
    <x v="573"/>
    <n v="95.22"/>
    <n v="95.22"/>
    <n v="93.72"/>
    <n v="93.95"/>
    <n v="11137672"/>
    <x v="1"/>
    <x v="1825"/>
    <x v="2"/>
    <x v="3"/>
    <n v="98.44243243243244"/>
    <n v="103.97417266187055"/>
    <s v="Baja"/>
  </r>
  <r>
    <x v="574"/>
    <n v="92.12"/>
    <n v="92.27"/>
    <n v="90.85"/>
    <n v="91.45"/>
    <n v="12306389"/>
    <x v="1"/>
    <x v="1826"/>
    <x v="2"/>
    <x v="3"/>
    <n v="98.323513513513504"/>
    <n v="103.88471428571434"/>
    <s v="Baja"/>
  </r>
  <r>
    <x v="575"/>
    <n v="92.86"/>
    <n v="93.16"/>
    <n v="90.91"/>
    <n v="91.8"/>
    <n v="10011730"/>
    <x v="1"/>
    <x v="1827"/>
    <x v="2"/>
    <x v="3"/>
    <n v="98.118108108108103"/>
    <n v="103.79900709219864"/>
    <s v="Baja"/>
  </r>
  <r>
    <x v="576"/>
    <n v="100.12"/>
    <n v="100.89"/>
    <n v="96.32"/>
    <n v="97.58"/>
    <n v="70273509"/>
    <x v="1"/>
    <x v="1828"/>
    <x v="2"/>
    <x v="3"/>
    <n v="98.226944444444456"/>
    <n v="103.52517985611516"/>
    <s v="Baja"/>
  </r>
  <r>
    <x v="577"/>
    <n v="97"/>
    <n v="97.67"/>
    <n v="94.68"/>
    <n v="96.21"/>
    <n v="25753736"/>
    <x v="1"/>
    <x v="1829"/>
    <x v="2"/>
    <x v="3"/>
    <n v="98.172432432432444"/>
    <n v="103.40719424460436"/>
    <s v="Baja"/>
  </r>
  <r>
    <x v="578"/>
    <n v="96"/>
    <n v="99.34"/>
    <n v="95.78"/>
    <n v="98.88"/>
    <n v="15503232"/>
    <x v="1"/>
    <x v="1830"/>
    <x v="2"/>
    <x v="3"/>
    <n v="98.219729729729735"/>
    <n v="103.3251079136691"/>
    <s v="Baja"/>
  </r>
  <r>
    <x v="579"/>
    <n v="98.81"/>
    <n v="99.81"/>
    <n v="98.08"/>
    <n v="98.87"/>
    <n v="6664281"/>
    <x v="1"/>
    <x v="1831"/>
    <x v="2"/>
    <x v="3"/>
    <n v="98.076666666666668"/>
    <n v="103.29328571428574"/>
    <s v="Baja"/>
  </r>
  <r>
    <x v="580"/>
    <n v="98.21"/>
    <n v="99.13"/>
    <n v="95.43"/>
    <n v="95.69"/>
    <n v="13668653"/>
    <x v="1"/>
    <x v="1832"/>
    <x v="2"/>
    <x v="3"/>
    <n v="97.978571428571428"/>
    <n v="103.1657971014493"/>
    <s v="Baja"/>
  </r>
  <r>
    <x v="581"/>
    <n v="96"/>
    <n v="96.43"/>
    <n v="93.92"/>
    <n v="94.69"/>
    <n v="13205327"/>
    <x v="1"/>
    <x v="1833"/>
    <x v="2"/>
    <x v="3"/>
    <n v="97.887222222222221"/>
    <n v="103.09608695652176"/>
    <s v="Baja"/>
  </r>
  <r>
    <x v="582"/>
    <n v="94.95"/>
    <n v="97.94"/>
    <n v="93.87"/>
    <n v="97.87"/>
    <n v="15368108"/>
    <x v="1"/>
    <x v="1834"/>
    <x v="2"/>
    <x v="3"/>
    <n v="97.962500000000006"/>
    <n v="103.02753623188408"/>
    <s v="Baja"/>
  </r>
  <r>
    <x v="583"/>
    <n v="97.87"/>
    <n v="98.84"/>
    <n v="96.58"/>
    <n v="98.59"/>
    <n v="13855680"/>
    <x v="1"/>
    <x v="1835"/>
    <x v="2"/>
    <x v="4"/>
    <n v="98.115000000000023"/>
    <n v="102.99561151079139"/>
    <s v="Baja"/>
  </r>
  <r>
    <x v="584"/>
    <n v="97.46"/>
    <n v="99.69"/>
    <n v="97.01"/>
    <n v="99.43"/>
    <n v="12608101"/>
    <x v="1"/>
    <x v="1836"/>
    <x v="2"/>
    <x v="4"/>
    <n v="98.282222222222231"/>
    <n v="102.97014285714287"/>
    <s v="Baja"/>
  </r>
  <r>
    <x v="585"/>
    <n v="98.24"/>
    <n v="99.16"/>
    <n v="95.67"/>
    <n v="95.93"/>
    <n v="10764540"/>
    <x v="1"/>
    <x v="1837"/>
    <x v="2"/>
    <x v="4"/>
    <n v="98.371428571428567"/>
    <n v="102.85239130434786"/>
    <s v="Baja"/>
  </r>
  <r>
    <x v="586"/>
    <n v="95.73"/>
    <n v="96"/>
    <n v="91.98"/>
    <n v="92.29"/>
    <n v="11492365"/>
    <x v="1"/>
    <x v="1838"/>
    <x v="2"/>
    <x v="4"/>
    <n v="98.202500000000001"/>
    <n v="102.77376811594206"/>
    <s v="Baja"/>
  </r>
  <r>
    <x v="587"/>
    <n v="92.66"/>
    <n v="92.79"/>
    <n v="91.26"/>
    <n v="92.15"/>
    <n v="10353416"/>
    <x v="1"/>
    <x v="1839"/>
    <x v="2"/>
    <x v="4"/>
    <n v="98.058611111111105"/>
    <n v="102.69934782608698"/>
    <s v="Baja"/>
  </r>
  <r>
    <x v="588"/>
    <n v="92.5"/>
    <n v="93.43"/>
    <n v="91.67"/>
    <n v="92.55"/>
    <n v="9351229"/>
    <x v="1"/>
    <x v="1840"/>
    <x v="2"/>
    <x v="4"/>
    <n v="97.893888888888881"/>
    <n v="102.62633093525181"/>
    <s v="Baja"/>
  </r>
  <r>
    <x v="589"/>
    <n v="92.37"/>
    <n v="94.91"/>
    <n v="91.9"/>
    <n v="93.38"/>
    <n v="10111877"/>
    <x v="1"/>
    <x v="1841"/>
    <x v="2"/>
    <x v="4"/>
    <n v="97.738055555555562"/>
    <n v="102.56028571428573"/>
    <s v="Baja"/>
  </r>
  <r>
    <x v="590"/>
    <n v="93.73"/>
    <n v="94.66"/>
    <n v="92.61"/>
    <n v="94.66"/>
    <n v="14140682"/>
    <x v="1"/>
    <x v="1842"/>
    <x v="2"/>
    <x v="4"/>
    <n v="97.502857142857152"/>
    <n v="102.48130434782611"/>
    <s v="Baja"/>
  </r>
  <r>
    <x v="591"/>
    <n v="96.49"/>
    <n v="97.39"/>
    <n v="93.57"/>
    <n v="94.7"/>
    <n v="22882080"/>
    <x v="1"/>
    <x v="1843"/>
    <x v="2"/>
    <x v="4"/>
    <n v="97.425000000000011"/>
    <n v="102.40224637681162"/>
    <s v="Baja"/>
  </r>
  <r>
    <x v="592"/>
    <n v="94.54"/>
    <n v="95.47"/>
    <n v="92.62"/>
    <n v="94.15"/>
    <n v="11505449"/>
    <x v="1"/>
    <x v="1844"/>
    <x v="2"/>
    <x v="4"/>
    <n v="97.214722222222221"/>
    <n v="102.29231884057974"/>
    <s v="Baja"/>
  </r>
  <r>
    <x v="593"/>
    <n v="92.47"/>
    <n v="93.12"/>
    <n v="90.12"/>
    <n v="90.49"/>
    <n v="15957669"/>
    <x v="1"/>
    <x v="1845"/>
    <x v="2"/>
    <x v="4"/>
    <n v="96.829444444444434"/>
    <n v="102.20741007194248"/>
    <s v="Baja"/>
  </r>
  <r>
    <x v="594"/>
    <n v="90.19"/>
    <n v="91.08"/>
    <n v="88.81"/>
    <n v="90.08"/>
    <n v="26383881"/>
    <x v="1"/>
    <x v="1846"/>
    <x v="2"/>
    <x v="4"/>
    <n v="96.425277777777765"/>
    <n v="102.12078571428574"/>
    <s v="Baja"/>
  </r>
  <r>
    <x v="595"/>
    <n v="89.44"/>
    <n v="89.46"/>
    <n v="85.41"/>
    <n v="85.78"/>
    <n v="19225289"/>
    <x v="1"/>
    <x v="1847"/>
    <x v="2"/>
    <x v="4"/>
    <n v="95.61999999999999"/>
    <n v="101.89251798561153"/>
    <s v="Baja"/>
  </r>
  <r>
    <x v="596"/>
    <n v="86.08"/>
    <n v="87.84"/>
    <n v="85.76"/>
    <n v="87.02"/>
    <n v="14918400"/>
    <x v="1"/>
    <x v="1848"/>
    <x v="2"/>
    <x v="4"/>
    <n v="95.38111111111111"/>
    <n v="101.72093525179859"/>
    <s v="Baja"/>
  </r>
  <r>
    <x v="597"/>
    <n v="87.19"/>
    <n v="88.1"/>
    <n v="86.48"/>
    <n v="86.92"/>
    <n v="11004832"/>
    <x v="1"/>
    <x v="1849"/>
    <x v="2"/>
    <x v="4"/>
    <n v="94.836111111111109"/>
    <n v="101.56446043165471"/>
    <s v="Baja"/>
  </r>
  <r>
    <x v="598"/>
    <n v="86.03"/>
    <n v="86.73"/>
    <n v="84.69"/>
    <n v="86.67"/>
    <n v="15487370"/>
    <x v="1"/>
    <x v="1850"/>
    <x v="2"/>
    <x v="4"/>
    <n v="94.299166666666665"/>
    <n v="101.45807142857146"/>
    <s v="Baja"/>
  </r>
  <r>
    <x v="599"/>
    <n v="86.06"/>
    <n v="88.07"/>
    <n v="85.77"/>
    <n v="88.01"/>
    <n v="11171606"/>
    <x v="1"/>
    <x v="1851"/>
    <x v="2"/>
    <x v="4"/>
    <n v="93.915555555555557"/>
    <n v="101.36269503546103"/>
    <s v="Baja"/>
  </r>
  <r>
    <x v="600"/>
    <n v="87.42"/>
    <n v="87.94"/>
    <n v="85.96"/>
    <n v="86.37"/>
    <n v="11561448"/>
    <x v="1"/>
    <x v="1852"/>
    <x v="2"/>
    <x v="4"/>
    <n v="93.385714285714286"/>
    <n v="101.10326086956525"/>
    <s v="Baja"/>
  </r>
  <r>
    <x v="601"/>
    <n v="86.08"/>
    <n v="86.69"/>
    <n v="84.07"/>
    <n v="84.17"/>
    <n v="12399508"/>
    <x v="1"/>
    <x v="1853"/>
    <x v="2"/>
    <x v="4"/>
    <n v="92.921142857142868"/>
    <n v="100.99289855072466"/>
    <s v="Baja"/>
  </r>
  <r>
    <x v="602"/>
    <n v="85.25"/>
    <n v="88.24"/>
    <n v="84.97"/>
    <n v="87.18"/>
    <n v="13045069"/>
    <x v="1"/>
    <x v="1854"/>
    <x v="2"/>
    <x v="4"/>
    <n v="92.557714285714283"/>
    <n v="100.89352517985614"/>
    <s v="Baja"/>
  </r>
  <r>
    <x v="603"/>
    <n v="85.73"/>
    <n v="87.12"/>
    <n v="85.23"/>
    <n v="86.88"/>
    <n v="23230967"/>
    <x v="1"/>
    <x v="1855"/>
    <x v="2"/>
    <x v="4"/>
    <n v="92.561428571428578"/>
    <n v="100.79342857142859"/>
    <s v="Baja"/>
  </r>
  <r>
    <x v="604"/>
    <n v="88.98"/>
    <n v="89.97"/>
    <n v="87.83"/>
    <n v="88.97"/>
    <n v="14997142"/>
    <x v="1"/>
    <x v="1856"/>
    <x v="3"/>
    <x v="5"/>
    <n v="92.445588235294139"/>
    <n v="100.87562043795623"/>
    <s v="Baja"/>
  </r>
  <r>
    <x v="605"/>
    <n v="90"/>
    <n v="92.75"/>
    <n v="89.36"/>
    <n v="91.98"/>
    <n v="14957213"/>
    <x v="1"/>
    <x v="1857"/>
    <x v="3"/>
    <x v="5"/>
    <n v="92.3779411764706"/>
    <n v="100.85839416058396"/>
    <s v="Baja"/>
  </r>
  <r>
    <x v="606"/>
    <n v="91.66"/>
    <n v="92.48"/>
    <n v="90.51"/>
    <n v="91.92"/>
    <n v="11622620"/>
    <x v="1"/>
    <x v="1858"/>
    <x v="3"/>
    <x v="5"/>
    <n v="92.272352941176493"/>
    <n v="100.79362318840582"/>
    <s v="Baja"/>
  </r>
  <r>
    <x v="607"/>
    <n v="92.66"/>
    <n v="94.69"/>
    <n v="91.32"/>
    <n v="93.92"/>
    <n v="9828145"/>
    <x v="1"/>
    <x v="1859"/>
    <x v="3"/>
    <x v="5"/>
    <n v="92.271470588235303"/>
    <n v="100.74417266187052"/>
    <s v="Baja"/>
  </r>
  <r>
    <x v="608"/>
    <n v="94.43"/>
    <n v="95.7"/>
    <n v="93.45"/>
    <n v="94.77"/>
    <n v="11675842"/>
    <x v="1"/>
    <x v="1860"/>
    <x v="3"/>
    <x v="5"/>
    <n v="92.386363636363654"/>
    <n v="100.80739130434786"/>
    <s v="Baja"/>
  </r>
  <r>
    <x v="609"/>
    <n v="94.28"/>
    <n v="95.64"/>
    <n v="93.82"/>
    <n v="95.56"/>
    <n v="6914633"/>
    <x v="1"/>
    <x v="1861"/>
    <x v="3"/>
    <x v="5"/>
    <n v="92.47970588235296"/>
    <n v="100.81652173913045"/>
    <s v="Baja"/>
  </r>
  <r>
    <x v="610"/>
    <n v="95.92"/>
    <n v="96.55"/>
    <n v="95.05"/>
    <n v="96.33"/>
    <n v="8757251"/>
    <x v="1"/>
    <x v="1862"/>
    <x v="3"/>
    <x v="5"/>
    <n v="92.442941176470597"/>
    <n v="100.80601449275365"/>
    <s v="Baja"/>
  </r>
  <r>
    <x v="611"/>
    <n v="98.5"/>
    <n v="100.63"/>
    <n v="97.57"/>
    <n v="99.81"/>
    <n v="19764324"/>
    <x v="1"/>
    <x v="1863"/>
    <x v="3"/>
    <x v="5"/>
    <n v="92.548823529411777"/>
    <n v="100.79884892086334"/>
    <s v="Baja"/>
  </r>
  <r>
    <x v="612"/>
    <n v="99.38"/>
    <n v="99.6"/>
    <n v="98.01"/>
    <n v="99.4"/>
    <n v="12230196"/>
    <x v="1"/>
    <x v="1864"/>
    <x v="3"/>
    <x v="5"/>
    <n v="92.564117647058836"/>
    <n v="100.78885714285715"/>
    <s v="Baja"/>
  </r>
  <r>
    <x v="613"/>
    <n v="100.32"/>
    <n v="100.99"/>
    <n v="99"/>
    <n v="99.91"/>
    <n v="14914197"/>
    <x v="1"/>
    <x v="1865"/>
    <x v="3"/>
    <x v="5"/>
    <n v="92.59470588235294"/>
    <n v="100.93262773722628"/>
    <s v="Baja"/>
  </r>
  <r>
    <x v="614"/>
    <n v="100.28"/>
    <n v="101.13"/>
    <n v="98.72"/>
    <n v="99.04"/>
    <n v="11384536"/>
    <x v="1"/>
    <x v="1866"/>
    <x v="3"/>
    <x v="5"/>
    <n v="92.693235294117642"/>
    <n v="100.95379562043797"/>
    <s v="Baja"/>
  </r>
  <r>
    <x v="615"/>
    <n v="98.12"/>
    <n v="99.45"/>
    <n v="97.12"/>
    <n v="99.08"/>
    <n v="10973553"/>
    <x v="1"/>
    <x v="1867"/>
    <x v="3"/>
    <x v="5"/>
    <n v="92.822352941176462"/>
    <n v="100.94021739130436"/>
    <s v="Baja"/>
  </r>
  <r>
    <x v="616"/>
    <n v="100.34"/>
    <n v="103.59"/>
    <n v="99.3"/>
    <n v="103.48"/>
    <n v="14549879"/>
    <x v="1"/>
    <x v="1868"/>
    <x v="3"/>
    <x v="5"/>
    <n v="92.987352941176468"/>
    <n v="100.9584892086331"/>
    <s v="Baja"/>
  </r>
  <r>
    <x v="617"/>
    <n v="103.29"/>
    <n v="105.95"/>
    <n v="102.92"/>
    <n v="105.69"/>
    <n v="11479075"/>
    <x v="1"/>
    <x v="1869"/>
    <x v="3"/>
    <x v="5"/>
    <n v="93.007272727272721"/>
    <n v="101.05550724637683"/>
    <s v="Baja"/>
  </r>
  <r>
    <x v="618"/>
    <n v="104.7"/>
    <n v="108.44"/>
    <n v="102"/>
    <n v="106"/>
    <n v="8606723"/>
    <x v="1"/>
    <x v="1870"/>
    <x v="3"/>
    <x v="5"/>
    <n v="93.389411764705869"/>
    <n v="101.11760869565219"/>
    <s v="Baja"/>
  </r>
  <r>
    <x v="619"/>
    <n v="104.96"/>
    <n v="108.16"/>
    <n v="104.18"/>
    <n v="108.12"/>
    <n v="10008035"/>
    <x v="1"/>
    <x v="1871"/>
    <x v="3"/>
    <x v="5"/>
    <n v="93.74794117647059"/>
    <n v="101.20644927536235"/>
    <s v="Baja"/>
  </r>
  <r>
    <x v="620"/>
    <n v="108.17"/>
    <n v="109.76"/>
    <n v="107.57"/>
    <n v="109.7"/>
    <n v="9204417"/>
    <x v="1"/>
    <x v="1872"/>
    <x v="3"/>
    <x v="5"/>
    <n v="94.259999999999991"/>
    <n v="101.26755395683456"/>
    <s v="Baja"/>
  </r>
  <r>
    <x v="621"/>
    <n v="109.26"/>
    <n v="110.58"/>
    <n v="109.16"/>
    <n v="109.54"/>
    <n v="10249678"/>
    <x v="1"/>
    <x v="1873"/>
    <x v="3"/>
    <x v="5"/>
    <n v="94.771470588235289"/>
    <n v="101.32664285714289"/>
    <s v="Baja"/>
  </r>
  <r>
    <x v="622"/>
    <n v="108.26"/>
    <n v="108.97"/>
    <n v="107.48"/>
    <n v="107.59"/>
    <n v="8548547"/>
    <x v="1"/>
    <x v="1874"/>
    <x v="3"/>
    <x v="5"/>
    <n v="95.269393939393922"/>
    <n v="101.54449275362322"/>
    <s v="Baja"/>
  </r>
  <r>
    <x v="623"/>
    <n v="107.58"/>
    <n v="108.72"/>
    <n v="107.45"/>
    <n v="108.49"/>
    <n v="8251663"/>
    <x v="1"/>
    <x v="1875"/>
    <x v="3"/>
    <x v="5"/>
    <n v="95.658235294117617"/>
    <n v="101.66514492753626"/>
    <s v="Baja"/>
  </r>
  <r>
    <x v="624"/>
    <n v="108.5"/>
    <n v="109.94"/>
    <n v="106.9"/>
    <n v="109.39"/>
    <n v="9975481"/>
    <x v="1"/>
    <x v="1876"/>
    <x v="3"/>
    <x v="6"/>
    <n v="96.091470588235282"/>
    <n v="101.76797101449277"/>
    <s v="Baja"/>
  </r>
  <r>
    <x v="625"/>
    <n v="110.67"/>
    <n v="113.53"/>
    <n v="109.69"/>
    <n v="113.21"/>
    <n v="13093205"/>
    <x v="1"/>
    <x v="1877"/>
    <x v="3"/>
    <x v="6"/>
    <n v="96.635882352941167"/>
    <n v="101.85028776978419"/>
    <s v="Baja"/>
  </r>
  <r>
    <x v="626"/>
    <n v="111.47"/>
    <n v="113.14"/>
    <n v="110.37"/>
    <n v="110.71"/>
    <n v="12472478"/>
    <x v="1"/>
    <x v="1878"/>
    <x v="3"/>
    <x v="6"/>
    <n v="97.12294117647059"/>
    <n v="101.91357142857144"/>
    <s v="Baja"/>
  </r>
  <r>
    <x v="627"/>
    <n v="110.17"/>
    <n v="110.43"/>
    <n v="108.53"/>
    <n v="109.87"/>
    <n v="11956540"/>
    <x v="1"/>
    <x v="1879"/>
    <x v="3"/>
    <x v="6"/>
    <n v="97.923636363636334"/>
    <n v="102.02253623188406"/>
    <s v="Baja"/>
  </r>
  <r>
    <x v="628"/>
    <n v="109.3"/>
    <n v="112.12"/>
    <n v="108.86"/>
    <n v="111.63"/>
    <n v="10843984"/>
    <x v="1"/>
    <x v="1880"/>
    <x v="3"/>
    <x v="6"/>
    <n v="98.326764705882326"/>
    <n v="102.07652173913044"/>
    <s v="Baja"/>
  </r>
  <r>
    <x v="629"/>
    <n v="112.2"/>
    <n v="113.33"/>
    <n v="110.29"/>
    <n v="111.78"/>
    <n v="27719920"/>
    <x v="1"/>
    <x v="1881"/>
    <x v="3"/>
    <x v="6"/>
    <n v="99.091470588235282"/>
    <n v="102.14217391304348"/>
    <s v="Baja"/>
  </r>
  <r>
    <x v="630"/>
    <n v="118.04"/>
    <n v="118.18"/>
    <n v="109.81"/>
    <n v="110.36"/>
    <n v="46137152"/>
    <x v="1"/>
    <x v="1882"/>
    <x v="3"/>
    <x v="6"/>
    <n v="99.777941176470577"/>
    <n v="102.20129496402879"/>
    <s v="Baja"/>
  </r>
  <r>
    <x v="631"/>
    <n v="108.96"/>
    <n v="109.74"/>
    <n v="107.21"/>
    <n v="108.06"/>
    <n v="15565987"/>
    <x v="1"/>
    <x v="1883"/>
    <x v="3"/>
    <x v="6"/>
    <n v="100.39970588235293"/>
    <n v="102.24314285714286"/>
    <s v="Baja"/>
  </r>
  <r>
    <x v="632"/>
    <n v="108.1"/>
    <n v="108.29"/>
    <n v="106.55"/>
    <n v="107.66"/>
    <n v="12341484"/>
    <x v="1"/>
    <x v="1884"/>
    <x v="3"/>
    <x v="6"/>
    <n v="101.41121212121215"/>
    <n v="102.28789855072463"/>
    <s v="Baja"/>
  </r>
  <r>
    <x v="633"/>
    <n v="106.82"/>
    <n v="108.44"/>
    <n v="105.82"/>
    <n v="107.66"/>
    <n v="10768102"/>
    <x v="1"/>
    <x v="983"/>
    <x v="3"/>
    <x v="6"/>
    <n v="101.59500000000001"/>
    <n v="102.30789855072463"/>
    <s v="Baja"/>
  </r>
  <r>
    <x v="634"/>
    <n v="107.09"/>
    <n v="109.27"/>
    <n v="106.7"/>
    <n v="109.24"/>
    <n v="8163490"/>
    <x v="1"/>
    <x v="1885"/>
    <x v="3"/>
    <x v="6"/>
    <n v="101.81342857142857"/>
    <n v="102.33065217391304"/>
    <s v="Baja"/>
  </r>
  <r>
    <x v="635"/>
    <n v="107.55"/>
    <n v="108.02"/>
    <n v="105.7"/>
    <n v="105.83"/>
    <n v="9479922"/>
    <x v="1"/>
    <x v="1886"/>
    <x v="3"/>
    <x v="6"/>
    <n v="102.36942857142857"/>
    <n v="102.35582733812949"/>
    <s v="Baja"/>
  </r>
  <r>
    <x v="636"/>
    <n v="105.03"/>
    <n v="105.8"/>
    <n v="103.88"/>
    <n v="105.22"/>
    <n v="9492184"/>
    <x v="1"/>
    <x v="1887"/>
    <x v="3"/>
    <x v="6"/>
    <n v="102.97085714285713"/>
    <n v="102.3762857142857"/>
    <s v="Baja"/>
  </r>
  <r>
    <x v="637"/>
    <n v="103.55"/>
    <n v="103.73"/>
    <n v="101.83"/>
    <n v="102.09"/>
    <n v="10648205"/>
    <x v="1"/>
    <x v="1888"/>
    <x v="3"/>
    <x v="6"/>
    <n v="103.88264705882352"/>
    <n v="102.23868613138686"/>
    <s v="Baja"/>
  </r>
  <r>
    <x v="638"/>
    <n v="101.33"/>
    <n v="102.56"/>
    <n v="101.09"/>
    <n v="101.68"/>
    <n v="9885101"/>
    <x v="1"/>
    <x v="1889"/>
    <x v="3"/>
    <x v="6"/>
    <n v="103.81971428571427"/>
    <n v="102.20255474452554"/>
    <s v="Baja"/>
  </r>
  <r>
    <x v="639"/>
    <n v="101.45"/>
    <n v="102.05"/>
    <n v="99.61"/>
    <n v="101.73"/>
    <n v="10974753"/>
    <x v="1"/>
    <x v="1890"/>
    <x v="3"/>
    <x v="6"/>
    <n v="104.18428571428569"/>
    <n v="102.1991304347826"/>
    <s v="Baja"/>
  </r>
  <r>
    <x v="640"/>
    <n v="99.53"/>
    <n v="100.43"/>
    <n v="98.96"/>
    <n v="100.3"/>
    <n v="8523000"/>
    <x v="1"/>
    <x v="1891"/>
    <x v="3"/>
    <x v="6"/>
    <n v="104.42199999999998"/>
    <n v="102.18546762589928"/>
    <s v="Baja"/>
  </r>
  <r>
    <x v="641"/>
    <n v="100.73"/>
    <n v="101.47"/>
    <n v="100.06"/>
    <n v="100.45"/>
    <n v="6641212"/>
    <x v="1"/>
    <x v="1892"/>
    <x v="3"/>
    <x v="6"/>
    <n v="104.98176470588234"/>
    <n v="102.00408759124085"/>
    <s v="Baja"/>
  </r>
  <r>
    <x v="642"/>
    <n v="100.45"/>
    <n v="100.75"/>
    <n v="99.57"/>
    <n v="99.61"/>
    <n v="8233743"/>
    <x v="1"/>
    <x v="1893"/>
    <x v="3"/>
    <x v="6"/>
    <n v="104.82828571428571"/>
    <n v="101.87211678832114"/>
    <s v="Baja"/>
  </r>
  <r>
    <x v="643"/>
    <n v="99.19"/>
    <n v="99.63"/>
    <n v="98.1"/>
    <n v="98.54"/>
    <n v="7898251"/>
    <x v="1"/>
    <x v="1894"/>
    <x v="3"/>
    <x v="7"/>
    <n v="104.93599999999999"/>
    <n v="101.70401459854014"/>
    <s v="Baja"/>
  </r>
  <r>
    <x v="644"/>
    <n v="97.74"/>
    <n v="99.29"/>
    <n v="97.42"/>
    <n v="98.92"/>
    <n v="7783130"/>
    <x v="1"/>
    <x v="1895"/>
    <x v="3"/>
    <x v="7"/>
    <n v="105.032"/>
    <n v="101.68384057971014"/>
    <s v="Baja"/>
  </r>
  <r>
    <x v="645"/>
    <n v="99.67"/>
    <n v="101.18"/>
    <n v="98.88"/>
    <n v="101.14"/>
    <n v="7434264"/>
    <x v="1"/>
    <x v="1896"/>
    <x v="3"/>
    <x v="7"/>
    <n v="105.16942857142855"/>
    <n v="101.67992805755395"/>
    <s v="Baja"/>
  </r>
  <r>
    <x v="646"/>
    <n v="101.61"/>
    <n v="102.7"/>
    <n v="100.49"/>
    <n v="100.66"/>
    <n v="6773261"/>
    <x v="1"/>
    <x v="1897"/>
    <x v="3"/>
    <x v="7"/>
    <n v="105.36411764705881"/>
    <n v="101.18350364963503"/>
    <s v="Baja"/>
  </r>
  <r>
    <x v="647"/>
    <n v="100.4"/>
    <n v="100.94"/>
    <n v="98.89"/>
    <n v="99.06"/>
    <n v="6951340"/>
    <x v="1"/>
    <x v="1898"/>
    <x v="3"/>
    <x v="7"/>
    <n v="105.18399999999997"/>
    <n v="101.01116788321166"/>
    <s v="Baja"/>
  </r>
  <r>
    <x v="648"/>
    <n v="99"/>
    <n v="99.62"/>
    <n v="98.3"/>
    <n v="99.3"/>
    <n v="5668738"/>
    <x v="1"/>
    <x v="1899"/>
    <x v="3"/>
    <x v="7"/>
    <n v="105.02055555555553"/>
    <n v="100.85905109489049"/>
    <s v="Baja"/>
  </r>
  <r>
    <x v="649"/>
    <n v="99.45"/>
    <n v="100.05"/>
    <n v="95.92"/>
    <n v="96.14"/>
    <n v="8275586"/>
    <x v="1"/>
    <x v="1900"/>
    <x v="3"/>
    <x v="7"/>
    <n v="104.91583333333331"/>
    <n v="100.82485507246375"/>
    <s v="Baja"/>
  </r>
  <r>
    <x v="650"/>
    <n v="95.6"/>
    <n v="95.9"/>
    <n v="92.83"/>
    <n v="93.57"/>
    <n v="13978845"/>
    <x v="1"/>
    <x v="1901"/>
    <x v="3"/>
    <x v="7"/>
    <n v="104.76388888888889"/>
    <n v="100.77266187050357"/>
    <s v="Baja"/>
  </r>
  <r>
    <x v="651"/>
    <n v="91.89"/>
    <n v="94.02"/>
    <n v="90.46"/>
    <n v="92.6"/>
    <n v="11915321"/>
    <x v="1"/>
    <x v="1902"/>
    <x v="3"/>
    <x v="7"/>
    <n v="104.61542857142857"/>
    <n v="100.38532846715324"/>
    <s v="Baja"/>
  </r>
  <r>
    <x v="652"/>
    <n v="94"/>
    <n v="94.3"/>
    <n v="92.34"/>
    <n v="93.36"/>
    <n v="10323627"/>
    <x v="1"/>
    <x v="1903"/>
    <x v="3"/>
    <x v="7"/>
    <n v="104.30277777777778"/>
    <n v="100.20941605839413"/>
    <s v="Baja"/>
  </r>
  <r>
    <x v="653"/>
    <n v="91.63"/>
    <n v="93.36"/>
    <n v="91.41"/>
    <n v="93.1"/>
    <n v="9543836"/>
    <x v="1"/>
    <x v="1904"/>
    <x v="3"/>
    <x v="7"/>
    <n v="103.95305555555555"/>
    <n v="100.05635036496348"/>
    <s v="Baja"/>
  </r>
  <r>
    <x v="654"/>
    <n v="92.67"/>
    <n v="94.56"/>
    <n v="91.89"/>
    <n v="94.29"/>
    <n v="9946678"/>
    <x v="1"/>
    <x v="1905"/>
    <x v="3"/>
    <x v="7"/>
    <n v="103.62777777777778"/>
    <n v="100.01456521739128"/>
    <s v="Baja"/>
  </r>
  <r>
    <x v="655"/>
    <n v="94.05"/>
    <n v="94.27"/>
    <n v="92.91"/>
    <n v="93.2"/>
    <n v="12943192"/>
    <x v="1"/>
    <x v="1906"/>
    <x v="3"/>
    <x v="7"/>
    <n v="103.21333333333332"/>
    <n v="99.965539568345307"/>
    <s v="Baja"/>
  </r>
  <r>
    <x v="656"/>
    <n v="93.43"/>
    <n v="94.92"/>
    <n v="93"/>
    <n v="94.22"/>
    <n v="6657152"/>
    <x v="1"/>
    <x v="1907"/>
    <x v="3"/>
    <x v="7"/>
    <n v="102.5902857142857"/>
    <n v="99.645182481751803"/>
    <s v="Baja"/>
  </r>
  <r>
    <x v="657"/>
    <n v="95.17"/>
    <n v="96.85"/>
    <n v="95.17"/>
    <n v="96.54"/>
    <n v="7285766"/>
    <x v="1"/>
    <x v="1908"/>
    <x v="3"/>
    <x v="7"/>
    <n v="102.4222222222222"/>
    <n v="99.528467153284666"/>
    <s v="Baja"/>
  </r>
  <r>
    <x v="658"/>
    <n v="97.45"/>
    <n v="97.93"/>
    <n v="94.82"/>
    <n v="94.9"/>
    <n v="8811105"/>
    <x v="1"/>
    <x v="1909"/>
    <x v="3"/>
    <x v="7"/>
    <n v="102.06972222222221"/>
    <n v="99.409489051094894"/>
    <s v="Baja"/>
  </r>
  <r>
    <x v="659"/>
    <n v="95.28"/>
    <n v="97.02"/>
    <n v="94.76"/>
    <n v="95.83"/>
    <n v="9527009"/>
    <x v="1"/>
    <x v="1910"/>
    <x v="3"/>
    <x v="7"/>
    <n v="101.71805555555554"/>
    <n v="99.383550724637686"/>
    <s v="Baja"/>
  </r>
  <r>
    <x v="660"/>
    <n v="94.81"/>
    <n v="95"/>
    <n v="93.02"/>
    <n v="94.08"/>
    <n v="9544154"/>
    <x v="1"/>
    <x v="1911"/>
    <x v="3"/>
    <x v="7"/>
    <n v="101.29277777777776"/>
    <n v="99.345395683453233"/>
    <s v="Baja"/>
  </r>
  <r>
    <x v="661"/>
    <n v="94.78"/>
    <n v="96.02"/>
    <n v="94.38"/>
    <n v="95.62"/>
    <n v="7487900"/>
    <x v="1"/>
    <x v="1912"/>
    <x v="3"/>
    <x v="7"/>
    <n v="100.52114285714283"/>
    <n v="99.14384057971013"/>
    <s v="Baja"/>
  </r>
  <r>
    <x v="662"/>
    <n v="95.51"/>
    <n v="96"/>
    <n v="94.59"/>
    <n v="94.82"/>
    <n v="5426053"/>
    <x v="1"/>
    <x v="1913"/>
    <x v="3"/>
    <x v="7"/>
    <n v="100.36277777777777"/>
    <n v="99.016956521739132"/>
    <s v="Baja"/>
  </r>
  <r>
    <x v="663"/>
    <n v="96.08"/>
    <n v="96.91"/>
    <n v="95.35"/>
    <n v="96.87"/>
    <n v="5889123"/>
    <x v="1"/>
    <x v="1914"/>
    <x v="3"/>
    <x v="7"/>
    <n v="100.00166666666667"/>
    <n v="98.884275362318846"/>
    <s v="Baja"/>
  </r>
  <r>
    <x v="664"/>
    <n v="98.73"/>
    <n v="98.92"/>
    <n v="97.67"/>
    <n v="98.1"/>
    <n v="7669482"/>
    <x v="1"/>
    <x v="1915"/>
    <x v="3"/>
    <x v="7"/>
    <n v="99.625833333333333"/>
    <n v="98.878633093525181"/>
    <s v="Baja"/>
  </r>
  <r>
    <x v="665"/>
    <n v="98.89"/>
    <n v="100.2"/>
    <n v="98.5"/>
    <n v="100.13"/>
    <n v="8919965"/>
    <x v="1"/>
    <x v="1916"/>
    <x v="3"/>
    <x v="7"/>
    <n v="99.302222222222213"/>
    <n v="98.887571428571434"/>
    <s v="Baja"/>
  </r>
  <r>
    <x v="666"/>
    <n v="100.21"/>
    <n v="100.43"/>
    <n v="99.27"/>
    <n v="99.76"/>
    <n v="7313201"/>
    <x v="1"/>
    <x v="1917"/>
    <x v="3"/>
    <x v="8"/>
    <n v="98.749142857142857"/>
    <n v="98.575144927536257"/>
    <s v="Baja"/>
  </r>
  <r>
    <x v="667"/>
    <n v="100.3"/>
    <n v="100.42"/>
    <n v="98.76"/>
    <n v="99.57"/>
    <n v="6794168"/>
    <x v="1"/>
    <x v="1918"/>
    <x v="3"/>
    <x v="8"/>
    <n v="98.771944444444443"/>
    <n v="98.493985507246393"/>
    <s v="Baja"/>
  </r>
  <r>
    <x v="668"/>
    <n v="99.7"/>
    <n v="100.18"/>
    <n v="98.63"/>
    <n v="99.91"/>
    <n v="7747230"/>
    <x v="1"/>
    <x v="1919"/>
    <x v="3"/>
    <x v="8"/>
    <n v="98.556666666666658"/>
    <n v="98.433550724637698"/>
    <s v="Baja"/>
  </r>
  <r>
    <x v="669"/>
    <n v="99.44"/>
    <n v="100.32"/>
    <n v="98.55"/>
    <n v="99.97"/>
    <n v="7042486"/>
    <x v="1"/>
    <x v="1920"/>
    <x v="3"/>
    <x v="8"/>
    <n v="98.343055555555537"/>
    <n v="98.444604316546773"/>
    <s v="Baja"/>
  </r>
  <r>
    <x v="670"/>
    <n v="99.3"/>
    <n v="100.81"/>
    <n v="98.9"/>
    <n v="100.81"/>
    <n v="8016576"/>
    <x v="1"/>
    <x v="1921"/>
    <x v="3"/>
    <x v="8"/>
    <n v="97.672647058823514"/>
    <n v="98.272846715328456"/>
    <s v="Baja"/>
  </r>
  <r>
    <x v="671"/>
    <n v="101.16"/>
    <n v="101.91"/>
    <n v="100.29"/>
    <n v="100.42"/>
    <n v="7504624"/>
    <x v="1"/>
    <x v="1922"/>
    <x v="3"/>
    <x v="8"/>
    <n v="97.751142857142838"/>
    <n v="98.260145985401451"/>
    <s v="Baja"/>
  </r>
  <r>
    <x v="672"/>
    <n v="101.25"/>
    <n v="102.22"/>
    <n v="97.7"/>
    <n v="97.94"/>
    <n v="9289196"/>
    <x v="1"/>
    <x v="1923"/>
    <x v="3"/>
    <x v="8"/>
    <n v="97.756388888888878"/>
    <n v="98.248759124087584"/>
    <s v="Baja"/>
  </r>
  <r>
    <x v="673"/>
    <n v="98.51"/>
    <n v="101.07"/>
    <n v="98.51"/>
    <n v="100.84"/>
    <n v="8744977"/>
    <x v="1"/>
    <x v="1924"/>
    <x v="3"/>
    <x v="8"/>
    <n v="97.721666666666664"/>
    <n v="98.267536231884051"/>
    <s v="Baja"/>
  </r>
  <r>
    <x v="674"/>
    <n v="100.5"/>
    <n v="100.86"/>
    <n v="98.93"/>
    <n v="99.9"/>
    <n v="7337250"/>
    <x v="1"/>
    <x v="1925"/>
    <x v="3"/>
    <x v="8"/>
    <n v="97.672222222222231"/>
    <n v="98.279280575539559"/>
    <s v="Baja"/>
  </r>
  <r>
    <x v="675"/>
    <n v="99.57"/>
    <n v="100.57"/>
    <n v="99.15"/>
    <n v="100.3"/>
    <n v="6705269"/>
    <x v="1"/>
    <x v="1926"/>
    <x v="3"/>
    <x v="8"/>
    <n v="97.556285714285721"/>
    <n v="98.30474452554742"/>
    <s v="Baja"/>
  </r>
  <r>
    <x v="676"/>
    <n v="100.61"/>
    <n v="101.15"/>
    <n v="99.6"/>
    <n v="100.93"/>
    <n v="8180148"/>
    <x v="1"/>
    <x v="1927"/>
    <x v="3"/>
    <x v="8"/>
    <n v="97.65"/>
    <n v="98.330145985401444"/>
    <s v="Baja"/>
  </r>
  <r>
    <x v="677"/>
    <n v="99.78"/>
    <n v="99.83"/>
    <n v="98.36"/>
    <n v="98.75"/>
    <n v="11523307"/>
    <x v="1"/>
    <x v="1928"/>
    <x v="3"/>
    <x v="8"/>
    <n v="97.602777777777789"/>
    <n v="98.362408759124079"/>
    <s v="Baja"/>
  </r>
  <r>
    <x v="678"/>
    <n v="97.75"/>
    <n v="98.58"/>
    <n v="97.39"/>
    <n v="98.07"/>
    <n v="7762736"/>
    <x v="1"/>
    <x v="1929"/>
    <x v="3"/>
    <x v="8"/>
    <n v="97.56"/>
    <n v="98.360289855072466"/>
    <s v="Baja"/>
  </r>
  <r>
    <x v="679"/>
    <n v="98.16"/>
    <n v="99.72"/>
    <n v="97.72"/>
    <n v="99.57"/>
    <n v="9467979"/>
    <x v="1"/>
    <x v="1930"/>
    <x v="3"/>
    <x v="8"/>
    <n v="97.588611111111135"/>
    <n v="98.368992805755383"/>
    <s v="Baja"/>
  </r>
  <r>
    <x v="680"/>
    <n v="100.15"/>
    <n v="100.74"/>
    <n v="98.67"/>
    <n v="99.68"/>
    <n v="8540571"/>
    <x v="1"/>
    <x v="1931"/>
    <x v="3"/>
    <x v="8"/>
    <n v="97.508857142857138"/>
    <n v="98.34744525547444"/>
    <s v="Baja"/>
  </r>
  <r>
    <x v="681"/>
    <n v="99.38"/>
    <n v="99.71"/>
    <n v="98.01"/>
    <n v="98.01"/>
    <n v="6511394"/>
    <x v="1"/>
    <x v="1932"/>
    <x v="3"/>
    <x v="8"/>
    <n v="97.522777777777776"/>
    <n v="98.332627737226275"/>
    <s v="Baja"/>
  </r>
  <r>
    <x v="682"/>
    <n v="97.84"/>
    <n v="98.48"/>
    <n v="96.46"/>
    <n v="96.61"/>
    <n v="8634531"/>
    <x v="1"/>
    <x v="1933"/>
    <x v="3"/>
    <x v="8"/>
    <n v="97.410277777777793"/>
    <n v="98.328613138686137"/>
    <s v="Baja"/>
  </r>
  <r>
    <x v="683"/>
    <n v="97.13"/>
    <n v="100.07"/>
    <n v="96.71"/>
    <n v="99.93"/>
    <n v="8166466"/>
    <x v="1"/>
    <x v="1934"/>
    <x v="3"/>
    <x v="8"/>
    <n v="97.434444444444466"/>
    <n v="98.34021739130435"/>
    <s v="Baja"/>
  </r>
  <r>
    <x v="684"/>
    <n v="99.37"/>
    <n v="102.56"/>
    <n v="99.08"/>
    <n v="102.5"/>
    <n v="11329689"/>
    <x v="1"/>
    <x v="1935"/>
    <x v="3"/>
    <x v="8"/>
    <n v="97.523333333333355"/>
    <n v="98.370143884892087"/>
    <s v="Baja"/>
  </r>
  <r>
    <x v="685"/>
    <n v="102.41"/>
    <n v="102.61"/>
    <n v="101.61"/>
    <n v="102.21"/>
    <n v="6909535"/>
    <x v="1"/>
    <x v="1936"/>
    <x v="3"/>
    <x v="9"/>
    <n v="97.809714285714307"/>
    <n v="98.496277372262767"/>
    <s v="Baja"/>
  </r>
  <r>
    <x v="686"/>
    <n v="101.33"/>
    <n v="101.7"/>
    <n v="99.62"/>
    <n v="100.6"/>
    <n v="6955902"/>
    <x v="1"/>
    <x v="1937"/>
    <x v="3"/>
    <x v="9"/>
    <n v="97.887222222222235"/>
    <n v="98.525182481751827"/>
    <s v="Baja"/>
  </r>
  <r>
    <x v="687"/>
    <n v="101.06"/>
    <n v="102.58"/>
    <n v="100.64"/>
    <n v="100.86"/>
    <n v="7772064"/>
    <x v="1"/>
    <x v="1938"/>
    <x v="3"/>
    <x v="9"/>
    <n v="98.116666666666688"/>
    <n v="98.571970802919708"/>
    <s v="Baja"/>
  </r>
  <r>
    <x v="688"/>
    <n v="99.54"/>
    <n v="99.54"/>
    <n v="96.61"/>
    <n v="97.45"/>
    <n v="13260720"/>
    <x v="1"/>
    <x v="1939"/>
    <x v="3"/>
    <x v="9"/>
    <n v="98.230277777777786"/>
    <n v="98.56384057971016"/>
    <s v="Baja"/>
  </r>
  <r>
    <x v="689"/>
    <n v="98.59"/>
    <n v="100.85"/>
    <n v="98.11"/>
    <n v="100.52"/>
    <n v="9300109"/>
    <x v="1"/>
    <x v="1940"/>
    <x v="3"/>
    <x v="9"/>
    <n v="98.436388888888899"/>
    <n v="98.577913669064756"/>
    <s v="Baja"/>
  </r>
  <r>
    <x v="690"/>
    <n v="101.7"/>
    <n v="103.91"/>
    <n v="101.69"/>
    <n v="102.97"/>
    <n v="10810139"/>
    <x v="1"/>
    <x v="1941"/>
    <x v="3"/>
    <x v="9"/>
    <n v="98.834000000000003"/>
    <n v="98.616788321167903"/>
    <s v="Baja"/>
  </r>
  <r>
    <x v="691"/>
    <n v="102.91"/>
    <n v="102.98"/>
    <n v="102.09"/>
    <n v="102.18"/>
    <n v="6829880"/>
    <x v="1"/>
    <x v="1942"/>
    <x v="3"/>
    <x v="9"/>
    <n v="98.926944444444445"/>
    <n v="98.642992700729948"/>
    <s v="Baja"/>
  </r>
  <r>
    <x v="692"/>
    <n v="103"/>
    <n v="103.25"/>
    <n v="100.04"/>
    <n v="101.14"/>
    <n v="19525153"/>
    <x v="1"/>
    <x v="1943"/>
    <x v="3"/>
    <x v="9"/>
    <n v="99.119166666666672"/>
    <n v="98.636423357664242"/>
    <s v="Baja"/>
  </r>
  <r>
    <x v="693"/>
    <n v="94.8"/>
    <n v="95.11"/>
    <n v="91.88"/>
    <n v="92.31"/>
    <n v="57127242"/>
    <x v="1"/>
    <x v="1944"/>
    <x v="3"/>
    <x v="9"/>
    <n v="99.001666666666665"/>
    <n v="98.590579710144922"/>
    <s v="Baja"/>
  </r>
  <r>
    <x v="694"/>
    <n v="92.34"/>
    <n v="92.88"/>
    <n v="91.24"/>
    <n v="91.99"/>
    <n v="21837450"/>
    <x v="1"/>
    <x v="1945"/>
    <x v="3"/>
    <x v="9"/>
    <n v="98.920833333333306"/>
    <n v="98.543093525179856"/>
    <s v="Baja"/>
  </r>
  <r>
    <x v="695"/>
    <n v="91.54"/>
    <n v="92.87"/>
    <n v="90.7"/>
    <n v="92.86"/>
    <n v="16792049"/>
    <x v="1"/>
    <x v="1946"/>
    <x v="3"/>
    <x v="9"/>
    <n v="98.974285714285699"/>
    <n v="98.391532846715336"/>
    <s v="Baja"/>
  </r>
  <r>
    <x v="696"/>
    <n v="92.04"/>
    <n v="92.42"/>
    <n v="90.78"/>
    <n v="90.98"/>
    <n v="17013309"/>
    <x v="1"/>
    <x v="1947"/>
    <x v="3"/>
    <x v="9"/>
    <n v="98.752222222222201"/>
    <n v="98.293284671532831"/>
    <s v="Baja"/>
  </r>
  <r>
    <x v="697"/>
    <n v="91.02"/>
    <n v="93.05"/>
    <n v="90.85"/>
    <n v="92.77"/>
    <n v="12461594"/>
    <x v="1"/>
    <x v="1948"/>
    <x v="3"/>
    <x v="9"/>
    <n v="98.673055555555536"/>
    <n v="98.197080291970792"/>
    <s v="Baja"/>
  </r>
  <r>
    <x v="698"/>
    <n v="92.85"/>
    <n v="94.24"/>
    <n v="92.46"/>
    <n v="93.76"/>
    <n v="15014823"/>
    <x v="1"/>
    <x v="1949"/>
    <x v="3"/>
    <x v="9"/>
    <n v="98.643611111111085"/>
    <n v="98.164927536231872"/>
    <s v="Baja"/>
  </r>
  <r>
    <x v="699"/>
    <n v="93"/>
    <n v="93"/>
    <n v="91.32"/>
    <n v="91.35"/>
    <n v="16429040"/>
    <x v="1"/>
    <x v="1950"/>
    <x v="3"/>
    <x v="9"/>
    <n v="98.490277777777749"/>
    <n v="98.115899280575533"/>
    <s v="Baja"/>
  </r>
  <r>
    <x v="700"/>
    <n v="91.33"/>
    <n v="91.94"/>
    <n v="89.89"/>
    <n v="91.82"/>
    <n v="14150642"/>
    <x v="1"/>
    <x v="1951"/>
    <x v="3"/>
    <x v="9"/>
    <n v="98.263999999999996"/>
    <n v="97.92386861313868"/>
    <s v="Baja"/>
  </r>
  <r>
    <x v="701"/>
    <n v="91.1"/>
    <n v="92.03"/>
    <n v="89.81"/>
    <n v="89.82"/>
    <n v="14778699"/>
    <x v="1"/>
    <x v="1952"/>
    <x v="3"/>
    <x v="9"/>
    <n v="98.029444444444437"/>
    <n v="97.85503649635038"/>
    <s v="Baja"/>
  </r>
  <r>
    <x v="702"/>
    <n v="89.44"/>
    <n v="89.49"/>
    <n v="88.41"/>
    <n v="89.07"/>
    <n v="15350772"/>
    <x v="1"/>
    <x v="1953"/>
    <x v="3"/>
    <x v="9"/>
    <n v="97.732499999999987"/>
    <n v="97.77832116788322"/>
    <s v="Baja"/>
  </r>
  <r>
    <x v="703"/>
    <n v="89.56"/>
    <n v="89.56"/>
    <n v="87.79"/>
    <n v="88.14"/>
    <n v="13605760"/>
    <x v="1"/>
    <x v="1954"/>
    <x v="3"/>
    <x v="9"/>
    <n v="97.414999999999992"/>
    <n v="97.708478260869569"/>
    <s v="Baja"/>
  </r>
  <r>
    <x v="704"/>
    <n v="88.49"/>
    <n v="89.24"/>
    <n v="88.1"/>
    <n v="88.29"/>
    <n v="12892702"/>
    <x v="1"/>
    <x v="1955"/>
    <x v="3"/>
    <x v="9"/>
    <n v="97.092222222222219"/>
    <n v="97.640719424460443"/>
    <s v="Baja"/>
  </r>
  <r>
    <x v="705"/>
    <n v="88.97"/>
    <n v="88.97"/>
    <n v="87.01"/>
    <n v="87.82"/>
    <n v="14800733"/>
    <x v="1"/>
    <x v="1956"/>
    <x v="3"/>
    <x v="9"/>
    <n v="96.754722222222213"/>
    <n v="97.66426470588236"/>
    <s v="Baja"/>
  </r>
  <r>
    <x v="706"/>
    <n v="87.58"/>
    <n v="88.17"/>
    <n v="87.15"/>
    <n v="87.96"/>
    <n v="11440577"/>
    <x v="1"/>
    <x v="1957"/>
    <x v="3"/>
    <x v="9"/>
    <n v="96.397777777777776"/>
    <n v="97.612426470588247"/>
    <s v="Baja"/>
  </r>
  <r>
    <x v="707"/>
    <n v="88.4"/>
    <n v="89.06"/>
    <n v="87.11"/>
    <n v="88.59"/>
    <n v="11993172"/>
    <x v="1"/>
    <x v="1958"/>
    <x v="3"/>
    <x v="10"/>
    <n v="96.069166666666689"/>
    <n v="97.546569343065698"/>
    <s v="Baja"/>
  </r>
  <r>
    <x v="708"/>
    <n v="89.63"/>
    <n v="91.34"/>
    <n v="89.6"/>
    <n v="90.77"/>
    <n v="14350246"/>
    <x v="1"/>
    <x v="1959"/>
    <x v="3"/>
    <x v="10"/>
    <n v="95.870000000000019"/>
    <n v="97.497463768115949"/>
    <s v="Baja"/>
  </r>
  <r>
    <x v="709"/>
    <n v="91.2"/>
    <n v="91.76"/>
    <n v="89.44"/>
    <n v="91"/>
    <n v="18506712"/>
    <x v="1"/>
    <x v="1960"/>
    <x v="3"/>
    <x v="10"/>
    <n v="95.473714285714308"/>
    <n v="97.51404411764706"/>
    <s v="Baja"/>
  </r>
  <r>
    <x v="710"/>
    <n v="91.1"/>
    <n v="92.51"/>
    <n v="91.02"/>
    <n v="92.16"/>
    <n v="12109084"/>
    <x v="1"/>
    <x v="1961"/>
    <x v="3"/>
    <x v="10"/>
    <n v="95.381666666666689"/>
    <n v="97.519264705882364"/>
    <s v="Baja"/>
  </r>
  <r>
    <x v="711"/>
    <n v="92.78"/>
    <n v="93.08"/>
    <n v="91.86"/>
    <n v="92.52"/>
    <n v="11082425"/>
    <x v="1"/>
    <x v="1962"/>
    <x v="3"/>
    <x v="10"/>
    <n v="95.165555555555571"/>
    <n v="97.524558823529418"/>
    <s v="Baja"/>
  </r>
  <r>
    <x v="712"/>
    <n v="92.52"/>
    <n v="92.68"/>
    <n v="91.3"/>
    <n v="92.53"/>
    <n v="9030165"/>
    <x v="1"/>
    <x v="1963"/>
    <x v="3"/>
    <x v="10"/>
    <n v="94.932222222222251"/>
    <n v="97.488102189781031"/>
    <s v="Baja"/>
  </r>
  <r>
    <x v="713"/>
    <n v="92.78"/>
    <n v="92.92"/>
    <n v="91.55"/>
    <n v="91.93"/>
    <n v="9634420"/>
    <x v="1"/>
    <x v="1964"/>
    <x v="3"/>
    <x v="10"/>
    <n v="94.742777777777803"/>
    <n v="97.447826086956525"/>
    <s v="Baja"/>
  </r>
  <r>
    <x v="714"/>
    <n v="92.25"/>
    <n v="93.23"/>
    <n v="91.77"/>
    <n v="93.14"/>
    <n v="12357611"/>
    <x v="1"/>
    <x v="1965"/>
    <x v="3"/>
    <x v="10"/>
    <n v="94.464000000000013"/>
    <n v="97.413750000000007"/>
    <s v="Baja"/>
  </r>
  <r>
    <x v="715"/>
    <n v="94.12"/>
    <n v="94.44"/>
    <n v="93.44"/>
    <n v="93.85"/>
    <n v="12964433"/>
    <x v="1"/>
    <x v="1966"/>
    <x v="3"/>
    <x v="10"/>
    <n v="94.446944444444455"/>
    <n v="97.38773722627738"/>
    <s v="Baja"/>
  </r>
  <r>
    <x v="716"/>
    <n v="94.26"/>
    <n v="94.52"/>
    <n v="91.92"/>
    <n v="92.45"/>
    <n v="15877377"/>
    <x v="1"/>
    <x v="1967"/>
    <x v="3"/>
    <x v="10"/>
    <n v="94.246111111111105"/>
    <n v="97.340875912408748"/>
    <s v="Baja"/>
  </r>
  <r>
    <x v="717"/>
    <n v="92.06"/>
    <n v="93.52"/>
    <n v="91.61"/>
    <n v="92.94"/>
    <n v="13354606"/>
    <x v="1"/>
    <x v="1968"/>
    <x v="3"/>
    <x v="10"/>
    <n v="94.105277777777758"/>
    <n v="97.308985507246376"/>
    <s v="Baja"/>
  </r>
  <r>
    <x v="718"/>
    <n v="92.88"/>
    <n v="92.97"/>
    <n v="90.86"/>
    <n v="91.32"/>
    <n v="22683385"/>
    <x v="1"/>
    <x v="1969"/>
    <x v="3"/>
    <x v="10"/>
    <n v="93.958333333333329"/>
    <n v="97.265899280575539"/>
    <s v="Baja"/>
  </r>
  <r>
    <x v="719"/>
    <n v="90.29"/>
    <n v="90.78"/>
    <n v="89.74"/>
    <n v="89.75"/>
    <n v="14939188"/>
    <x v="1"/>
    <x v="1970"/>
    <x v="3"/>
    <x v="10"/>
    <n v="93.423428571428545"/>
    <n v="97.226985294117654"/>
    <s v="Baja"/>
  </r>
  <r>
    <x v="720"/>
    <n v="89.55"/>
    <n v="89.67"/>
    <n v="88.11"/>
    <n v="88.64"/>
    <n v="17872964"/>
    <x v="1"/>
    <x v="1971"/>
    <x v="3"/>
    <x v="10"/>
    <n v="93.035714285714263"/>
    <n v="97.147647058823523"/>
    <s v="Baja"/>
  </r>
  <r>
    <x v="721"/>
    <n v="88.44"/>
    <n v="89.19"/>
    <n v="88.12"/>
    <n v="88.49"/>
    <n v="10915328"/>
    <x v="1"/>
    <x v="1972"/>
    <x v="3"/>
    <x v="10"/>
    <n v="92.689714285714274"/>
    <n v="97.08445255474453"/>
    <s v="Baja"/>
  </r>
  <r>
    <x v="722"/>
    <n v="88.02"/>
    <n v="88.4"/>
    <n v="87.61"/>
    <n v="88.1"/>
    <n v="13538013"/>
    <x v="1"/>
    <x v="1973"/>
    <x v="3"/>
    <x v="10"/>
    <n v="92.325142857142836"/>
    <n v="97.019347826086957"/>
    <s v="Baja"/>
  </r>
  <r>
    <x v="723"/>
    <n v="88.04"/>
    <n v="89.49"/>
    <n v="87.77"/>
    <n v="88.7"/>
    <n v="13132684"/>
    <x v="1"/>
    <x v="1974"/>
    <x v="3"/>
    <x v="10"/>
    <n v="91.826764705882326"/>
    <n v="97.036764705882362"/>
    <s v="Baja"/>
  </r>
  <r>
    <x v="724"/>
    <n v="88.9"/>
    <n v="89.66"/>
    <n v="88.49"/>
    <n v="89.06"/>
    <n v="10032652"/>
    <x v="1"/>
    <x v="1975"/>
    <x v="3"/>
    <x v="10"/>
    <n v="91.747714285714267"/>
    <n v="97.011102941176489"/>
    <s v="Baja"/>
  </r>
  <r>
    <x v="725"/>
    <n v="89.39"/>
    <n v="89.4"/>
    <n v="88.53"/>
    <n v="88.83"/>
    <n v="12118274"/>
    <x v="1"/>
    <x v="1976"/>
    <x v="3"/>
    <x v="10"/>
    <n v="91.343714285714256"/>
    <n v="96.977647058823536"/>
    <s v="Baja"/>
  </r>
  <r>
    <x v="726"/>
    <n v="87.8"/>
    <n v="89.12"/>
    <n v="87.34"/>
    <n v="88.95"/>
    <n v="13402579"/>
    <x v="1"/>
    <x v="1977"/>
    <x v="3"/>
    <x v="10"/>
    <n v="90.965714285714256"/>
    <n v="96.91905109489052"/>
    <s v="Baja"/>
  </r>
  <r>
    <x v="727"/>
    <n v="89.18"/>
    <n v="89.6"/>
    <n v="88.61"/>
    <n v="89.28"/>
    <n v="12837549"/>
    <x v="1"/>
    <x v="1978"/>
    <x v="3"/>
    <x v="10"/>
    <n v="90.626857142857133"/>
    <n v="96.863695652173931"/>
    <s v="Baja"/>
  </r>
  <r>
    <x v="728"/>
    <n v="89.12"/>
    <n v="90.95"/>
    <n v="88.91"/>
    <n v="90.5"/>
    <n v="7979547"/>
    <x v="1"/>
    <x v="1979"/>
    <x v="3"/>
    <x v="11"/>
    <n v="90.53352941176469"/>
    <n v="96.868970588235328"/>
    <s v="Baja"/>
  </r>
  <r>
    <x v="729"/>
    <n v="90.11"/>
    <n v="90.39"/>
    <n v="89.25"/>
    <n v="89.79"/>
    <n v="11028782"/>
    <x v="1"/>
    <x v="1980"/>
    <x v="3"/>
    <x v="11"/>
    <n v="90.443235294117628"/>
    <n v="96.914074074074094"/>
    <s v="Baja"/>
  </r>
  <r>
    <x v="730"/>
    <n v="88.67"/>
    <n v="88.83"/>
    <n v="87.78"/>
    <n v="88.74"/>
    <n v="12108532"/>
    <x v="1"/>
    <x v="1981"/>
    <x v="3"/>
    <x v="11"/>
    <n v="90.37735294117644"/>
    <n v="96.853970588235313"/>
    <s v="Baja"/>
  </r>
  <r>
    <x v="731"/>
    <n v="88.31"/>
    <n v="89.73"/>
    <n v="88.08"/>
    <n v="88.64"/>
    <n v="9705123"/>
    <x v="1"/>
    <x v="1982"/>
    <x v="3"/>
    <x v="11"/>
    <n v="90.255882352941143"/>
    <n v="96.794014598540159"/>
    <s v="Baja"/>
  </r>
  <r>
    <x v="732"/>
    <n v="88.25"/>
    <n v="88.68"/>
    <n v="87.86"/>
    <n v="88.1"/>
    <n v="13642620"/>
    <x v="1"/>
    <x v="1983"/>
    <x v="3"/>
    <x v="11"/>
    <n v="90.051212121212103"/>
    <n v="96.95674074074077"/>
    <s v="Baja"/>
  </r>
  <r>
    <x v="733"/>
    <n v="88.2"/>
    <n v="89.59"/>
    <n v="88.15"/>
    <n v="89.49"/>
    <n v="13735507"/>
    <x v="1"/>
    <x v="1984"/>
    <x v="3"/>
    <x v="11"/>
    <n v="90.034705882352924"/>
    <n v="96.977629629629647"/>
    <s v="Baja"/>
  </r>
  <r>
    <x v="734"/>
    <n v="90.11"/>
    <n v="90.71"/>
    <n v="89.57"/>
    <n v="90.15"/>
    <n v="14912079"/>
    <x v="1"/>
    <x v="1985"/>
    <x v="3"/>
    <x v="11"/>
    <n v="89.985588235294102"/>
    <n v="96.993481481481496"/>
    <s v="Baja"/>
  </r>
  <r>
    <x v="735"/>
    <n v="90.55"/>
    <n v="90.81"/>
    <n v="89.08"/>
    <n v="90.47"/>
    <n v="15325522"/>
    <x v="1"/>
    <x v="1986"/>
    <x v="3"/>
    <x v="11"/>
    <n v="90.004705882352923"/>
    <n v="96.945514705882374"/>
    <s v="Baja"/>
  </r>
  <r>
    <x v="736"/>
    <n v="90.41"/>
    <n v="90.49"/>
    <n v="88.42"/>
    <n v="88.62"/>
    <n v="17769989"/>
    <x v="1"/>
    <x v="1987"/>
    <x v="3"/>
    <x v="11"/>
    <n v="89.991470588235273"/>
    <n v="96.884744525547461"/>
    <s v="Baja"/>
  </r>
  <r>
    <x v="737"/>
    <n v="88.42"/>
    <n v="88.49"/>
    <n v="85.3"/>
    <n v="85.56"/>
    <n v="34503444"/>
    <x v="1"/>
    <x v="1988"/>
    <x v="3"/>
    <x v="11"/>
    <n v="89.96484848484846"/>
    <n v="96.972279411764717"/>
    <s v="Baja"/>
  </r>
  <r>
    <x v="738"/>
    <n v="85.51"/>
    <n v="87.3"/>
    <n v="85.31"/>
    <n v="85.95"/>
    <n v="21915527"/>
    <x v="1"/>
    <x v="1989"/>
    <x v="3"/>
    <x v="11"/>
    <n v="89.846764705882322"/>
    <n v="96.963235294117666"/>
    <s v="Baja"/>
  </r>
  <r>
    <x v="739"/>
    <n v="86.2"/>
    <n v="87.89"/>
    <n v="86.19"/>
    <n v="87.04"/>
    <n v="17177010"/>
    <x v="1"/>
    <x v="1990"/>
    <x v="3"/>
    <x v="11"/>
    <n v="89.766571428571396"/>
    <n v="96.964411764705915"/>
    <s v="Baja"/>
  </r>
  <r>
    <x v="740"/>
    <n v="86.84"/>
    <n v="87.18"/>
    <n v="86.03"/>
    <n v="86.21"/>
    <n v="15277532"/>
    <x v="1"/>
    <x v="1991"/>
    <x v="3"/>
    <x v="11"/>
    <n v="89.720571428571404"/>
    <n v="96.885912408759154"/>
    <s v="Baja"/>
  </r>
  <r>
    <x v="741"/>
    <n v="86.3"/>
    <n v="87.9"/>
    <n v="85.88"/>
    <n v="87.18"/>
    <n v="19900961"/>
    <x v="1"/>
    <x v="1992"/>
    <x v="3"/>
    <x v="11"/>
    <n v="89.698285714285674"/>
    <n v="96.815579710144959"/>
    <s v="Baja"/>
  </r>
  <r>
    <x v="742"/>
    <n v="87.49"/>
    <n v="87.96"/>
    <n v="86.55"/>
    <n v="86.6"/>
    <n v="13911900"/>
    <x v="1"/>
    <x v="1993"/>
    <x v="3"/>
    <x v="11"/>
    <n v="89.60823529411762"/>
    <n v="96.8335766423358"/>
    <s v="Baja"/>
  </r>
  <r>
    <x v="743"/>
    <n v="85.73"/>
    <n v="86.31"/>
    <n v="85.16"/>
    <n v="85.63"/>
    <n v="15335411"/>
    <x v="1"/>
    <x v="1994"/>
    <x v="3"/>
    <x v="11"/>
    <n v="89.494571428571405"/>
    <n v="96.787664233576663"/>
    <s v="Baja"/>
  </r>
  <r>
    <x v="744"/>
    <n v="85.67"/>
    <n v="86.27"/>
    <n v="85.45"/>
    <n v="85.86"/>
    <n v="14983702"/>
    <x v="1"/>
    <x v="1995"/>
    <x v="3"/>
    <x v="11"/>
    <n v="89.347714285714261"/>
    <n v="96.72883211678834"/>
    <s v="Baja"/>
  </r>
  <r>
    <x v="745"/>
    <n v="86.6"/>
    <n v="86.88"/>
    <n v="85.19"/>
    <n v="85.36"/>
    <n v="16691368"/>
    <x v="1"/>
    <x v="1996"/>
    <x v="3"/>
    <x v="11"/>
    <n v="89.153428571428549"/>
    <n v="96.646449275362343"/>
    <s v="Baja"/>
  </r>
  <r>
    <x v="746"/>
    <n v="85.86"/>
    <n v="86.58"/>
    <n v="85.45"/>
    <n v="86.13"/>
    <n v="13638332"/>
    <x v="1"/>
    <x v="1997"/>
    <x v="3"/>
    <x v="11"/>
    <n v="88.970857142857128"/>
    <n v="96.570791366906491"/>
    <s v="Baja"/>
  </r>
  <r>
    <x v="747"/>
    <n v="87"/>
    <n v="89.36"/>
    <n v="86.88"/>
    <n v="88.89"/>
    <n v="20837786"/>
    <x v="1"/>
    <x v="1998"/>
    <x v="3"/>
    <x v="11"/>
    <n v="88.776764705882343"/>
    <n v="96.537007299270087"/>
    <s v="Baja"/>
  </r>
  <r>
    <x v="748"/>
    <n v="89.12"/>
    <n v="89.73"/>
    <n v="88.46"/>
    <n v="89.03"/>
    <n v="13745084"/>
    <x v="1"/>
    <x v="1999"/>
    <x v="3"/>
    <x v="0"/>
    <n v="88.784000000000006"/>
    <n v="96.458321167883227"/>
    <s v="Baja"/>
  </r>
  <r>
    <x v="749"/>
    <n v="88.26"/>
    <n v="88.33"/>
    <n v="86.26"/>
    <n v="86.3"/>
    <n v="15162662"/>
    <x v="1"/>
    <x v="2000"/>
    <x v="3"/>
    <x v="0"/>
    <n v="88.588571428571441"/>
    <n v="96.362700729927042"/>
    <s v="Baja"/>
  </r>
  <r>
    <x v="750"/>
    <n v="85.82"/>
    <n v="86.46"/>
    <n v="85.45"/>
    <n v="85.49"/>
    <n v="14194137"/>
    <x v="1"/>
    <x v="2001"/>
    <x v="3"/>
    <x v="0"/>
    <n v="88.349714285714299"/>
    <n v="96.283913043478293"/>
    <s v="Baja"/>
  </r>
  <r>
    <x v="751"/>
    <n v="85.94"/>
    <n v="87.11"/>
    <n v="85.45"/>
    <n v="86.3"/>
    <n v="11533906"/>
    <x v="1"/>
    <x v="2002"/>
    <x v="3"/>
    <x v="0"/>
    <n v="88.174000000000007"/>
    <n v="96.212086330935279"/>
    <s v="Baja"/>
  </r>
  <r>
    <x v="752"/>
    <n v="86.66"/>
    <n v="87.23"/>
    <n v="85.99"/>
    <n v="86.83"/>
    <n v="10818366"/>
    <x v="1"/>
    <x v="2003"/>
    <x v="3"/>
    <x v="0"/>
    <n v="87.901764705882371"/>
    <n v="96.096811594202919"/>
    <s v="Baja"/>
  </r>
  <r>
    <x v="753"/>
    <n v="86.5"/>
    <n v="88.33"/>
    <n v="86.1"/>
    <n v="88.13"/>
    <n v="16767893"/>
    <x v="1"/>
    <x v="2004"/>
    <x v="3"/>
    <x v="0"/>
    <n v="87.908285714285739"/>
    <n v="96.017463768115945"/>
    <s v="Baja"/>
  </r>
  <r>
    <x v="754"/>
    <n v="89.2"/>
    <n v="89.56"/>
    <n v="87.04"/>
    <n v="87.49"/>
    <n v="32517915"/>
    <x v="1"/>
    <x v="2005"/>
    <x v="3"/>
    <x v="0"/>
    <n v="87.89666666666669"/>
    <n v="95.901594202898551"/>
    <s v="Baja"/>
  </r>
  <r>
    <x v="755"/>
    <n v="89.97"/>
    <n v="92.53"/>
    <n v="87.75"/>
    <n v="91.76"/>
    <n v="56716750"/>
    <x v="1"/>
    <x v="2006"/>
    <x v="3"/>
    <x v="0"/>
    <n v="87.952500000000029"/>
    <n v="95.871798561151081"/>
    <s v="Baja"/>
  </r>
  <r>
    <x v="756"/>
    <n v="91.32"/>
    <n v="91.35"/>
    <n v="88.86"/>
    <n v="89.02"/>
    <n v="21998920"/>
    <x v="1"/>
    <x v="2007"/>
    <x v="3"/>
    <x v="0"/>
    <n v="87.96305555555557"/>
    <n v="95.822857142857146"/>
    <s v="Baja"/>
  </r>
  <r>
    <x v="757"/>
    <n v="88.99"/>
    <n v="89.3"/>
    <n v="87.99"/>
    <n v="88.81"/>
    <n v="13676384"/>
    <x v="1"/>
    <x v="2008"/>
    <x v="3"/>
    <x v="0"/>
    <n v="87.968285714285727"/>
    <n v="95.537681159420302"/>
    <s v="Baja"/>
  </r>
  <r>
    <x v="758"/>
    <n v="87.99"/>
    <n v="88.23"/>
    <n v="86.89"/>
    <n v="87.06"/>
    <n v="13677866"/>
    <x v="1"/>
    <x v="2009"/>
    <x v="3"/>
    <x v="0"/>
    <n v="87.94305555555556"/>
    <n v="95.373623188405801"/>
    <s v="Baja"/>
  </r>
  <r>
    <x v="759"/>
    <n v="86.54"/>
    <n v="87.06"/>
    <n v="86.08"/>
    <n v="86.35"/>
    <n v="12182717"/>
    <x v="1"/>
    <x v="2010"/>
    <x v="3"/>
    <x v="0"/>
    <n v="87.87777777777778"/>
    <n v="95.205579710144931"/>
    <s v="Baja"/>
  </r>
  <r>
    <x v="760"/>
    <n v="86.92"/>
    <n v="86.96"/>
    <n v="85.8"/>
    <n v="85.92"/>
    <n v="14206015"/>
    <x v="1"/>
    <x v="2011"/>
    <x v="3"/>
    <x v="0"/>
    <n v="87.790555555555557"/>
    <n v="95.138776978417269"/>
    <s v="Baja"/>
  </r>
  <r>
    <x v="761"/>
    <n v="85.37"/>
    <n v="86.72"/>
    <n v="85.37"/>
    <n v="85.96"/>
    <n v="12364388"/>
    <x v="1"/>
    <x v="2012"/>
    <x v="3"/>
    <x v="0"/>
    <n v="87.710833333333341"/>
    <n v="95.073214285714286"/>
    <s v="Baja"/>
  </r>
  <r>
    <x v="762"/>
    <n v="85.81"/>
    <n v="86.25"/>
    <n v="85.41"/>
    <n v="85.88"/>
    <n v="11214986"/>
    <x v="1"/>
    <x v="2013"/>
    <x v="3"/>
    <x v="0"/>
    <n v="87.578285714285727"/>
    <n v="94.714927536231883"/>
    <s v="Baja"/>
  </r>
  <r>
    <x v="763"/>
    <n v="85.71"/>
    <n v="86.09"/>
    <n v="85.37"/>
    <n v="85.79"/>
    <n v="9845852"/>
    <x v="1"/>
    <x v="2014"/>
    <x v="3"/>
    <x v="0"/>
    <n v="87.528611111111118"/>
    <n v="94.516231884057973"/>
    <s v="Baja"/>
  </r>
  <r>
    <x v="764"/>
    <n v="85.81"/>
    <n v="86.33"/>
    <n v="85.64"/>
    <n v="85.83"/>
    <n v="7575953"/>
    <x v="1"/>
    <x v="2015"/>
    <x v="3"/>
    <x v="0"/>
    <n v="87.398888888888891"/>
    <n v="94.335942028985528"/>
    <s v="Baja"/>
  </r>
  <r>
    <x v="765"/>
    <n v="85.51"/>
    <n v="85.95"/>
    <n v="82.46"/>
    <n v="82.47"/>
    <n v="27531021"/>
    <x v="1"/>
    <x v="2016"/>
    <x v="3"/>
    <x v="0"/>
    <n v="87.265675675675681"/>
    <n v="94.250575539568359"/>
    <s v="Baja"/>
  </r>
  <r>
    <x v="766"/>
    <n v="83.07"/>
    <n v="83.65"/>
    <n v="82.46"/>
    <n v="83.36"/>
    <n v="16050882"/>
    <x v="1"/>
    <x v="2017"/>
    <x v="3"/>
    <x v="0"/>
    <n v="87.091891891891876"/>
    <n v="94.172785714285737"/>
    <s v="Baja"/>
  </r>
  <r>
    <x v="767"/>
    <n v="83.83"/>
    <n v="84.69"/>
    <n v="83.53"/>
    <n v="84.16"/>
    <n v="12166436"/>
    <x v="1"/>
    <x v="2018"/>
    <x v="3"/>
    <x v="0"/>
    <n v="86.921666666666653"/>
    <n v="93.732391304347829"/>
    <s v="Baja"/>
  </r>
  <r>
    <x v="768"/>
    <n v="83.79"/>
    <n v="84.55"/>
    <n v="83.73"/>
    <n v="84.4"/>
    <n v="11210669"/>
    <x v="1"/>
    <x v="2019"/>
    <x v="3"/>
    <x v="0"/>
    <n v="86.853513513513505"/>
    <n v="93.544275362318842"/>
    <s v="Baja"/>
  </r>
  <r>
    <x v="769"/>
    <n v="84.4"/>
    <n v="84.68"/>
    <n v="83.83"/>
    <n v="84.28"/>
    <n v="11816643"/>
    <x v="1"/>
    <x v="2020"/>
    <x v="3"/>
    <x v="0"/>
    <n v="86.750270270270263"/>
    <n v="93.371956521739136"/>
    <s v="Baja"/>
  </r>
  <r>
    <x v="770"/>
    <n v="84.46"/>
    <n v="84.61"/>
    <n v="83.64"/>
    <n v="83.68"/>
    <n v="10447960"/>
    <x v="1"/>
    <x v="2021"/>
    <x v="3"/>
    <x v="0"/>
    <n v="86.593243243243236"/>
    <n v="93.302230215827336"/>
    <s v="Baja"/>
  </r>
  <r>
    <x v="771"/>
    <n v="82.11"/>
    <n v="82.23"/>
    <n v="80.53"/>
    <n v="81.64"/>
    <n v="27701889"/>
    <x v="1"/>
    <x v="2022"/>
    <x v="3"/>
    <x v="1"/>
    <n v="86.363243243243232"/>
    <n v="93.218928571428563"/>
    <s v="Baja"/>
  </r>
  <r>
    <x v="772"/>
    <n v="81.42"/>
    <n v="82.39"/>
    <n v="81.180000000000007"/>
    <n v="81.19"/>
    <n v="12741682"/>
    <x v="1"/>
    <x v="2023"/>
    <x v="3"/>
    <x v="1"/>
    <n v="86.042777777777758"/>
    <n v="92.711313868613146"/>
    <s v="Baja"/>
  </r>
  <r>
    <x v="773"/>
    <n v="80.790000000000006"/>
    <n v="82.09"/>
    <n v="80.53"/>
    <n v="80.98"/>
    <n v="15518544"/>
    <x v="1"/>
    <x v="2024"/>
    <x v="3"/>
    <x v="1"/>
    <n v="85.915555555555542"/>
    <n v="92.534379562043796"/>
    <s v="Baja"/>
  </r>
  <r>
    <x v="774"/>
    <n v="80.819999999999993"/>
    <n v="80.849999999999994"/>
    <n v="79.75"/>
    <n v="80.569999999999993"/>
    <n v="14767972"/>
    <x v="1"/>
    <x v="2025"/>
    <x v="3"/>
    <x v="1"/>
    <n v="85.766111111111101"/>
    <n v="92.447681159420284"/>
    <s v="Baja"/>
  </r>
  <r>
    <x v="775"/>
    <n v="80.540000000000006"/>
    <n v="81.67"/>
    <n v="80.17"/>
    <n v="81.58"/>
    <n v="16233621"/>
    <x v="1"/>
    <x v="2026"/>
    <x v="3"/>
    <x v="1"/>
    <n v="85.614444444444445"/>
    <n v="92.369496402877687"/>
    <s v="Baja"/>
  </r>
  <r>
    <x v="776"/>
    <n v="81.94"/>
    <n v="83.85"/>
    <n v="81.17"/>
    <n v="82.52"/>
    <n v="26579061"/>
    <x v="1"/>
    <x v="2027"/>
    <x v="3"/>
    <x v="1"/>
    <n v="85.464285714285708"/>
    <n v="92.160217391304357"/>
    <s v="Baja"/>
  </r>
  <r>
    <x v="777"/>
    <n v="83.03"/>
    <n v="84.67"/>
    <n v="82.57"/>
    <n v="83.68"/>
    <n v="16594608"/>
    <x v="1"/>
    <x v="2028"/>
    <x v="3"/>
    <x v="1"/>
    <n v="85.41472222222221"/>
    <n v="92.029420289855082"/>
    <s v="Baja"/>
  </r>
  <r>
    <x v="778"/>
    <n v="83.35"/>
    <n v="84.05"/>
    <n v="83.12"/>
    <n v="83.48"/>
    <n v="9772692"/>
    <x v="1"/>
    <x v="2029"/>
    <x v="3"/>
    <x v="1"/>
    <n v="85.328055555555537"/>
    <n v="91.907536231884052"/>
    <s v="Baja"/>
  </r>
  <r>
    <x v="779"/>
    <n v="84"/>
    <n v="84.74"/>
    <n v="83.04"/>
    <n v="84.48"/>
    <n v="22371918"/>
    <x v="1"/>
    <x v="2030"/>
    <x v="3"/>
    <x v="1"/>
    <n v="85.296111111111088"/>
    <n v="91.854100719424451"/>
    <s v="Baja"/>
  </r>
  <r>
    <x v="780"/>
    <n v="85.22"/>
    <n v="86.19"/>
    <n v="84.61"/>
    <n v="85.58"/>
    <n v="21631240"/>
    <x v="1"/>
    <x v="2031"/>
    <x v="3"/>
    <x v="1"/>
    <n v="85.288333333333327"/>
    <n v="91.809285714285707"/>
    <s v="Baja"/>
  </r>
  <r>
    <x v="781"/>
    <n v="85.24"/>
    <n v="85.92"/>
    <n v="84.98"/>
    <n v="85.02"/>
    <n v="11894183"/>
    <x v="1"/>
    <x v="2032"/>
    <x v="3"/>
    <x v="1"/>
    <n v="85.25457142857141"/>
    <n v="91.592173913043467"/>
    <s v="Baja"/>
  </r>
  <r>
    <x v="782"/>
    <n v="83.92"/>
    <n v="84.79"/>
    <n v="81.709999999999994"/>
    <n v="81.94"/>
    <n v="21478915"/>
    <x v="1"/>
    <x v="2033"/>
    <x v="3"/>
    <x v="1"/>
    <n v="85.16249999999998"/>
    <n v="91.469130434782613"/>
    <s v="Baja"/>
  </r>
  <r>
    <x v="783"/>
    <n v="82.03"/>
    <n v="83.2"/>
    <n v="81.64"/>
    <n v="82.56"/>
    <n v="12715167"/>
    <x v="1"/>
    <x v="2034"/>
    <x v="3"/>
    <x v="1"/>
    <n v="84.986666666666665"/>
    <n v="91.334492753623181"/>
    <s v="Baja"/>
  </r>
  <r>
    <x v="784"/>
    <n v="82.06"/>
    <n v="83.67"/>
    <n v="81.92"/>
    <n v="82.73"/>
    <n v="14378025"/>
    <x v="1"/>
    <x v="2035"/>
    <x v="3"/>
    <x v="1"/>
    <n v="84.811666666666667"/>
    <n v="91.272589928057542"/>
    <s v="Baja"/>
  </r>
  <r>
    <x v="785"/>
    <n v="82.91"/>
    <n v="83.35"/>
    <n v="81.2"/>
    <n v="81.25"/>
    <n v="11495300"/>
    <x v="1"/>
    <x v="2036"/>
    <x v="3"/>
    <x v="1"/>
    <n v="84.671388888888885"/>
    <n v="91.200999999999979"/>
    <s v="Baja"/>
  </r>
  <r>
    <x v="786"/>
    <n v="81.56"/>
    <n v="81.77"/>
    <n v="80.56"/>
    <n v="81.010000000000005"/>
    <n v="11034439"/>
    <x v="1"/>
    <x v="2037"/>
    <x v="3"/>
    <x v="1"/>
    <n v="84.496857142857152"/>
    <n v="90.942971014492741"/>
    <s v="Baja"/>
  </r>
  <r>
    <x v="787"/>
    <n v="80.5"/>
    <n v="80.739999999999995"/>
    <n v="79.790000000000006"/>
    <n v="80.05"/>
    <n v="14867862"/>
    <x v="1"/>
    <x v="2038"/>
    <x v="3"/>
    <x v="1"/>
    <n v="84.373333333333349"/>
    <n v="90.826376811594187"/>
    <s v="Baja"/>
  </r>
  <r>
    <x v="788"/>
    <n v="80.12"/>
    <n v="80.56"/>
    <n v="79.22"/>
    <n v="79.900000000000006"/>
    <n v="14662506"/>
    <x v="1"/>
    <x v="2039"/>
    <x v="3"/>
    <x v="1"/>
    <n v="84.180833333333354"/>
    <n v="90.727318840579684"/>
    <s v="Baja"/>
  </r>
  <r>
    <x v="789"/>
    <n v="80.28"/>
    <n v="80.92"/>
    <n v="79.650000000000006"/>
    <n v="80.13"/>
    <n v="12229820"/>
    <x v="1"/>
    <x v="2040"/>
    <x v="3"/>
    <x v="1"/>
    <n v="83.958611111111125"/>
    <n v="90.651079136690626"/>
    <s v="Baja"/>
  </r>
  <r>
    <x v="790"/>
    <n v="80.66"/>
    <n v="81.33"/>
    <n v="80.41"/>
    <n v="81.05"/>
    <n v="11261366"/>
    <x v="1"/>
    <x v="2041"/>
    <x v="3"/>
    <x v="1"/>
    <n v="83.779722222222247"/>
    <n v="90.582499999999968"/>
    <s v="Baja"/>
  </r>
  <r>
    <x v="791"/>
    <n v="80.92"/>
    <n v="81.77"/>
    <n v="80.790000000000006"/>
    <n v="81.67"/>
    <n v="9128074"/>
    <x v="1"/>
    <x v="2042"/>
    <x v="3"/>
    <x v="2"/>
    <n v="83.341714285714318"/>
    <n v="90.464927536231841"/>
    <s v="Baja"/>
  </r>
  <r>
    <x v="792"/>
    <n v="81.25"/>
    <n v="81.89"/>
    <n v="79.459999999999994"/>
    <n v="79.540000000000006"/>
    <n v="12586235"/>
    <x v="1"/>
    <x v="2043"/>
    <x v="3"/>
    <x v="2"/>
    <n v="83.236111111111143"/>
    <n v="90.358043478260825"/>
    <s v="Baja"/>
  </r>
  <r>
    <x v="793"/>
    <n v="79.61"/>
    <n v="79.790000000000006"/>
    <n v="78.73"/>
    <n v="79.319999999999993"/>
    <n v="12010508"/>
    <x v="1"/>
    <x v="2044"/>
    <x v="3"/>
    <x v="2"/>
    <n v="82.972500000000025"/>
    <n v="90.257463768115912"/>
    <s v="Baja"/>
  </r>
  <r>
    <x v="794"/>
    <n v="79.099999999999994"/>
    <n v="80.94"/>
    <n v="78.88"/>
    <n v="80.81"/>
    <n v="15466571"/>
    <x v="1"/>
    <x v="2045"/>
    <x v="3"/>
    <x v="2"/>
    <n v="82.798888888888925"/>
    <n v="90.189496402877666"/>
    <s v="Baja"/>
  </r>
  <r>
    <x v="795"/>
    <n v="81.05"/>
    <n v="83.53"/>
    <n v="80.489999999999995"/>
    <n v="82.94"/>
    <n v="15391073"/>
    <x v="1"/>
    <x v="2046"/>
    <x v="3"/>
    <x v="2"/>
    <n v="82.704166666666694"/>
    <n v="90.137714285714253"/>
    <s v="Baja"/>
  </r>
  <r>
    <x v="796"/>
    <n v="84.3"/>
    <n v="84.88"/>
    <n v="83.13"/>
    <n v="84.7"/>
    <n v="13604405"/>
    <x v="1"/>
    <x v="2047"/>
    <x v="3"/>
    <x v="2"/>
    <n v="82.576285714285731"/>
    <n v="89.987826086956474"/>
    <s v="Baja"/>
  </r>
  <r>
    <x v="797"/>
    <n v="84.79"/>
    <n v="85.29"/>
    <n v="83.93"/>
    <n v="84.99"/>
    <n v="9450609"/>
    <x v="1"/>
    <x v="2048"/>
    <x v="3"/>
    <x v="2"/>
    <n v="82.643333333333345"/>
    <n v="89.909275362318809"/>
    <s v="Baja"/>
  </r>
  <r>
    <x v="798"/>
    <n v="85.37"/>
    <n v="85.72"/>
    <n v="84.26"/>
    <n v="84.85"/>
    <n v="9499170"/>
    <x v="1"/>
    <x v="2049"/>
    <x v="3"/>
    <x v="2"/>
    <n v="82.614722222222227"/>
    <n v="89.8423913043478"/>
    <s v="Baja"/>
  </r>
  <r>
    <x v="799"/>
    <n v="84.83"/>
    <n v="85.07"/>
    <n v="83.51"/>
    <n v="84.35"/>
    <n v="9554881"/>
    <x v="1"/>
    <x v="2050"/>
    <x v="3"/>
    <x v="2"/>
    <n v="82.574722222222221"/>
    <n v="89.802877697841708"/>
    <s v="Baja"/>
  </r>
  <r>
    <x v="800"/>
    <n v="83.94"/>
    <n v="84.58"/>
    <n v="83.38"/>
    <n v="84.35"/>
    <n v="10813094"/>
    <x v="1"/>
    <x v="983"/>
    <x v="3"/>
    <x v="2"/>
    <n v="82.533611111111099"/>
    <n v="89.763928571428551"/>
    <s v="Baja"/>
  </r>
  <r>
    <x v="801"/>
    <n v="84.31"/>
    <n v="85.93"/>
    <n v="84.31"/>
    <n v="85.71"/>
    <n v="10275144"/>
    <x v="1"/>
    <x v="2051"/>
    <x v="3"/>
    <x v="2"/>
    <n v="82.602571428571409"/>
    <n v="89.603985507246364"/>
    <s v="Baja"/>
  </r>
  <r>
    <x v="802"/>
    <n v="85.35"/>
    <n v="86.29"/>
    <n v="85.31"/>
    <n v="86.2"/>
    <n v="9985651"/>
    <x v="1"/>
    <x v="2052"/>
    <x v="3"/>
    <x v="2"/>
    <n v="82.702499999999972"/>
    <n v="89.517753623188398"/>
    <s v="Baja"/>
  </r>
  <r>
    <x v="803"/>
    <n v="85.69"/>
    <n v="86.26"/>
    <n v="84.6"/>
    <n v="84.68"/>
    <n v="10047019"/>
    <x v="1"/>
    <x v="2053"/>
    <x v="3"/>
    <x v="2"/>
    <n v="82.716944444444437"/>
    <n v="89.405797101449281"/>
    <s v="Baja"/>
  </r>
  <r>
    <x v="804"/>
    <n v="85.26"/>
    <n v="85.27"/>
    <n v="83.17"/>
    <n v="83.25"/>
    <n v="14316809"/>
    <x v="1"/>
    <x v="2054"/>
    <x v="3"/>
    <x v="2"/>
    <n v="82.684999999999988"/>
    <n v="89.361510791366911"/>
    <s v="Baja"/>
  </r>
  <r>
    <x v="805"/>
    <n v="82.9"/>
    <n v="83.44"/>
    <n v="82.61"/>
    <n v="82.65"/>
    <n v="10436993"/>
    <x v="1"/>
    <x v="2055"/>
    <x v="3"/>
    <x v="2"/>
    <n v="82.63972222222219"/>
    <n v="89.313571428571422"/>
    <s v="Baja"/>
  </r>
  <r>
    <x v="806"/>
    <n v="82.08"/>
    <n v="84.03"/>
    <n v="80.91"/>
    <n v="83.1"/>
    <n v="10772524"/>
    <x v="1"/>
    <x v="2056"/>
    <x v="3"/>
    <x v="2"/>
    <n v="82.651714285714263"/>
    <n v="89.041739130434777"/>
    <s v="Baja"/>
  </r>
  <r>
    <x v="807"/>
    <n v="83.41"/>
    <n v="84.2"/>
    <n v="81.739999999999995"/>
    <n v="82.56"/>
    <n v="11499469"/>
    <x v="1"/>
    <x v="2057"/>
    <x v="3"/>
    <x v="2"/>
    <n v="82.649166666666645"/>
    <n v="88.915579710144925"/>
    <s v="Baja"/>
  </r>
  <r>
    <x v="808"/>
    <n v="82.13"/>
    <n v="82.55"/>
    <n v="80.52"/>
    <n v="80.59"/>
    <n v="9372522"/>
    <x v="1"/>
    <x v="2058"/>
    <x v="3"/>
    <x v="2"/>
    <n v="82.593513513513486"/>
    <n v="88.855683453237418"/>
    <s v="Baja"/>
  </r>
  <r>
    <x v="809"/>
    <n v="80.08"/>
    <n v="80.61"/>
    <n v="79.42"/>
    <n v="79.78"/>
    <n v="11650989"/>
    <x v="1"/>
    <x v="2059"/>
    <x v="3"/>
    <x v="2"/>
    <n v="82.555405405405395"/>
    <n v="88.790857142857149"/>
    <s v="Baja"/>
  </r>
  <r>
    <x v="810"/>
    <n v="79.75"/>
    <n v="81.03"/>
    <n v="79.23"/>
    <n v="79.33"/>
    <n v="10300556"/>
    <x v="1"/>
    <x v="2060"/>
    <x v="3"/>
    <x v="2"/>
    <n v="82.510810810810796"/>
    <n v="88.723758865248229"/>
    <s v="Baja"/>
  </r>
  <r>
    <x v="811"/>
    <n v="79.72"/>
    <n v="80.930000000000007"/>
    <n v="79.53"/>
    <n v="80.680000000000007"/>
    <n v="10291181"/>
    <x v="1"/>
    <x v="2061"/>
    <x v="3"/>
    <x v="2"/>
    <n v="82.53972222222221"/>
    <n v="88.42848920863311"/>
    <s v="Baja"/>
  </r>
  <r>
    <x v="812"/>
    <n v="80.69"/>
    <n v="81.67"/>
    <n v="80.33"/>
    <n v="81.59"/>
    <n v="8672234"/>
    <x v="1"/>
    <x v="2062"/>
    <x v="3"/>
    <x v="2"/>
    <n v="82.514054054054043"/>
    <n v="88.29000000000002"/>
    <s v="Baja"/>
  </r>
  <r>
    <x v="813"/>
    <n v="81.53"/>
    <n v="81.58"/>
    <n v="80.180000000000007"/>
    <n v="81.069999999999993"/>
    <n v="9092974"/>
    <x v="1"/>
    <x v="2063"/>
    <x v="3"/>
    <x v="3"/>
    <n v="82.474864864864855"/>
    <n v="88.154532374100739"/>
    <s v="Baja"/>
  </r>
  <r>
    <x v="814"/>
    <n v="81.849999999999994"/>
    <n v="83.3"/>
    <n v="81.819999999999993"/>
    <n v="83.29"/>
    <n v="11518450"/>
    <x v="1"/>
    <x v="2064"/>
    <x v="3"/>
    <x v="3"/>
    <n v="82.464324324324323"/>
    <n v="88.11978571428574"/>
    <s v="Baja"/>
  </r>
  <r>
    <x v="815"/>
    <n v="84.17"/>
    <n v="85.93"/>
    <n v="84.16"/>
    <n v="85.07"/>
    <n v="11331778"/>
    <x v="1"/>
    <x v="2065"/>
    <x v="3"/>
    <x v="3"/>
    <n v="82.507297297297299"/>
    <n v="88.09815602836882"/>
    <s v="Baja"/>
  </r>
  <r>
    <x v="816"/>
    <n v="85.08"/>
    <n v="85.8"/>
    <n v="83.59"/>
    <n v="84.02"/>
    <n v="14160922"/>
    <x v="1"/>
    <x v="2066"/>
    <x v="3"/>
    <x v="3"/>
    <n v="82.409166666666664"/>
    <n v="87.812086330935287"/>
    <s v="Baja"/>
  </r>
  <r>
    <x v="817"/>
    <n v="84.16"/>
    <n v="84.68"/>
    <n v="83.95"/>
    <n v="84.59"/>
    <n v="10540204"/>
    <x v="1"/>
    <x v="2067"/>
    <x v="3"/>
    <x v="3"/>
    <n v="82.468108108108112"/>
    <n v="87.715107913669087"/>
    <s v="Baja"/>
  </r>
  <r>
    <x v="818"/>
    <n v="84.14"/>
    <n v="84.92"/>
    <n v="83.95"/>
    <n v="84.5"/>
    <n v="26942600"/>
    <x v="1"/>
    <x v="2068"/>
    <x v="3"/>
    <x v="3"/>
    <n v="82.454054054054069"/>
    <n v="87.606690647482026"/>
    <s v="Baja"/>
  </r>
  <r>
    <x v="819"/>
    <n v="87.84"/>
    <n v="91.21"/>
    <n v="87.6"/>
    <n v="90.34"/>
    <n v="51062704"/>
    <x v="1"/>
    <x v="2069"/>
    <x v="3"/>
    <x v="3"/>
    <n v="82.681081081081103"/>
    <n v="87.626214285714298"/>
    <s v="Baja"/>
  </r>
  <r>
    <x v="820"/>
    <n v="90.13"/>
    <n v="90.16"/>
    <n v="86.94"/>
    <n v="88.27"/>
    <n v="25200001"/>
    <x v="1"/>
    <x v="2070"/>
    <x v="3"/>
    <x v="3"/>
    <n v="82.83540540540541"/>
    <n v="87.630780141843985"/>
    <s v="Baja"/>
  </r>
  <r>
    <x v="821"/>
    <n v="88.42"/>
    <n v="89.9"/>
    <n v="87.41"/>
    <n v="89.44"/>
    <n v="12834443"/>
    <x v="1"/>
    <x v="2071"/>
    <x v="3"/>
    <x v="3"/>
    <n v="83.065833333333345"/>
    <n v="87.417841726618732"/>
    <s v="Baja"/>
  </r>
  <r>
    <x v="822"/>
    <n v="90.03"/>
    <n v="91.54"/>
    <n v="89.99"/>
    <n v="91.07"/>
    <n v="13152029"/>
    <x v="1"/>
    <x v="2072"/>
    <x v="3"/>
    <x v="3"/>
    <n v="83.28216216216218"/>
    <n v="87.35410071942448"/>
    <s v="Baja"/>
  </r>
  <r>
    <x v="823"/>
    <n v="92.99"/>
    <n v="94.57"/>
    <n v="92.74"/>
    <n v="93.93"/>
    <n v="20593054"/>
    <x v="1"/>
    <x v="2073"/>
    <x v="3"/>
    <x v="3"/>
    <n v="83.63135135135137"/>
    <n v="87.292446043165484"/>
    <s v="Baja"/>
  </r>
  <r>
    <x v="824"/>
    <n v="93.89"/>
    <n v="94.61"/>
    <n v="93.63"/>
    <n v="94.51"/>
    <n v="12923919"/>
    <x v="1"/>
    <x v="2074"/>
    <x v="3"/>
    <x v="3"/>
    <n v="84.022162162162189"/>
    <n v="87.344000000000008"/>
    <s v="Baja"/>
  </r>
  <r>
    <x v="825"/>
    <n v="94.75"/>
    <n v="95.38"/>
    <n v="93.92"/>
    <n v="94.15"/>
    <n v="12201304"/>
    <x v="1"/>
    <x v="2075"/>
    <x v="3"/>
    <x v="3"/>
    <n v="84.407297297297319"/>
    <n v="87.392269503546103"/>
    <s v="Baja"/>
  </r>
  <r>
    <x v="826"/>
    <n v="93.98"/>
    <n v="95.59"/>
    <n v="93.87"/>
    <n v="95.03"/>
    <n v="14114766"/>
    <x v="1"/>
    <x v="2076"/>
    <x v="3"/>
    <x v="3"/>
    <n v="84.914444444444456"/>
    <n v="87.148705035971233"/>
    <s v="Baja"/>
  </r>
  <r>
    <x v="827"/>
    <n v="94.73"/>
    <n v="94.96"/>
    <n v="93.96"/>
    <n v="94.45"/>
    <n v="7654843"/>
    <x v="1"/>
    <x v="2077"/>
    <x v="3"/>
    <x v="3"/>
    <n v="85.172162162162167"/>
    <n v="87.127122302158284"/>
    <s v="Baja"/>
  </r>
  <r>
    <x v="828"/>
    <n v="94.91"/>
    <n v="95.71"/>
    <n v="94.76"/>
    <n v="95.07"/>
    <n v="7330932"/>
    <x v="1"/>
    <x v="2078"/>
    <x v="3"/>
    <x v="3"/>
    <n v="85.534324324324331"/>
    <n v="87.087913669064775"/>
    <s v="Baja"/>
  </r>
  <r>
    <x v="829"/>
    <n v="94.9"/>
    <n v="96.51"/>
    <n v="94.9"/>
    <n v="96.06"/>
    <n v="5440468"/>
    <x v="1"/>
    <x v="2079"/>
    <x v="3"/>
    <x v="3"/>
    <n v="86.165833333333339"/>
    <n v="87.152000000000015"/>
    <s v="Baja"/>
  </r>
  <r>
    <x v="830"/>
    <n v="95.74"/>
    <n v="95.74"/>
    <n v="94.52"/>
    <n v="95.17"/>
    <n v="11049470"/>
    <x v="1"/>
    <x v="2080"/>
    <x v="3"/>
    <x v="3"/>
    <n v="86.668285714285716"/>
    <n v="86.885217391304366"/>
    <s v="Baja"/>
  </r>
  <r>
    <x v="831"/>
    <n v="95"/>
    <n v="95.14"/>
    <n v="92.45"/>
    <n v="92.5"/>
    <n v="18660305"/>
    <x v="1"/>
    <x v="2081"/>
    <x v="3"/>
    <x v="3"/>
    <n v="86.830277777777781"/>
    <n v="86.886594202898564"/>
    <s v="Baja"/>
  </r>
  <r>
    <x v="832"/>
    <n v="92.6"/>
    <n v="93.24"/>
    <n v="91.44"/>
    <n v="92.5"/>
    <n v="13857038"/>
    <x v="1"/>
    <x v="983"/>
    <x v="3"/>
    <x v="3"/>
    <n v="87.046944444444449"/>
    <n v="86.890289855072481"/>
    <s v="Baja"/>
  </r>
  <r>
    <x v="833"/>
    <n v="93.55"/>
    <n v="93.86"/>
    <n v="92.2"/>
    <n v="92.69"/>
    <n v="13396699"/>
    <x v="1"/>
    <x v="2082"/>
    <x v="3"/>
    <x v="3"/>
    <n v="87.260833333333338"/>
    <n v="86.932014388489236"/>
    <s v="Baja"/>
  </r>
  <r>
    <x v="834"/>
    <n v="92.74"/>
    <n v="92.84"/>
    <n v="91.77"/>
    <n v="92.58"/>
    <n v="11898169"/>
    <x v="1"/>
    <x v="2083"/>
    <x v="3"/>
    <x v="4"/>
    <n v="87.475555555555559"/>
    <n v="86.972357142857163"/>
    <s v="Baja"/>
  </r>
  <r>
    <x v="835"/>
    <n v="91.9"/>
    <n v="92.41"/>
    <n v="91.61"/>
    <n v="92.01"/>
    <n v="12602805"/>
    <x v="1"/>
    <x v="2084"/>
    <x v="3"/>
    <x v="4"/>
    <n v="87.783714285714296"/>
    <n v="86.895144927536265"/>
    <s v="Baja"/>
  </r>
  <r>
    <x v="836"/>
    <n v="91.61"/>
    <n v="91.78"/>
    <n v="89.93"/>
    <n v="90.79"/>
    <n v="12356988"/>
    <x v="1"/>
    <x v="2085"/>
    <x v="3"/>
    <x v="4"/>
    <n v="87.867222222222225"/>
    <n v="86.87362318840583"/>
    <s v="Baja"/>
  </r>
  <r>
    <x v="837"/>
    <n v="91.11"/>
    <n v="92.55"/>
    <n v="90.62"/>
    <n v="91.5"/>
    <n v="10462040"/>
    <x v="1"/>
    <x v="2086"/>
    <x v="3"/>
    <x v="4"/>
    <n v="88.028055555555568"/>
    <n v="86.874710144927576"/>
    <s v="Baja"/>
  </r>
  <r>
    <x v="838"/>
    <n v="91.8"/>
    <n v="93.39"/>
    <n v="91.65"/>
    <n v="92.35"/>
    <n v="10264684"/>
    <x v="1"/>
    <x v="2087"/>
    <x v="3"/>
    <x v="4"/>
    <n v="88.198888888888902"/>
    <n v="86.914100719424511"/>
    <s v="Baja"/>
  </r>
  <r>
    <x v="839"/>
    <n v="92.06"/>
    <n v="93.54"/>
    <n v="92.06"/>
    <n v="92.82"/>
    <n v="9498155"/>
    <x v="1"/>
    <x v="2088"/>
    <x v="3"/>
    <x v="4"/>
    <n v="88.425000000000011"/>
    <n v="86.956285714285755"/>
    <s v="Baja"/>
  </r>
  <r>
    <x v="840"/>
    <n v="92.73"/>
    <n v="93.08"/>
    <n v="91.97"/>
    <n v="92.2"/>
    <n v="10810961"/>
    <x v="1"/>
    <x v="2089"/>
    <x v="3"/>
    <x v="4"/>
    <n v="88.845714285714294"/>
    <n v="86.922971014492802"/>
    <s v="Baja"/>
  </r>
  <r>
    <x v="841"/>
    <n v="92.12"/>
    <n v="92.2"/>
    <n v="90.86"/>
    <n v="91.07"/>
    <n v="13218428"/>
    <x v="1"/>
    <x v="2090"/>
    <x v="3"/>
    <x v="4"/>
    <n v="88.907500000000013"/>
    <n v="86.944202898550756"/>
    <s v="Baja"/>
  </r>
  <r>
    <x v="842"/>
    <n v="91.17"/>
    <n v="92.87"/>
    <n v="90.78"/>
    <n v="92.83"/>
    <n v="10173236"/>
    <x v="1"/>
    <x v="2091"/>
    <x v="3"/>
    <x v="4"/>
    <n v="89.177777777777777"/>
    <n v="86.977101449275409"/>
    <s v="Baja"/>
  </r>
  <r>
    <x v="843"/>
    <n v="93.21"/>
    <n v="94.83"/>
    <n v="93.21"/>
    <n v="93.94"/>
    <n v="12439334"/>
    <x v="1"/>
    <x v="2092"/>
    <x v="3"/>
    <x v="4"/>
    <n v="89.49388888888889"/>
    <n v="87.02719424460436"/>
    <s v="Baja"/>
  </r>
  <r>
    <x v="844"/>
    <n v="93.05"/>
    <n v="93.95"/>
    <n v="92.93"/>
    <n v="93.46"/>
    <n v="17551598"/>
    <x v="1"/>
    <x v="2093"/>
    <x v="3"/>
    <x v="4"/>
    <n v="89.851388888888891"/>
    <n v="87.073142857142898"/>
    <s v="Baja"/>
  </r>
  <r>
    <x v="845"/>
    <n v="92.7"/>
    <n v="93.71"/>
    <n v="92.7"/>
    <n v="92.86"/>
    <n v="9083570"/>
    <x v="1"/>
    <x v="2094"/>
    <x v="3"/>
    <x v="4"/>
    <n v="90.525714285714287"/>
    <n v="87.103021582733845"/>
    <s v="Baja"/>
  </r>
  <r>
    <x v="846"/>
    <n v="92.64"/>
    <n v="93.99"/>
    <n v="92.61"/>
    <n v="93.93"/>
    <n v="8803962"/>
    <x v="1"/>
    <x v="2095"/>
    <x v="3"/>
    <x v="4"/>
    <n v="90.620277777777773"/>
    <n v="87.141438848920913"/>
    <s v="Baja"/>
  </r>
  <r>
    <x v="847"/>
    <n v="93.24"/>
    <n v="94.27"/>
    <n v="91.25"/>
    <n v="91.27"/>
    <n v="13060571"/>
    <x v="1"/>
    <x v="2096"/>
    <x v="3"/>
    <x v="4"/>
    <n v="90.914444444444456"/>
    <n v="87.145035971223066"/>
    <s v="Baja"/>
  </r>
  <r>
    <x v="848"/>
    <n v="91.93"/>
    <n v="92.08"/>
    <n v="91.06"/>
    <n v="92.02"/>
    <n v="13037178"/>
    <x v="1"/>
    <x v="2097"/>
    <x v="3"/>
    <x v="4"/>
    <n v="91.204166666666666"/>
    <n v="87.179857142857188"/>
    <s v="Baja"/>
  </r>
  <r>
    <x v="849"/>
    <n v="91.62"/>
    <n v="92.24"/>
    <n v="90.75"/>
    <n v="91.02"/>
    <n v="9419816"/>
    <x v="1"/>
    <x v="2098"/>
    <x v="3"/>
    <x v="4"/>
    <n v="91.480555555555554"/>
    <n v="87.207092198581606"/>
    <s v="Baja"/>
  </r>
  <r>
    <x v="850"/>
    <n v="90.84"/>
    <n v="91.27"/>
    <n v="90.6"/>
    <n v="90.95"/>
    <n v="8086935"/>
    <x v="1"/>
    <x v="2099"/>
    <x v="3"/>
    <x v="4"/>
    <n v="91.882571428571424"/>
    <n v="87.093768115942083"/>
    <s v="Baja"/>
  </r>
  <r>
    <x v="851"/>
    <n v="90.91"/>
    <n v="90.94"/>
    <n v="90.04"/>
    <n v="90.38"/>
    <n v="11123508"/>
    <x v="1"/>
    <x v="2100"/>
    <x v="3"/>
    <x v="4"/>
    <n v="92.064285714285717"/>
    <n v="87.082536231884106"/>
    <s v="Baja"/>
  </r>
  <r>
    <x v="852"/>
    <n v="90.09"/>
    <n v="90.98"/>
    <n v="89.97"/>
    <n v="90.4"/>
    <n v="8479648"/>
    <x v="1"/>
    <x v="2101"/>
    <x v="3"/>
    <x v="4"/>
    <n v="92.230285714285714"/>
    <n v="87.106402877697889"/>
    <s v="Baja"/>
  </r>
  <r>
    <x v="853"/>
    <n v="90.12"/>
    <n v="90.6"/>
    <n v="89.86"/>
    <n v="90.29"/>
    <n v="9210954"/>
    <x v="1"/>
    <x v="2102"/>
    <x v="3"/>
    <x v="4"/>
    <n v="92.395714285714277"/>
    <n v="87.129142857142909"/>
    <s v="Baja"/>
  </r>
  <r>
    <x v="854"/>
    <n v="90.1"/>
    <n v="91.48"/>
    <n v="89.73"/>
    <n v="90.71"/>
    <n v="10587634"/>
    <x v="1"/>
    <x v="2103"/>
    <x v="4"/>
    <x v="5"/>
    <n v="92.527941176470577"/>
    <n v="86.981094890511002"/>
    <s v="Baja"/>
  </r>
  <r>
    <x v="855"/>
    <n v="90.23"/>
    <n v="92.08"/>
    <n v="90"/>
    <n v="91.65"/>
    <n v="11929768"/>
    <x v="1"/>
    <x v="2104"/>
    <x v="4"/>
    <x v="5"/>
    <n v="92.592941176470589"/>
    <n v="86.983503649635068"/>
    <s v="Baja"/>
  </r>
  <r>
    <x v="856"/>
    <n v="91.94"/>
    <n v="91.94"/>
    <n v="90"/>
    <n v="90.56"/>
    <n v="12087430"/>
    <x v="1"/>
    <x v="2105"/>
    <x v="4"/>
    <x v="5"/>
    <n v="92.577941176470574"/>
    <n v="87.0094202898551"/>
    <s v="Baja"/>
  </r>
  <r>
    <x v="857"/>
    <n v="90.41"/>
    <n v="91.32"/>
    <n v="90.36"/>
    <n v="90.9"/>
    <n v="9092069"/>
    <x v="1"/>
    <x v="2106"/>
    <x v="4"/>
    <x v="5"/>
    <n v="92.488823529411746"/>
    <n v="87.037410071942475"/>
    <s v="Baja"/>
  </r>
  <r>
    <x v="858"/>
    <n v="91.55"/>
    <n v="91.94"/>
    <n v="91"/>
    <n v="91.55"/>
    <n v="11103717"/>
    <x v="1"/>
    <x v="2107"/>
    <x v="4"/>
    <x v="5"/>
    <n v="92.348787878787888"/>
    <n v="87.038840579710168"/>
    <s v="Baja"/>
  </r>
  <r>
    <x v="859"/>
    <n v="91.05"/>
    <n v="91.1"/>
    <n v="89.6"/>
    <n v="89.67"/>
    <n v="11255050"/>
    <x v="1"/>
    <x v="2108"/>
    <x v="4"/>
    <x v="5"/>
    <n v="92.27000000000001"/>
    <n v="87.047391304347855"/>
    <s v="Baja"/>
  </r>
  <r>
    <x v="860"/>
    <n v="89.82"/>
    <n v="89.82"/>
    <n v="88.88"/>
    <n v="89.29"/>
    <n v="15091574"/>
    <x v="1"/>
    <x v="2109"/>
    <x v="4"/>
    <x v="5"/>
    <n v="92.101176470588257"/>
    <n v="87.056014492753661"/>
    <s v="Baja"/>
  </r>
  <r>
    <x v="861"/>
    <n v="89.39"/>
    <n v="89.78"/>
    <n v="88.69"/>
    <n v="89.45"/>
    <n v="9642176"/>
    <x v="1"/>
    <x v="2110"/>
    <x v="4"/>
    <x v="5"/>
    <n v="91.954117647058823"/>
    <n v="87.073237410071982"/>
    <s v="Baja"/>
  </r>
  <r>
    <x v="862"/>
    <n v="89.65"/>
    <n v="90.83"/>
    <n v="89.65"/>
    <n v="90.35"/>
    <n v="11919448"/>
    <x v="1"/>
    <x v="2111"/>
    <x v="4"/>
    <x v="5"/>
    <n v="91.81529411764707"/>
    <n v="87.096642857142896"/>
    <s v="Baja"/>
  </r>
  <r>
    <x v="863"/>
    <n v="90.29"/>
    <n v="93.09"/>
    <n v="89.46"/>
    <n v="93.05"/>
    <n v="16780869"/>
    <x v="1"/>
    <x v="2112"/>
    <x v="4"/>
    <x v="5"/>
    <n v="91.726764705882374"/>
    <n v="87.087883211678871"/>
    <s v="Baja"/>
  </r>
  <r>
    <x v="864"/>
    <n v="92.58"/>
    <n v="93.76"/>
    <n v="90.1"/>
    <n v="90.34"/>
    <n v="15735217"/>
    <x v="1"/>
    <x v="2113"/>
    <x v="4"/>
    <x v="5"/>
    <n v="91.584705882352964"/>
    <n v="87.095620437956228"/>
    <s v="Baja"/>
  </r>
  <r>
    <x v="865"/>
    <n v="90.66"/>
    <n v="92.51"/>
    <n v="90.41"/>
    <n v="92.21"/>
    <n v="12203197"/>
    <x v="1"/>
    <x v="2114"/>
    <x v="4"/>
    <x v="5"/>
    <n v="91.576176470588251"/>
    <n v="87.132681159420315"/>
    <s v="Baja"/>
  </r>
  <r>
    <x v="866"/>
    <n v="92.32"/>
    <n v="93.58"/>
    <n v="91.63"/>
    <n v="93.06"/>
    <n v="19790081"/>
    <x v="1"/>
    <x v="2115"/>
    <x v="4"/>
    <x v="5"/>
    <n v="91.592647058823545"/>
    <n v="87.175323741007219"/>
    <s v="Baja"/>
  </r>
  <r>
    <x v="867"/>
    <n v="92.87"/>
    <n v="95.23"/>
    <n v="92.87"/>
    <n v="95.08"/>
    <n v="15119379"/>
    <x v="1"/>
    <x v="2116"/>
    <x v="4"/>
    <x v="5"/>
    <n v="91.635151515151534"/>
    <n v="87.189565217391319"/>
    <s v="Baja"/>
  </r>
  <r>
    <x v="868"/>
    <n v="95.43"/>
    <n v="95.89"/>
    <n v="93.18"/>
    <n v="93.77"/>
    <n v="11559411"/>
    <x v="1"/>
    <x v="2117"/>
    <x v="4"/>
    <x v="5"/>
    <n v="91.697941176470607"/>
    <n v="87.22601449275362"/>
    <s v="Baja"/>
  </r>
  <r>
    <x v="869"/>
    <n v="94.42"/>
    <n v="95.25"/>
    <n v="93.26"/>
    <n v="93.5"/>
    <n v="10454904"/>
    <x v="1"/>
    <x v="2118"/>
    <x v="4"/>
    <x v="5"/>
    <n v="91.74176470588236"/>
    <n v="87.261231884057977"/>
    <s v="Baja"/>
  </r>
  <r>
    <x v="870"/>
    <n v="93.92"/>
    <n v="94.94"/>
    <n v="93.75"/>
    <n v="94.86"/>
    <n v="8661572"/>
    <x v="1"/>
    <x v="2119"/>
    <x v="4"/>
    <x v="5"/>
    <n v="91.861470588235292"/>
    <n v="87.31589928057555"/>
    <s v="Baja"/>
  </r>
  <r>
    <x v="871"/>
    <n v="95"/>
    <n v="95.53"/>
    <n v="94.7"/>
    <n v="95.36"/>
    <n v="7812755"/>
    <x v="1"/>
    <x v="2120"/>
    <x v="4"/>
    <x v="5"/>
    <n v="91.975000000000023"/>
    <n v="87.373357142857159"/>
    <s v="Baja"/>
  </r>
  <r>
    <x v="872"/>
    <n v="95.42"/>
    <n v="97.5"/>
    <n v="95"/>
    <n v="97.49"/>
    <n v="13422221"/>
    <x v="1"/>
    <x v="2121"/>
    <x v="4"/>
    <x v="5"/>
    <n v="92.105151515151519"/>
    <n v="87.405942028985521"/>
    <s v="Baja"/>
  </r>
  <r>
    <x v="873"/>
    <n v="96.52"/>
    <n v="97.54"/>
    <n v="96.01"/>
    <n v="96.94"/>
    <n v="9139614"/>
    <x v="1"/>
    <x v="2122"/>
    <x v="4"/>
    <x v="5"/>
    <n v="92.247352941176473"/>
    <n v="87.452826086956549"/>
    <s v="Baja"/>
  </r>
  <r>
    <x v="874"/>
    <n v="96.42"/>
    <n v="97.57"/>
    <n v="95.81"/>
    <n v="96.05"/>
    <n v="9592304"/>
    <x v="1"/>
    <x v="2123"/>
    <x v="4"/>
    <x v="5"/>
    <n v="92.360588235294131"/>
    <n v="87.506666666666689"/>
    <s v="Baja"/>
  </r>
  <r>
    <x v="875"/>
    <n v="96.37"/>
    <n v="97.93"/>
    <n v="95.9"/>
    <n v="97.06"/>
    <n v="8484801"/>
    <x v="1"/>
    <x v="2124"/>
    <x v="4"/>
    <x v="6"/>
    <n v="92.536764705882348"/>
    <n v="87.575395683453266"/>
    <s v="Baja"/>
  </r>
  <r>
    <x v="876"/>
    <n v="96.28"/>
    <n v="97.41"/>
    <n v="95.82"/>
    <n v="97.13"/>
    <n v="9321343"/>
    <x v="1"/>
    <x v="2125"/>
    <x v="4"/>
    <x v="6"/>
    <n v="92.663235294117655"/>
    <n v="87.643642857142879"/>
    <s v="Baja"/>
  </r>
  <r>
    <x v="877"/>
    <n v="96.7"/>
    <n v="97.37"/>
    <n v="96.49"/>
    <n v="96.65"/>
    <n v="11679341"/>
    <x v="1"/>
    <x v="2126"/>
    <x v="4"/>
    <x v="6"/>
    <n v="92.721212121212133"/>
    <n v="87.740652173913048"/>
    <s v="Baja"/>
  </r>
  <r>
    <x v="878"/>
    <n v="96.92"/>
    <n v="99.32"/>
    <n v="96.79"/>
    <n v="99.29"/>
    <n v="16498476"/>
    <x v="1"/>
    <x v="2127"/>
    <x v="4"/>
    <x v="6"/>
    <n v="92.914411764705889"/>
    <n v="87.835434782608701"/>
    <s v="Baja"/>
  </r>
  <r>
    <x v="879"/>
    <n v="97.39"/>
    <n v="99.28"/>
    <n v="96.64"/>
    <n v="99.14"/>
    <n v="28886282"/>
    <x v="1"/>
    <x v="2128"/>
    <x v="4"/>
    <x v="6"/>
    <n v="93.099117647058819"/>
    <n v="87.92210144927536"/>
    <s v="Baja"/>
  </r>
  <r>
    <x v="880"/>
    <n v="107.08"/>
    <n v="112.77"/>
    <n v="106.8"/>
    <n v="110.54"/>
    <n v="60558410"/>
    <x v="1"/>
    <x v="2129"/>
    <x v="4"/>
    <x v="6"/>
    <n v="93.587647058823535"/>
    <n v="88.084820143884897"/>
    <s v="Baja"/>
  </r>
  <r>
    <x v="881"/>
    <n v="109.6"/>
    <n v="110.15"/>
    <n v="107.69"/>
    <n v="108.39"/>
    <n v="21509086"/>
    <x v="1"/>
    <x v="2130"/>
    <x v="4"/>
    <x v="6"/>
    <n v="94.091176470588223"/>
    <n v="88.229857142857142"/>
    <s v="Baja"/>
  </r>
  <r>
    <x v="882"/>
    <n v="107.88"/>
    <n v="111.06"/>
    <n v="107.83"/>
    <n v="109.29"/>
    <n v="13423955"/>
    <x v="1"/>
    <x v="2131"/>
    <x v="4"/>
    <x v="6"/>
    <n v="94.707575757575739"/>
    <n v="88.430289855072473"/>
    <s v="Baja"/>
  </r>
  <r>
    <x v="883"/>
    <n v="108.28"/>
    <n v="110.65"/>
    <n v="108.21"/>
    <n v="110.46"/>
    <n v="14594483"/>
    <x v="1"/>
    <x v="2132"/>
    <x v="4"/>
    <x v="6"/>
    <n v="95.170882352941163"/>
    <n v="88.612173913043492"/>
    <s v="Baja"/>
  </r>
  <r>
    <x v="884"/>
    <n v="110.58"/>
    <n v="111.68"/>
    <n v="109.67"/>
    <n v="111.56"/>
    <n v="11405491"/>
    <x v="1"/>
    <x v="2133"/>
    <x v="4"/>
    <x v="6"/>
    <n v="95.639142857142843"/>
    <n v="88.79644927536232"/>
    <s v="Baja"/>
  </r>
  <r>
    <x v="885"/>
    <n v="111.08"/>
    <n v="112.92"/>
    <n v="111.08"/>
    <n v="112.45"/>
    <n v="9961907"/>
    <x v="1"/>
    <x v="2134"/>
    <x v="4"/>
    <x v="6"/>
    <n v="96.253428571428543"/>
    <n v="88.96661870503597"/>
    <s v="Baja"/>
  </r>
  <r>
    <x v="886"/>
    <n v="112.02"/>
    <n v="112.56"/>
    <n v="111.16"/>
    <n v="111.6"/>
    <n v="8782223"/>
    <x v="1"/>
    <x v="2135"/>
    <x v="4"/>
    <x v="6"/>
    <n v="96.859714285714261"/>
    <n v="89.128285714285724"/>
    <s v="Baja"/>
  </r>
  <r>
    <x v="887"/>
    <n v="110.85"/>
    <n v="111.13"/>
    <n v="109.35"/>
    <n v="109.44"/>
    <n v="9770911"/>
    <x v="1"/>
    <x v="2136"/>
    <x v="4"/>
    <x v="6"/>
    <n v="97.612941176470571"/>
    <n v="89.326204379562043"/>
    <s v="Baja"/>
  </r>
  <r>
    <x v="888"/>
    <n v="108.48"/>
    <n v="109.22"/>
    <n v="107.24"/>
    <n v="107.67"/>
    <n v="10454428"/>
    <x v="1"/>
    <x v="2137"/>
    <x v="4"/>
    <x v="6"/>
    <n v="97.900285714285701"/>
    <n v="89.482189781021887"/>
    <s v="Baja"/>
  </r>
  <r>
    <x v="889"/>
    <n v="107.99"/>
    <n v="108.49"/>
    <n v="107.41"/>
    <n v="107.64"/>
    <n v="9266195"/>
    <x v="1"/>
    <x v="2138"/>
    <x v="4"/>
    <x v="6"/>
    <n v="98.383999999999972"/>
    <n v="89.613768115942023"/>
    <s v="Baja"/>
  </r>
  <r>
    <x v="890"/>
    <n v="107.57"/>
    <n v="108"/>
    <n v="105.83"/>
    <n v="107.74"/>
    <n v="11723952"/>
    <x v="1"/>
    <x v="2139"/>
    <x v="4"/>
    <x v="6"/>
    <n v="98.843714285714256"/>
    <n v="89.744172661870493"/>
    <s v="Baja"/>
  </r>
  <r>
    <x v="891"/>
    <n v="107.52"/>
    <n v="108.76"/>
    <n v="107.38"/>
    <n v="107.68"/>
    <n v="8694150"/>
    <x v="1"/>
    <x v="2140"/>
    <x v="4"/>
    <x v="6"/>
    <n v="99.580882352941146"/>
    <n v="89.924598540145979"/>
    <s v="Baja"/>
  </r>
  <r>
    <x v="892"/>
    <n v="107.78"/>
    <n v="109.58"/>
    <n v="107.78"/>
    <n v="109.42"/>
    <n v="7594956"/>
    <x v="1"/>
    <x v="2141"/>
    <x v="4"/>
    <x v="6"/>
    <n v="99.861999999999981"/>
    <n v="90.053503649635033"/>
    <s v="Baja"/>
  </r>
  <r>
    <x v="893"/>
    <n v="108.78"/>
    <n v="111.04"/>
    <n v="108.66"/>
    <n v="110.8"/>
    <n v="10773048"/>
    <x v="1"/>
    <x v="2142"/>
    <x v="4"/>
    <x v="6"/>
    <n v="100.41199999999999"/>
    <n v="90.212481751824811"/>
    <s v="Baja"/>
  </r>
  <r>
    <x v="894"/>
    <n v="111.14"/>
    <n v="112.75"/>
    <n v="110.97"/>
    <n v="111.58"/>
    <n v="11658288"/>
    <x v="1"/>
    <x v="2143"/>
    <x v="4"/>
    <x v="6"/>
    <n v="101.03799999999998"/>
    <n v="90.367318840579699"/>
    <s v="Baja"/>
  </r>
  <r>
    <x v="895"/>
    <n v="111.44"/>
    <n v="112.15"/>
    <n v="111.03"/>
    <n v="111.95"/>
    <n v="7242396"/>
    <x v="1"/>
    <x v="2144"/>
    <x v="4"/>
    <x v="7"/>
    <n v="101.68542857142855"/>
    <n v="90.522589928057556"/>
    <s v="Baja"/>
  </r>
  <r>
    <x v="896"/>
    <n v="112.67"/>
    <n v="114.13"/>
    <n v="111.8"/>
    <n v="113.69"/>
    <n v="11558852"/>
    <x v="1"/>
    <x v="2145"/>
    <x v="4"/>
    <x v="7"/>
    <n v="102.73176470588234"/>
    <n v="90.759927007299268"/>
    <s v="Baja"/>
  </r>
  <r>
    <x v="897"/>
    <n v="113.61"/>
    <n v="115.19"/>
    <n v="112.27"/>
    <n v="112.87"/>
    <n v="14929579"/>
    <x v="1"/>
    <x v="2146"/>
    <x v="4"/>
    <x v="7"/>
    <n v="103.02142857142856"/>
    <n v="90.956642335766432"/>
    <s v="Baja"/>
  </r>
  <r>
    <x v="898"/>
    <n v="113.08"/>
    <n v="113.3"/>
    <n v="109.25"/>
    <n v="110.06"/>
    <n v="14743882"/>
    <x v="1"/>
    <x v="2147"/>
    <x v="4"/>
    <x v="7"/>
    <n v="103.21694444444444"/>
    <n v="91.132554744525549"/>
    <s v="Baja"/>
  </r>
  <r>
    <x v="899"/>
    <n v="110.7"/>
    <n v="111.08"/>
    <n v="109.2"/>
    <n v="110.18"/>
    <n v="8609290"/>
    <x v="1"/>
    <x v="2148"/>
    <x v="4"/>
    <x v="7"/>
    <n v="103.69277777777775"/>
    <n v="91.270579710144929"/>
    <s v="Baja"/>
  </r>
  <r>
    <x v="900"/>
    <n v="110.18"/>
    <n v="111.31"/>
    <n v="109.34"/>
    <n v="110.32"/>
    <n v="10009185"/>
    <x v="1"/>
    <x v="2149"/>
    <x v="4"/>
    <x v="7"/>
    <n v="104.24777777777776"/>
    <n v="91.407625899280575"/>
    <s v="Baja"/>
  </r>
  <r>
    <x v="901"/>
    <n v="110.09"/>
    <n v="112.91"/>
    <n v="110.03"/>
    <n v="112.31"/>
    <n v="8794307"/>
    <x v="1"/>
    <x v="2150"/>
    <x v="4"/>
    <x v="7"/>
    <n v="105.14171428571426"/>
    <n v="91.682262773722627"/>
    <s v="Baja"/>
  </r>
  <r>
    <x v="902"/>
    <n v="112.52"/>
    <n v="112.95"/>
    <n v="111.64"/>
    <n v="112.46"/>
    <n v="8084958"/>
    <x v="1"/>
    <x v="2151"/>
    <x v="4"/>
    <x v="7"/>
    <n v="105.34499999999997"/>
    <n v="91.90116788321167"/>
    <s v="Baja"/>
  </r>
  <r>
    <x v="903"/>
    <n v="112.74"/>
    <n v="114.13"/>
    <n v="112.44"/>
    <n v="112.5"/>
    <n v="7267902"/>
    <x v="1"/>
    <x v="2152"/>
    <x v="4"/>
    <x v="7"/>
    <n v="105.82888888888887"/>
    <n v="92.113868613138678"/>
    <s v="Baja"/>
  </r>
  <r>
    <x v="904"/>
    <n v="111.74"/>
    <n v="112.35"/>
    <n v="109.51"/>
    <n v="112.06"/>
    <n v="10520462"/>
    <x v="1"/>
    <x v="2153"/>
    <x v="4"/>
    <x v="7"/>
    <n v="106.33694444444443"/>
    <n v="92.258405797101432"/>
    <s v="Baja"/>
  </r>
  <r>
    <x v="905"/>
    <n v="111.6"/>
    <n v="112.96"/>
    <n v="111.4"/>
    <n v="111.95"/>
    <n v="15364181"/>
    <x v="1"/>
    <x v="2154"/>
    <x v="4"/>
    <x v="7"/>
    <n v="106.84944444444443"/>
    <n v="92.400071942446033"/>
    <s v="Baja"/>
  </r>
  <r>
    <x v="906"/>
    <n v="112.29"/>
    <n v="114.43"/>
    <n v="112.29"/>
    <n v="113.85"/>
    <n v="11820763"/>
    <x v="1"/>
    <x v="2155"/>
    <x v="4"/>
    <x v="7"/>
    <n v="107.72028571428571"/>
    <n v="92.734452554744507"/>
    <s v="Baja"/>
  </r>
  <r>
    <x v="907"/>
    <n v="113.41"/>
    <n v="115.17"/>
    <n v="113.24"/>
    <n v="114.51"/>
    <n v="10999744"/>
    <x v="1"/>
    <x v="2156"/>
    <x v="4"/>
    <x v="7"/>
    <n v="107.90888888888888"/>
    <n v="92.959489051094877"/>
    <s v="Baja"/>
  </r>
  <r>
    <x v="908"/>
    <n v="114.61"/>
    <n v="116.51"/>
    <n v="114.36"/>
    <n v="116.46"/>
    <n v="11699645"/>
    <x v="1"/>
    <x v="2157"/>
    <x v="4"/>
    <x v="7"/>
    <n v="108.43583333333332"/>
    <n v="93.213649635036489"/>
    <s v="Baja"/>
  </r>
  <r>
    <x v="909"/>
    <n v="116.99"/>
    <n v="117.36"/>
    <n v="115.86"/>
    <n v="116.7"/>
    <n v="10353545"/>
    <x v="1"/>
    <x v="2158"/>
    <x v="4"/>
    <x v="7"/>
    <n v="108.98472222222222"/>
    <n v="93.383840579710139"/>
    <s v="Baja"/>
  </r>
  <r>
    <x v="910"/>
    <n v="116.92"/>
    <n v="117.66"/>
    <n v="115.84"/>
    <n v="115.87"/>
    <n v="7144785"/>
    <x v="1"/>
    <x v="2159"/>
    <x v="4"/>
    <x v="7"/>
    <n v="109.53527777777776"/>
    <n v="93.545611510791375"/>
    <s v="Baja"/>
  </r>
  <r>
    <x v="911"/>
    <n v="116.97"/>
    <n v="119.41"/>
    <n v="116.87"/>
    <n v="119.36"/>
    <n v="12103553"/>
    <x v="1"/>
    <x v="2160"/>
    <x v="4"/>
    <x v="7"/>
    <n v="110.52685714285712"/>
    <n v="93.913260869565235"/>
    <s v="Baja"/>
  </r>
  <r>
    <x v="912"/>
    <n v="119.63"/>
    <n v="120.4"/>
    <n v="118.19"/>
    <n v="119.93"/>
    <n v="11870043"/>
    <x v="1"/>
    <x v="2161"/>
    <x v="4"/>
    <x v="7"/>
    <n v="110.78805555555554"/>
    <n v="94.198478260869578"/>
    <s v="Baja"/>
  </r>
  <r>
    <x v="913"/>
    <n v="120.96"/>
    <n v="122.03"/>
    <n v="120.02"/>
    <n v="120.98"/>
    <n v="10782835"/>
    <x v="1"/>
    <x v="2162"/>
    <x v="4"/>
    <x v="7"/>
    <n v="111.46388888888889"/>
    <n v="94.483985507246388"/>
    <s v="Baja"/>
  </r>
  <r>
    <x v="914"/>
    <n v="121.25"/>
    <n v="123.74"/>
    <n v="121.2"/>
    <n v="122.36"/>
    <n v="15367421"/>
    <x v="1"/>
    <x v="2163"/>
    <x v="4"/>
    <x v="7"/>
    <n v="112.10472222222222"/>
    <n v="94.684532374100726"/>
    <s v="Baja"/>
  </r>
  <r>
    <x v="915"/>
    <n v="122.06"/>
    <n v="122.4"/>
    <n v="120.78"/>
    <n v="121.53"/>
    <n v="8419727"/>
    <x v="1"/>
    <x v="2164"/>
    <x v="4"/>
    <x v="8"/>
    <n v="112.91852941176471"/>
    <n v="95.131386861313899"/>
    <s v="Baja"/>
  </r>
  <r>
    <x v="916"/>
    <n v="120.22"/>
    <n v="123.53"/>
    <n v="120.16"/>
    <n v="122.82"/>
    <n v="15517067"/>
    <x v="1"/>
    <x v="2165"/>
    <x v="4"/>
    <x v="8"/>
    <n v="113.20142857142858"/>
    <n v="95.411240875912441"/>
    <s v="Baja"/>
  </r>
  <r>
    <x v="917"/>
    <n v="122.27"/>
    <n v="123.69"/>
    <n v="118.38"/>
    <n v="118.98"/>
    <n v="22480435"/>
    <x v="1"/>
    <x v="2166"/>
    <x v="4"/>
    <x v="8"/>
    <n v="113.47828571428572"/>
    <n v="95.655036496350377"/>
    <s v="Baja"/>
  </r>
  <r>
    <x v="918"/>
    <n v="119.22"/>
    <n v="120.19"/>
    <n v="116.96"/>
    <n v="117.09"/>
    <n v="13815399"/>
    <x v="1"/>
    <x v="2167"/>
    <x v="4"/>
    <x v="8"/>
    <n v="113.6677142857143"/>
    <n v="95.810362318840589"/>
    <s v="Baja"/>
  </r>
  <r>
    <x v="919"/>
    <n v="116.6"/>
    <n v="118.86"/>
    <n v="116.3"/>
    <n v="118.38"/>
    <n v="9653915"/>
    <x v="1"/>
    <x v="2168"/>
    <x v="4"/>
    <x v="8"/>
    <n v="113.86257142857144"/>
    <n v="95.972733812949642"/>
    <s v="Baja"/>
  </r>
  <r>
    <x v="920"/>
    <n v="118.02"/>
    <n v="118.52"/>
    <n v="116.82"/>
    <n v="117.35"/>
    <n v="6266011"/>
    <x v="1"/>
    <x v="2169"/>
    <x v="4"/>
    <x v="8"/>
    <n v="114.07323529411765"/>
    <n v="96.409051094890529"/>
    <s v="Baja"/>
  </r>
  <r>
    <x v="921"/>
    <n v="117.38"/>
    <n v="118.51"/>
    <n v="116.89"/>
    <n v="117.97"/>
    <n v="7455367"/>
    <x v="1"/>
    <x v="2170"/>
    <x v="4"/>
    <x v="8"/>
    <n v="114.18457142857143"/>
    <n v="96.666277372262812"/>
    <s v="Baja"/>
  </r>
  <r>
    <x v="922"/>
    <n v="116.6"/>
    <n v="117.56"/>
    <n v="116.37"/>
    <n v="117.19"/>
    <n v="6746282"/>
    <x v="1"/>
    <x v="2171"/>
    <x v="4"/>
    <x v="8"/>
    <n v="114.26805555555555"/>
    <n v="96.92861313868616"/>
    <s v="Baja"/>
  </r>
  <r>
    <x v="923"/>
    <n v="117.59"/>
    <n v="118.28"/>
    <n v="116.37"/>
    <n v="117.15"/>
    <n v="6559411"/>
    <x v="1"/>
    <x v="2172"/>
    <x v="4"/>
    <x v="8"/>
    <n v="114.48222222222223"/>
    <n v="97.075144927536257"/>
    <s v="Baja"/>
  </r>
  <r>
    <x v="924"/>
    <n v="116.39"/>
    <n v="116.7"/>
    <n v="113.73"/>
    <n v="114.01"/>
    <n v="12155166"/>
    <x v="1"/>
    <x v="2173"/>
    <x v="4"/>
    <x v="8"/>
    <n v="114.65833333333336"/>
    <n v="97.196978417266223"/>
    <s v="Baja"/>
  </r>
  <r>
    <x v="925"/>
    <n v="114.88"/>
    <n v="115.55"/>
    <n v="112.77"/>
    <n v="112.95"/>
    <n v="9637095"/>
    <x v="1"/>
    <x v="2174"/>
    <x v="4"/>
    <x v="8"/>
    <n v="115.0077142857143"/>
    <n v="97.681532846715356"/>
    <s v="Baja"/>
  </r>
  <r>
    <x v="926"/>
    <n v="112.82"/>
    <n v="114.5"/>
    <n v="112.52"/>
    <n v="113.88"/>
    <n v="9291419"/>
    <x v="1"/>
    <x v="2175"/>
    <x v="4"/>
    <x v="8"/>
    <n v="114.97638888888891"/>
    <n v="97.927883211678846"/>
    <s v="Baja"/>
  </r>
  <r>
    <x v="927"/>
    <n v="114"/>
    <n v="114.21"/>
    <n v="112.89"/>
    <n v="112.94"/>
    <n v="7378993"/>
    <x v="1"/>
    <x v="2176"/>
    <x v="4"/>
    <x v="8"/>
    <n v="115.12250000000002"/>
    <n v="98.160656934306601"/>
    <s v="Baja"/>
  </r>
  <r>
    <x v="928"/>
    <n v="113.18"/>
    <n v="114.25"/>
    <n v="112.19"/>
    <n v="112.43"/>
    <n v="8235636"/>
    <x v="1"/>
    <x v="2177"/>
    <x v="4"/>
    <x v="8"/>
    <n v="115.20611111111114"/>
    <n v="98.264057971014523"/>
    <s v="Baja"/>
  </r>
  <r>
    <x v="929"/>
    <n v="111.72"/>
    <n v="112.72"/>
    <n v="111.08"/>
    <n v="112.61"/>
    <n v="9436023"/>
    <x v="1"/>
    <x v="2178"/>
    <x v="4"/>
    <x v="8"/>
    <n v="115.25638888888891"/>
    <n v="98.36726618705039"/>
    <s v="Baja"/>
  </r>
  <r>
    <x v="930"/>
    <n v="113.1"/>
    <n v="113.64"/>
    <n v="111.75"/>
    <n v="111.99"/>
    <n v="6901689"/>
    <x v="1"/>
    <x v="2179"/>
    <x v="4"/>
    <x v="8"/>
    <n v="115.36257142857144"/>
    <n v="98.865036496350413"/>
    <s v="Baja"/>
  </r>
  <r>
    <x v="931"/>
    <n v="112.83"/>
    <n v="114.24"/>
    <n v="112.8"/>
    <n v="113.71"/>
    <n v="6839318"/>
    <x v="1"/>
    <x v="2180"/>
    <x v="4"/>
    <x v="8"/>
    <n v="115.31666666666668"/>
    <n v="99.105182481751854"/>
    <s v="Baja"/>
  </r>
  <r>
    <x v="932"/>
    <n v="113.14"/>
    <n v="114.18"/>
    <n v="113.14"/>
    <n v="113.92"/>
    <n v="6157230"/>
    <x v="1"/>
    <x v="2181"/>
    <x v="4"/>
    <x v="8"/>
    <n v="115.32305555555556"/>
    <n v="99.331313868613179"/>
    <s v="Baja"/>
  </r>
  <r>
    <x v="933"/>
    <n v="111.22"/>
    <n v="112.89"/>
    <n v="110.39"/>
    <n v="112.77"/>
    <n v="8045906"/>
    <x v="1"/>
    <x v="2182"/>
    <x v="4"/>
    <x v="8"/>
    <n v="115.32027777777779"/>
    <n v="99.428695652173957"/>
    <s v="Baja"/>
  </r>
  <r>
    <x v="934"/>
    <n v="111.85"/>
    <n v="113.02"/>
    <n v="111.32"/>
    <n v="112.73"/>
    <n v="6304843"/>
    <x v="1"/>
    <x v="2183"/>
    <x v="4"/>
    <x v="8"/>
    <n v="115.39444444444445"/>
    <n v="99.524388489208661"/>
    <s v="Baja"/>
  </r>
  <r>
    <x v="935"/>
    <n v="113.04"/>
    <n v="113.88"/>
    <n v="110.34"/>
    <n v="112.08"/>
    <n v="7169209"/>
    <x v="1"/>
    <x v="2184"/>
    <x v="4"/>
    <x v="8"/>
    <n v="115.59371428571428"/>
    <n v="99.937445255474486"/>
    <s v="Baja"/>
  </r>
  <r>
    <x v="936"/>
    <n v="112"/>
    <n v="112.04"/>
    <n v="110.8"/>
    <n v="111.1"/>
    <n v="8156575"/>
    <x v="1"/>
    <x v="2185"/>
    <x v="4"/>
    <x v="8"/>
    <n v="115.4688888888889"/>
    <n v="100.13270072992704"/>
    <s v="Baja"/>
  </r>
  <r>
    <x v="937"/>
    <n v="111.29"/>
    <n v="111.99"/>
    <n v="110.21"/>
    <n v="110.48"/>
    <n v="6346109"/>
    <x v="1"/>
    <x v="2186"/>
    <x v="4"/>
    <x v="9"/>
    <n v="115.41805555555554"/>
    <n v="100.32343065693433"/>
    <s v="Baja"/>
  </r>
  <r>
    <x v="938"/>
    <n v="111.43"/>
    <n v="112.87"/>
    <n v="110.56"/>
    <n v="112.62"/>
    <n v="6799805"/>
    <x v="1"/>
    <x v="2187"/>
    <x v="4"/>
    <x v="9"/>
    <n v="115.4225"/>
    <n v="100.41253623188409"/>
    <s v="Baja"/>
  </r>
  <r>
    <x v="939"/>
    <n v="113.54"/>
    <n v="114.11"/>
    <n v="112.8"/>
    <n v="113.66"/>
    <n v="7411112"/>
    <x v="1"/>
    <x v="2188"/>
    <x v="4"/>
    <x v="9"/>
    <n v="115.45472222222222"/>
    <n v="100.50784172661874"/>
    <s v="Baja"/>
  </r>
  <r>
    <x v="940"/>
    <n v="114.8"/>
    <n v="116.94"/>
    <n v="114.15"/>
    <n v="116.47"/>
    <n v="16303234"/>
    <x v="1"/>
    <x v="2189"/>
    <x v="4"/>
    <x v="9"/>
    <n v="115.68085714285712"/>
    <n v="100.95233576642337"/>
    <s v="Baja"/>
  </r>
  <r>
    <x v="941"/>
    <n v="107.25"/>
    <n v="107.88"/>
    <n v="104.21"/>
    <n v="105.39"/>
    <n v="55084617"/>
    <x v="1"/>
    <x v="2190"/>
    <x v="4"/>
    <x v="9"/>
    <n v="115.39499999999998"/>
    <n v="101.11394160583943"/>
    <s v="Baja"/>
  </r>
  <r>
    <x v="942"/>
    <n v="104.9"/>
    <n v="106.48"/>
    <n v="104.44"/>
    <n v="105.44"/>
    <n v="15238111"/>
    <x v="1"/>
    <x v="2191"/>
    <x v="4"/>
    <x v="9"/>
    <n v="115.16138888888885"/>
    <n v="101.28029197080295"/>
    <s v="Baja"/>
  </r>
  <r>
    <x v="943"/>
    <n v="104.62"/>
    <n v="106.13"/>
    <n v="104.39"/>
    <n v="105.8"/>
    <n v="15095970"/>
    <x v="1"/>
    <x v="2192"/>
    <x v="4"/>
    <x v="9"/>
    <n v="114.91944444444442"/>
    <n v="101.31304347826089"/>
    <s v="Baja"/>
  </r>
  <r>
    <x v="944"/>
    <n v="106.92"/>
    <n v="107.02"/>
    <n v="105.42"/>
    <n v="105.79"/>
    <n v="15884574"/>
    <x v="1"/>
    <x v="2193"/>
    <x v="4"/>
    <x v="9"/>
    <n v="114.62305555555554"/>
    <n v="101.34525179856118"/>
    <s v="Baja"/>
  </r>
  <r>
    <x v="945"/>
    <n v="105.59"/>
    <n v="106.64"/>
    <n v="105.59"/>
    <n v="105.83"/>
    <n v="9666409"/>
    <x v="1"/>
    <x v="2194"/>
    <x v="4"/>
    <x v="9"/>
    <n v="114.27685714285712"/>
    <n v="101.79978102189783"/>
    <s v="Baja"/>
  </r>
  <r>
    <x v="946"/>
    <n v="105.3"/>
    <n v="105.99"/>
    <n v="104.95"/>
    <n v="105.35"/>
    <n v="11278423"/>
    <x v="1"/>
    <x v="2195"/>
    <x v="4"/>
    <x v="9"/>
    <n v="114.02888888888889"/>
    <n v="101.98642335766425"/>
    <s v="Baja"/>
  </r>
  <r>
    <x v="947"/>
    <n v="105.62"/>
    <n v="105.88"/>
    <n v="101.39"/>
    <n v="102.77"/>
    <n v="20745621"/>
    <x v="1"/>
    <x v="2196"/>
    <x v="4"/>
    <x v="9"/>
    <n v="113.56805555555553"/>
    <n v="102.15751824817521"/>
    <s v="Baja"/>
  </r>
  <r>
    <x v="948"/>
    <n v="103.04"/>
    <n v="104.03"/>
    <n v="102.84"/>
    <n v="103.37"/>
    <n v="9476686"/>
    <x v="1"/>
    <x v="2197"/>
    <x v="4"/>
    <x v="9"/>
    <n v="113.10805555555554"/>
    <n v="102.16630434782611"/>
    <s v="Baja"/>
  </r>
  <r>
    <x v="949"/>
    <n v="103.63"/>
    <n v="103.82"/>
    <n v="103.04"/>
    <n v="103.25"/>
    <n v="7355999"/>
    <x v="1"/>
    <x v="2198"/>
    <x v="4"/>
    <x v="9"/>
    <n v="112.61555555555555"/>
    <n v="102.17410071942449"/>
    <s v="Baja"/>
  </r>
  <r>
    <x v="950"/>
    <n v="103.33"/>
    <n v="103.67"/>
    <n v="102.52"/>
    <n v="102.9"/>
    <n v="7667435"/>
    <x v="1"/>
    <x v="2199"/>
    <x v="4"/>
    <x v="9"/>
    <n v="112.07499999999999"/>
    <n v="102.64058394160587"/>
    <s v="Baja"/>
  </r>
  <r>
    <x v="951"/>
    <n v="102.99"/>
    <n v="103.7"/>
    <n v="102.72"/>
    <n v="103.01"/>
    <n v="7333306"/>
    <x v="1"/>
    <x v="2200"/>
    <x v="4"/>
    <x v="9"/>
    <n v="111.82999999999997"/>
    <n v="102.78452554744528"/>
    <s v="Baja"/>
  </r>
  <r>
    <x v="952"/>
    <n v="102.98"/>
    <n v="103.83"/>
    <n v="102.75"/>
    <n v="103.02"/>
    <n v="7190343"/>
    <x v="1"/>
    <x v="2201"/>
    <x v="4"/>
    <x v="9"/>
    <n v="111.32972972972972"/>
    <n v="102.91554744525551"/>
    <s v="Baja"/>
  </r>
  <r>
    <x v="953"/>
    <n v="102.98"/>
    <n v="103.01"/>
    <n v="100.27"/>
    <n v="100.66"/>
    <n v="10503993"/>
    <x v="1"/>
    <x v="2202"/>
    <x v="4"/>
    <x v="9"/>
    <n v="110.73081081081078"/>
    <n v="102.89920289855077"/>
    <s v="Baja"/>
  </r>
  <r>
    <x v="954"/>
    <n v="100.85"/>
    <n v="102.09"/>
    <n v="100.69"/>
    <n v="101.76"/>
    <n v="6451579"/>
    <x v="1"/>
    <x v="2203"/>
    <x v="4"/>
    <x v="9"/>
    <n v="110.2654054054054"/>
    <n v="102.89100719424465"/>
    <s v="Baja"/>
  </r>
  <r>
    <x v="955"/>
    <n v="101.36"/>
    <n v="102.86"/>
    <n v="100.95"/>
    <n v="102.44"/>
    <n v="7813094"/>
    <x v="1"/>
    <x v="2204"/>
    <x v="4"/>
    <x v="9"/>
    <n v="109.63305555555556"/>
    <n v="103.38852941176475"/>
    <s v="Baja"/>
  </r>
  <r>
    <x v="956"/>
    <n v="101.76"/>
    <n v="102.08"/>
    <n v="100.77"/>
    <n v="100.88"/>
    <n v="7376258"/>
    <x v="1"/>
    <x v="2205"/>
    <x v="4"/>
    <x v="9"/>
    <n v="109.17555555555555"/>
    <n v="103.48125000000005"/>
    <s v="Baja"/>
  </r>
  <r>
    <x v="957"/>
    <n v="101.14"/>
    <n v="102.07"/>
    <n v="100.97"/>
    <n v="101.7"/>
    <n v="7303708"/>
    <x v="1"/>
    <x v="2206"/>
    <x v="4"/>
    <x v="9"/>
    <n v="108.72361111111111"/>
    <n v="103.46824817518254"/>
    <s v="Baja"/>
  </r>
  <r>
    <x v="958"/>
    <n v="101.52"/>
    <n v="104.08"/>
    <n v="101.41"/>
    <n v="103.91"/>
    <n v="14735791"/>
    <x v="1"/>
    <x v="2207"/>
    <x v="4"/>
    <x v="9"/>
    <n v="108.35472222222222"/>
    <n v="103.47144927536237"/>
    <s v="Baja"/>
  </r>
  <r>
    <x v="959"/>
    <n v="104.17"/>
    <n v="104.22"/>
    <n v="102.48"/>
    <n v="102.77"/>
    <n v="6908604"/>
    <x v="1"/>
    <x v="2208"/>
    <x v="4"/>
    <x v="10"/>
    <n v="107.78228571428571"/>
    <n v="103.73080882352944"/>
    <s v="Baja"/>
  </r>
  <r>
    <x v="960"/>
    <n v="102.11"/>
    <n v="103.49"/>
    <n v="101.63"/>
    <n v="103.33"/>
    <n v="7269109"/>
    <x v="1"/>
    <x v="2209"/>
    <x v="4"/>
    <x v="10"/>
    <n v="107.6586111111111"/>
    <n v="103.79566176470591"/>
    <s v="Baja"/>
  </r>
  <r>
    <x v="961"/>
    <n v="103"/>
    <n v="103.08"/>
    <n v="101.03"/>
    <n v="101.5"/>
    <n v="10796877"/>
    <x v="1"/>
    <x v="2210"/>
    <x v="4"/>
    <x v="10"/>
    <n v="107.34055555555555"/>
    <n v="103.84970588235299"/>
    <s v="Baja"/>
  </r>
  <r>
    <x v="962"/>
    <n v="101.05"/>
    <n v="101.93"/>
    <n v="100.81"/>
    <n v="101.21"/>
    <n v="10294705"/>
    <x v="1"/>
    <x v="2211"/>
    <x v="4"/>
    <x v="10"/>
    <n v="106.98861111111111"/>
    <n v="103.83043795620442"/>
    <s v="Baja"/>
  </r>
  <r>
    <x v="963"/>
    <n v="100.86"/>
    <n v="102.27"/>
    <n v="100.55"/>
    <n v="101.54"/>
    <n v="6047828"/>
    <x v="1"/>
    <x v="2212"/>
    <x v="4"/>
    <x v="10"/>
    <n v="106.67194444444445"/>
    <n v="103.81384057971019"/>
    <s v="Baja"/>
  </r>
  <r>
    <x v="964"/>
    <n v="101.25"/>
    <n v="102.85"/>
    <n v="100.64"/>
    <n v="102.74"/>
    <n v="7633073"/>
    <x v="1"/>
    <x v="2213"/>
    <x v="4"/>
    <x v="10"/>
    <n v="106.22542857142857"/>
    <n v="104.00367647058827"/>
    <s v="Baja"/>
  </r>
  <r>
    <x v="965"/>
    <n v="102.64"/>
    <n v="102.88"/>
    <n v="100.74"/>
    <n v="100.87"/>
    <n v="9134218"/>
    <x v="1"/>
    <x v="2214"/>
    <x v="4"/>
    <x v="10"/>
    <n v="106.07666666666665"/>
    <n v="103.98080291970807"/>
    <s v="Baja"/>
  </r>
  <r>
    <x v="966"/>
    <n v="101.2"/>
    <n v="101.69"/>
    <n v="100.25"/>
    <n v="100.8"/>
    <n v="9041768"/>
    <x v="1"/>
    <x v="2215"/>
    <x v="4"/>
    <x v="10"/>
    <n v="105.76583333333332"/>
    <n v="104.01540145985406"/>
    <s v="Baja"/>
  </r>
  <r>
    <x v="967"/>
    <n v="100.61"/>
    <n v="101.07"/>
    <n v="99.61"/>
    <n v="100.09"/>
    <n v="10164570"/>
    <x v="1"/>
    <x v="2216"/>
    <x v="4"/>
    <x v="10"/>
    <n v="105.38749999999999"/>
    <n v="103.98695652173917"/>
    <s v="Baja"/>
  </r>
  <r>
    <x v="968"/>
    <n v="99.81"/>
    <n v="100.38"/>
    <n v="99.25"/>
    <n v="99.97"/>
    <n v="7087573"/>
    <x v="1"/>
    <x v="2217"/>
    <x v="4"/>
    <x v="10"/>
    <n v="104.99999999999999"/>
    <n v="103.95805755395688"/>
    <s v="Baja"/>
  </r>
  <r>
    <x v="969"/>
    <n v="100.98"/>
    <n v="101.92"/>
    <n v="100.62"/>
    <n v="101.52"/>
    <n v="10388986"/>
    <x v="1"/>
    <x v="2218"/>
    <x v="4"/>
    <x v="10"/>
    <n v="104.45771428571427"/>
    <n v="104.17167883211681"/>
    <s v="Baja"/>
  </r>
  <r>
    <x v="970"/>
    <n v="101.12"/>
    <n v="101.76"/>
    <n v="100.61"/>
    <n v="101.5"/>
    <n v="7044674"/>
    <x v="1"/>
    <x v="2219"/>
    <x v="4"/>
    <x v="10"/>
    <n v="104.37555555555554"/>
    <n v="104.2359854014599"/>
    <s v="Baja"/>
  </r>
  <r>
    <x v="971"/>
    <n v="100.57"/>
    <n v="101.94"/>
    <n v="100.38"/>
    <n v="101.84"/>
    <n v="7886934"/>
    <x v="1"/>
    <x v="2220"/>
    <x v="4"/>
    <x v="10"/>
    <n v="103.89085714285713"/>
    <n v="104.3035766423358"/>
    <s v="Baja"/>
  </r>
  <r>
    <x v="972"/>
    <n v="101.8"/>
    <n v="102.54"/>
    <n v="101.59"/>
    <n v="102.27"/>
    <n v="14144918"/>
    <x v="1"/>
    <x v="2221"/>
    <x v="4"/>
    <x v="10"/>
    <n v="103.6562857142857"/>
    <n v="104.28884057971018"/>
    <s v="Baja"/>
  </r>
  <r>
    <x v="973"/>
    <n v="102.25"/>
    <n v="103.08"/>
    <n v="101.91"/>
    <n v="101.98"/>
    <n v="7393608"/>
    <x v="1"/>
    <x v="2222"/>
    <x v="4"/>
    <x v="10"/>
    <n v="103.04911764705882"/>
    <n v="104.55544117647061"/>
    <s v="Baja"/>
  </r>
  <r>
    <x v="974"/>
    <n v="102.66"/>
    <n v="103.68"/>
    <n v="101.77"/>
    <n v="102.2"/>
    <n v="10343709"/>
    <x v="1"/>
    <x v="2223"/>
    <x v="4"/>
    <x v="10"/>
    <n v="103.02485714285714"/>
    <n v="104.62786764705885"/>
    <s v="Baja"/>
  </r>
  <r>
    <x v="975"/>
    <n v="101.9"/>
    <n v="102.37"/>
    <n v="101.43"/>
    <n v="102.18"/>
    <n v="10122311"/>
    <x v="1"/>
    <x v="2224"/>
    <x v="4"/>
    <x v="10"/>
    <n v="102.61657142857143"/>
    <n v="104.69669117647061"/>
    <s v="Baja"/>
  </r>
  <r>
    <x v="976"/>
    <n v="102.04"/>
    <n v="102.28"/>
    <n v="101.81"/>
    <n v="102.17"/>
    <n v="8365165"/>
    <x v="1"/>
    <x v="2225"/>
    <x v="4"/>
    <x v="10"/>
    <n v="102.52457142857142"/>
    <n v="104.6782481751825"/>
    <s v="Baja"/>
  </r>
  <r>
    <x v="977"/>
    <n v="102.02"/>
    <n v="102.58"/>
    <n v="98.38"/>
    <n v="99.29"/>
    <n v="21439416"/>
    <x v="1"/>
    <x v="2226"/>
    <x v="4"/>
    <x v="10"/>
    <n v="102.34885714285713"/>
    <n v="104.63920289855076"/>
    <s v="Baja"/>
  </r>
  <r>
    <x v="978"/>
    <n v="99.4"/>
    <n v="99.74"/>
    <n v="97.88"/>
    <n v="98.04"/>
    <n v="15298971"/>
    <x v="1"/>
    <x v="2227"/>
    <x v="4"/>
    <x v="11"/>
    <n v="102.01941176470586"/>
    <n v="104.86875000000003"/>
    <s v="Baja"/>
  </r>
  <r>
    <x v="979"/>
    <n v="97.94"/>
    <n v="97.99"/>
    <n v="96.95"/>
    <n v="97.99"/>
    <n v="13340320"/>
    <x v="1"/>
    <x v="2228"/>
    <x v="4"/>
    <x v="11"/>
    <n v="101.90428571428569"/>
    <n v="104.89852941176474"/>
    <s v="Baja"/>
  </r>
  <r>
    <x v="980"/>
    <n v="97.84"/>
    <n v="99.08"/>
    <n v="97.83"/>
    <n v="98.61"/>
    <n v="5029969"/>
    <x v="1"/>
    <x v="2229"/>
    <x v="4"/>
    <x v="11"/>
    <n v="101.69799999999999"/>
    <n v="104.93639705882357"/>
    <s v="Baja"/>
  </r>
  <r>
    <x v="981"/>
    <n v="98.31"/>
    <n v="98.31"/>
    <n v="97.58"/>
    <n v="97.99"/>
    <n v="8550759"/>
    <x v="1"/>
    <x v="2230"/>
    <x v="4"/>
    <x v="11"/>
    <n v="101.44999999999996"/>
    <n v="104.88569343065697"/>
    <s v="Baja"/>
  </r>
  <r>
    <x v="982"/>
    <n v="97.69"/>
    <n v="98.29"/>
    <n v="96.89"/>
    <n v="97.37"/>
    <n v="8167589"/>
    <x v="1"/>
    <x v="2231"/>
    <x v="4"/>
    <x v="11"/>
    <n v="101.21363636363634"/>
    <n v="105.10111111111115"/>
    <s v="Baja"/>
  </r>
  <r>
    <x v="983"/>
    <n v="97.47"/>
    <n v="97.53"/>
    <n v="96.15"/>
    <n v="97.05"/>
    <n v="9048576"/>
    <x v="1"/>
    <x v="2232"/>
    <x v="4"/>
    <x v="11"/>
    <n v="101.09117647058822"/>
    <n v="105.1383703703704"/>
    <s v="Baja"/>
  </r>
  <r>
    <x v="984"/>
    <n v="96.95"/>
    <n v="97.28"/>
    <n v="96.25"/>
    <n v="96.97"/>
    <n v="7761123"/>
    <x v="1"/>
    <x v="2233"/>
    <x v="4"/>
    <x v="11"/>
    <n v="100.91676470588233"/>
    <n v="105.18244444444447"/>
    <s v="Baja"/>
  </r>
  <r>
    <x v="985"/>
    <n v="97.01"/>
    <n v="97.58"/>
    <n v="96.3"/>
    <n v="96.6"/>
    <n v="7432590"/>
    <x v="1"/>
    <x v="2234"/>
    <x v="4"/>
    <x v="11"/>
    <n v="100.72823529411761"/>
    <n v="105.11933823529414"/>
    <s v="Baja"/>
  </r>
  <r>
    <x v="986"/>
    <n v="97.1"/>
    <n v="97.83"/>
    <n v="96.98"/>
    <n v="97.13"/>
    <n v="6465736"/>
    <x v="1"/>
    <x v="2235"/>
    <x v="4"/>
    <x v="11"/>
    <n v="100.55499999999996"/>
    <n v="105.06102189781024"/>
    <s v="Baja"/>
  </r>
  <r>
    <x v="987"/>
    <n v="97.33"/>
    <n v="97.49"/>
    <n v="96.6"/>
    <n v="96.87"/>
    <n v="7417699"/>
    <x v="1"/>
    <x v="2236"/>
    <x v="4"/>
    <x v="11"/>
    <n v="100.40363636363634"/>
    <n v="105.21250000000001"/>
    <s v="Baja"/>
  </r>
  <r>
    <x v="988"/>
    <n v="97.02"/>
    <n v="98.72"/>
    <n v="96.54"/>
    <n v="98.47"/>
    <n v="10755508"/>
    <x v="1"/>
    <x v="2237"/>
    <x v="4"/>
    <x v="11"/>
    <n v="100.34676470588232"/>
    <n v="105.27183823529413"/>
    <s v="Baja"/>
  </r>
  <r>
    <x v="989"/>
    <n v="98.3"/>
    <n v="98.61"/>
    <n v="96.53"/>
    <n v="97.31"/>
    <n v="9456087"/>
    <x v="1"/>
    <x v="2238"/>
    <x v="4"/>
    <x v="11"/>
    <n v="100.25999999999998"/>
    <n v="105.32345588235296"/>
    <s v="Baja"/>
  </r>
  <r>
    <x v="990"/>
    <n v="97.36"/>
    <n v="98.06"/>
    <n v="96.68"/>
    <n v="96.79"/>
    <n v="7529378"/>
    <x v="1"/>
    <x v="2239"/>
    <x v="4"/>
    <x v="11"/>
    <n v="100.0985714285714"/>
    <n v="105.2611678832117"/>
    <s v="Baja"/>
  </r>
  <r>
    <x v="991"/>
    <n v="96.82"/>
    <n v="96.82"/>
    <n v="95.44"/>
    <n v="95.74"/>
    <n v="9300963"/>
    <x v="1"/>
    <x v="2240"/>
    <x v="4"/>
    <x v="11"/>
    <n v="99.95171428571426"/>
    <n v="105.19217391304349"/>
    <s v="Baja"/>
  </r>
  <r>
    <x v="992"/>
    <n v="95.11"/>
    <n v="95.16"/>
    <n v="93.49"/>
    <n v="94.13"/>
    <n v="13377038"/>
    <x v="1"/>
    <x v="2241"/>
    <x v="4"/>
    <x v="11"/>
    <n v="99.612647058823512"/>
    <n v="105.31598540145986"/>
    <s v="Baja"/>
  </r>
  <r>
    <x v="993"/>
    <n v="90.7"/>
    <n v="91.69"/>
    <n v="89.83"/>
    <n v="90.94"/>
    <n v="22534730"/>
    <x v="1"/>
    <x v="2242"/>
    <x v="4"/>
    <x v="11"/>
    <n v="99.364857142857133"/>
    <n v="105.31875912408761"/>
    <s v="Baja"/>
  </r>
  <r>
    <x v="994"/>
    <n v="90.22"/>
    <n v="90.75"/>
    <n v="89.58"/>
    <n v="89.8"/>
    <n v="11768547"/>
    <x v="1"/>
    <x v="2243"/>
    <x v="4"/>
    <x v="11"/>
    <n v="98.994285714285709"/>
    <n v="105.31072992700732"/>
    <s v="Baja"/>
  </r>
  <r>
    <x v="995"/>
    <n v="90.08"/>
    <n v="90.5"/>
    <n v="89.21"/>
    <n v="89.21"/>
    <n v="10765285"/>
    <x v="1"/>
    <x v="2244"/>
    <x v="4"/>
    <x v="11"/>
    <n v="98.590857142857132"/>
    <n v="105.1940579710145"/>
    <s v="Baja"/>
  </r>
  <r>
    <x v="996"/>
    <n v="90"/>
    <n v="90.55"/>
    <n v="89.34"/>
    <n v="89.93"/>
    <n v="11301857"/>
    <x v="1"/>
    <x v="2245"/>
    <x v="4"/>
    <x v="11"/>
    <n v="98.2602857142857"/>
    <n v="105.08424460431655"/>
    <s v="Baja"/>
  </r>
  <r>
    <x v="997"/>
    <n v="90.39"/>
    <n v="92.55"/>
    <n v="90.19"/>
    <n v="92.14"/>
    <n v="13024847"/>
    <x v="1"/>
    <x v="2246"/>
    <x v="4"/>
    <x v="11"/>
    <n v="97.897058823529392"/>
    <n v="105.31635036496351"/>
    <s v="Baja"/>
  </r>
  <r>
    <x v="998"/>
    <n v="91.67"/>
    <n v="94.04"/>
    <n v="91.67"/>
    <n v="93.79"/>
    <n v="9896054"/>
    <x v="1"/>
    <x v="2247"/>
    <x v="4"/>
    <x v="11"/>
    <n v="97.779714285714277"/>
    <n v="105.34802919708031"/>
    <s v="Baja"/>
  </r>
  <r>
    <x v="999"/>
    <n v="93.79"/>
    <n v="94.84"/>
    <n v="93.64"/>
    <n v="93.69"/>
    <n v="10241834"/>
    <x v="1"/>
    <x v="2248"/>
    <x v="4"/>
    <x v="11"/>
    <n v="97.521142857142834"/>
    <n v="105.3724087591241"/>
    <s v="Baja"/>
  </r>
  <r>
    <x v="1000"/>
    <n v="93.86"/>
    <n v="93.95"/>
    <n v="92.6"/>
    <n v="93.05"/>
    <n v="9263596"/>
    <x v="1"/>
    <x v="2249"/>
    <x v="4"/>
    <x v="0"/>
    <n v="97.297714285714278"/>
    <n v="105.283115942029"/>
    <s v="Baja"/>
  </r>
  <r>
    <x v="1001"/>
    <n v="92.16"/>
    <n v="92.2"/>
    <n v="89"/>
    <n v="89.57"/>
    <n v="15433552"/>
    <x v="1"/>
    <x v="2250"/>
    <x v="4"/>
    <x v="0"/>
    <n v="96.976857142857128"/>
    <n v="105.17007194244606"/>
    <s v="Baja"/>
  </r>
  <r>
    <x v="1002"/>
    <n v="86.89"/>
    <n v="89.56"/>
    <n v="86.42"/>
    <n v="87.78"/>
    <n v="19103158"/>
    <x v="1"/>
    <x v="2251"/>
    <x v="4"/>
    <x v="0"/>
    <n v="96.526764705882357"/>
    <n v="105.23934782608696"/>
    <s v="Baja"/>
  </r>
  <r>
    <x v="1003"/>
    <n v="88.23"/>
    <n v="91.91"/>
    <n v="87.96"/>
    <n v="89.97"/>
    <n v="21717509"/>
    <x v="1"/>
    <x v="2252"/>
    <x v="4"/>
    <x v="0"/>
    <n v="96.33942857142857"/>
    <n v="105.223115942029"/>
    <s v="Baja"/>
  </r>
  <r>
    <x v="1004"/>
    <n v="88"/>
    <n v="89.24"/>
    <n v="85.75"/>
    <n v="85.96"/>
    <n v="30581926"/>
    <x v="1"/>
    <x v="2253"/>
    <x v="4"/>
    <x v="0"/>
    <n v="95.894857142857148"/>
    <n v="105.17166666666667"/>
    <s v="Baja"/>
  </r>
  <r>
    <x v="1005"/>
    <n v="85.15"/>
    <n v="86.33"/>
    <n v="83.91"/>
    <n v="85.96"/>
    <n v="21890474"/>
    <x v="1"/>
    <x v="983"/>
    <x v="4"/>
    <x v="0"/>
    <n v="95.450857142857146"/>
    <n v="105.03345323741007"/>
    <s v="Baja"/>
  </r>
  <r>
    <x v="1006"/>
    <n v="86.13"/>
    <n v="86.25"/>
    <n v="84.71"/>
    <n v="86.21"/>
    <n v="16008396"/>
    <x v="1"/>
    <x v="2254"/>
    <x v="4"/>
    <x v="0"/>
    <n v="95.194166666666675"/>
    <n v="104.89899999999999"/>
    <s v="Baja"/>
  </r>
  <r>
    <x v="1007"/>
    <n v="85.86"/>
    <n v="86.38"/>
    <n v="85.48"/>
    <n v="85.95"/>
    <n v="11754596"/>
    <x v="1"/>
    <x v="2255"/>
    <x v="4"/>
    <x v="0"/>
    <n v="94.538000000000011"/>
    <n v="104.99608695652174"/>
    <s v="Baja"/>
  </r>
  <r>
    <x v="1008"/>
    <n v="86.46"/>
    <n v="86.46"/>
    <n v="85.31"/>
    <n v="85.6"/>
    <n v="14615212"/>
    <x v="1"/>
    <x v="2256"/>
    <x v="4"/>
    <x v="0"/>
    <n v="94.289722222222224"/>
    <n v="104.92898550724637"/>
    <s v="Baja"/>
  </r>
  <r>
    <x v="1009"/>
    <n v="86.01"/>
    <n v="86.54"/>
    <n v="85.56"/>
    <n v="86.3"/>
    <n v="9475119"/>
    <x v="1"/>
    <x v="2257"/>
    <x v="4"/>
    <x v="0"/>
    <n v="93.854166666666657"/>
    <n v="104.86333333333333"/>
    <s v="Baja"/>
  </r>
  <r>
    <x v="1010"/>
    <n v="87.25"/>
    <n v="88.93"/>
    <n v="87.21"/>
    <n v="88.79"/>
    <n v="12400986"/>
    <x v="1"/>
    <x v="2258"/>
    <x v="4"/>
    <x v="0"/>
    <n v="93.481666666666669"/>
    <n v="104.74769784172662"/>
    <s v="Baja"/>
  </r>
  <r>
    <x v="1011"/>
    <n v="88.96"/>
    <n v="89.67"/>
    <n v="88.34"/>
    <n v="89.3"/>
    <n v="10277743"/>
    <x v="1"/>
    <x v="2259"/>
    <x v="4"/>
    <x v="0"/>
    <n v="93.123888888888899"/>
    <n v="104.63735714285714"/>
    <s v="Baja"/>
  </r>
  <r>
    <x v="1012"/>
    <n v="89.41"/>
    <n v="90.95"/>
    <n v="89.41"/>
    <n v="90.82"/>
    <n v="9723589"/>
    <x v="1"/>
    <x v="2260"/>
    <x v="4"/>
    <x v="0"/>
    <n v="92.62342857142859"/>
    <n v="104.70702898550724"/>
    <s v="Baja"/>
  </r>
  <r>
    <x v="1013"/>
    <n v="90.39"/>
    <n v="90.67"/>
    <n v="89.31"/>
    <n v="89.74"/>
    <n v="8863436"/>
    <x v="1"/>
    <x v="2261"/>
    <x v="4"/>
    <x v="0"/>
    <n v="92.543333333333351"/>
    <n v="104.65398550724636"/>
    <s v="Baja"/>
  </r>
  <r>
    <x v="1014"/>
    <n v="90.22"/>
    <n v="90.78"/>
    <n v="89.43"/>
    <n v="90.72"/>
    <n v="7637566"/>
    <x v="1"/>
    <x v="2262"/>
    <x v="4"/>
    <x v="0"/>
    <n v="92.34"/>
    <n v="104.60753623188403"/>
    <s v="Baja"/>
  </r>
  <r>
    <x v="1015"/>
    <n v="90.99"/>
    <n v="91.38"/>
    <n v="89.7"/>
    <n v="89.92"/>
    <n v="7613030"/>
    <x v="1"/>
    <x v="2263"/>
    <x v="4"/>
    <x v="0"/>
    <n v="92.115833333333342"/>
    <n v="104.5018705035971"/>
    <s v="Baja"/>
  </r>
  <r>
    <x v="1016"/>
    <n v="90.15"/>
    <n v="90.75"/>
    <n v="89.68"/>
    <n v="90.56"/>
    <n v="7369239"/>
    <x v="1"/>
    <x v="2264"/>
    <x v="4"/>
    <x v="0"/>
    <n v="91.892222222222216"/>
    <n v="104.40228571428568"/>
    <s v="Baja"/>
  </r>
  <r>
    <x v="1017"/>
    <n v="90.92"/>
    <n v="91.8"/>
    <n v="90.92"/>
    <n v="91.78"/>
    <n v="8043757"/>
    <x v="1"/>
    <x v="2265"/>
    <x v="4"/>
    <x v="0"/>
    <n v="91.719722222222217"/>
    <n v="104.44217391304346"/>
    <s v="Baja"/>
  </r>
  <r>
    <x v="1018"/>
    <n v="91.43"/>
    <n v="91.72"/>
    <n v="90.75"/>
    <n v="90.9"/>
    <n v="7237353"/>
    <x v="1"/>
    <x v="2266"/>
    <x v="4"/>
    <x v="0"/>
    <n v="91.69756756756756"/>
    <n v="104.29985507246374"/>
    <s v="Baja"/>
  </r>
  <r>
    <x v="1019"/>
    <n v="90.33"/>
    <n v="90.62"/>
    <n v="88.76"/>
    <n v="89.49"/>
    <n v="8569690"/>
    <x v="1"/>
    <x v="2267"/>
    <x v="4"/>
    <x v="0"/>
    <n v="91.484594594594597"/>
    <n v="104.16289855072462"/>
    <s v="Baja"/>
  </r>
  <r>
    <x v="1020"/>
    <n v="90.45"/>
    <n v="90.7"/>
    <n v="89.63"/>
    <n v="89.81"/>
    <n v="6181750"/>
    <x v="1"/>
    <x v="2268"/>
    <x v="4"/>
    <x v="0"/>
    <n v="91.28891891891891"/>
    <n v="104.05964028776977"/>
    <s v="Baja"/>
  </r>
  <r>
    <x v="1021"/>
    <n v="89.98"/>
    <n v="90.45"/>
    <n v="89.4"/>
    <n v="90.38"/>
    <n v="8403632"/>
    <x v="1"/>
    <x v="2269"/>
    <x v="4"/>
    <x v="0"/>
    <n v="91.110810810810818"/>
    <n v="103.96192857142854"/>
    <s v="Baja"/>
  </r>
  <r>
    <x v="1022"/>
    <n v="89.61"/>
    <n v="90.49"/>
    <n v="88.54"/>
    <n v="89.13"/>
    <n v="8465469"/>
    <x v="1"/>
    <x v="2270"/>
    <x v="4"/>
    <x v="1"/>
    <n v="90.736111111111128"/>
    <n v="103.64992700729923"/>
    <s v="Baja"/>
  </r>
  <r>
    <x v="1023"/>
    <n v="88.95"/>
    <n v="90.02"/>
    <n v="88.82"/>
    <n v="89.25"/>
    <n v="6317221"/>
    <x v="1"/>
    <x v="2271"/>
    <x v="4"/>
    <x v="1"/>
    <n v="90.524444444444441"/>
    <n v="103.48678832116785"/>
    <s v="Baja"/>
  </r>
  <r>
    <x v="1024"/>
    <n v="89.67"/>
    <n v="89.67"/>
    <n v="88.34"/>
    <n v="88.65"/>
    <n v="6234114"/>
    <x v="1"/>
    <x v="2272"/>
    <x v="4"/>
    <x v="1"/>
    <n v="90.251666666666665"/>
    <n v="103.37927536231881"/>
    <s v="Baja"/>
  </r>
  <r>
    <x v="1025"/>
    <n v="88.45"/>
    <n v="89.09"/>
    <n v="87.72"/>
    <n v="87.94"/>
    <n v="7791503"/>
    <x v="1"/>
    <x v="2273"/>
    <x v="4"/>
    <x v="1"/>
    <n v="89.991388888888878"/>
    <n v="103.26820143884889"/>
    <s v="Baja"/>
  </r>
  <r>
    <x v="1026"/>
    <n v="88.22"/>
    <n v="88.89"/>
    <n v="87.81"/>
    <n v="88.34"/>
    <n v="8750247"/>
    <x v="1"/>
    <x v="2274"/>
    <x v="4"/>
    <x v="1"/>
    <n v="89.585714285714289"/>
    <n v="103.08340579710142"/>
    <s v="Baja"/>
  </r>
  <r>
    <x v="1027"/>
    <n v="88.33"/>
    <n v="88.89"/>
    <n v="87.98"/>
    <n v="88.4"/>
    <n v="6858313"/>
    <x v="1"/>
    <x v="2275"/>
    <x v="4"/>
    <x v="1"/>
    <n v="89.552777777777777"/>
    <n v="102.94398550724634"/>
    <s v="Baja"/>
  </r>
  <r>
    <x v="1028"/>
    <n v="88.05"/>
    <n v="88.43"/>
    <n v="86.59"/>
    <n v="88.32"/>
    <n v="10779000"/>
    <x v="1"/>
    <x v="2276"/>
    <x v="4"/>
    <x v="1"/>
    <n v="89.391388888888912"/>
    <n v="102.80326086956518"/>
    <s v="Baja"/>
  </r>
  <r>
    <x v="1029"/>
    <n v="88.22"/>
    <n v="89.33"/>
    <n v="88.18"/>
    <n v="89.3"/>
    <n v="7181709"/>
    <x v="1"/>
    <x v="2277"/>
    <x v="4"/>
    <x v="1"/>
    <n v="89.34583333333336"/>
    <n v="102.70611510791363"/>
    <s v="Baja"/>
  </r>
  <r>
    <x v="1030"/>
    <n v="89.45"/>
    <n v="90.72"/>
    <n v="89.39"/>
    <n v="90.55"/>
    <n v="7084239"/>
    <x v="1"/>
    <x v="2278"/>
    <x v="4"/>
    <x v="1"/>
    <n v="89.366666666666688"/>
    <n v="102.61928571428567"/>
    <s v="Baja"/>
  </r>
  <r>
    <x v="1031"/>
    <n v="91.1"/>
    <n v="92.37"/>
    <n v="90.95"/>
    <n v="91.85"/>
    <n v="9028572"/>
    <x v="1"/>
    <x v="2279"/>
    <x v="4"/>
    <x v="1"/>
    <n v="89.426000000000016"/>
    <n v="102.39601449275358"/>
    <s v="Baja"/>
  </r>
  <r>
    <x v="1032"/>
    <n v="92.37"/>
    <n v="93.25"/>
    <n v="92.17"/>
    <n v="92.86"/>
    <n v="8193075"/>
    <x v="1"/>
    <x v="2280"/>
    <x v="4"/>
    <x v="1"/>
    <n v="89.521388888888907"/>
    <n v="102.26036231884055"/>
    <s v="Baja"/>
  </r>
  <r>
    <x v="1033"/>
    <n v="93.52"/>
    <n v="94.07"/>
    <n v="92.69"/>
    <n v="93.58"/>
    <n v="10289766"/>
    <x v="1"/>
    <x v="2281"/>
    <x v="4"/>
    <x v="1"/>
    <n v="89.561388888888928"/>
    <n v="102.12724637681157"/>
    <s v="Baja"/>
  </r>
  <r>
    <x v="1034"/>
    <n v="94.82"/>
    <n v="95.29"/>
    <n v="93.32"/>
    <n v="93.45"/>
    <n v="10912446"/>
    <x v="1"/>
    <x v="2282"/>
    <x v="4"/>
    <x v="1"/>
    <n v="89.551944444444473"/>
    <n v="102.06482014388487"/>
    <s v="Baja"/>
  </r>
  <r>
    <x v="1035"/>
    <n v="93.2"/>
    <n v="94.01"/>
    <n v="92.82"/>
    <n v="93.75"/>
    <n v="19251537"/>
    <x v="1"/>
    <x v="2283"/>
    <x v="4"/>
    <x v="1"/>
    <n v="89.553611111111138"/>
    <n v="102.00542857142855"/>
    <s v="Baja"/>
  </r>
  <r>
    <x v="1036"/>
    <n v="93.7"/>
    <n v="93.7"/>
    <n v="92.16"/>
    <n v="92.97"/>
    <n v="7338661"/>
    <x v="1"/>
    <x v="2284"/>
    <x v="4"/>
    <x v="1"/>
    <n v="89.550857142857168"/>
    <n v="101.71818840579706"/>
    <s v="Baja"/>
  </r>
  <r>
    <x v="1037"/>
    <n v="93.34"/>
    <n v="93.79"/>
    <n v="92.46"/>
    <n v="93.69"/>
    <n v="7860272"/>
    <x v="1"/>
    <x v="2285"/>
    <x v="4"/>
    <x v="1"/>
    <n v="89.665833333333353"/>
    <n v="101.59869565217387"/>
    <s v="Baja"/>
  </r>
  <r>
    <x v="1038"/>
    <n v="93.64"/>
    <n v="94.44"/>
    <n v="93.35"/>
    <n v="93.92"/>
    <n v="8408242"/>
    <x v="1"/>
    <x v="2286"/>
    <x v="4"/>
    <x v="1"/>
    <n v="89.836388888888905"/>
    <n v="101.47985507246372"/>
    <s v="Baja"/>
  </r>
  <r>
    <x v="1039"/>
    <n v="94.46"/>
    <n v="95.79"/>
    <n v="94.18"/>
    <n v="95.2"/>
    <n v="10061553"/>
    <x v="1"/>
    <x v="2287"/>
    <x v="4"/>
    <x v="1"/>
    <n v="89.981666666666669"/>
    <n v="101.43467625899277"/>
    <s v="Baja"/>
  </r>
  <r>
    <x v="1040"/>
    <n v="95.49"/>
    <n v="96.9"/>
    <n v="95.28"/>
    <n v="96.01"/>
    <n v="10155420"/>
    <x v="1"/>
    <x v="2288"/>
    <x v="4"/>
    <x v="1"/>
    <n v="90.260833333333338"/>
    <n v="101.39592857142854"/>
    <s v="Baja"/>
  </r>
  <r>
    <x v="1041"/>
    <n v="96.85"/>
    <n v="97.57"/>
    <n v="95.44"/>
    <n v="96.19"/>
    <n v="7988690"/>
    <x v="1"/>
    <x v="2289"/>
    <x v="4"/>
    <x v="1"/>
    <n v="90.668857142857149"/>
    <n v="101.11847826086952"/>
    <s v="Baja"/>
  </r>
  <r>
    <x v="1042"/>
    <n v="95.19"/>
    <n v="95.85"/>
    <n v="93.32"/>
    <n v="94.05"/>
    <n v="10099234"/>
    <x v="1"/>
    <x v="2290"/>
    <x v="4"/>
    <x v="2"/>
    <n v="90.762777777777785"/>
    <n v="100.9879710144927"/>
    <s v="Baja"/>
  </r>
  <r>
    <x v="1043"/>
    <n v="93.59"/>
    <n v="94.58"/>
    <n v="93.59"/>
    <n v="94.15"/>
    <n v="6144176"/>
    <x v="1"/>
    <x v="2291"/>
    <x v="4"/>
    <x v="2"/>
    <n v="90.990555555555545"/>
    <n v="100.85898550724632"/>
    <s v="Baja"/>
  </r>
  <r>
    <x v="1044"/>
    <n v="93.61"/>
    <n v="94.09"/>
    <n v="93.13"/>
    <n v="93.63"/>
    <n v="6180349"/>
    <x v="1"/>
    <x v="2292"/>
    <x v="4"/>
    <x v="2"/>
    <n v="91.213611111111106"/>
    <n v="100.80697841726612"/>
    <s v="Baja"/>
  </r>
  <r>
    <x v="1045"/>
    <n v="94.3"/>
    <n v="95.34"/>
    <n v="93.89"/>
    <n v="95.15"/>
    <n v="6317333"/>
    <x v="1"/>
    <x v="2293"/>
    <x v="4"/>
    <x v="2"/>
    <n v="91.459444444444458"/>
    <n v="100.76657142857137"/>
    <s v="Baja"/>
  </r>
  <r>
    <x v="1046"/>
    <n v="95.09"/>
    <n v="95.14"/>
    <n v="91.76"/>
    <n v="92.39"/>
    <n v="11043614"/>
    <x v="1"/>
    <x v="2294"/>
    <x v="4"/>
    <x v="2"/>
    <n v="91.624000000000009"/>
    <n v="100.39775362318834"/>
    <s v="Baja"/>
  </r>
  <r>
    <x v="1047"/>
    <n v="92.52"/>
    <n v="93.74"/>
    <n v="91.69"/>
    <n v="92.51"/>
    <n v="10209056"/>
    <x v="1"/>
    <x v="2295"/>
    <x v="4"/>
    <x v="2"/>
    <n v="91.648611111111123"/>
    <n v="100.22246376811589"/>
    <s v="Baja"/>
  </r>
  <r>
    <x v="1048"/>
    <n v="91.86"/>
    <n v="94.01"/>
    <n v="91.46"/>
    <n v="93.6"/>
    <n v="8654470"/>
    <x v="1"/>
    <x v="2296"/>
    <x v="4"/>
    <x v="2"/>
    <n v="91.725833333333355"/>
    <n v="100.06108695652169"/>
    <s v="Baja"/>
  </r>
  <r>
    <x v="1049"/>
    <n v="93.72"/>
    <n v="93.88"/>
    <n v="92.69"/>
    <n v="92.99"/>
    <n v="6698039"/>
    <x v="1"/>
    <x v="2297"/>
    <x v="4"/>
    <x v="2"/>
    <n v="91.816111111111113"/>
    <n v="100.01021582733807"/>
    <s v="Baja"/>
  </r>
  <r>
    <x v="1050"/>
    <n v="92.85"/>
    <n v="94.61"/>
    <n v="92.8"/>
    <n v="94.13"/>
    <n v="8089133"/>
    <x v="1"/>
    <x v="2298"/>
    <x v="4"/>
    <x v="2"/>
    <n v="91.910833333333329"/>
    <n v="99.968214285714225"/>
    <s v="Baja"/>
  </r>
  <r>
    <x v="1051"/>
    <n v="94.18"/>
    <n v="95.19"/>
    <n v="93.8"/>
    <n v="94.97"/>
    <n v="6261964"/>
    <x v="1"/>
    <x v="2299"/>
    <x v="4"/>
    <x v="2"/>
    <n v="92.093714285714285"/>
    <n v="99.494565217391241"/>
    <s v="Baja"/>
  </r>
  <r>
    <x v="1052"/>
    <n v="95.25"/>
    <n v="95.65"/>
    <n v="93.68"/>
    <n v="94.22"/>
    <n v="6535756"/>
    <x v="1"/>
    <x v="2300"/>
    <x v="4"/>
    <x v="2"/>
    <n v="92.152777777777771"/>
    <n v="99.290652173912974"/>
    <s v="Baja"/>
  </r>
  <r>
    <x v="1053"/>
    <n v="93.73"/>
    <n v="96.79"/>
    <n v="93.63"/>
    <n v="96.75"/>
    <n v="9936286"/>
    <x v="1"/>
    <x v="2301"/>
    <x v="4"/>
    <x v="2"/>
    <n v="92.290833333333325"/>
    <n v="99.272374100719347"/>
    <s v="Baja"/>
  </r>
  <r>
    <x v="1054"/>
    <n v="96.93"/>
    <n v="97.33"/>
    <n v="95.61"/>
    <n v="96.54"/>
    <n v="9542501"/>
    <x v="1"/>
    <x v="2302"/>
    <x v="4"/>
    <x v="2"/>
    <n v="92.447499999999991"/>
    <n v="99.252857142857081"/>
    <s v="Baja"/>
  </r>
  <r>
    <x v="1055"/>
    <n v="97.01"/>
    <n v="97.54"/>
    <n v="96.05"/>
    <n v="97.28"/>
    <n v="8609692"/>
    <x v="1"/>
    <x v="2303"/>
    <x v="4"/>
    <x v="2"/>
    <n v="92.663888888888891"/>
    <n v="99.238865248226887"/>
    <s v="Baja"/>
  </r>
  <r>
    <x v="1056"/>
    <n v="97.2"/>
    <n v="97.45"/>
    <n v="95.95"/>
    <n v="96.62"/>
    <n v="8189949"/>
    <x v="1"/>
    <x v="2304"/>
    <x v="4"/>
    <x v="2"/>
    <n v="92.923714285714283"/>
    <n v="98.747985611510742"/>
    <s v="Baja"/>
  </r>
  <r>
    <x v="1057"/>
    <n v="96.2"/>
    <n v="97.26"/>
    <n v="96.2"/>
    <n v="96.74"/>
    <n v="5344307"/>
    <x v="1"/>
    <x v="2305"/>
    <x v="4"/>
    <x v="2"/>
    <n v="93.029722222222219"/>
    <n v="98.601582733812904"/>
    <s v="Baja"/>
  </r>
  <r>
    <x v="1058"/>
    <n v="96.93"/>
    <n v="97.14"/>
    <n v="95.99"/>
    <n v="96.24"/>
    <n v="5388501"/>
    <x v="1"/>
    <x v="2306"/>
    <x v="4"/>
    <x v="2"/>
    <n v="93.11648648648648"/>
    <n v="98.442302158273336"/>
    <s v="Baja"/>
  </r>
  <r>
    <x v="1059"/>
    <n v="96.6"/>
    <n v="96.8"/>
    <n v="95.25"/>
    <n v="95.4"/>
    <n v="5015263"/>
    <x v="1"/>
    <x v="2307"/>
    <x v="4"/>
    <x v="2"/>
    <n v="93.285945945945926"/>
    <n v="98.420571428571378"/>
    <s v="Baja"/>
  </r>
  <r>
    <x v="1060"/>
    <n v="95.81"/>
    <n v="96.85"/>
    <n v="95.01"/>
    <n v="95.03"/>
    <n v="6638148"/>
    <x v="1"/>
    <x v="2308"/>
    <x v="4"/>
    <x v="2"/>
    <n v="93.442162162162163"/>
    <n v="98.396524822695"/>
    <s v="Baja"/>
  </r>
  <r>
    <x v="1061"/>
    <n v="95.22"/>
    <n v="96.69"/>
    <n v="95.21"/>
    <n v="96.2"/>
    <n v="8146379"/>
    <x v="1"/>
    <x v="2309"/>
    <x v="4"/>
    <x v="2"/>
    <n v="93.80472222222221"/>
    <n v="97.968345323740976"/>
    <s v="Baja"/>
  </r>
  <r>
    <x v="1062"/>
    <n v="96.26"/>
    <n v="96.62"/>
    <n v="95.68"/>
    <n v="96.13"/>
    <n v="6834439"/>
    <x v="1"/>
    <x v="2310"/>
    <x v="4"/>
    <x v="2"/>
    <n v="93.867567567567562"/>
    <n v="97.817122302158239"/>
    <s v="Baja"/>
  </r>
  <r>
    <x v="1063"/>
    <n v="95.7"/>
    <n v="96.71"/>
    <n v="94.94"/>
    <n v="95.08"/>
    <n v="7718201"/>
    <x v="1"/>
    <x v="2311"/>
    <x v="4"/>
    <x v="2"/>
    <n v="94.049729729729719"/>
    <n v="97.68093525179853"/>
    <s v="Baja"/>
  </r>
  <r>
    <x v="1064"/>
    <n v="95.27"/>
    <n v="96.63"/>
    <n v="95"/>
    <n v="96.2"/>
    <n v="8147709"/>
    <x v="1"/>
    <x v="2312"/>
    <x v="4"/>
    <x v="2"/>
    <n v="94.260540540540518"/>
    <n v="97.670357142857114"/>
    <s v="Baja"/>
  </r>
  <r>
    <x v="1065"/>
    <n v="95.7"/>
    <n v="96.39"/>
    <n v="94.83"/>
    <n v="95.81"/>
    <n v="7944869"/>
    <x v="1"/>
    <x v="2313"/>
    <x v="4"/>
    <x v="3"/>
    <n v="94.462972972972949"/>
    <n v="97.657163120567347"/>
    <s v="Baja"/>
  </r>
  <r>
    <x v="1066"/>
    <n v="95.83"/>
    <n v="96.02"/>
    <n v="95.03"/>
    <n v="95.79"/>
    <n v="6088036"/>
    <x v="1"/>
    <x v="2314"/>
    <x v="4"/>
    <x v="3"/>
    <n v="94.751944444444419"/>
    <n v="97.307050359712207"/>
    <s v="Baja"/>
  </r>
  <r>
    <x v="1067"/>
    <n v="95.6"/>
    <n v="96.67"/>
    <n v="95.25"/>
    <n v="96.63"/>
    <n v="6561725"/>
    <x v="1"/>
    <x v="2315"/>
    <x v="4"/>
    <x v="3"/>
    <n v="94.802702702702689"/>
    <n v="97.193381294964013"/>
    <s v="Baja"/>
  </r>
  <r>
    <x v="1068"/>
    <n v="98.21"/>
    <n v="99.55"/>
    <n v="98.21"/>
    <n v="98.89"/>
    <n v="11325086"/>
    <x v="1"/>
    <x v="2316"/>
    <x v="4"/>
    <x v="3"/>
    <n v="94.99297297297295"/>
    <n v="97.094676258992777"/>
    <s v="Baja"/>
  </r>
  <r>
    <x v="1069"/>
    <n v="98.78"/>
    <n v="99.52"/>
    <n v="98.13"/>
    <n v="98.93"/>
    <n v="7805138"/>
    <x v="1"/>
    <x v="2317"/>
    <x v="4"/>
    <x v="3"/>
    <n v="95.157027027027013"/>
    <n v="97.107785714285683"/>
    <s v="Baja"/>
  </r>
  <r>
    <x v="1070"/>
    <n v="98.73"/>
    <n v="99.26"/>
    <n v="97.61"/>
    <n v="99.02"/>
    <n v="7982113"/>
    <x v="1"/>
    <x v="2318"/>
    <x v="4"/>
    <x v="3"/>
    <n v="95.304054054054035"/>
    <n v="97.12134751773047"/>
    <s v="Baja"/>
  </r>
  <r>
    <x v="1071"/>
    <n v="99"/>
    <n v="100.9"/>
    <n v="99"/>
    <n v="100.86"/>
    <n v="9137854"/>
    <x v="1"/>
    <x v="2319"/>
    <x v="4"/>
    <x v="3"/>
    <n v="95.553055555555545"/>
    <n v="96.801079136690618"/>
    <s v="Baja"/>
  </r>
  <r>
    <x v="1072"/>
    <n v="100.55"/>
    <n v="101.29"/>
    <n v="99.5"/>
    <n v="100.99"/>
    <n v="9366216"/>
    <x v="1"/>
    <x v="2320"/>
    <x v="4"/>
    <x v="3"/>
    <n v="95.699999999999974"/>
    <n v="96.71633093525179"/>
    <s v="Baja"/>
  </r>
  <r>
    <x v="1073"/>
    <n v="100.79"/>
    <n v="103.2"/>
    <n v="100.35"/>
    <n v="102.72"/>
    <n v="17701277"/>
    <x v="1"/>
    <x v="2321"/>
    <x v="4"/>
    <x v="3"/>
    <n v="95.96351351351349"/>
    <n v="96.644316546762568"/>
    <s v="Baja"/>
  </r>
  <r>
    <x v="1074"/>
    <n v="110.33"/>
    <n v="114.81"/>
    <n v="108.4"/>
    <n v="109.12"/>
    <n v="47436052"/>
    <x v="1"/>
    <x v="2322"/>
    <x v="4"/>
    <x v="3"/>
    <n v="96.380540540540522"/>
    <n v="96.733428571428561"/>
    <s v="Baja"/>
  </r>
  <r>
    <x v="1075"/>
    <n v="110.25"/>
    <n v="115.19"/>
    <n v="110.25"/>
    <n v="115.08"/>
    <n v="32048032"/>
    <x v="1"/>
    <x v="2323"/>
    <x v="4"/>
    <x v="3"/>
    <n v="96.952432432432417"/>
    <n v="96.863546099290772"/>
    <s v="Baja"/>
  </r>
  <r>
    <x v="1076"/>
    <n v="113.33"/>
    <n v="115.44"/>
    <n v="112.89"/>
    <n v="113.54"/>
    <n v="14236555"/>
    <x v="1"/>
    <x v="2324"/>
    <x v="4"/>
    <x v="3"/>
    <n v="97.488055555555533"/>
    <n v="96.673669064748196"/>
    <s v="Baja"/>
  </r>
  <r>
    <x v="1077"/>
    <n v="112.05"/>
    <n v="112.5"/>
    <n v="110.82"/>
    <n v="112.42"/>
    <n v="12166783"/>
    <x v="1"/>
    <x v="2325"/>
    <x v="4"/>
    <x v="3"/>
    <n v="97.89162162162161"/>
    <n v="96.672230215827355"/>
    <s v="Baja"/>
  </r>
  <r>
    <x v="1078"/>
    <n v="112.26"/>
    <n v="114.37"/>
    <n v="111.47"/>
    <n v="114.26"/>
    <n v="9319270"/>
    <x v="1"/>
    <x v="2326"/>
    <x v="4"/>
    <x v="3"/>
    <n v="98.379999999999981"/>
    <n v="96.67654676258995"/>
    <s v="Baja"/>
  </r>
  <r>
    <x v="1079"/>
    <n v="114.15"/>
    <n v="116.25"/>
    <n v="113.83"/>
    <n v="114.72"/>
    <n v="10260983"/>
    <x v="1"/>
    <x v="2327"/>
    <x v="4"/>
    <x v="3"/>
    <n v="98.938648648648623"/>
    <n v="96.805428571428592"/>
    <s v="Baja"/>
  </r>
  <r>
    <x v="1080"/>
    <n v="113.85"/>
    <n v="116.34"/>
    <n v="113.6"/>
    <n v="115.65"/>
    <n v="10098038"/>
    <x v="1"/>
    <x v="2328"/>
    <x v="4"/>
    <x v="3"/>
    <n v="99.519729729729733"/>
    <n v="96.939078014184403"/>
    <s v="Baja"/>
  </r>
  <r>
    <x v="1081"/>
    <n v="115.68"/>
    <n v="116.58"/>
    <n v="114.93"/>
    <n v="116"/>
    <n v="10397808"/>
    <x v="1"/>
    <x v="2329"/>
    <x v="4"/>
    <x v="3"/>
    <n v="100.26249999999999"/>
    <n v="96.813741007194253"/>
    <s v="Baja"/>
  </r>
  <r>
    <x v="1082"/>
    <n v="116"/>
    <n v="116.42"/>
    <n v="115.44"/>
    <n v="115.45"/>
    <n v="6808149"/>
    <x v="1"/>
    <x v="2330"/>
    <x v="4"/>
    <x v="3"/>
    <n v="100.67297297297296"/>
    <n v="96.883165467625901"/>
    <s v="Baja"/>
  </r>
  <r>
    <x v="1083"/>
    <n v="115.45"/>
    <n v="118.2"/>
    <n v="115.45"/>
    <n v="117.6"/>
    <n v="8142388"/>
    <x v="1"/>
    <x v="2331"/>
    <x v="4"/>
    <x v="3"/>
    <n v="101.3543243243243"/>
    <n v="96.968129496402895"/>
    <s v="Baja"/>
  </r>
  <r>
    <x v="1084"/>
    <n v="117.26"/>
    <n v="117.74"/>
    <n v="116.73"/>
    <n v="117.47"/>
    <n v="5095150"/>
    <x v="1"/>
    <x v="2332"/>
    <x v="4"/>
    <x v="3"/>
    <n v="102.26305555555554"/>
    <n v="97.114571428571438"/>
    <s v="Baja"/>
  </r>
  <r>
    <x v="1085"/>
    <n v="117.78"/>
    <n v="118.63"/>
    <n v="116.55"/>
    <n v="117.16"/>
    <n v="8390465"/>
    <x v="1"/>
    <x v="2333"/>
    <x v="4"/>
    <x v="4"/>
    <n v="103.18599999999996"/>
    <n v="97.096014492753611"/>
    <s v="Baja"/>
  </r>
  <r>
    <x v="1086"/>
    <n v="117"/>
    <n v="117.23"/>
    <n v="115.45"/>
    <n v="116.45"/>
    <n v="9193973"/>
    <x v="1"/>
    <x v="2334"/>
    <x v="4"/>
    <x v="4"/>
    <n v="103.55444444444441"/>
    <n v="97.190797101449263"/>
    <s v="Baja"/>
  </r>
  <r>
    <x v="1087"/>
    <n v="115.97"/>
    <n v="117.29"/>
    <n v="115.84"/>
    <n v="116.99"/>
    <n v="7996244"/>
    <x v="1"/>
    <x v="2335"/>
    <x v="4"/>
    <x v="4"/>
    <n v="104.16611111111108"/>
    <n v="97.290362318840579"/>
    <s v="Baja"/>
  </r>
  <r>
    <x v="1088"/>
    <n v="116.55"/>
    <n v="117.27"/>
    <n v="116.06"/>
    <n v="116.5"/>
    <n v="9823556"/>
    <x v="1"/>
    <x v="2336"/>
    <x v="4"/>
    <x v="4"/>
    <n v="104.78499999999998"/>
    <n v="97.428561151079137"/>
    <s v="Baja"/>
  </r>
  <r>
    <x v="1089"/>
    <n v="116.55"/>
    <n v="117.26"/>
    <n v="116.22"/>
    <n v="116.73"/>
    <n v="6677906"/>
    <x v="1"/>
    <x v="2337"/>
    <x v="4"/>
    <x v="4"/>
    <n v="105.33999999999997"/>
    <n v="97.56642857142856"/>
    <s v="Baja"/>
  </r>
  <r>
    <x v="1090"/>
    <n v="116.39"/>
    <n v="117.18"/>
    <n v="113.91"/>
    <n v="114.61"/>
    <n v="8666121"/>
    <x v="1"/>
    <x v="2338"/>
    <x v="4"/>
    <x v="4"/>
    <n v="106.0865714285714"/>
    <n v="97.572318840579698"/>
    <s v="Baja"/>
  </r>
  <r>
    <x v="1091"/>
    <n v="114.65"/>
    <n v="114.95"/>
    <n v="113.72"/>
    <n v="114.73"/>
    <n v="7526428"/>
    <x v="1"/>
    <x v="2339"/>
    <x v="4"/>
    <x v="4"/>
    <n v="106.32666666666665"/>
    <n v="97.674275362318824"/>
    <s v="Baja"/>
  </r>
  <r>
    <x v="1092"/>
    <n v="114.64"/>
    <n v="115.05"/>
    <n v="113.98"/>
    <n v="114.61"/>
    <n v="6426831"/>
    <x v="1"/>
    <x v="2340"/>
    <x v="4"/>
    <x v="4"/>
    <n v="106.82638888888887"/>
    <n v="97.767391304347811"/>
    <s v="Baja"/>
  </r>
  <r>
    <x v="1093"/>
    <n v="114.7"/>
    <n v="115.01"/>
    <n v="114.16"/>
    <n v="114.9"/>
    <n v="5285116"/>
    <x v="1"/>
    <x v="2341"/>
    <x v="4"/>
    <x v="4"/>
    <n v="107.33083333333332"/>
    <n v="97.890647482014373"/>
    <s v="Baja"/>
  </r>
  <r>
    <x v="1094"/>
    <n v="114.32"/>
    <n v="114.96"/>
    <n v="113.3"/>
    <n v="113.34"/>
    <n v="6864475"/>
    <x v="1"/>
    <x v="2342"/>
    <x v="4"/>
    <x v="4"/>
    <n v="107.80583333333331"/>
    <n v="98.000999999999976"/>
    <s v="Baja"/>
  </r>
  <r>
    <x v="1095"/>
    <n v="113"/>
    <n v="113.07"/>
    <n v="111.73"/>
    <n v="112.11"/>
    <n v="10528533"/>
    <x v="1"/>
    <x v="2343"/>
    <x v="4"/>
    <x v="4"/>
    <n v="108.64828571428571"/>
    <n v="98.0498561151079"/>
    <s v="Baja"/>
  </r>
  <r>
    <x v="1096"/>
    <n v="111.03"/>
    <n v="114.04"/>
    <n v="110.8"/>
    <n v="113.02"/>
    <n v="12238619"/>
    <x v="1"/>
    <x v="2344"/>
    <x v="4"/>
    <x v="4"/>
    <n v="108.76972222222221"/>
    <n v="98.131294964028783"/>
    <s v="Baja"/>
  </r>
  <r>
    <x v="1097"/>
    <n v="113.34"/>
    <n v="116.12"/>
    <n v="111.24"/>
    <n v="111.35"/>
    <n v="12292778"/>
    <x v="1"/>
    <x v="2345"/>
    <x v="4"/>
    <x v="4"/>
    <n v="109.19055555555555"/>
    <n v="98.184820143884892"/>
    <s v="Baja"/>
  </r>
  <r>
    <x v="1098"/>
    <n v="111.66"/>
    <n v="112.91"/>
    <n v="111.25"/>
    <n v="111.37"/>
    <n v="9468516"/>
    <x v="1"/>
    <x v="2346"/>
    <x v="4"/>
    <x v="4"/>
    <n v="109.61388888888888"/>
    <n v="98.279000000000011"/>
    <s v="Baja"/>
  </r>
  <r>
    <x v="1099"/>
    <n v="110.61"/>
    <n v="112.97"/>
    <n v="110.43"/>
    <n v="112.03"/>
    <n v="17955325"/>
    <x v="1"/>
    <x v="2347"/>
    <x v="4"/>
    <x v="4"/>
    <n v="110.08472222222223"/>
    <n v="98.376524822695046"/>
    <s v="Baja"/>
  </r>
  <r>
    <x v="1100"/>
    <n v="111.61"/>
    <n v="111.85"/>
    <n v="110.31"/>
    <n v="111.4"/>
    <n v="6037212"/>
    <x v="1"/>
    <x v="2348"/>
    <x v="4"/>
    <x v="4"/>
    <n v="110.92685714285716"/>
    <n v="98.380503597122328"/>
    <s v="Baja"/>
  </r>
  <r>
    <x v="1101"/>
    <n v="111.25"/>
    <n v="112.74"/>
    <n v="111.19"/>
    <n v="112.56"/>
    <n v="2474994"/>
    <x v="1"/>
    <x v="2349"/>
    <x v="4"/>
    <x v="4"/>
    <n v="110.97222222222223"/>
    <n v="98.46215827338132"/>
    <s v="Baja"/>
  </r>
  <r>
    <x v="1102"/>
    <n v="112.12"/>
    <n v="113.32"/>
    <n v="111.86"/>
    <n v="112.55"/>
    <n v="4782814"/>
    <x v="1"/>
    <x v="2350"/>
    <x v="4"/>
    <x v="4"/>
    <n v="111.86085714285716"/>
    <n v="98.541366906474849"/>
    <s v="Baja"/>
  </r>
  <r>
    <x v="1103"/>
    <n v="111.82"/>
    <n v="112.12"/>
    <n v="110.86"/>
    <n v="111.55"/>
    <n v="4523820"/>
    <x v="1"/>
    <x v="2351"/>
    <x v="4"/>
    <x v="4"/>
    <n v="112.22257142857147"/>
    <n v="98.634285714285738"/>
    <s v="Baja"/>
  </r>
  <r>
    <x v="1104"/>
    <n v="110.43"/>
    <n v="111.54"/>
    <n v="109.83"/>
    <n v="110.8"/>
    <n v="5716337"/>
    <x v="1"/>
    <x v="2352"/>
    <x v="4"/>
    <x v="4"/>
    <n v="112.96000000000004"/>
    <n v="98.66079710144929"/>
    <s v="Baja"/>
  </r>
  <r>
    <x v="1105"/>
    <n v="110.78"/>
    <n v="111.59"/>
    <n v="110.67"/>
    <n v="111.35"/>
    <n v="4757538"/>
    <x v="1"/>
    <x v="2353"/>
    <x v="4"/>
    <x v="4"/>
    <n v="112.91400000000003"/>
    <n v="98.742391304347848"/>
    <s v="Baja"/>
  </r>
  <r>
    <x v="1106"/>
    <n v="111.7"/>
    <n v="112.2"/>
    <n v="110.17"/>
    <n v="110.82"/>
    <n v="5688086"/>
    <x v="1"/>
    <x v="2354"/>
    <x v="5"/>
    <x v="5"/>
    <n v="113.55764705882358"/>
    <n v="98.821014492753633"/>
    <s v="Baja"/>
  </r>
  <r>
    <x v="1107"/>
    <n v="111.37"/>
    <n v="111.54"/>
    <n v="110.18"/>
    <n v="111.16"/>
    <n v="5394318"/>
    <x v="1"/>
    <x v="2355"/>
    <x v="5"/>
    <x v="5"/>
    <n v="113.80588235294121"/>
    <n v="98.909784172661873"/>
    <s v="Baja"/>
  </r>
  <r>
    <x v="1108"/>
    <n v="111.47"/>
    <n v="112.85"/>
    <n v="110.87"/>
    <n v="111.05"/>
    <n v="6274419"/>
    <x v="1"/>
    <x v="2356"/>
    <x v="5"/>
    <x v="5"/>
    <n v="113.82575757575761"/>
    <n v="98.960072463768114"/>
    <s v="Baja"/>
  </r>
  <r>
    <x v="1109"/>
    <n v="112.15"/>
    <n v="113.74"/>
    <n v="111.29"/>
    <n v="111.39"/>
    <n v="7878807"/>
    <x v="1"/>
    <x v="2357"/>
    <x v="5"/>
    <x v="5"/>
    <n v="113.75411764705885"/>
    <n v="99.029275362318828"/>
    <s v="Baja"/>
  </r>
  <r>
    <x v="1110"/>
    <n v="111"/>
    <n v="111.11"/>
    <n v="108.64"/>
    <n v="109.76"/>
    <n v="7805312"/>
    <x v="1"/>
    <x v="2358"/>
    <x v="5"/>
    <x v="5"/>
    <n v="113.64294117647061"/>
    <n v="99.083550724637675"/>
    <s v="Baja"/>
  </r>
  <r>
    <x v="1111"/>
    <n v="110"/>
    <n v="110.54"/>
    <n v="107.62"/>
    <n v="108.65"/>
    <n v="8835518"/>
    <x v="1"/>
    <x v="2359"/>
    <x v="5"/>
    <x v="5"/>
    <n v="113.51000000000002"/>
    <n v="99.152374100719413"/>
    <s v="Baja"/>
  </r>
  <r>
    <x v="1112"/>
    <n v="107.93"/>
    <n v="108.61"/>
    <n v="106.72"/>
    <n v="108.08"/>
    <n v="6690232"/>
    <x v="1"/>
    <x v="2360"/>
    <x v="5"/>
    <x v="5"/>
    <n v="113.23562500000001"/>
    <n v="99.152554744525531"/>
    <s v="Baja"/>
  </r>
  <r>
    <x v="1113"/>
    <n v="108.68"/>
    <n v="108.96"/>
    <n v="107.61"/>
    <n v="108.12"/>
    <n v="5501600"/>
    <x v="1"/>
    <x v="2361"/>
    <x v="5"/>
    <x v="5"/>
    <n v="113.08060606060607"/>
    <n v="99.195985401459836"/>
    <s v="Baja"/>
  </r>
  <r>
    <x v="1114"/>
    <n v="109.17"/>
    <n v="109.6"/>
    <n v="107.99"/>
    <n v="108.18"/>
    <n v="6296861"/>
    <x v="1"/>
    <x v="2362"/>
    <x v="5"/>
    <x v="5"/>
    <n v="112.84363636363638"/>
    <n v="99.26087591240875"/>
    <s v="Baja"/>
  </r>
  <r>
    <x v="1115"/>
    <n v="108.29"/>
    <n v="108.6"/>
    <n v="106.16"/>
    <n v="106.46"/>
    <n v="7872767"/>
    <x v="1"/>
    <x v="2363"/>
    <x v="5"/>
    <x v="5"/>
    <n v="112.57121212121211"/>
    <n v="99.313043478260852"/>
    <s v="Baja"/>
  </r>
  <r>
    <x v="1116"/>
    <n v="106.83"/>
    <n v="107.74"/>
    <n v="106.54"/>
    <n v="107.02"/>
    <n v="7144263"/>
    <x v="1"/>
    <x v="2364"/>
    <x v="5"/>
    <x v="5"/>
    <n v="112.25060606060607"/>
    <n v="99.368489208633079"/>
    <s v="Baja"/>
  </r>
  <r>
    <x v="1117"/>
    <n v="107.1"/>
    <n v="109.45"/>
    <n v="106.8"/>
    <n v="108.7"/>
    <n v="8643694"/>
    <x v="1"/>
    <x v="2365"/>
    <x v="5"/>
    <x v="5"/>
    <n v="111.98484848484848"/>
    <n v="99.461897810218986"/>
    <s v="Baja"/>
  </r>
  <r>
    <x v="1118"/>
    <n v="109.55"/>
    <n v="109.55"/>
    <n v="108.23"/>
    <n v="108.81"/>
    <n v="8781705"/>
    <x v="1"/>
    <x v="2366"/>
    <x v="5"/>
    <x v="5"/>
    <n v="111.73181818181816"/>
    <n v="99.540875912408765"/>
    <s v="Baja"/>
  </r>
  <r>
    <x v="1119"/>
    <n v="108.5"/>
    <n v="111.07"/>
    <n v="108.49"/>
    <n v="111.04"/>
    <n v="7608265"/>
    <x v="1"/>
    <x v="2367"/>
    <x v="5"/>
    <x v="5"/>
    <n v="111.56787878787877"/>
    <n v="99.624202898550735"/>
    <s v="Baja"/>
  </r>
  <r>
    <x v="1120"/>
    <n v="111.16"/>
    <n v="113.39"/>
    <n v="110.63"/>
    <n v="112.16"/>
    <n v="8304478"/>
    <x v="1"/>
    <x v="2368"/>
    <x v="5"/>
    <x v="5"/>
    <n v="111.42151515151514"/>
    <n v="99.714388489208645"/>
    <s v="Baja"/>
  </r>
  <r>
    <x v="1121"/>
    <n v="111.68"/>
    <n v="114.08"/>
    <n v="111.46"/>
    <n v="113.34"/>
    <n v="10176938"/>
    <x v="1"/>
    <x v="2369"/>
    <x v="5"/>
    <x v="5"/>
    <n v="111.15687499999999"/>
    <n v="99.870437956204398"/>
    <s v="Baja"/>
  </r>
  <r>
    <x v="1122"/>
    <n v="112.85"/>
    <n v="112.96"/>
    <n v="111.56"/>
    <n v="112.14"/>
    <n v="6516763"/>
    <x v="1"/>
    <x v="2370"/>
    <x v="5"/>
    <x v="5"/>
    <n v="111.18666666666665"/>
    <n v="99.983868613138696"/>
    <s v="Baja"/>
  </r>
  <r>
    <x v="1123"/>
    <n v="113.5"/>
    <n v="114.38"/>
    <n v="112.76"/>
    <n v="113.19"/>
    <n v="7607068"/>
    <x v="1"/>
    <x v="2371"/>
    <x v="5"/>
    <x v="5"/>
    <n v="111.14363636363635"/>
    <n v="100.10109489051096"/>
    <s v="Baja"/>
  </r>
  <r>
    <x v="1124"/>
    <n v="114.09"/>
    <n v="115.18"/>
    <n v="113.12"/>
    <n v="113.43"/>
    <n v="6236187"/>
    <x v="1"/>
    <x v="2372"/>
    <x v="5"/>
    <x v="5"/>
    <n v="111.1042424242424"/>
    <n v="100.19768115942031"/>
    <s v="Baja"/>
  </r>
  <r>
    <x v="1125"/>
    <n v="113.3"/>
    <n v="114.01"/>
    <n v="112.76"/>
    <n v="113.06"/>
    <n v="7797690"/>
    <x v="1"/>
    <x v="2373"/>
    <x v="5"/>
    <x v="5"/>
    <n v="111.05727272727269"/>
    <n v="100.29021582733814"/>
    <s v="Baja"/>
  </r>
  <r>
    <x v="1126"/>
    <n v="111.35"/>
    <n v="114.6"/>
    <n v="110.86"/>
    <n v="114"/>
    <n v="8870666"/>
    <x v="1"/>
    <x v="2374"/>
    <x v="5"/>
    <x v="6"/>
    <n v="110.95781249999997"/>
    <n v="100.45029197080291"/>
    <s v="Baja"/>
  </r>
  <r>
    <x v="1127"/>
    <n v="113.8"/>
    <n v="114.66"/>
    <n v="112.51"/>
    <n v="113.3"/>
    <n v="13521149"/>
    <x v="1"/>
    <x v="2375"/>
    <x v="5"/>
    <x v="6"/>
    <n v="111.02878787878785"/>
    <n v="100.57080291970802"/>
    <s v="Baja"/>
  </r>
  <r>
    <x v="1128"/>
    <n v="115.7"/>
    <n v="118.59"/>
    <n v="110.23"/>
    <n v="110.54"/>
    <n v="23309982"/>
    <x v="1"/>
    <x v="2376"/>
    <x v="5"/>
    <x v="6"/>
    <n v="110.9812121212121"/>
    <n v="100.67883211678833"/>
    <s v="Baja"/>
  </r>
  <r>
    <x v="1129"/>
    <n v="111.88"/>
    <n v="112.68"/>
    <n v="109.15"/>
    <n v="112.09"/>
    <n v="12470787"/>
    <x v="1"/>
    <x v="2377"/>
    <x v="5"/>
    <x v="6"/>
    <n v="110.9530303030303"/>
    <n v="100.76152173913043"/>
    <s v="Baja"/>
  </r>
  <r>
    <x v="1130"/>
    <n v="111.61"/>
    <n v="112.55"/>
    <n v="110.81"/>
    <n v="110.86"/>
    <n v="8669320"/>
    <x v="1"/>
    <x v="2378"/>
    <x v="5"/>
    <x v="6"/>
    <n v="110.93818181818182"/>
    <n v="100.83417266187051"/>
    <s v="Baja"/>
  </r>
  <r>
    <x v="1131"/>
    <n v="111.14"/>
    <n v="111.38"/>
    <n v="108.69"/>
    <n v="109.28"/>
    <n v="8239512"/>
    <x v="1"/>
    <x v="2379"/>
    <x v="5"/>
    <x v="6"/>
    <n v="110.83875"/>
    <n v="101.09751824817521"/>
    <s v="Baja"/>
  </r>
  <r>
    <x v="1132"/>
    <n v="108.38"/>
    <n v="109.05"/>
    <n v="107.69"/>
    <n v="109.02"/>
    <n v="7456717"/>
    <x v="1"/>
    <x v="2380"/>
    <x v="5"/>
    <x v="6"/>
    <n v="110.78363636363636"/>
    <n v="101.24211678832118"/>
    <s v="Baja"/>
  </r>
  <r>
    <x v="1133"/>
    <n v="108.25"/>
    <n v="109.53"/>
    <n v="107.75"/>
    <n v="109.23"/>
    <n v="6521246"/>
    <x v="1"/>
    <x v="2381"/>
    <x v="5"/>
    <x v="6"/>
    <n v="110.7178787878788"/>
    <n v="101.38299270072993"/>
    <s v="Baja"/>
  </r>
  <r>
    <x v="1134"/>
    <n v="108.92"/>
    <n v="109.76"/>
    <n v="108.56"/>
    <n v="109.59"/>
    <n v="6553224"/>
    <x v="1"/>
    <x v="2382"/>
    <x v="5"/>
    <x v="6"/>
    <n v="110.6278787878788"/>
    <n v="101.44246376811596"/>
    <s v="Baja"/>
  </r>
  <r>
    <x v="1135"/>
    <n v="109.86"/>
    <n v="110.51"/>
    <n v="109.59"/>
    <n v="110.38"/>
    <n v="5964541"/>
    <x v="1"/>
    <x v="2383"/>
    <x v="5"/>
    <x v="6"/>
    <n v="110.62058823529412"/>
    <n v="101.50676258992806"/>
    <s v="Baja"/>
  </r>
  <r>
    <x v="1136"/>
    <n v="109.78"/>
    <n v="109.92"/>
    <n v="108.71"/>
    <n v="109.56"/>
    <n v="8362898"/>
    <x v="1"/>
    <x v="2384"/>
    <x v="5"/>
    <x v="6"/>
    <n v="110.50181818181819"/>
    <n v="101.81125000000002"/>
    <s v="Baja"/>
  </r>
  <r>
    <x v="1137"/>
    <n v="109.14"/>
    <n v="111.76"/>
    <n v="109.14"/>
    <n v="111.35"/>
    <n v="8452114"/>
    <x v="1"/>
    <x v="2385"/>
    <x v="5"/>
    <x v="6"/>
    <n v="110.51848484848486"/>
    <n v="101.97139705882354"/>
    <s v="Baja"/>
  </r>
  <r>
    <x v="1138"/>
    <n v="111.24"/>
    <n v="111.52"/>
    <n v="109.38"/>
    <n v="110.55"/>
    <n v="5970106"/>
    <x v="1"/>
    <x v="2386"/>
    <x v="5"/>
    <x v="6"/>
    <n v="110.49424242424244"/>
    <n v="102.03401459854015"/>
    <s v="Baja"/>
  </r>
  <r>
    <x v="1139"/>
    <n v="111"/>
    <n v="111.76"/>
    <n v="107.92"/>
    <n v="108.66"/>
    <n v="9082075"/>
    <x v="1"/>
    <x v="2387"/>
    <x v="5"/>
    <x v="6"/>
    <n v="110.44029411764708"/>
    <n v="102.08202898550726"/>
    <s v="Baja"/>
  </r>
  <r>
    <x v="1140"/>
    <n v="108.84"/>
    <n v="111.56"/>
    <n v="108.65"/>
    <n v="111.2"/>
    <n v="7093298"/>
    <x v="1"/>
    <x v="2388"/>
    <x v="5"/>
    <x v="6"/>
    <n v="110.43000000000002"/>
    <n v="102.46183823529412"/>
    <s v="Baja"/>
  </r>
  <r>
    <x v="1141"/>
    <n v="111.43"/>
    <n v="111.9"/>
    <n v="109.07"/>
    <n v="110.53"/>
    <n v="7288975"/>
    <x v="1"/>
    <x v="2389"/>
    <x v="5"/>
    <x v="6"/>
    <n v="110.43294117647061"/>
    <n v="102.64250000000001"/>
    <s v="Baja"/>
  </r>
  <r>
    <x v="1142"/>
    <n v="110.06"/>
    <n v="113.25"/>
    <n v="110.06"/>
    <n v="111.83"/>
    <n v="7831584"/>
    <x v="1"/>
    <x v="2390"/>
    <x v="5"/>
    <x v="6"/>
    <n v="110.4558823529412"/>
    <n v="102.83088235294117"/>
    <s v="Baja"/>
  </r>
  <r>
    <x v="1143"/>
    <n v="112.32"/>
    <n v="113.12"/>
    <n v="111.06"/>
    <n v="111.31"/>
    <n v="7854650"/>
    <x v="1"/>
    <x v="2391"/>
    <x v="5"/>
    <x v="6"/>
    <n v="110.45352941176472"/>
    <n v="102.89277372262774"/>
    <s v="Baja"/>
  </r>
  <r>
    <x v="1144"/>
    <n v="111.46"/>
    <n v="113.99"/>
    <n v="111"/>
    <n v="113.8"/>
    <n v="14609401"/>
    <x v="1"/>
    <x v="2392"/>
    <x v="5"/>
    <x v="6"/>
    <n v="110.57235294117649"/>
    <n v="102.97181159420289"/>
    <s v="Baja"/>
  </r>
  <r>
    <x v="1145"/>
    <n v="114.07"/>
    <n v="115.55"/>
    <n v="112"/>
    <n v="112.79"/>
    <n v="7884746"/>
    <x v="1"/>
    <x v="2393"/>
    <x v="5"/>
    <x v="7"/>
    <n v="110.69411764705883"/>
    <n v="103.41948529411764"/>
    <s v="Baja"/>
  </r>
  <r>
    <x v="1146"/>
    <n v="111.7"/>
    <n v="112.25"/>
    <n v="108.27"/>
    <n v="109.01"/>
    <n v="12658024"/>
    <x v="1"/>
    <x v="2394"/>
    <x v="5"/>
    <x v="7"/>
    <n v="110.64600000000002"/>
    <n v="103.56816176470588"/>
    <s v="Baja"/>
  </r>
  <r>
    <x v="1147"/>
    <n v="109.34"/>
    <n v="110.94"/>
    <n v="108.22"/>
    <n v="109.31"/>
    <n v="9956143"/>
    <x v="1"/>
    <x v="2395"/>
    <x v="5"/>
    <x v="7"/>
    <n v="110.68114285714286"/>
    <n v="103.71529411764703"/>
    <s v="Baja"/>
  </r>
  <r>
    <x v="1148"/>
    <n v="108.38"/>
    <n v="108.83"/>
    <n v="105.02"/>
    <n v="105.43"/>
    <n v="11618753"/>
    <x v="1"/>
    <x v="2396"/>
    <x v="5"/>
    <x v="7"/>
    <n v="110.60428571428572"/>
    <n v="103.72781021897808"/>
    <s v="Baja"/>
  </r>
  <r>
    <x v="1149"/>
    <n v="105"/>
    <n v="105.77"/>
    <n v="103.31"/>
    <n v="105.51"/>
    <n v="12715904"/>
    <x v="1"/>
    <x v="2397"/>
    <x v="5"/>
    <x v="7"/>
    <n v="110.52800000000001"/>
    <n v="103.74072463768114"/>
    <s v="Baja"/>
  </r>
  <r>
    <x v="1150"/>
    <n v="104.43"/>
    <n v="104.8"/>
    <n v="102.11"/>
    <n v="103.08"/>
    <n v="10947073"/>
    <x v="1"/>
    <x v="2398"/>
    <x v="5"/>
    <x v="7"/>
    <n v="110.53176470588235"/>
    <n v="104.02955882352938"/>
    <s v="Baja"/>
  </r>
  <r>
    <x v="1151"/>
    <n v="99.79"/>
    <n v="101.04"/>
    <n v="97.45"/>
    <n v="97.9"/>
    <n v="16906005"/>
    <x v="1"/>
    <x v="2399"/>
    <x v="5"/>
    <x v="7"/>
    <n v="110.17085714285714"/>
    <n v="104.08823529411764"/>
    <s v="Baja"/>
  </r>
  <r>
    <x v="1152"/>
    <n v="98.68"/>
    <n v="99.49"/>
    <n v="96.38"/>
    <n v="98.76"/>
    <n v="11891787"/>
    <x v="1"/>
    <x v="2400"/>
    <x v="5"/>
    <x v="7"/>
    <n v="109.85388888888889"/>
    <n v="104.1485294117647"/>
    <s v="Baja"/>
  </r>
  <r>
    <x v="1153"/>
    <n v="97.77"/>
    <n v="98.65"/>
    <n v="95.93"/>
    <n v="96.87"/>
    <n v="11059480"/>
    <x v="1"/>
    <x v="2401"/>
    <x v="5"/>
    <x v="7"/>
    <n v="109.52527777777777"/>
    <n v="104.09540145985402"/>
    <s v="Baja"/>
  </r>
  <r>
    <x v="1154"/>
    <n v="97.44"/>
    <n v="99.1"/>
    <n v="97.42"/>
    <n v="98.64"/>
    <n v="10199761"/>
    <x v="1"/>
    <x v="2402"/>
    <x v="5"/>
    <x v="7"/>
    <n v="109.24277777777777"/>
    <n v="104.05586956521738"/>
    <s v="Baja"/>
  </r>
  <r>
    <x v="1155"/>
    <n v="98.74"/>
    <n v="100.12"/>
    <n v="98.66"/>
    <n v="99.36"/>
    <n v="8332119"/>
    <x v="1"/>
    <x v="2403"/>
    <x v="5"/>
    <x v="7"/>
    <n v="108.82571428571428"/>
    <n v="104.31544117647057"/>
    <s v="Baja"/>
  </r>
  <r>
    <x v="1156"/>
    <n v="99.27"/>
    <n v="99.73"/>
    <n v="98.48"/>
    <n v="99.35"/>
    <n v="6727404"/>
    <x v="1"/>
    <x v="2404"/>
    <x v="5"/>
    <x v="7"/>
    <n v="108.5625"/>
    <n v="104.38558823529411"/>
    <s v="Baja"/>
  </r>
  <r>
    <x v="1157"/>
    <n v="99.66"/>
    <n v="100.96"/>
    <n v="99.47"/>
    <n v="100.29"/>
    <n v="8614622"/>
    <x v="1"/>
    <x v="2405"/>
    <x v="5"/>
    <x v="7"/>
    <n v="108.19999999999999"/>
    <n v="104.45845588235295"/>
    <s v="Baja"/>
  </r>
  <r>
    <x v="1158"/>
    <n v="99.57"/>
    <n v="100.05"/>
    <n v="98.64"/>
    <n v="98.86"/>
    <n v="7836515"/>
    <x v="1"/>
    <x v="2406"/>
    <x v="5"/>
    <x v="7"/>
    <n v="107.83111111111111"/>
    <n v="104.41759124087592"/>
    <s v="Baja"/>
  </r>
  <r>
    <x v="1159"/>
    <n v="98.38"/>
    <n v="99.89"/>
    <n v="97.75"/>
    <n v="99.46"/>
    <n v="15089873"/>
    <x v="1"/>
    <x v="2407"/>
    <x v="5"/>
    <x v="7"/>
    <n v="107.44972222222222"/>
    <n v="104.38166666666666"/>
    <s v="Baja"/>
  </r>
  <r>
    <x v="1160"/>
    <n v="100.22"/>
    <n v="100.44"/>
    <n v="98.86"/>
    <n v="100.18"/>
    <n v="8224405"/>
    <x v="1"/>
    <x v="2408"/>
    <x v="5"/>
    <x v="7"/>
    <n v="106.91085714285714"/>
    <n v="104.57277372262774"/>
    <s v="Baja"/>
  </r>
  <r>
    <x v="1161"/>
    <n v="100.65"/>
    <n v="101.76"/>
    <n v="100.41"/>
    <n v="101.61"/>
    <n v="7365249"/>
    <x v="1"/>
    <x v="2409"/>
    <x v="5"/>
    <x v="7"/>
    <n v="106.76361111111112"/>
    <n v="104.66737226277374"/>
    <s v="Baja"/>
  </r>
  <r>
    <x v="1162"/>
    <n v="101.7"/>
    <n v="102.27"/>
    <n v="100.26"/>
    <n v="100.78"/>
    <n v="6316413"/>
    <x v="1"/>
    <x v="2410"/>
    <x v="5"/>
    <x v="7"/>
    <n v="106.39638888888891"/>
    <n v="104.76109489051096"/>
    <s v="Baja"/>
  </r>
  <r>
    <x v="1163"/>
    <n v="100.71"/>
    <n v="101.03"/>
    <n v="99.58"/>
    <n v="100.45"/>
    <n v="6598776"/>
    <x v="1"/>
    <x v="2411"/>
    <x v="5"/>
    <x v="7"/>
    <n v="106.03944444444444"/>
    <n v="104.72985507246379"/>
    <s v="Baja"/>
  </r>
  <r>
    <x v="1164"/>
    <n v="100.05"/>
    <n v="100.39"/>
    <n v="97.74"/>
    <n v="98.07"/>
    <n v="7679702"/>
    <x v="1"/>
    <x v="2412"/>
    <x v="5"/>
    <x v="7"/>
    <n v="105.69305555555556"/>
    <n v="104.68194244604318"/>
    <s v="Baja"/>
  </r>
  <r>
    <x v="1165"/>
    <n v="96.83"/>
    <n v="98.85"/>
    <n v="95.7"/>
    <n v="98.7"/>
    <n v="10554041"/>
    <x v="1"/>
    <x v="2413"/>
    <x v="5"/>
    <x v="7"/>
    <n v="105.16285714285713"/>
    <n v="104.99583941605842"/>
    <s v="Baja"/>
  </r>
  <r>
    <x v="1166"/>
    <n v="98.32"/>
    <n v="98.59"/>
    <n v="96.84"/>
    <n v="97.68"/>
    <n v="8762675"/>
    <x v="1"/>
    <x v="2414"/>
    <x v="5"/>
    <x v="8"/>
    <n v="104.95499999999998"/>
    <n v="105.05700729927011"/>
    <s v="Baja"/>
  </r>
  <r>
    <x v="1167"/>
    <n v="96.62"/>
    <n v="98.31"/>
    <n v="96.45"/>
    <n v="97.88"/>
    <n v="7959946"/>
    <x v="1"/>
    <x v="2415"/>
    <x v="5"/>
    <x v="8"/>
    <n v="104.63833333333334"/>
    <n v="105.11051094890513"/>
    <s v="Baja"/>
  </r>
  <r>
    <x v="1168"/>
    <n v="94.51"/>
    <n v="94.78"/>
    <n v="88.61"/>
    <n v="88.84"/>
    <n v="19353389"/>
    <x v="1"/>
    <x v="2416"/>
    <x v="5"/>
    <x v="8"/>
    <n v="104.07777777777777"/>
    <n v="104.99260869565219"/>
    <s v="Baja"/>
  </r>
  <r>
    <x v="1169"/>
    <n v="86"/>
    <n v="87.54"/>
    <n v="83.08"/>
    <n v="83.53"/>
    <n v="22580894"/>
    <x v="1"/>
    <x v="2417"/>
    <x v="5"/>
    <x v="8"/>
    <n v="103.36388888888889"/>
    <n v="104.83820143884896"/>
    <s v="Baja"/>
  </r>
  <r>
    <x v="1170"/>
    <n v="80.989999999999995"/>
    <n v="86.63"/>
    <n v="80.099999999999994"/>
    <n v="83.3"/>
    <n v="20455994"/>
    <x v="1"/>
    <x v="2418"/>
    <x v="5"/>
    <x v="8"/>
    <n v="102.41228571428572"/>
    <n v="104.94540145985405"/>
    <s v="Baja"/>
  </r>
  <r>
    <x v="1171"/>
    <n v="85.95"/>
    <n v="86.95"/>
    <n v="80.849999999999994"/>
    <n v="81.72"/>
    <n v="14845638"/>
    <x v="1"/>
    <x v="2419"/>
    <x v="5"/>
    <x v="8"/>
    <n v="101.83750000000001"/>
    <n v="104.85978102189783"/>
    <s v="Baja"/>
  </r>
  <r>
    <x v="1172"/>
    <n v="81.290000000000006"/>
    <n v="92.25"/>
    <n v="81.19"/>
    <n v="91.44"/>
    <n v="24970930"/>
    <x v="1"/>
    <x v="2420"/>
    <x v="5"/>
    <x v="8"/>
    <n v="101.55648648648649"/>
    <n v="104.84291970802921"/>
    <s v="Baja"/>
  </r>
  <r>
    <x v="1173"/>
    <n v="88.92"/>
    <n v="89.01"/>
    <n v="83.07"/>
    <n v="85.23"/>
    <n v="16376962"/>
    <x v="1"/>
    <x v="2421"/>
    <x v="5"/>
    <x v="8"/>
    <n v="100.89891891891892"/>
    <n v="104.7007971014493"/>
    <s v="Baja"/>
  </r>
  <r>
    <x v="1174"/>
    <n v="85.11"/>
    <n v="85.67"/>
    <n v="83.35"/>
    <n v="84.89"/>
    <n v="10204364"/>
    <x v="1"/>
    <x v="2422"/>
    <x v="5"/>
    <x v="8"/>
    <n v="100.1837837837838"/>
    <n v="104.55827338129498"/>
    <s v="Baja"/>
  </r>
  <r>
    <x v="1175"/>
    <n v="85.83"/>
    <n v="86.45"/>
    <n v="84.03"/>
    <n v="84.66"/>
    <n v="10841307"/>
    <x v="1"/>
    <x v="2423"/>
    <x v="5"/>
    <x v="8"/>
    <n v="99.229166666666657"/>
    <n v="104.654598540146"/>
    <s v="Baja"/>
  </r>
  <r>
    <x v="1176"/>
    <n v="84.75"/>
    <n v="85.98"/>
    <n v="84.52"/>
    <n v="85.01"/>
    <n v="7840454"/>
    <x v="1"/>
    <x v="2424"/>
    <x v="5"/>
    <x v="8"/>
    <n v="98.84486486486486"/>
    <n v="104.58021897810221"/>
    <s v="Baja"/>
  </r>
  <r>
    <x v="1177"/>
    <n v="84.28"/>
    <n v="84.8"/>
    <n v="82.01"/>
    <n v="82.77"/>
    <n v="10144289"/>
    <x v="1"/>
    <x v="2425"/>
    <x v="5"/>
    <x v="8"/>
    <n v="98.076486486486502"/>
    <n v="104.48357664233579"/>
    <s v="Baja"/>
  </r>
  <r>
    <x v="1178"/>
    <n v="83.37"/>
    <n v="85.78"/>
    <n v="83.36"/>
    <n v="84.81"/>
    <n v="14810894"/>
    <x v="1"/>
    <x v="2426"/>
    <x v="5"/>
    <x v="8"/>
    <n v="97.381351351351356"/>
    <n v="104.34101449275364"/>
    <s v="Baja"/>
  </r>
  <r>
    <x v="1179"/>
    <n v="84.91"/>
    <n v="85.23"/>
    <n v="82.98"/>
    <n v="84"/>
    <n v="14166825"/>
    <x v="1"/>
    <x v="2427"/>
    <x v="5"/>
    <x v="8"/>
    <n v="95.719142857142856"/>
    <n v="104.40198529411767"/>
    <s v="Baja"/>
  </r>
  <r>
    <x v="1180"/>
    <n v="85.01"/>
    <n v="86.56"/>
    <n v="84.6"/>
    <n v="86.09"/>
    <n v="9578470"/>
    <x v="1"/>
    <x v="2428"/>
    <x v="5"/>
    <x v="8"/>
    <n v="95.451666666666668"/>
    <n v="104.34654411764708"/>
    <s v="Baja"/>
  </r>
  <r>
    <x v="1181"/>
    <n v="89.03"/>
    <n v="89.87"/>
    <n v="87.03"/>
    <n v="87.29"/>
    <n v="12089123"/>
    <x v="1"/>
    <x v="2429"/>
    <x v="5"/>
    <x v="8"/>
    <n v="94.743333333333339"/>
    <n v="104.28875000000004"/>
    <s v="Baja"/>
  </r>
  <r>
    <x v="1182"/>
    <n v="87.45"/>
    <n v="90.24"/>
    <n v="86.77"/>
    <n v="90.01"/>
    <n v="10309953"/>
    <x v="1"/>
    <x v="2430"/>
    <x v="5"/>
    <x v="8"/>
    <n v="94.215555555555568"/>
    <n v="104.18452554744529"/>
    <s v="Baja"/>
  </r>
  <r>
    <x v="1183"/>
    <n v="90.07"/>
    <n v="90.34"/>
    <n v="89.07"/>
    <n v="90.28"/>
    <n v="7749630"/>
    <x v="1"/>
    <x v="2431"/>
    <x v="5"/>
    <x v="8"/>
    <n v="93.686944444444464"/>
    <n v="104.08376811594206"/>
    <s v="Baja"/>
  </r>
  <r>
    <x v="1184"/>
    <n v="90.45"/>
    <n v="91.37"/>
    <n v="89.64"/>
    <n v="90.16"/>
    <n v="8491785"/>
    <x v="1"/>
    <x v="2432"/>
    <x v="5"/>
    <x v="8"/>
    <n v="92.912857142857149"/>
    <n v="104.22955882352944"/>
    <s v="Baja"/>
  </r>
  <r>
    <x v="1185"/>
    <n v="89.83"/>
    <n v="91.66"/>
    <n v="89.76"/>
    <n v="91.17"/>
    <n v="6359924"/>
    <x v="1"/>
    <x v="2433"/>
    <x v="5"/>
    <x v="8"/>
    <n v="92.864444444444459"/>
    <n v="104.21617647058827"/>
    <s v="Baja"/>
  </r>
  <r>
    <x v="1186"/>
    <n v="89.89"/>
    <n v="91.19"/>
    <n v="88.56"/>
    <n v="90.95"/>
    <n v="8474834"/>
    <x v="1"/>
    <x v="2434"/>
    <x v="5"/>
    <x v="8"/>
    <n v="92.527500000000003"/>
    <n v="104.19279411764711"/>
    <s v="Baja"/>
  </r>
  <r>
    <x v="1187"/>
    <n v="91.27"/>
    <n v="91.61"/>
    <n v="90.36"/>
    <n v="90.81"/>
    <n v="7790638"/>
    <x v="1"/>
    <x v="2435"/>
    <x v="5"/>
    <x v="9"/>
    <n v="92.330555555555563"/>
    <n v="104.09510948905114"/>
    <s v="Baja"/>
  </r>
  <r>
    <x v="1188"/>
    <n v="91.84"/>
    <n v="93.19"/>
    <n v="91.84"/>
    <n v="92.49"/>
    <n v="7594041"/>
    <x v="1"/>
    <x v="2436"/>
    <x v="5"/>
    <x v="9"/>
    <n v="92.156388888888884"/>
    <n v="104.01101449275366"/>
    <s v="Baja"/>
  </r>
  <r>
    <x v="1189"/>
    <n v="89.7"/>
    <n v="93.08"/>
    <n v="89.61"/>
    <n v="92.11"/>
    <n v="10231010"/>
    <x v="1"/>
    <x v="2437"/>
    <x v="5"/>
    <x v="9"/>
    <n v="91.83514285714287"/>
    <n v="104.11536764705887"/>
    <s v="Baja"/>
  </r>
  <r>
    <x v="1190"/>
    <n v="91.2"/>
    <n v="92.74"/>
    <n v="91"/>
    <n v="92.17"/>
    <n v="11839405"/>
    <x v="1"/>
    <x v="2438"/>
    <x v="5"/>
    <x v="9"/>
    <n v="91.844444444444463"/>
    <n v="104.0832352941177"/>
    <s v="Baja"/>
  </r>
  <r>
    <x v="1191"/>
    <n v="102.42"/>
    <n v="103.31"/>
    <n v="100.14"/>
    <n v="102.09"/>
    <n v="36174940"/>
    <x v="1"/>
    <x v="2439"/>
    <x v="5"/>
    <x v="9"/>
    <n v="91.920277777777798"/>
    <n v="104.11860294117652"/>
    <s v="Baja"/>
  </r>
  <r>
    <x v="1192"/>
    <n v="103.97"/>
    <n v="106.19"/>
    <n v="103.86"/>
    <n v="105.12"/>
    <n v="19265441"/>
    <x v="1"/>
    <x v="2440"/>
    <x v="5"/>
    <x v="9"/>
    <n v="92.080555555555563"/>
    <n v="104.12591240875918"/>
    <s v="Baja"/>
  </r>
  <r>
    <x v="1193"/>
    <n v="105.26"/>
    <n v="106.19"/>
    <n v="104.76"/>
    <n v="105.94"/>
    <n v="10438191"/>
    <x v="1"/>
    <x v="2441"/>
    <x v="5"/>
    <x v="9"/>
    <n v="92.237500000000011"/>
    <n v="104.13905797101455"/>
    <s v="Baja"/>
  </r>
  <r>
    <x v="1194"/>
    <n v="109.87"/>
    <n v="110.94"/>
    <n v="108.66"/>
    <n v="110.49"/>
    <n v="18366644"/>
    <x v="1"/>
    <x v="2442"/>
    <x v="5"/>
    <x v="9"/>
    <n v="92.363428571428571"/>
    <n v="104.35352941176475"/>
    <s v="Baja"/>
  </r>
  <r>
    <x v="1195"/>
    <n v="110.25"/>
    <n v="112.2"/>
    <n v="110.15"/>
    <n v="111.38"/>
    <n v="14076719"/>
    <x v="1"/>
    <x v="2443"/>
    <x v="5"/>
    <x v="9"/>
    <n v="92.891666666666666"/>
    <n v="104.47102941176476"/>
    <s v="Baja"/>
  </r>
  <r>
    <x v="1196"/>
    <n v="111.38"/>
    <n v="113.41"/>
    <n v="110.83"/>
    <n v="112.94"/>
    <n v="15352206"/>
    <x v="1"/>
    <x v="2444"/>
    <x v="5"/>
    <x v="9"/>
    <n v="93.246111111111105"/>
    <n v="104.60272058823534"/>
    <s v="Baja"/>
  </r>
  <r>
    <x v="1197"/>
    <n v="112.23"/>
    <n v="112.85"/>
    <n v="111.58"/>
    <n v="112.22"/>
    <n v="8322383"/>
    <x v="1"/>
    <x v="2445"/>
    <x v="5"/>
    <x v="9"/>
    <n v="93.54083333333331"/>
    <n v="104.65832116788326"/>
    <s v="Baja"/>
  </r>
  <r>
    <x v="1198"/>
    <n v="111.92"/>
    <n v="113.44"/>
    <n v="111.42"/>
    <n v="113.42"/>
    <n v="10960998"/>
    <x v="1"/>
    <x v="2446"/>
    <x v="5"/>
    <x v="9"/>
    <n v="93.891944444444434"/>
    <n v="104.72181159420295"/>
    <s v="Baja"/>
  </r>
  <r>
    <x v="1199"/>
    <n v="112.12"/>
    <n v="112.99"/>
    <n v="111.9"/>
    <n v="112.66"/>
    <n v="7209681"/>
    <x v="1"/>
    <x v="2447"/>
    <x v="5"/>
    <x v="9"/>
    <n v="94.121428571428552"/>
    <n v="104.97691176470596"/>
    <s v="Baja"/>
  </r>
  <r>
    <x v="1200"/>
    <n v="112.44"/>
    <n v="113.4"/>
    <n v="111.81"/>
    <n v="112.36"/>
    <n v="6433281"/>
    <x v="1"/>
    <x v="2448"/>
    <x v="5"/>
    <x v="9"/>
    <n v="94.628055555555548"/>
    <n v="105.09573529411773"/>
    <s v="Baja"/>
  </r>
  <r>
    <x v="1201"/>
    <n v="111.69"/>
    <n v="112.49"/>
    <n v="110.13"/>
    <n v="110.46"/>
    <n v="10150618"/>
    <x v="1"/>
    <x v="2449"/>
    <x v="5"/>
    <x v="9"/>
    <n v="94.954722222222216"/>
    <n v="105.20345588235301"/>
    <s v="Baja"/>
  </r>
  <r>
    <x v="1202"/>
    <n v="111.69"/>
    <n v="112.49"/>
    <n v="110.13"/>
    <n v="110.46"/>
    <n v="24928"/>
    <x v="1"/>
    <x v="983"/>
    <x v="5"/>
    <x v="9"/>
    <n v="95.309722222222206"/>
    <n v="105.24182481751831"/>
    <s v="Baja"/>
  </r>
  <r>
    <x v="1203"/>
    <n v="109.6"/>
    <n v="110.35"/>
    <n v="108.78"/>
    <n v="109.72"/>
    <n v="8086103"/>
    <x v="1"/>
    <x v="2450"/>
    <x v="5"/>
    <x v="9"/>
    <n v="95.638611111111089"/>
    <n v="105.27427536231889"/>
    <s v="Baja"/>
  </r>
  <r>
    <x v="1204"/>
    <n v="111.03"/>
    <n v="112.89"/>
    <n v="110.15"/>
    <n v="112.36"/>
    <n v="10201106"/>
    <x v="1"/>
    <x v="2451"/>
    <x v="5"/>
    <x v="9"/>
    <n v="96.656571428571425"/>
    <n v="105.55533333333338"/>
    <s v="Baja"/>
  </r>
  <r>
    <x v="1205"/>
    <n v="112.2"/>
    <n v="112.47"/>
    <n v="111.17"/>
    <n v="111.52"/>
    <n v="5787948"/>
    <x v="1"/>
    <x v="2452"/>
    <x v="5"/>
    <x v="9"/>
    <n v="97.462857142857132"/>
    <n v="105.64792592592599"/>
    <s v="Baja"/>
  </r>
  <r>
    <x v="1206"/>
    <n v="112.01"/>
    <n v="112.26"/>
    <n v="110.52"/>
    <n v="112.02"/>
    <n v="9683748"/>
    <x v="1"/>
    <x v="2453"/>
    <x v="5"/>
    <x v="9"/>
    <n v="98.328571428571422"/>
    <n v="105.69477941176477"/>
    <s v="Baja"/>
  </r>
  <r>
    <x v="1207"/>
    <n v="112.01"/>
    <n v="113.35"/>
    <n v="111.37"/>
    <n v="113.04"/>
    <n v="12881064"/>
    <x v="1"/>
    <x v="2454"/>
    <x v="5"/>
    <x v="9"/>
    <n v="98.945714285714288"/>
    <n v="105.74839416058401"/>
    <s v="Baja"/>
  </r>
  <r>
    <x v="1208"/>
    <n v="112.68"/>
    <n v="113.6"/>
    <n v="112.25"/>
    <n v="112.95"/>
    <n v="7546839"/>
    <x v="1"/>
    <x v="2455"/>
    <x v="5"/>
    <x v="10"/>
    <n v="100.17441176470587"/>
    <n v="105.89562962962971"/>
    <s v="Baja"/>
  </r>
  <r>
    <x v="1209"/>
    <n v="112.73"/>
    <n v="114.69"/>
    <n v="112.52"/>
    <n v="113.6"/>
    <n v="9738804"/>
    <x v="1"/>
    <x v="2456"/>
    <x v="5"/>
    <x v="10"/>
    <n v="100.55799999999998"/>
    <n v="105.92881481481488"/>
    <s v="Baja"/>
  </r>
  <r>
    <x v="1210"/>
    <n v="113.86"/>
    <n v="114.05"/>
    <n v="112.98"/>
    <n v="113.49"/>
    <n v="5614893"/>
    <x v="1"/>
    <x v="2457"/>
    <x v="5"/>
    <x v="10"/>
    <n v="101.38171428571427"/>
    <n v="105.91703703703712"/>
    <s v="Baja"/>
  </r>
  <r>
    <x v="1211"/>
    <n v="113.73"/>
    <n v="114.34"/>
    <n v="111.84"/>
    <n v="112.53"/>
    <n v="8550153"/>
    <x v="1"/>
    <x v="2458"/>
    <x v="5"/>
    <x v="10"/>
    <n v="102.16799999999998"/>
    <n v="105.96566176470596"/>
    <s v="Baja"/>
  </r>
  <r>
    <x v="1212"/>
    <n v="113.36"/>
    <n v="114.22"/>
    <n v="113.21"/>
    <n v="113.9"/>
    <n v="5790664"/>
    <x v="1"/>
    <x v="2459"/>
    <x v="5"/>
    <x v="10"/>
    <n v="103.05742857142856"/>
    <n v="106.02357664233584"/>
    <s v="Baja"/>
  </r>
  <r>
    <x v="1213"/>
    <n v="113.98"/>
    <n v="116.11"/>
    <n v="113.98"/>
    <n v="115.66"/>
    <n v="7960389"/>
    <x v="1"/>
    <x v="2460"/>
    <x v="5"/>
    <x v="10"/>
    <n v="103.93885714285713"/>
    <n v="105.93088888888896"/>
    <s v="Baja"/>
  </r>
  <r>
    <x v="1214"/>
    <n v="115.53"/>
    <n v="120.5"/>
    <n v="115.53"/>
    <n v="118.73"/>
    <n v="18948440"/>
    <x v="1"/>
    <x v="2461"/>
    <x v="5"/>
    <x v="10"/>
    <n v="104.34972222222221"/>
    <n v="105.96059259259266"/>
    <s v="Baja"/>
  </r>
  <r>
    <x v="1215"/>
    <n v="118.38"/>
    <n v="119.55"/>
    <n v="117.65"/>
    <n v="119.52"/>
    <n v="10439186"/>
    <x v="1"/>
    <x v="2462"/>
    <x v="5"/>
    <x v="10"/>
    <n v="105.33638888888888"/>
    <n v="105.98925925925934"/>
    <s v="Baja"/>
  </r>
  <r>
    <x v="1216"/>
    <n v="118.87"/>
    <n v="119.39"/>
    <n v="117.66"/>
    <n v="118.61"/>
    <n v="7980313"/>
    <x v="1"/>
    <x v="2463"/>
    <x v="5"/>
    <x v="10"/>
    <n v="106.23972222222221"/>
    <n v="106.08205882352949"/>
    <s v="Baja"/>
  </r>
  <r>
    <x v="1217"/>
    <n v="117.31"/>
    <n v="118.32"/>
    <n v="117.3"/>
    <n v="117.94"/>
    <n v="13204927"/>
    <x v="1"/>
    <x v="2464"/>
    <x v="5"/>
    <x v="10"/>
    <n v="107.0911111111111"/>
    <n v="106.16861313868621"/>
    <s v="Baja"/>
  </r>
  <r>
    <x v="1218"/>
    <n v="118.02"/>
    <n v="120.34"/>
    <n v="117.87"/>
    <n v="119.48"/>
    <n v="9592056"/>
    <x v="1"/>
    <x v="2465"/>
    <x v="5"/>
    <x v="10"/>
    <n v="108.41342857142858"/>
    <n v="106.04096296296302"/>
    <s v="Baja"/>
  </r>
  <r>
    <x v="1219"/>
    <n v="118.99"/>
    <n v="119.33"/>
    <n v="117.65"/>
    <n v="118.13"/>
    <n v="9241183"/>
    <x v="1"/>
    <x v="2466"/>
    <x v="5"/>
    <x v="10"/>
    <n v="108.68333333333334"/>
    <n v="106.12985294117652"/>
    <s v="Baja"/>
  </r>
  <r>
    <x v="1220"/>
    <n v="117.88"/>
    <n v="118.75"/>
    <n v="116.84"/>
    <n v="117.86"/>
    <n v="8181181"/>
    <x v="1"/>
    <x v="2467"/>
    <x v="5"/>
    <x v="10"/>
    <n v="109.4527777777778"/>
    <n v="106.13272058823534"/>
    <s v="Baja"/>
  </r>
  <r>
    <x v="1221"/>
    <n v="118.25"/>
    <n v="119.05"/>
    <n v="116.9"/>
    <n v="117.63"/>
    <n v="17180437"/>
    <x v="1"/>
    <x v="2468"/>
    <x v="5"/>
    <x v="10"/>
    <n v="110.73742857142858"/>
    <n v="106.21664233576647"/>
    <s v="Baja"/>
  </r>
  <r>
    <x v="1222"/>
    <n v="116.66"/>
    <n v="117.99"/>
    <n v="115.02"/>
    <n v="117.75"/>
    <n v="8347998"/>
    <x v="1"/>
    <x v="2469"/>
    <x v="5"/>
    <x v="10"/>
    <n v="112.0664705882353"/>
    <n v="106.06540740740743"/>
    <s v="Baja"/>
  </r>
  <r>
    <x v="1223"/>
    <n v="117.75"/>
    <n v="119.08"/>
    <n v="117.75"/>
    <n v="118.65"/>
    <n v="8350221"/>
    <x v="1"/>
    <x v="2470"/>
    <x v="5"/>
    <x v="10"/>
    <n v="112.25457142857144"/>
    <n v="106.08133333333336"/>
    <s v="Baja"/>
  </r>
  <r>
    <x v="1224"/>
    <n v="118.77"/>
    <n v="119.72"/>
    <n v="118.63"/>
    <n v="119.42"/>
    <n v="6976323"/>
    <x v="1"/>
    <x v="2471"/>
    <x v="5"/>
    <x v="10"/>
    <n v="113.03485714285715"/>
    <n v="106.10125925925928"/>
    <s v="Baja"/>
  </r>
  <r>
    <x v="1225"/>
    <n v="119.98"/>
    <n v="121.67"/>
    <n v="119.68"/>
    <n v="121.46"/>
    <n v="10439595"/>
    <x v="1"/>
    <x v="2472"/>
    <x v="5"/>
    <x v="10"/>
    <n v="113.8717142857143"/>
    <n v="106.21419117647059"/>
    <s v="Baja"/>
  </r>
  <r>
    <x v="1226"/>
    <n v="121.85"/>
    <n v="122.94"/>
    <n v="121.48"/>
    <n v="122.34"/>
    <n v="13435553"/>
    <x v="1"/>
    <x v="2473"/>
    <x v="5"/>
    <x v="10"/>
    <n v="114.45028571428573"/>
    <n v="106.33189781021899"/>
    <s v="Baja"/>
  </r>
  <r>
    <x v="1227"/>
    <n v="124.31"/>
    <n v="124.69"/>
    <n v="123.18"/>
    <n v="124.01"/>
    <n v="13456209"/>
    <x v="1"/>
    <x v="2474"/>
    <x v="5"/>
    <x v="10"/>
    <n v="115.25617647058824"/>
    <n v="106.27800000000001"/>
    <s v="Baja"/>
  </r>
  <r>
    <x v="1228"/>
    <n v="123.5"/>
    <n v="123.76"/>
    <n v="122.45"/>
    <n v="123.49"/>
    <n v="9815654"/>
    <x v="1"/>
    <x v="2475"/>
    <x v="5"/>
    <x v="11"/>
    <n v="115.49142857142859"/>
    <n v="106.34162962962964"/>
    <s v="Baja"/>
  </r>
  <r>
    <x v="1229"/>
    <n v="123.32"/>
    <n v="123.7"/>
    <n v="122.53"/>
    <n v="122.98"/>
    <n v="7317075"/>
    <x v="1"/>
    <x v="2476"/>
    <x v="5"/>
    <x v="11"/>
    <n v="115.84828571428574"/>
    <n v="106.41303703703706"/>
    <s v="Baja"/>
  </r>
  <r>
    <x v="1230"/>
    <n v="123.07"/>
    <n v="124.24"/>
    <n v="122.9"/>
    <n v="124"/>
    <n v="4252305"/>
    <x v="1"/>
    <x v="2477"/>
    <x v="5"/>
    <x v="11"/>
    <n v="116.20885714285717"/>
    <n v="106.54235294117649"/>
    <s v="Baja"/>
  </r>
  <r>
    <x v="1231"/>
    <n v="123.21"/>
    <n v="124.61"/>
    <n v="122.58"/>
    <n v="123.16"/>
    <n v="7023455"/>
    <x v="1"/>
    <x v="2478"/>
    <x v="5"/>
    <x v="11"/>
    <n v="116.7239393939394"/>
    <n v="106.54059701492541"/>
    <s v="Baja"/>
  </r>
  <r>
    <x v="1232"/>
    <n v="123.22"/>
    <n v="123.71"/>
    <n v="121.82"/>
    <n v="121.82"/>
    <n v="6622889"/>
    <x v="1"/>
    <x v="2479"/>
    <x v="5"/>
    <x v="11"/>
    <n v="116.87382352941178"/>
    <n v="106.61858208955226"/>
    <s v="Baja"/>
  </r>
  <r>
    <x v="1233"/>
    <n v="121.84"/>
    <n v="122.35"/>
    <n v="120.61"/>
    <n v="120.61"/>
    <n v="6724923"/>
    <x v="1"/>
    <x v="2480"/>
    <x v="5"/>
    <x v="11"/>
    <n v="117.10764705882355"/>
    <n v="106.68261194029853"/>
    <s v="Baja"/>
  </r>
  <r>
    <x v="1234"/>
    <n v="120.62"/>
    <n v="121.95"/>
    <n v="120.62"/>
    <n v="121.56"/>
    <n v="6893444"/>
    <x v="1"/>
    <x v="2481"/>
    <x v="5"/>
    <x v="11"/>
    <n v="117.37823529411766"/>
    <n v="106.79281481481483"/>
    <s v="Baja"/>
  </r>
  <r>
    <x v="1235"/>
    <n v="120.64"/>
    <n v="121.23"/>
    <n v="119.73"/>
    <n v="119.87"/>
    <n v="6112433"/>
    <x v="1"/>
    <x v="2482"/>
    <x v="5"/>
    <x v="11"/>
    <n v="117.65500000000003"/>
    <n v="106.88897058823532"/>
    <s v="Baja"/>
  </r>
  <r>
    <x v="1236"/>
    <n v="119.78"/>
    <n v="120.5"/>
    <n v="119.6"/>
    <n v="119.97"/>
    <n v="6853279"/>
    <x v="1"/>
    <x v="2483"/>
    <x v="5"/>
    <x v="11"/>
    <n v="118.18363636363637"/>
    <n v="106.91044444444447"/>
    <s v="Baja"/>
  </r>
  <r>
    <x v="1237"/>
    <n v="120.23"/>
    <n v="120.23"/>
    <n v="118.88"/>
    <n v="118.98"/>
    <n v="7943647"/>
    <x v="1"/>
    <x v="2484"/>
    <x v="5"/>
    <x v="11"/>
    <n v="118.20705882352941"/>
    <n v="106.95807407407409"/>
    <s v="Baja"/>
  </r>
  <r>
    <x v="1238"/>
    <n v="119.36"/>
    <n v="120.57"/>
    <n v="118.88"/>
    <n v="119.82"/>
    <n v="6747531"/>
    <x v="1"/>
    <x v="2485"/>
    <x v="5"/>
    <x v="11"/>
    <n v="118.25314285714285"/>
    <n v="107.01933333333335"/>
    <s v="Baja"/>
  </r>
  <r>
    <x v="1239"/>
    <n v="119.75"/>
    <n v="122.39"/>
    <n v="119.75"/>
    <n v="122.21"/>
    <n v="9933689"/>
    <x v="1"/>
    <x v="2486"/>
    <x v="5"/>
    <x v="11"/>
    <n v="118.53457142857143"/>
    <n v="107.13102941176471"/>
    <s v="Baja"/>
  </r>
  <r>
    <x v="1240"/>
    <n v="121.97"/>
    <n v="122.16"/>
    <n v="120.29"/>
    <n v="121.42"/>
    <n v="9486785"/>
    <x v="1"/>
    <x v="2487"/>
    <x v="5"/>
    <x v="11"/>
    <n v="118.81742857142856"/>
    <n v="107.23532846715329"/>
    <s v="Baja"/>
  </r>
  <r>
    <x v="1241"/>
    <n v="121.07"/>
    <n v="121.97"/>
    <n v="120.78"/>
    <n v="120.84"/>
    <n v="6392470"/>
    <x v="1"/>
    <x v="2488"/>
    <x v="5"/>
    <x v="11"/>
    <n v="119.24676470588236"/>
    <n v="107.27889705882353"/>
    <s v="Baja"/>
  </r>
  <r>
    <x v="1242"/>
    <n v="120.75"/>
    <n v="121.43"/>
    <n v="120.56"/>
    <n v="121.06"/>
    <n v="5614473"/>
    <x v="1"/>
    <x v="2489"/>
    <x v="5"/>
    <x v="11"/>
    <n v="119.29857142857145"/>
    <n v="107.35419117647059"/>
    <s v="Baja"/>
  </r>
  <r>
    <x v="1243"/>
    <n v="121.52"/>
    <n v="123.18"/>
    <n v="121.5"/>
    <n v="122.94"/>
    <n v="8258934"/>
    <x v="1"/>
    <x v="2490"/>
    <x v="5"/>
    <x v="11"/>
    <n v="119.58400000000002"/>
    <n v="107.44080882352942"/>
    <s v="Baja"/>
  </r>
  <r>
    <x v="1244"/>
    <n v="122.85"/>
    <n v="123.4"/>
    <n v="121.81"/>
    <n v="121.95"/>
    <n v="6702242"/>
    <x v="1"/>
    <x v="2491"/>
    <x v="5"/>
    <x v="11"/>
    <n v="119.82257142857142"/>
    <n v="107.54671532846716"/>
    <s v="Baja"/>
  </r>
  <r>
    <x v="1245"/>
    <n v="122.26"/>
    <n v="122.45"/>
    <n v="120.87"/>
    <n v="121.47"/>
    <n v="5656575"/>
    <x v="1"/>
    <x v="2492"/>
    <x v="5"/>
    <x v="11"/>
    <n v="120.05057142857142"/>
    <n v="107.64760869565218"/>
    <s v="Baja"/>
  </r>
  <r>
    <x v="1246"/>
    <n v="121.03"/>
    <n v="121.4"/>
    <n v="119.89"/>
    <n v="120.37"/>
    <n v="6042152"/>
    <x v="1"/>
    <x v="2493"/>
    <x v="5"/>
    <x v="11"/>
    <n v="120.4620588235294"/>
    <n v="107.67308823529412"/>
    <s v="Baja"/>
  </r>
  <r>
    <x v="1247"/>
    <n v="120.58"/>
    <n v="120.81"/>
    <n v="119.36"/>
    <n v="119.91"/>
    <n v="6283748"/>
    <x v="1"/>
    <x v="2494"/>
    <x v="5"/>
    <x v="11"/>
    <n v="120.44628571428571"/>
    <n v="107.76240875912409"/>
    <s v="Baja"/>
  </r>
  <r>
    <x v="1248"/>
    <n v="119.95"/>
    <n v="120.5"/>
    <n v="119.18"/>
    <n v="119.54"/>
    <n v="5281457"/>
    <x v="1"/>
    <x v="2495"/>
    <x v="5"/>
    <x v="11"/>
    <n v="120.55714285714286"/>
    <n v="107.84189781021898"/>
    <s v="Baja"/>
  </r>
  <r>
    <x v="1249"/>
    <n v="119.46"/>
    <n v="119.91"/>
    <n v="118.58"/>
    <n v="119.11"/>
    <n v="7235003"/>
    <x v="1"/>
    <x v="2496"/>
    <x v="5"/>
    <x v="11"/>
    <n v="120.568"/>
    <n v="107.92355072463769"/>
    <s v="Baja"/>
  </r>
  <r>
    <x v="1250"/>
    <n v="117.59"/>
    <n v="117.89"/>
    <n v="115.57"/>
    <n v="116.59"/>
    <n v="8637815"/>
    <x v="1"/>
    <x v="2497"/>
    <x v="5"/>
    <x v="0"/>
    <n v="120.4842857142857"/>
    <n v="107.98589928057555"/>
    <s v="Baja"/>
  </r>
  <r>
    <x v="1251"/>
    <n v="117.73"/>
    <n v="119.52"/>
    <n v="117.73"/>
    <n v="119.35"/>
    <n v="8845043"/>
    <x v="1"/>
    <x v="2498"/>
    <x v="5"/>
    <x v="0"/>
    <n v="120.58088235294117"/>
    <n v="108.06576642335767"/>
    <s v="Baja"/>
  </r>
  <r>
    <x v="1252"/>
    <n v="119.25"/>
    <n v="119.57"/>
    <n v="117.33"/>
    <n v="118.32"/>
    <n v="15365681"/>
    <x v="1"/>
    <x v="2499"/>
    <x v="5"/>
    <x v="0"/>
    <n v="120.5162857142857"/>
    <n v="108.15233576642335"/>
    <s v="Baja"/>
  </r>
  <r>
    <x v="1253"/>
    <n v="115.78"/>
    <n v="116.12"/>
    <n v="112.2"/>
    <n v="115.17"/>
    <n v="22153696"/>
    <x v="1"/>
    <x v="2500"/>
    <x v="5"/>
    <x v="0"/>
    <n v="120.39314285714283"/>
    <n v="108.21182481751823"/>
    <s v="Baj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77EFC-122F-4B14-BA54-63577668FC7A}" name="TablaDinámica3" cacheId="0" dataPosition="0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30">
  <location ref="C8:E15" firstHeaderRow="1" firstDataRow="2" firstDataCol="1"/>
  <pivotFields count="15">
    <pivotField numFmtId="14" showAll="0">
      <items count="2516">
        <item x="0"/>
        <item m="1" x="1254"/>
        <item x="1"/>
        <item m="1" x="1255"/>
        <item x="2"/>
        <item m="1" x="1256"/>
        <item x="3"/>
        <item m="1" x="1257"/>
        <item x="4"/>
        <item m="1" x="1258"/>
        <item x="5"/>
        <item m="1" x="1259"/>
        <item x="6"/>
        <item m="1" x="1260"/>
        <item x="7"/>
        <item m="1" x="1261"/>
        <item x="8"/>
        <item m="1" x="1262"/>
        <item x="9"/>
        <item m="1" x="1263"/>
        <item x="10"/>
        <item m="1" x="1264"/>
        <item x="11"/>
        <item m="1" x="1265"/>
        <item x="12"/>
        <item m="1" x="1266"/>
        <item x="13"/>
        <item m="1" x="1267"/>
        <item x="14"/>
        <item m="1" x="1268"/>
        <item x="15"/>
        <item m="1" x="1269"/>
        <item x="16"/>
        <item m="1" x="1270"/>
        <item x="17"/>
        <item m="1" x="1271"/>
        <item x="18"/>
        <item m="1" x="1272"/>
        <item x="19"/>
        <item m="1" x="1273"/>
        <item x="20"/>
        <item m="1" x="1274"/>
        <item x="21"/>
        <item m="1" x="1275"/>
        <item x="22"/>
        <item m="1" x="1276"/>
        <item x="23"/>
        <item m="1" x="1277"/>
        <item x="24"/>
        <item m="1" x="1278"/>
        <item x="25"/>
        <item m="1" x="1279"/>
        <item x="26"/>
        <item m="1" x="1280"/>
        <item x="27"/>
        <item m="1" x="1281"/>
        <item x="28"/>
        <item m="1" x="1282"/>
        <item x="29"/>
        <item m="1" x="1283"/>
        <item x="30"/>
        <item m="1" x="1284"/>
        <item x="31"/>
        <item m="1" x="1285"/>
        <item x="32"/>
        <item m="1" x="1286"/>
        <item x="33"/>
        <item m="1" x="1287"/>
        <item x="34"/>
        <item m="1" x="1288"/>
        <item x="35"/>
        <item m="1" x="1289"/>
        <item x="36"/>
        <item m="1" x="1290"/>
        <item x="37"/>
        <item m="1" x="1291"/>
        <item x="38"/>
        <item m="1" x="1292"/>
        <item x="39"/>
        <item m="1" x="1293"/>
        <item x="40"/>
        <item m="1" x="1294"/>
        <item x="41"/>
        <item m="1" x="1295"/>
        <item x="42"/>
        <item m="1" x="1296"/>
        <item x="43"/>
        <item m="1" x="1297"/>
        <item x="44"/>
        <item m="1" x="1298"/>
        <item x="45"/>
        <item m="1" x="1299"/>
        <item x="46"/>
        <item m="1" x="1300"/>
        <item x="47"/>
        <item m="1" x="1301"/>
        <item x="48"/>
        <item m="1" x="1302"/>
        <item x="49"/>
        <item m="1" x="1303"/>
        <item x="50"/>
        <item m="1" x="1304"/>
        <item x="51"/>
        <item m="1" x="1305"/>
        <item x="52"/>
        <item m="1" x="1306"/>
        <item x="53"/>
        <item m="1" x="1307"/>
        <item x="54"/>
        <item m="1" x="1308"/>
        <item x="55"/>
        <item m="1" x="1309"/>
        <item x="56"/>
        <item m="1" x="1310"/>
        <item x="57"/>
        <item m="1" x="1311"/>
        <item x="58"/>
        <item m="1" x="1312"/>
        <item x="59"/>
        <item m="1" x="1313"/>
        <item x="60"/>
        <item m="1" x="1314"/>
        <item x="61"/>
        <item m="1" x="1315"/>
        <item x="62"/>
        <item m="1" x="1316"/>
        <item x="63"/>
        <item m="1" x="1317"/>
        <item x="64"/>
        <item m="1" x="1318"/>
        <item x="65"/>
        <item m="1" x="1319"/>
        <item x="66"/>
        <item m="1" x="1320"/>
        <item x="67"/>
        <item m="1" x="1321"/>
        <item x="68"/>
        <item m="1" x="1322"/>
        <item x="69"/>
        <item m="1" x="1323"/>
        <item x="70"/>
        <item m="1" x="1324"/>
        <item x="71"/>
        <item m="1" x="1325"/>
        <item x="72"/>
        <item m="1" x="1326"/>
        <item x="73"/>
        <item m="1" x="1327"/>
        <item x="74"/>
        <item m="1" x="1328"/>
        <item x="75"/>
        <item m="1" x="1329"/>
        <item x="76"/>
        <item m="1" x="1330"/>
        <item x="77"/>
        <item m="1" x="1331"/>
        <item x="78"/>
        <item m="1" x="1332"/>
        <item x="79"/>
        <item m="1" x="1333"/>
        <item x="80"/>
        <item m="1" x="1334"/>
        <item x="81"/>
        <item m="1" x="1335"/>
        <item x="82"/>
        <item m="1" x="1336"/>
        <item x="83"/>
        <item m="1" x="1337"/>
        <item x="84"/>
        <item m="1" x="1338"/>
        <item x="85"/>
        <item m="1" x="1339"/>
        <item x="86"/>
        <item m="1" x="1340"/>
        <item x="87"/>
        <item m="1" x="1341"/>
        <item x="88"/>
        <item m="1" x="1342"/>
        <item x="89"/>
        <item m="1" x="1343"/>
        <item x="90"/>
        <item m="1" x="1344"/>
        <item x="91"/>
        <item m="1" x="1345"/>
        <item x="92"/>
        <item m="1" x="1346"/>
        <item x="93"/>
        <item m="1" x="1347"/>
        <item x="94"/>
        <item m="1" x="1348"/>
        <item x="95"/>
        <item m="1" x="1349"/>
        <item x="96"/>
        <item m="1" x="1350"/>
        <item x="97"/>
        <item m="1" x="1351"/>
        <item x="98"/>
        <item m="1" x="1352"/>
        <item x="99"/>
        <item m="1" x="1353"/>
        <item x="100"/>
        <item m="1" x="1354"/>
        <item x="101"/>
        <item m="1" x="1355"/>
        <item x="102"/>
        <item m="1" x="1356"/>
        <item x="103"/>
        <item m="1" x="1357"/>
        <item x="104"/>
        <item m="1" x="1358"/>
        <item x="105"/>
        <item m="1" x="1359"/>
        <item x="106"/>
        <item m="1" x="1360"/>
        <item x="107"/>
        <item m="1" x="1361"/>
        <item x="108"/>
        <item m="1" x="1362"/>
        <item x="109"/>
        <item m="1" x="1363"/>
        <item x="110"/>
        <item m="1" x="1364"/>
        <item x="111"/>
        <item m="1" x="1365"/>
        <item x="112"/>
        <item m="1" x="1366"/>
        <item x="113"/>
        <item m="1" x="1367"/>
        <item x="114"/>
        <item m="1" x="1368"/>
        <item x="115"/>
        <item m="1" x="1369"/>
        <item x="116"/>
        <item m="1" x="1370"/>
        <item x="117"/>
        <item m="1" x="1371"/>
        <item x="118"/>
        <item m="1" x="1372"/>
        <item x="119"/>
        <item m="1" x="1373"/>
        <item x="120"/>
        <item m="1" x="1374"/>
        <item x="121"/>
        <item m="1" x="1375"/>
        <item x="122"/>
        <item m="1" x="1376"/>
        <item x="123"/>
        <item m="1" x="1377"/>
        <item x="124"/>
        <item m="1" x="1378"/>
        <item x="125"/>
        <item m="1" x="1379"/>
        <item x="126"/>
        <item m="1" x="1380"/>
        <item x="127"/>
        <item m="1" x="1381"/>
        <item x="128"/>
        <item m="1" x="1382"/>
        <item x="129"/>
        <item m="1" x="1383"/>
        <item x="130"/>
        <item m="1" x="1384"/>
        <item x="131"/>
        <item m="1" x="1385"/>
        <item x="132"/>
        <item m="1" x="1386"/>
        <item x="133"/>
        <item m="1" x="1387"/>
        <item x="134"/>
        <item m="1" x="1388"/>
        <item x="135"/>
        <item m="1" x="1389"/>
        <item x="136"/>
        <item m="1" x="1390"/>
        <item x="137"/>
        <item m="1" x="1391"/>
        <item x="138"/>
        <item m="1" x="1392"/>
        <item x="139"/>
        <item m="1" x="1393"/>
        <item x="140"/>
        <item m="1" x="1394"/>
        <item x="141"/>
        <item m="1" x="1395"/>
        <item x="142"/>
        <item m="1" x="1396"/>
        <item x="143"/>
        <item m="1" x="1397"/>
        <item x="144"/>
        <item m="1" x="1398"/>
        <item x="145"/>
        <item m="1" x="1399"/>
        <item x="146"/>
        <item m="1" x="1400"/>
        <item x="147"/>
        <item m="1" x="1401"/>
        <item x="148"/>
        <item m="1" x="1402"/>
        <item x="149"/>
        <item m="1" x="1403"/>
        <item x="150"/>
        <item m="1" x="1404"/>
        <item x="151"/>
        <item m="1" x="1405"/>
        <item x="152"/>
        <item m="1" x="1406"/>
        <item x="153"/>
        <item m="1" x="1407"/>
        <item x="154"/>
        <item m="1" x="1408"/>
        <item x="155"/>
        <item m="1" x="1409"/>
        <item x="156"/>
        <item m="1" x="1410"/>
        <item x="157"/>
        <item m="1" x="1411"/>
        <item x="158"/>
        <item m="1" x="1412"/>
        <item x="159"/>
        <item m="1" x="1413"/>
        <item x="160"/>
        <item m="1" x="1414"/>
        <item x="161"/>
        <item m="1" x="1415"/>
        <item x="162"/>
        <item m="1" x="1416"/>
        <item x="163"/>
        <item m="1" x="1417"/>
        <item x="164"/>
        <item m="1" x="1418"/>
        <item x="165"/>
        <item m="1" x="1419"/>
        <item x="166"/>
        <item m="1" x="1420"/>
        <item x="167"/>
        <item m="1" x="1421"/>
        <item x="168"/>
        <item m="1" x="1422"/>
        <item x="169"/>
        <item m="1" x="1423"/>
        <item x="170"/>
        <item m="1" x="1424"/>
        <item x="171"/>
        <item m="1" x="1425"/>
        <item x="172"/>
        <item m="1" x="1426"/>
        <item x="173"/>
        <item m="1" x="1427"/>
        <item x="174"/>
        <item m="1" x="1428"/>
        <item x="175"/>
        <item m="1" x="1429"/>
        <item x="176"/>
        <item m="1" x="1430"/>
        <item x="177"/>
        <item m="1" x="1431"/>
        <item x="178"/>
        <item m="1" x="1432"/>
        <item x="179"/>
        <item m="1" x="1433"/>
        <item x="180"/>
        <item m="1" x="1434"/>
        <item x="181"/>
        <item m="1" x="1435"/>
        <item x="182"/>
        <item m="1" x="1436"/>
        <item x="183"/>
        <item m="1" x="1437"/>
        <item x="184"/>
        <item m="1" x="1438"/>
        <item x="185"/>
        <item m="1" x="1439"/>
        <item x="186"/>
        <item m="1" x="1440"/>
        <item x="187"/>
        <item m="1" x="1441"/>
        <item x="188"/>
        <item m="1" x="1442"/>
        <item x="189"/>
        <item m="1" x="1443"/>
        <item x="190"/>
        <item m="1" x="1444"/>
        <item x="191"/>
        <item m="1" x="1445"/>
        <item x="192"/>
        <item m="1" x="1446"/>
        <item x="193"/>
        <item m="1" x="1447"/>
        <item x="194"/>
        <item m="1" x="1448"/>
        <item x="195"/>
        <item m="1" x="1449"/>
        <item x="196"/>
        <item m="1" x="1450"/>
        <item x="197"/>
        <item m="1" x="1451"/>
        <item x="198"/>
        <item m="1" x="1452"/>
        <item x="199"/>
        <item m="1" x="1453"/>
        <item x="200"/>
        <item m="1" x="1454"/>
        <item x="201"/>
        <item m="1" x="1455"/>
        <item x="202"/>
        <item m="1" x="1456"/>
        <item x="203"/>
        <item m="1" x="1457"/>
        <item x="204"/>
        <item m="1" x="1458"/>
        <item x="205"/>
        <item m="1" x="1459"/>
        <item x="206"/>
        <item m="1" x="1460"/>
        <item x="207"/>
        <item m="1" x="1461"/>
        <item x="208"/>
        <item m="1" x="1462"/>
        <item x="209"/>
        <item m="1" x="1463"/>
        <item x="210"/>
        <item m="1" x="1464"/>
        <item x="211"/>
        <item m="1" x="1465"/>
        <item x="212"/>
        <item m="1" x="1466"/>
        <item x="213"/>
        <item m="1" x="1467"/>
        <item x="214"/>
        <item m="1" x="1468"/>
        <item x="215"/>
        <item m="1" x="1469"/>
        <item x="216"/>
        <item m="1" x="1470"/>
        <item x="217"/>
        <item m="1" x="1471"/>
        <item x="218"/>
        <item m="1" x="1472"/>
        <item x="219"/>
        <item m="1" x="1473"/>
        <item x="220"/>
        <item m="1" x="1474"/>
        <item x="221"/>
        <item m="1" x="1475"/>
        <item x="222"/>
        <item m="1" x="1476"/>
        <item x="223"/>
        <item m="1" x="1477"/>
        <item x="224"/>
        <item m="1" x="1478"/>
        <item x="225"/>
        <item m="1" x="1479"/>
        <item x="226"/>
        <item m="1" x="1480"/>
        <item x="227"/>
        <item m="1" x="1481"/>
        <item x="228"/>
        <item m="1" x="1482"/>
        <item x="229"/>
        <item m="1" x="1483"/>
        <item x="230"/>
        <item m="1" x="1484"/>
        <item x="231"/>
        <item m="1" x="1485"/>
        <item x="232"/>
        <item m="1" x="1486"/>
        <item x="233"/>
        <item m="1" x="1487"/>
        <item x="234"/>
        <item m="1" x="1488"/>
        <item x="235"/>
        <item m="1" x="1489"/>
        <item x="236"/>
        <item m="1" x="1490"/>
        <item x="237"/>
        <item m="1" x="1491"/>
        <item x="238"/>
        <item m="1" x="1492"/>
        <item x="239"/>
        <item m="1" x="1493"/>
        <item x="240"/>
        <item m="1" x="1494"/>
        <item x="241"/>
        <item m="1" x="1495"/>
        <item x="242"/>
        <item m="1" x="1496"/>
        <item x="243"/>
        <item m="1" x="1497"/>
        <item x="244"/>
        <item m="1" x="1498"/>
        <item x="245"/>
        <item m="1" x="1499"/>
        <item x="246"/>
        <item m="1" x="1500"/>
        <item x="247"/>
        <item m="1" x="1501"/>
        <item x="248"/>
        <item m="1" x="1502"/>
        <item x="249"/>
        <item m="1" x="1503"/>
        <item x="250"/>
        <item m="1" x="1504"/>
        <item x="251"/>
        <item m="1" x="1505"/>
        <item x="252"/>
        <item m="1" x="1506"/>
        <item x="253"/>
        <item m="1" x="1507"/>
        <item x="254"/>
        <item m="1" x="1508"/>
        <item x="255"/>
        <item m="1" x="1509"/>
        <item x="256"/>
        <item m="1" x="1510"/>
        <item x="257"/>
        <item m="1" x="1511"/>
        <item x="258"/>
        <item m="1" x="1512"/>
        <item x="259"/>
        <item m="1" x="1513"/>
        <item x="260"/>
        <item m="1" x="1514"/>
        <item x="261"/>
        <item m="1" x="1515"/>
        <item x="262"/>
        <item m="1" x="1516"/>
        <item x="263"/>
        <item m="1" x="1517"/>
        <item x="264"/>
        <item m="1" x="1518"/>
        <item x="265"/>
        <item m="1" x="1519"/>
        <item x="266"/>
        <item m="1" x="1520"/>
        <item x="267"/>
        <item m="1" x="1521"/>
        <item x="268"/>
        <item m="1" x="1522"/>
        <item x="269"/>
        <item m="1" x="1523"/>
        <item x="270"/>
        <item m="1" x="1524"/>
        <item x="271"/>
        <item m="1" x="1525"/>
        <item x="272"/>
        <item m="1" x="1526"/>
        <item x="273"/>
        <item m="1" x="1527"/>
        <item x="274"/>
        <item m="1" x="1528"/>
        <item x="275"/>
        <item m="1" x="1529"/>
        <item x="276"/>
        <item m="1" x="1530"/>
        <item x="277"/>
        <item m="1" x="1531"/>
        <item x="278"/>
        <item m="1" x="1532"/>
        <item x="279"/>
        <item m="1" x="1533"/>
        <item x="280"/>
        <item m="1" x="1534"/>
        <item x="281"/>
        <item m="1" x="1535"/>
        <item x="282"/>
        <item m="1" x="1536"/>
        <item x="283"/>
        <item m="1" x="1537"/>
        <item x="284"/>
        <item m="1" x="1538"/>
        <item x="285"/>
        <item m="1" x="1539"/>
        <item x="286"/>
        <item m="1" x="1540"/>
        <item x="287"/>
        <item m="1" x="1541"/>
        <item x="288"/>
        <item m="1" x="1542"/>
        <item x="289"/>
        <item m="1" x="1543"/>
        <item x="290"/>
        <item m="1" x="1544"/>
        <item x="291"/>
        <item m="1" x="1545"/>
        <item x="292"/>
        <item m="1" x="1546"/>
        <item x="293"/>
        <item m="1" x="1547"/>
        <item x="294"/>
        <item m="1" x="1548"/>
        <item x="295"/>
        <item m="1" x="1549"/>
        <item x="296"/>
        <item m="1" x="1550"/>
        <item x="297"/>
        <item m="1" x="1551"/>
        <item x="298"/>
        <item m="1" x="1552"/>
        <item x="299"/>
        <item m="1" x="1553"/>
        <item x="300"/>
        <item m="1" x="1554"/>
        <item x="301"/>
        <item m="1" x="1555"/>
        <item x="302"/>
        <item m="1" x="1556"/>
        <item x="303"/>
        <item m="1" x="1557"/>
        <item x="304"/>
        <item m="1" x="1558"/>
        <item x="305"/>
        <item m="1" x="1559"/>
        <item x="306"/>
        <item m="1" x="1560"/>
        <item x="307"/>
        <item m="1" x="1561"/>
        <item x="308"/>
        <item m="1" x="1562"/>
        <item x="309"/>
        <item m="1" x="1563"/>
        <item x="310"/>
        <item m="1" x="1564"/>
        <item x="311"/>
        <item m="1" x="1565"/>
        <item x="312"/>
        <item m="1" x="1566"/>
        <item x="313"/>
        <item m="1" x="1567"/>
        <item x="314"/>
        <item m="1" x="1568"/>
        <item x="315"/>
        <item m="1" x="1569"/>
        <item x="316"/>
        <item m="1" x="1570"/>
        <item x="317"/>
        <item m="1" x="1571"/>
        <item x="318"/>
        <item m="1" x="1572"/>
        <item x="319"/>
        <item m="1" x="1573"/>
        <item x="320"/>
        <item m="1" x="1574"/>
        <item x="321"/>
        <item m="1" x="1575"/>
        <item x="322"/>
        <item m="1" x="1576"/>
        <item x="323"/>
        <item m="1" x="1577"/>
        <item x="324"/>
        <item m="1" x="1578"/>
        <item x="325"/>
        <item m="1" x="1579"/>
        <item x="326"/>
        <item m="1" x="1580"/>
        <item x="327"/>
        <item m="1" x="1581"/>
        <item x="328"/>
        <item m="1" x="1582"/>
        <item x="329"/>
        <item m="1" x="1583"/>
        <item x="330"/>
        <item m="1" x="1584"/>
        <item x="331"/>
        <item m="1" x="1585"/>
        <item x="332"/>
        <item m="1" x="1586"/>
        <item x="333"/>
        <item m="1" x="1587"/>
        <item x="334"/>
        <item m="1" x="1588"/>
        <item x="335"/>
        <item m="1" x="1589"/>
        <item x="336"/>
        <item m="1" x="1590"/>
        <item x="337"/>
        <item m="1" x="1591"/>
        <item x="338"/>
        <item m="1" x="1592"/>
        <item x="339"/>
        <item m="1" x="1593"/>
        <item x="340"/>
        <item m="1" x="1594"/>
        <item x="341"/>
        <item m="1" x="1595"/>
        <item x="342"/>
        <item m="1" x="1596"/>
        <item x="343"/>
        <item m="1" x="1597"/>
        <item x="344"/>
        <item m="1" x="1598"/>
        <item x="345"/>
        <item m="1" x="1599"/>
        <item x="346"/>
        <item m="1" x="1600"/>
        <item x="347"/>
        <item m="1" x="1601"/>
        <item x="348"/>
        <item m="1" x="1602"/>
        <item x="349"/>
        <item m="1" x="1603"/>
        <item x="350"/>
        <item m="1" x="1604"/>
        <item x="351"/>
        <item m="1" x="1605"/>
        <item x="352"/>
        <item m="1" x="1606"/>
        <item x="353"/>
        <item m="1" x="1607"/>
        <item x="354"/>
        <item m="1" x="1608"/>
        <item x="355"/>
        <item m="1" x="1609"/>
        <item x="356"/>
        <item m="1" x="1610"/>
        <item x="357"/>
        <item m="1" x="1611"/>
        <item x="358"/>
        <item m="1" x="1612"/>
        <item x="359"/>
        <item m="1" x="1613"/>
        <item x="360"/>
        <item m="1" x="1614"/>
        <item x="361"/>
        <item m="1" x="1615"/>
        <item x="362"/>
        <item m="1" x="1616"/>
        <item x="363"/>
        <item m="1" x="1617"/>
        <item x="364"/>
        <item m="1" x="1618"/>
        <item x="365"/>
        <item m="1" x="1619"/>
        <item x="366"/>
        <item m="1" x="1620"/>
        <item x="367"/>
        <item m="1" x="1621"/>
        <item x="368"/>
        <item m="1" x="1622"/>
        <item x="369"/>
        <item m="1" x="1623"/>
        <item x="370"/>
        <item m="1" x="1624"/>
        <item x="371"/>
        <item m="1" x="1625"/>
        <item x="372"/>
        <item m="1" x="1626"/>
        <item x="373"/>
        <item m="1" x="1627"/>
        <item x="374"/>
        <item m="1" x="1628"/>
        <item x="375"/>
        <item m="1" x="1629"/>
        <item x="376"/>
        <item m="1" x="1630"/>
        <item x="377"/>
        <item m="1" x="1631"/>
        <item x="378"/>
        <item m="1" x="1632"/>
        <item x="379"/>
        <item m="1" x="1633"/>
        <item x="380"/>
        <item m="1" x="1634"/>
        <item x="381"/>
        <item m="1" x="1635"/>
        <item x="382"/>
        <item m="1" x="1636"/>
        <item x="383"/>
        <item m="1" x="1637"/>
        <item x="384"/>
        <item m="1" x="1638"/>
        <item x="385"/>
        <item m="1" x="1639"/>
        <item x="386"/>
        <item m="1" x="1640"/>
        <item x="387"/>
        <item m="1" x="1641"/>
        <item x="388"/>
        <item m="1" x="1642"/>
        <item x="389"/>
        <item m="1" x="1643"/>
        <item x="390"/>
        <item m="1" x="1644"/>
        <item x="391"/>
        <item m="1" x="1645"/>
        <item x="392"/>
        <item m="1" x="1646"/>
        <item x="393"/>
        <item m="1" x="1647"/>
        <item x="394"/>
        <item m="1" x="1648"/>
        <item x="395"/>
        <item m="1" x="1649"/>
        <item x="396"/>
        <item m="1" x="1650"/>
        <item x="397"/>
        <item m="1" x="1651"/>
        <item x="398"/>
        <item m="1" x="1652"/>
        <item x="399"/>
        <item m="1" x="1653"/>
        <item x="400"/>
        <item m="1" x="1654"/>
        <item x="401"/>
        <item m="1" x="1655"/>
        <item x="402"/>
        <item m="1" x="1656"/>
        <item x="403"/>
        <item m="1" x="1657"/>
        <item x="404"/>
        <item m="1" x="1658"/>
        <item x="405"/>
        <item m="1" x="1659"/>
        <item x="406"/>
        <item m="1" x="1660"/>
        <item x="407"/>
        <item m="1" x="1661"/>
        <item x="408"/>
        <item m="1" x="1662"/>
        <item x="409"/>
        <item m="1" x="1663"/>
        <item x="410"/>
        <item m="1" x="1664"/>
        <item x="411"/>
        <item m="1" x="1665"/>
        <item x="412"/>
        <item m="1" x="1666"/>
        <item x="413"/>
        <item m="1" x="1667"/>
        <item x="414"/>
        <item m="1" x="1668"/>
        <item x="415"/>
        <item m="1" x="1669"/>
        <item x="416"/>
        <item m="1" x="1670"/>
        <item x="417"/>
        <item m="1" x="1671"/>
        <item x="418"/>
        <item m="1" x="1672"/>
        <item x="419"/>
        <item m="1" x="1673"/>
        <item x="420"/>
        <item m="1" x="1674"/>
        <item x="421"/>
        <item m="1" x="1675"/>
        <item x="422"/>
        <item m="1" x="1676"/>
        <item x="423"/>
        <item m="1" x="1677"/>
        <item x="424"/>
        <item m="1" x="1678"/>
        <item x="425"/>
        <item m="1" x="1679"/>
        <item x="426"/>
        <item m="1" x="1680"/>
        <item x="427"/>
        <item m="1" x="1681"/>
        <item x="428"/>
        <item m="1" x="1682"/>
        <item x="429"/>
        <item m="1" x="1683"/>
        <item x="430"/>
        <item m="1" x="1684"/>
        <item x="431"/>
        <item m="1" x="1685"/>
        <item x="432"/>
        <item m="1" x="1686"/>
        <item x="433"/>
        <item m="1" x="1687"/>
        <item x="434"/>
        <item m="1" x="1688"/>
        <item x="435"/>
        <item m="1" x="1689"/>
        <item x="436"/>
        <item m="1" x="1690"/>
        <item x="437"/>
        <item m="1" x="1691"/>
        <item x="438"/>
        <item m="1" x="1692"/>
        <item x="439"/>
        <item m="1" x="1693"/>
        <item x="440"/>
        <item m="1" x="1694"/>
        <item x="441"/>
        <item m="1" x="1695"/>
        <item x="442"/>
        <item m="1" x="1696"/>
        <item x="443"/>
        <item m="1" x="1697"/>
        <item x="444"/>
        <item m="1" x="1698"/>
        <item x="445"/>
        <item m="1" x="1699"/>
        <item x="446"/>
        <item m="1" x="1700"/>
        <item x="447"/>
        <item m="1" x="1701"/>
        <item x="448"/>
        <item m="1" x="1702"/>
        <item x="449"/>
        <item m="1" x="1703"/>
        <item x="450"/>
        <item m="1" x="1704"/>
        <item x="451"/>
        <item m="1" x="1705"/>
        <item x="452"/>
        <item m="1" x="1706"/>
        <item x="453"/>
        <item m="1" x="1707"/>
        <item x="454"/>
        <item m="1" x="1708"/>
        <item x="455"/>
        <item m="1" x="1709"/>
        <item x="456"/>
        <item m="1" x="1710"/>
        <item x="457"/>
        <item m="1" x="1711"/>
        <item x="458"/>
        <item m="1" x="1712"/>
        <item x="459"/>
        <item m="1" x="1713"/>
        <item x="460"/>
        <item m="1" x="1714"/>
        <item x="461"/>
        <item m="1" x="1715"/>
        <item x="462"/>
        <item m="1" x="1716"/>
        <item x="463"/>
        <item m="1" x="1717"/>
        <item x="464"/>
        <item m="1" x="1718"/>
        <item x="465"/>
        <item m="1" x="1719"/>
        <item x="466"/>
        <item m="1" x="1720"/>
        <item x="467"/>
        <item m="1" x="1721"/>
        <item x="468"/>
        <item m="1" x="1722"/>
        <item x="469"/>
        <item m="1" x="1723"/>
        <item x="470"/>
        <item m="1" x="1724"/>
        <item x="471"/>
        <item m="1" x="1725"/>
        <item x="472"/>
        <item m="1" x="1726"/>
        <item x="473"/>
        <item m="1" x="1727"/>
        <item x="474"/>
        <item m="1" x="1728"/>
        <item x="475"/>
        <item m="1" x="1729"/>
        <item x="476"/>
        <item m="1" x="1730"/>
        <item x="477"/>
        <item m="1" x="1731"/>
        <item x="478"/>
        <item m="1" x="1732"/>
        <item x="479"/>
        <item m="1" x="1733"/>
        <item x="480"/>
        <item m="1" x="1734"/>
        <item x="481"/>
        <item m="1" x="1735"/>
        <item x="482"/>
        <item m="1" x="1736"/>
        <item x="483"/>
        <item m="1" x="1737"/>
        <item x="484"/>
        <item m="1" x="1738"/>
        <item x="485"/>
        <item m="1" x="1739"/>
        <item x="486"/>
        <item m="1" x="1740"/>
        <item x="487"/>
        <item m="1" x="1741"/>
        <item x="488"/>
        <item m="1" x="1742"/>
        <item x="489"/>
        <item m="1" x="1743"/>
        <item x="490"/>
        <item m="1" x="1744"/>
        <item x="491"/>
        <item m="1" x="1745"/>
        <item x="492"/>
        <item m="1" x="1746"/>
        <item x="493"/>
        <item m="1" x="1747"/>
        <item x="494"/>
        <item m="1" x="1748"/>
        <item x="495"/>
        <item m="1" x="1749"/>
        <item x="496"/>
        <item m="1" x="1750"/>
        <item x="497"/>
        <item m="1" x="1751"/>
        <item x="498"/>
        <item m="1" x="1752"/>
        <item x="499"/>
        <item m="1" x="1753"/>
        <item x="500"/>
        <item m="1" x="1754"/>
        <item x="501"/>
        <item m="1" x="1755"/>
        <item x="502"/>
        <item m="1" x="1756"/>
        <item x="503"/>
        <item m="1" x="1757"/>
        <item x="504"/>
        <item m="1" x="1758"/>
        <item x="505"/>
        <item m="1" x="1759"/>
        <item x="506"/>
        <item m="1" x="1760"/>
        <item x="507"/>
        <item m="1" x="1761"/>
        <item x="508"/>
        <item m="1" x="1762"/>
        <item x="509"/>
        <item m="1" x="1763"/>
        <item x="510"/>
        <item m="1" x="1764"/>
        <item x="511"/>
        <item m="1" x="1765"/>
        <item x="512"/>
        <item m="1" x="1766"/>
        <item x="513"/>
        <item m="1" x="1767"/>
        <item x="514"/>
        <item m="1" x="1768"/>
        <item x="515"/>
        <item m="1" x="1769"/>
        <item x="516"/>
        <item m="1" x="1770"/>
        <item x="517"/>
        <item m="1" x="1771"/>
        <item x="518"/>
        <item m="1" x="1772"/>
        <item x="519"/>
        <item m="1" x="1773"/>
        <item x="520"/>
        <item m="1" x="1774"/>
        <item x="521"/>
        <item m="1" x="1775"/>
        <item x="522"/>
        <item m="1" x="1776"/>
        <item x="523"/>
        <item m="1" x="1777"/>
        <item x="524"/>
        <item m="1" x="1778"/>
        <item x="525"/>
        <item m="1" x="1779"/>
        <item x="526"/>
        <item m="1" x="1780"/>
        <item x="527"/>
        <item m="1" x="1781"/>
        <item x="528"/>
        <item m="1" x="1782"/>
        <item x="529"/>
        <item m="1" x="1783"/>
        <item x="530"/>
        <item m="1" x="1784"/>
        <item x="531"/>
        <item m="1" x="1785"/>
        <item x="532"/>
        <item m="1" x="1786"/>
        <item x="533"/>
        <item m="1" x="1787"/>
        <item x="534"/>
        <item m="1" x="1788"/>
        <item x="535"/>
        <item m="1" x="1789"/>
        <item x="536"/>
        <item m="1" x="1790"/>
        <item x="537"/>
        <item m="1" x="1791"/>
        <item x="538"/>
        <item m="1" x="1792"/>
        <item x="539"/>
        <item m="1" x="1793"/>
        <item x="540"/>
        <item m="1" x="1794"/>
        <item x="541"/>
        <item m="1" x="1795"/>
        <item x="542"/>
        <item m="1" x="1796"/>
        <item x="543"/>
        <item m="1" x="1797"/>
        <item x="544"/>
        <item m="1" x="1798"/>
        <item x="545"/>
        <item m="1" x="1799"/>
        <item x="546"/>
        <item m="1" x="1800"/>
        <item x="547"/>
        <item m="1" x="1801"/>
        <item x="548"/>
        <item m="1" x="1802"/>
        <item x="549"/>
        <item m="1" x="1803"/>
        <item x="550"/>
        <item m="1" x="1804"/>
        <item x="551"/>
        <item m="1" x="1805"/>
        <item x="552"/>
        <item m="1" x="1806"/>
        <item x="553"/>
        <item m="1" x="1807"/>
        <item x="554"/>
        <item m="1" x="1808"/>
        <item x="555"/>
        <item m="1" x="1809"/>
        <item x="556"/>
        <item m="1" x="1810"/>
        <item x="557"/>
        <item m="1" x="1811"/>
        <item x="558"/>
        <item m="1" x="1812"/>
        <item x="559"/>
        <item m="1" x="1813"/>
        <item x="560"/>
        <item m="1" x="1814"/>
        <item x="561"/>
        <item m="1" x="1815"/>
        <item x="562"/>
        <item m="1" x="1816"/>
        <item x="563"/>
        <item m="1" x="1817"/>
        <item x="564"/>
        <item m="1" x="1818"/>
        <item x="565"/>
        <item m="1" x="1819"/>
        <item x="566"/>
        <item m="1" x="1820"/>
        <item x="567"/>
        <item m="1" x="1821"/>
        <item x="568"/>
        <item m="1" x="1822"/>
        <item x="569"/>
        <item m="1" x="1823"/>
        <item x="570"/>
        <item m="1" x="1824"/>
        <item x="571"/>
        <item m="1" x="1825"/>
        <item x="572"/>
        <item m="1" x="1826"/>
        <item x="573"/>
        <item m="1" x="1827"/>
        <item x="574"/>
        <item m="1" x="1828"/>
        <item x="575"/>
        <item m="1" x="1829"/>
        <item x="576"/>
        <item m="1" x="1830"/>
        <item x="577"/>
        <item m="1" x="1831"/>
        <item x="578"/>
        <item m="1" x="1832"/>
        <item x="579"/>
        <item m="1" x="2508"/>
        <item m="1" x="1833"/>
        <item x="580"/>
        <item m="1" x="1834"/>
        <item x="581"/>
        <item m="1" x="1835"/>
        <item x="582"/>
        <item m="1" x="1836"/>
        <item x="583"/>
        <item m="1" x="1837"/>
        <item x="584"/>
        <item m="1" x="1838"/>
        <item x="585"/>
        <item m="1" x="1839"/>
        <item x="586"/>
        <item m="1" x="1840"/>
        <item x="587"/>
        <item m="1" x="1841"/>
        <item x="588"/>
        <item m="1" x="1842"/>
        <item x="589"/>
        <item m="1" x="1843"/>
        <item x="590"/>
        <item m="1" x="1844"/>
        <item x="591"/>
        <item m="1" x="1845"/>
        <item x="592"/>
        <item m="1" x="1846"/>
        <item x="593"/>
        <item m="1" x="1847"/>
        <item x="594"/>
        <item m="1" x="1848"/>
        <item x="595"/>
        <item m="1" x="1849"/>
        <item x="596"/>
        <item m="1" x="1850"/>
        <item x="597"/>
        <item m="1" x="1851"/>
        <item x="598"/>
        <item m="1" x="1852"/>
        <item x="599"/>
        <item m="1" x="1853"/>
        <item x="600"/>
        <item m="1" x="1854"/>
        <item x="601"/>
        <item m="1" x="1855"/>
        <item x="602"/>
        <item m="1" x="1856"/>
        <item x="603"/>
        <item m="1" x="1857"/>
        <item x="604"/>
        <item m="1" x="1858"/>
        <item x="605"/>
        <item m="1" x="1859"/>
        <item x="606"/>
        <item m="1" x="1860"/>
        <item x="607"/>
        <item m="1" x="1861"/>
        <item x="608"/>
        <item m="1" x="1862"/>
        <item x="609"/>
        <item m="1" x="1863"/>
        <item x="610"/>
        <item m="1" x="1864"/>
        <item x="611"/>
        <item m="1" x="1865"/>
        <item x="612"/>
        <item m="1" x="1866"/>
        <item x="613"/>
        <item m="1" x="1867"/>
        <item x="614"/>
        <item m="1" x="1868"/>
        <item x="615"/>
        <item m="1" x="1869"/>
        <item x="616"/>
        <item m="1" x="1870"/>
        <item x="617"/>
        <item m="1" x="1871"/>
        <item x="618"/>
        <item m="1" x="1872"/>
        <item x="619"/>
        <item m="1" x="1873"/>
        <item x="620"/>
        <item m="1" x="1874"/>
        <item x="621"/>
        <item m="1" x="1875"/>
        <item x="622"/>
        <item m="1" x="1876"/>
        <item x="623"/>
        <item m="1" x="1877"/>
        <item x="624"/>
        <item m="1" x="1878"/>
        <item x="625"/>
        <item m="1" x="1879"/>
        <item x="626"/>
        <item m="1" x="1880"/>
        <item x="627"/>
        <item m="1" x="1881"/>
        <item x="628"/>
        <item m="1" x="1882"/>
        <item x="629"/>
        <item m="1" x="1883"/>
        <item x="630"/>
        <item m="1" x="1884"/>
        <item x="631"/>
        <item m="1" x="1885"/>
        <item x="632"/>
        <item m="1" x="1886"/>
        <item x="633"/>
        <item m="1" x="1887"/>
        <item x="634"/>
        <item m="1" x="1888"/>
        <item x="635"/>
        <item m="1" x="1889"/>
        <item x="636"/>
        <item m="1" x="1890"/>
        <item x="637"/>
        <item m="1" x="1891"/>
        <item x="638"/>
        <item m="1" x="1892"/>
        <item x="639"/>
        <item m="1" x="1893"/>
        <item x="640"/>
        <item m="1" x="1894"/>
        <item x="641"/>
        <item m="1" x="1895"/>
        <item x="642"/>
        <item m="1" x="1896"/>
        <item x="643"/>
        <item m="1" x="1897"/>
        <item x="644"/>
        <item m="1" x="1898"/>
        <item x="645"/>
        <item m="1" x="1899"/>
        <item x="646"/>
        <item m="1" x="1900"/>
        <item x="647"/>
        <item m="1" x="1901"/>
        <item x="648"/>
        <item m="1" x="1902"/>
        <item x="649"/>
        <item m="1" x="1903"/>
        <item x="650"/>
        <item m="1" x="1904"/>
        <item x="651"/>
        <item m="1" x="1905"/>
        <item x="652"/>
        <item m="1" x="1906"/>
        <item x="653"/>
        <item m="1" x="1907"/>
        <item x="654"/>
        <item m="1" x="1908"/>
        <item x="655"/>
        <item m="1" x="1909"/>
        <item x="656"/>
        <item m="1" x="1910"/>
        <item x="657"/>
        <item m="1" x="1911"/>
        <item x="658"/>
        <item m="1" x="1912"/>
        <item x="659"/>
        <item m="1" x="1913"/>
        <item x="660"/>
        <item m="1" x="1914"/>
        <item x="661"/>
        <item m="1" x="1915"/>
        <item x="662"/>
        <item m="1" x="1916"/>
        <item x="663"/>
        <item m="1" x="1917"/>
        <item x="664"/>
        <item m="1" x="1918"/>
        <item x="665"/>
        <item m="1" x="1919"/>
        <item x="666"/>
        <item m="1" x="1920"/>
        <item x="667"/>
        <item m="1" x="1921"/>
        <item x="668"/>
        <item m="1" x="1922"/>
        <item x="669"/>
        <item m="1" x="1923"/>
        <item x="670"/>
        <item m="1" x="1924"/>
        <item x="671"/>
        <item m="1" x="1925"/>
        <item x="672"/>
        <item m="1" x="1926"/>
        <item x="673"/>
        <item m="1" x="1927"/>
        <item x="674"/>
        <item m="1" x="1928"/>
        <item x="675"/>
        <item m="1" x="1929"/>
        <item x="676"/>
        <item m="1" x="1930"/>
        <item x="677"/>
        <item m="1" x="1931"/>
        <item x="678"/>
        <item m="1" x="1932"/>
        <item x="679"/>
        <item m="1" x="1933"/>
        <item x="680"/>
        <item m="1" x="1934"/>
        <item x="681"/>
        <item m="1" x="1935"/>
        <item x="682"/>
        <item m="1" x="1936"/>
        <item x="683"/>
        <item m="1" x="1937"/>
        <item x="684"/>
        <item m="1" x="1938"/>
        <item x="685"/>
        <item m="1" x="1939"/>
        <item x="686"/>
        <item m="1" x="1940"/>
        <item x="687"/>
        <item m="1" x="1941"/>
        <item x="688"/>
        <item m="1" x="1942"/>
        <item x="689"/>
        <item m="1" x="1943"/>
        <item x="690"/>
        <item m="1" x="1944"/>
        <item x="691"/>
        <item m="1" x="1945"/>
        <item x="692"/>
        <item m="1" x="1946"/>
        <item x="693"/>
        <item m="1" x="1947"/>
        <item x="694"/>
        <item m="1" x="1948"/>
        <item x="695"/>
        <item m="1" x="1949"/>
        <item x="696"/>
        <item m="1" x="1950"/>
        <item x="697"/>
        <item m="1" x="1951"/>
        <item x="698"/>
        <item m="1" x="1952"/>
        <item x="699"/>
        <item m="1" x="1953"/>
        <item x="700"/>
        <item m="1" x="1954"/>
        <item x="701"/>
        <item m="1" x="1955"/>
        <item x="702"/>
        <item m="1" x="1956"/>
        <item x="703"/>
        <item m="1" x="1957"/>
        <item x="704"/>
        <item m="1" x="1958"/>
        <item x="705"/>
        <item m="1" x="1959"/>
        <item x="706"/>
        <item m="1" x="1960"/>
        <item x="707"/>
        <item m="1" x="1961"/>
        <item x="708"/>
        <item m="1" x="1962"/>
        <item x="709"/>
        <item m="1" x="1963"/>
        <item x="710"/>
        <item m="1" x="1964"/>
        <item x="711"/>
        <item m="1" x="1965"/>
        <item x="712"/>
        <item m="1" x="1966"/>
        <item x="713"/>
        <item m="1" x="1967"/>
        <item x="714"/>
        <item m="1" x="1968"/>
        <item x="715"/>
        <item m="1" x="1969"/>
        <item x="716"/>
        <item m="1" x="1970"/>
        <item x="717"/>
        <item m="1" x="1971"/>
        <item x="718"/>
        <item m="1" x="1972"/>
        <item x="719"/>
        <item m="1" x="1973"/>
        <item x="720"/>
        <item m="1" x="1974"/>
        <item x="721"/>
        <item m="1" x="1975"/>
        <item x="722"/>
        <item m="1" x="1976"/>
        <item x="723"/>
        <item m="1" x="1977"/>
        <item x="724"/>
        <item m="1" x="1978"/>
        <item x="725"/>
        <item m="1" x="1979"/>
        <item x="726"/>
        <item m="1" x="1980"/>
        <item x="727"/>
        <item m="1" x="1981"/>
        <item x="728"/>
        <item m="1" x="2509"/>
        <item m="1" x="1982"/>
        <item x="729"/>
        <item m="1" x="1983"/>
        <item x="730"/>
        <item m="1" x="1984"/>
        <item x="731"/>
        <item m="1" x="1985"/>
        <item x="732"/>
        <item m="1" x="1986"/>
        <item x="733"/>
        <item m="1" x="1987"/>
        <item x="734"/>
        <item m="1" x="1988"/>
        <item x="735"/>
        <item m="1" x="1989"/>
        <item x="736"/>
        <item m="1" x="1990"/>
        <item x="737"/>
        <item m="1" x="1991"/>
        <item x="738"/>
        <item m="1" x="1992"/>
        <item x="739"/>
        <item m="1" x="1993"/>
        <item x="740"/>
        <item m="1" x="1994"/>
        <item x="741"/>
        <item m="1" x="1995"/>
        <item x="742"/>
        <item m="1" x="1996"/>
        <item x="743"/>
        <item m="1" x="1997"/>
        <item x="744"/>
        <item m="1" x="1998"/>
        <item x="745"/>
        <item m="1" x="1999"/>
        <item x="746"/>
        <item m="1" x="2000"/>
        <item x="747"/>
        <item m="1" x="2001"/>
        <item x="748"/>
        <item m="1" x="2002"/>
        <item x="749"/>
        <item m="1" x="2003"/>
        <item x="750"/>
        <item m="1" x="2004"/>
        <item x="751"/>
        <item m="1" x="2005"/>
        <item x="752"/>
        <item m="1" x="2006"/>
        <item x="753"/>
        <item m="1" x="2007"/>
        <item x="754"/>
        <item m="1" x="2008"/>
        <item x="755"/>
        <item m="1" x="2009"/>
        <item x="756"/>
        <item m="1" x="2010"/>
        <item x="757"/>
        <item m="1" x="2011"/>
        <item x="758"/>
        <item m="1" x="2012"/>
        <item x="759"/>
        <item m="1" x="2013"/>
        <item x="760"/>
        <item m="1" x="2014"/>
        <item x="761"/>
        <item m="1" x="2015"/>
        <item x="762"/>
        <item m="1" x="2016"/>
        <item x="763"/>
        <item m="1" x="2017"/>
        <item x="764"/>
        <item m="1" x="2018"/>
        <item x="765"/>
        <item m="1" x="2019"/>
        <item x="766"/>
        <item m="1" x="2020"/>
        <item x="767"/>
        <item m="1" x="2021"/>
        <item x="768"/>
        <item m="1" x="2022"/>
        <item x="769"/>
        <item m="1" x="2023"/>
        <item x="770"/>
        <item m="1" x="2024"/>
        <item x="771"/>
        <item m="1" x="2025"/>
        <item x="772"/>
        <item m="1" x="2026"/>
        <item x="773"/>
        <item m="1" x="2027"/>
        <item x="774"/>
        <item m="1" x="2028"/>
        <item x="775"/>
        <item m="1" x="2029"/>
        <item x="776"/>
        <item m="1" x="2030"/>
        <item x="777"/>
        <item m="1" x="2031"/>
        <item x="778"/>
        <item m="1" x="2032"/>
        <item x="779"/>
        <item m="1" x="2033"/>
        <item x="780"/>
        <item m="1" x="2034"/>
        <item x="781"/>
        <item m="1" x="2035"/>
        <item x="782"/>
        <item m="1" x="2036"/>
        <item x="783"/>
        <item m="1" x="2037"/>
        <item x="784"/>
        <item m="1" x="2038"/>
        <item x="785"/>
        <item m="1" x="2039"/>
        <item x="786"/>
        <item m="1" x="2040"/>
        <item x="787"/>
        <item m="1" x="2041"/>
        <item x="788"/>
        <item m="1" x="2042"/>
        <item x="789"/>
        <item m="1" x="2043"/>
        <item x="790"/>
        <item m="1" x="2044"/>
        <item x="791"/>
        <item m="1" x="2045"/>
        <item x="792"/>
        <item m="1" x="2046"/>
        <item x="793"/>
        <item m="1" x="2047"/>
        <item x="794"/>
        <item m="1" x="2048"/>
        <item x="795"/>
        <item m="1" x="2049"/>
        <item x="796"/>
        <item m="1" x="2050"/>
        <item x="797"/>
        <item m="1" x="2051"/>
        <item x="798"/>
        <item m="1" x="2052"/>
        <item x="799"/>
        <item m="1" x="2053"/>
        <item x="800"/>
        <item m="1" x="2054"/>
        <item x="801"/>
        <item m="1" x="2055"/>
        <item x="802"/>
        <item m="1" x="2056"/>
        <item x="803"/>
        <item m="1" x="2057"/>
        <item x="804"/>
        <item m="1" x="2058"/>
        <item x="805"/>
        <item m="1" x="2059"/>
        <item x="806"/>
        <item m="1" x="2060"/>
        <item x="807"/>
        <item m="1" x="2061"/>
        <item x="808"/>
        <item m="1" x="2062"/>
        <item x="809"/>
        <item m="1" x="2063"/>
        <item x="810"/>
        <item m="1" x="2064"/>
        <item x="811"/>
        <item m="1" x="2065"/>
        <item x="812"/>
        <item m="1" x="2066"/>
        <item x="813"/>
        <item m="1" x="2067"/>
        <item x="814"/>
        <item m="1" x="2068"/>
        <item x="815"/>
        <item m="1" x="2069"/>
        <item x="816"/>
        <item m="1" x="2070"/>
        <item x="817"/>
        <item m="1" x="2071"/>
        <item x="818"/>
        <item m="1" x="2072"/>
        <item x="819"/>
        <item m="1" x="2073"/>
        <item x="820"/>
        <item m="1" x="2074"/>
        <item x="821"/>
        <item m="1" x="2075"/>
        <item x="822"/>
        <item m="1" x="2076"/>
        <item x="823"/>
        <item m="1" x="2077"/>
        <item x="824"/>
        <item m="1" x="2078"/>
        <item x="825"/>
        <item m="1" x="2079"/>
        <item x="826"/>
        <item m="1" x="2080"/>
        <item x="827"/>
        <item m="1" x="2081"/>
        <item x="828"/>
        <item m="1" x="2082"/>
        <item x="829"/>
        <item m="1" x="2510"/>
        <item m="1" x="2083"/>
        <item x="830"/>
        <item m="1" x="2084"/>
        <item x="831"/>
        <item m="1" x="2085"/>
        <item x="832"/>
        <item m="1" x="2086"/>
        <item x="833"/>
        <item m="1" x="2087"/>
        <item x="834"/>
        <item m="1" x="2088"/>
        <item x="835"/>
        <item m="1" x="2089"/>
        <item x="836"/>
        <item m="1" x="2090"/>
        <item x="837"/>
        <item m="1" x="2091"/>
        <item x="838"/>
        <item m="1" x="2092"/>
        <item x="839"/>
        <item m="1" x="2093"/>
        <item x="840"/>
        <item m="1" x="2094"/>
        <item x="841"/>
        <item m="1" x="2095"/>
        <item x="842"/>
        <item m="1" x="2096"/>
        <item x="843"/>
        <item m="1" x="2097"/>
        <item x="844"/>
        <item m="1" x="2098"/>
        <item x="845"/>
        <item m="1" x="2099"/>
        <item x="846"/>
        <item m="1" x="2100"/>
        <item x="847"/>
        <item m="1" x="2101"/>
        <item x="848"/>
        <item m="1" x="2102"/>
        <item x="849"/>
        <item m="1" x="2103"/>
        <item x="850"/>
        <item m="1" x="2104"/>
        <item x="851"/>
        <item m="1" x="2105"/>
        <item x="852"/>
        <item m="1" x="2106"/>
        <item x="853"/>
        <item m="1" x="2107"/>
        <item x="854"/>
        <item m="1" x="2108"/>
        <item x="855"/>
        <item m="1" x="2109"/>
        <item x="856"/>
        <item m="1" x="2110"/>
        <item x="857"/>
        <item m="1" x="2111"/>
        <item x="858"/>
        <item m="1" x="2112"/>
        <item x="859"/>
        <item m="1" x="2113"/>
        <item x="860"/>
        <item m="1" x="2114"/>
        <item x="861"/>
        <item m="1" x="2115"/>
        <item x="862"/>
        <item m="1" x="2116"/>
        <item x="863"/>
        <item m="1" x="2117"/>
        <item x="864"/>
        <item m="1" x="2118"/>
        <item x="865"/>
        <item m="1" x="2119"/>
        <item x="866"/>
        <item m="1" x="2120"/>
        <item x="867"/>
        <item m="1" x="2121"/>
        <item x="868"/>
        <item m="1" x="2122"/>
        <item x="869"/>
        <item m="1" x="2123"/>
        <item x="870"/>
        <item m="1" x="2124"/>
        <item x="871"/>
        <item m="1" x="2125"/>
        <item x="872"/>
        <item m="1" x="2126"/>
        <item x="873"/>
        <item m="1" x="2127"/>
        <item x="874"/>
        <item m="1" x="2128"/>
        <item x="875"/>
        <item m="1" x="2129"/>
        <item x="876"/>
        <item m="1" x="2130"/>
        <item x="877"/>
        <item m="1" x="2131"/>
        <item x="878"/>
        <item m="1" x="2132"/>
        <item x="879"/>
        <item m="1" x="2133"/>
        <item x="880"/>
        <item m="1" x="2134"/>
        <item x="881"/>
        <item m="1" x="2135"/>
        <item x="882"/>
        <item m="1" x="2136"/>
        <item x="883"/>
        <item m="1" x="2137"/>
        <item x="884"/>
        <item m="1" x="2138"/>
        <item x="885"/>
        <item m="1" x="2139"/>
        <item x="886"/>
        <item m="1" x="2140"/>
        <item x="887"/>
        <item m="1" x="2141"/>
        <item x="888"/>
        <item m="1" x="2142"/>
        <item x="889"/>
        <item m="1" x="2143"/>
        <item x="890"/>
        <item m="1" x="2144"/>
        <item x="891"/>
        <item m="1" x="2145"/>
        <item x="892"/>
        <item m="1" x="2146"/>
        <item x="893"/>
        <item m="1" x="2147"/>
        <item x="894"/>
        <item m="1" x="2148"/>
        <item x="895"/>
        <item m="1" x="2149"/>
        <item x="896"/>
        <item m="1" x="2150"/>
        <item x="897"/>
        <item m="1" x="2151"/>
        <item x="898"/>
        <item m="1" x="2152"/>
        <item x="899"/>
        <item m="1" x="2153"/>
        <item x="900"/>
        <item m="1" x="2154"/>
        <item x="901"/>
        <item m="1" x="2155"/>
        <item x="902"/>
        <item m="1" x="2156"/>
        <item x="903"/>
        <item m="1" x="2157"/>
        <item x="904"/>
        <item m="1" x="2158"/>
        <item x="905"/>
        <item m="1" x="2159"/>
        <item x="906"/>
        <item m="1" x="2160"/>
        <item x="907"/>
        <item m="1" x="2161"/>
        <item x="908"/>
        <item m="1" x="2162"/>
        <item x="909"/>
        <item m="1" x="2163"/>
        <item x="910"/>
        <item m="1" x="2164"/>
        <item x="911"/>
        <item m="1" x="2165"/>
        <item x="912"/>
        <item m="1" x="2166"/>
        <item x="913"/>
        <item m="1" x="2167"/>
        <item x="914"/>
        <item m="1" x="2168"/>
        <item x="915"/>
        <item m="1" x="2169"/>
        <item x="916"/>
        <item m="1" x="2170"/>
        <item x="917"/>
        <item m="1" x="2171"/>
        <item x="918"/>
        <item m="1" x="2172"/>
        <item x="919"/>
        <item m="1" x="2173"/>
        <item x="920"/>
        <item m="1" x="2174"/>
        <item x="921"/>
        <item m="1" x="2175"/>
        <item x="922"/>
        <item m="1" x="2176"/>
        <item x="923"/>
        <item m="1" x="2177"/>
        <item x="924"/>
        <item m="1" x="2178"/>
        <item x="925"/>
        <item m="1" x="2179"/>
        <item x="926"/>
        <item m="1" x="2180"/>
        <item x="927"/>
        <item m="1" x="2181"/>
        <item x="928"/>
        <item m="1" x="2182"/>
        <item x="929"/>
        <item m="1" x="2183"/>
        <item x="930"/>
        <item m="1" x="2184"/>
        <item x="931"/>
        <item m="1" x="2185"/>
        <item x="932"/>
        <item m="1" x="2186"/>
        <item x="933"/>
        <item m="1" x="2187"/>
        <item x="934"/>
        <item m="1" x="2188"/>
        <item x="935"/>
        <item m="1" x="2189"/>
        <item x="936"/>
        <item m="1" x="2190"/>
        <item x="937"/>
        <item m="1" x="2191"/>
        <item x="938"/>
        <item m="1" x="2192"/>
        <item x="939"/>
        <item m="1" x="2193"/>
        <item x="940"/>
        <item m="1" x="2194"/>
        <item x="941"/>
        <item m="1" x="2195"/>
        <item x="942"/>
        <item m="1" x="2196"/>
        <item x="943"/>
        <item m="1" x="2197"/>
        <item x="944"/>
        <item m="1" x="2198"/>
        <item x="945"/>
        <item m="1" x="2199"/>
        <item x="946"/>
        <item m="1" x="2200"/>
        <item x="947"/>
        <item m="1" x="2201"/>
        <item x="948"/>
        <item m="1" x="2202"/>
        <item x="949"/>
        <item m="1" x="2203"/>
        <item x="950"/>
        <item m="1" x="2204"/>
        <item x="951"/>
        <item m="1" x="2205"/>
        <item x="952"/>
        <item m="1" x="2206"/>
        <item x="953"/>
        <item m="1" x="2207"/>
        <item x="954"/>
        <item m="1" x="2208"/>
        <item x="955"/>
        <item m="1" x="2209"/>
        <item x="956"/>
        <item m="1" x="2210"/>
        <item x="957"/>
        <item m="1" x="2211"/>
        <item x="958"/>
        <item m="1" x="2212"/>
        <item x="959"/>
        <item m="1" x="2213"/>
        <item x="960"/>
        <item m="1" x="2214"/>
        <item x="961"/>
        <item m="1" x="2215"/>
        <item x="962"/>
        <item m="1" x="2216"/>
        <item x="963"/>
        <item m="1" x="2217"/>
        <item x="964"/>
        <item m="1" x="2218"/>
        <item x="965"/>
        <item m="1" x="2219"/>
        <item x="966"/>
        <item m="1" x="2220"/>
        <item x="967"/>
        <item m="1" x="2221"/>
        <item x="968"/>
        <item m="1" x="2222"/>
        <item x="969"/>
        <item m="1" x="2223"/>
        <item x="970"/>
        <item m="1" x="2224"/>
        <item x="971"/>
        <item m="1" x="2225"/>
        <item x="972"/>
        <item m="1" x="2226"/>
        <item x="973"/>
        <item m="1" x="2227"/>
        <item x="974"/>
        <item m="1" x="2228"/>
        <item x="975"/>
        <item m="1" x="2229"/>
        <item x="976"/>
        <item m="1" x="2230"/>
        <item x="977"/>
        <item m="1" x="2231"/>
        <item x="978"/>
        <item m="1" x="2232"/>
        <item x="979"/>
        <item m="1" x="2233"/>
        <item x="980"/>
        <item m="1" x="2511"/>
        <item m="1" x="2234"/>
        <item x="981"/>
        <item m="1" x="2235"/>
        <item x="982"/>
        <item m="1" x="2236"/>
        <item x="983"/>
        <item m="1" x="2237"/>
        <item x="984"/>
        <item m="1" x="2238"/>
        <item x="985"/>
        <item m="1" x="2239"/>
        <item x="986"/>
        <item m="1" x="2240"/>
        <item x="987"/>
        <item m="1" x="2241"/>
        <item x="988"/>
        <item m="1" x="2242"/>
        <item x="989"/>
        <item m="1" x="2243"/>
        <item x="990"/>
        <item m="1" x="2244"/>
        <item x="991"/>
        <item m="1" x="2245"/>
        <item x="992"/>
        <item m="1" x="2246"/>
        <item x="993"/>
        <item m="1" x="2247"/>
        <item x="994"/>
        <item m="1" x="2248"/>
        <item x="995"/>
        <item m="1" x="2249"/>
        <item x="996"/>
        <item m="1" x="2250"/>
        <item x="997"/>
        <item m="1" x="2251"/>
        <item x="998"/>
        <item m="1" x="2252"/>
        <item x="999"/>
        <item m="1" x="2253"/>
        <item x="1000"/>
        <item m="1" x="2254"/>
        <item x="1001"/>
        <item m="1" x="2255"/>
        <item x="1002"/>
        <item m="1" x="2256"/>
        <item x="1003"/>
        <item m="1" x="2257"/>
        <item x="1004"/>
        <item m="1" x="2258"/>
        <item x="1005"/>
        <item m="1" x="2259"/>
        <item x="1006"/>
        <item m="1" x="2260"/>
        <item x="1007"/>
        <item m="1" x="2261"/>
        <item x="1008"/>
        <item m="1" x="2262"/>
        <item x="1009"/>
        <item m="1" x="2263"/>
        <item x="1010"/>
        <item m="1" x="2264"/>
        <item x="1011"/>
        <item m="1" x="2265"/>
        <item x="1012"/>
        <item m="1" x="2266"/>
        <item x="1013"/>
        <item m="1" x="2267"/>
        <item x="1014"/>
        <item m="1" x="2268"/>
        <item x="1015"/>
        <item m="1" x="2269"/>
        <item x="1016"/>
        <item m="1" x="2270"/>
        <item x="1017"/>
        <item m="1" x="2271"/>
        <item x="1018"/>
        <item m="1" x="2272"/>
        <item x="1019"/>
        <item m="1" x="2273"/>
        <item x="1020"/>
        <item m="1" x="2274"/>
        <item x="1021"/>
        <item m="1" x="2275"/>
        <item x="1022"/>
        <item m="1" x="2276"/>
        <item x="1023"/>
        <item m="1" x="2277"/>
        <item x="1024"/>
        <item m="1" x="2278"/>
        <item x="1025"/>
        <item m="1" x="2279"/>
        <item x="1026"/>
        <item m="1" x="2280"/>
        <item x="1027"/>
        <item m="1" x="2281"/>
        <item x="1028"/>
        <item m="1" x="2282"/>
        <item x="1029"/>
        <item m="1" x="2283"/>
        <item x="1030"/>
        <item m="1" x="2284"/>
        <item x="1031"/>
        <item m="1" x="2285"/>
        <item x="1032"/>
        <item m="1" x="2286"/>
        <item x="1033"/>
        <item m="1" x="2287"/>
        <item x="1034"/>
        <item m="1" x="2288"/>
        <item x="1035"/>
        <item m="1" x="2289"/>
        <item x="1036"/>
        <item m="1" x="2290"/>
        <item x="1037"/>
        <item m="1" x="2291"/>
        <item x="1038"/>
        <item m="1" x="2292"/>
        <item x="1039"/>
        <item m="1" x="2293"/>
        <item x="1040"/>
        <item m="1" x="2294"/>
        <item x="1041"/>
        <item m="1" x="2295"/>
        <item x="1042"/>
        <item m="1" x="2296"/>
        <item x="1043"/>
        <item m="1" x="2297"/>
        <item x="1044"/>
        <item m="1" x="2298"/>
        <item x="1045"/>
        <item m="1" x="2299"/>
        <item x="1046"/>
        <item m="1" x="2300"/>
        <item x="1047"/>
        <item m="1" x="2301"/>
        <item x="1048"/>
        <item m="1" x="2302"/>
        <item x="1049"/>
        <item m="1" x="2303"/>
        <item x="1050"/>
        <item m="1" x="2304"/>
        <item x="1051"/>
        <item m="1" x="2305"/>
        <item x="1052"/>
        <item m="1" x="2306"/>
        <item x="1053"/>
        <item m="1" x="2307"/>
        <item x="1054"/>
        <item m="1" x="2308"/>
        <item x="1055"/>
        <item m="1" x="2309"/>
        <item x="1056"/>
        <item m="1" x="2310"/>
        <item x="1057"/>
        <item m="1" x="2311"/>
        <item x="1058"/>
        <item m="1" x="2312"/>
        <item x="1059"/>
        <item m="1" x="2313"/>
        <item x="1060"/>
        <item m="1" x="2314"/>
        <item x="1061"/>
        <item m="1" x="2315"/>
        <item x="1062"/>
        <item m="1" x="2316"/>
        <item x="1063"/>
        <item m="1" x="2317"/>
        <item x="1064"/>
        <item m="1" x="2318"/>
        <item x="1065"/>
        <item m="1" x="2319"/>
        <item x="1066"/>
        <item m="1" x="2320"/>
        <item x="1067"/>
        <item m="1" x="2321"/>
        <item x="1068"/>
        <item m="1" x="2322"/>
        <item x="1069"/>
        <item m="1" x="2323"/>
        <item x="1070"/>
        <item m="1" x="2324"/>
        <item x="1071"/>
        <item m="1" x="2325"/>
        <item x="1072"/>
        <item m="1" x="2326"/>
        <item x="1073"/>
        <item m="1" x="2327"/>
        <item x="1074"/>
        <item m="1" x="2328"/>
        <item x="1075"/>
        <item m="1" x="2329"/>
        <item x="1076"/>
        <item m="1" x="2330"/>
        <item x="1077"/>
        <item m="1" x="2331"/>
        <item x="1078"/>
        <item m="1" x="2332"/>
        <item x="1079"/>
        <item m="1" x="2333"/>
        <item x="1080"/>
        <item m="1" x="2334"/>
        <item x="1081"/>
        <item m="1" x="2335"/>
        <item x="1082"/>
        <item m="1" x="2336"/>
        <item x="1083"/>
        <item m="1" x="2337"/>
        <item x="1084"/>
        <item m="1" x="2512"/>
        <item m="1" x="2338"/>
        <item x="1085"/>
        <item m="1" x="2339"/>
        <item x="1086"/>
        <item m="1" x="2340"/>
        <item x="1087"/>
        <item m="1" x="2341"/>
        <item x="1088"/>
        <item m="1" x="2342"/>
        <item x="1089"/>
        <item m="1" x="2343"/>
        <item x="1090"/>
        <item m="1" x="2344"/>
        <item x="1091"/>
        <item m="1" x="2345"/>
        <item x="1092"/>
        <item m="1" x="2346"/>
        <item x="1093"/>
        <item m="1" x="2347"/>
        <item x="1094"/>
        <item m="1" x="2348"/>
        <item x="1095"/>
        <item m="1" x="2349"/>
        <item x="1096"/>
        <item m="1" x="2350"/>
        <item x="1097"/>
        <item m="1" x="2351"/>
        <item x="1098"/>
        <item m="1" x="2352"/>
        <item x="1099"/>
        <item m="1" x="2353"/>
        <item x="1100"/>
        <item m="1" x="2354"/>
        <item x="1101"/>
        <item m="1" x="2513"/>
        <item m="1" x="2355"/>
        <item x="1102"/>
        <item m="1" x="2356"/>
        <item x="1103"/>
        <item m="1" x="2357"/>
        <item x="1104"/>
        <item m="1" x="2358"/>
        <item x="1105"/>
        <item m="1" x="2359"/>
        <item x="1106"/>
        <item m="1" x="2360"/>
        <item x="1107"/>
        <item m="1" x="2361"/>
        <item x="1108"/>
        <item m="1" x="2362"/>
        <item x="1109"/>
        <item m="1" x="2363"/>
        <item x="1110"/>
        <item m="1" x="2364"/>
        <item x="1111"/>
        <item m="1" x="2365"/>
        <item x="1112"/>
        <item m="1" x="2366"/>
        <item x="1113"/>
        <item m="1" x="2367"/>
        <item x="1114"/>
        <item m="1" x="2368"/>
        <item x="1115"/>
        <item m="1" x="2369"/>
        <item x="1116"/>
        <item m="1" x="2370"/>
        <item x="1117"/>
        <item m="1" x="2371"/>
        <item x="1118"/>
        <item m="1" x="2372"/>
        <item x="1119"/>
        <item m="1" x="2373"/>
        <item x="1120"/>
        <item m="1" x="2374"/>
        <item x="1121"/>
        <item m="1" x="2375"/>
        <item x="1122"/>
        <item m="1" x="2376"/>
        <item x="1123"/>
        <item m="1" x="2377"/>
        <item x="1124"/>
        <item m="1" x="2378"/>
        <item x="1125"/>
        <item m="1" x="2379"/>
        <item x="1126"/>
        <item m="1" x="2380"/>
        <item x="1127"/>
        <item m="1" x="2381"/>
        <item x="1128"/>
        <item m="1" x="2382"/>
        <item x="1129"/>
        <item m="1" x="2383"/>
        <item x="1130"/>
        <item m="1" x="2384"/>
        <item x="1131"/>
        <item m="1" x="2385"/>
        <item x="1132"/>
        <item m="1" x="2386"/>
        <item x="1133"/>
        <item m="1" x="2387"/>
        <item x="1134"/>
        <item m="1" x="2388"/>
        <item x="1135"/>
        <item m="1" x="2389"/>
        <item x="1136"/>
        <item m="1" x="2390"/>
        <item x="1137"/>
        <item m="1" x="2391"/>
        <item x="1138"/>
        <item m="1" x="2392"/>
        <item x="1139"/>
        <item m="1" x="2393"/>
        <item x="1140"/>
        <item m="1" x="2394"/>
        <item x="1141"/>
        <item m="1" x="2395"/>
        <item x="1142"/>
        <item m="1" x="2396"/>
        <item x="1143"/>
        <item m="1" x="2397"/>
        <item x="1144"/>
        <item m="1" x="2398"/>
        <item x="1145"/>
        <item m="1" x="2399"/>
        <item x="1146"/>
        <item m="1" x="2400"/>
        <item x="1147"/>
        <item m="1" x="2401"/>
        <item x="1148"/>
        <item m="1" x="2402"/>
        <item x="1149"/>
        <item m="1" x="2403"/>
        <item x="1150"/>
        <item m="1" x="2404"/>
        <item x="1151"/>
        <item m="1" x="2405"/>
        <item x="1152"/>
        <item m="1" x="2406"/>
        <item x="1153"/>
        <item m="1" x="2407"/>
        <item x="1154"/>
        <item m="1" x="2408"/>
        <item x="1155"/>
        <item m="1" x="2409"/>
        <item x="1156"/>
        <item m="1" x="2410"/>
        <item x="1157"/>
        <item m="1" x="2411"/>
        <item x="1158"/>
        <item m="1" x="2412"/>
        <item x="1159"/>
        <item m="1" x="2413"/>
        <item x="1160"/>
        <item m="1" x="2414"/>
        <item x="1161"/>
        <item m="1" x="2415"/>
        <item x="1162"/>
        <item m="1" x="2416"/>
        <item x="1163"/>
        <item m="1" x="2417"/>
        <item x="1164"/>
        <item m="1" x="2418"/>
        <item x="1165"/>
        <item m="1" x="2419"/>
        <item x="1166"/>
        <item m="1" x="2420"/>
        <item x="1167"/>
        <item m="1" x="2421"/>
        <item x="1168"/>
        <item m="1" x="2422"/>
        <item x="1169"/>
        <item m="1" x="2423"/>
        <item x="1170"/>
        <item m="1" x="2424"/>
        <item x="1171"/>
        <item m="1" x="2425"/>
        <item x="1172"/>
        <item m="1" x="2426"/>
        <item x="1173"/>
        <item m="1" x="2427"/>
        <item x="1174"/>
        <item m="1" x="2428"/>
        <item x="1175"/>
        <item m="1" x="2429"/>
        <item x="1176"/>
        <item m="1" x="2430"/>
        <item x="1177"/>
        <item m="1" x="2431"/>
        <item x="1178"/>
        <item m="1" x="2432"/>
        <item x="1179"/>
        <item m="1" x="2433"/>
        <item x="1180"/>
        <item m="1" x="2434"/>
        <item x="1181"/>
        <item m="1" x="2435"/>
        <item x="1182"/>
        <item m="1" x="2436"/>
        <item x="1183"/>
        <item m="1" x="2437"/>
        <item x="1184"/>
        <item m="1" x="2438"/>
        <item x="1185"/>
        <item m="1" x="2439"/>
        <item x="1186"/>
        <item m="1" x="2440"/>
        <item x="1187"/>
        <item m="1" x="2441"/>
        <item x="1188"/>
        <item m="1" x="2442"/>
        <item x="1189"/>
        <item m="1" x="2443"/>
        <item x="1190"/>
        <item m="1" x="2444"/>
        <item x="1191"/>
        <item m="1" x="2445"/>
        <item x="1192"/>
        <item m="1" x="2446"/>
        <item x="1193"/>
        <item m="1" x="2447"/>
        <item x="1194"/>
        <item m="1" x="2448"/>
        <item x="1195"/>
        <item m="1" x="2449"/>
        <item x="1196"/>
        <item m="1" x="2450"/>
        <item x="1197"/>
        <item m="1" x="2451"/>
        <item x="1198"/>
        <item m="1" x="2452"/>
        <item x="1199"/>
        <item m="1" x="2453"/>
        <item x="1200"/>
        <item m="1" x="2454"/>
        <item x="1201"/>
        <item m="1" x="2455"/>
        <item x="1202"/>
        <item m="1" x="2456"/>
        <item x="1203"/>
        <item m="1" x="2457"/>
        <item x="1204"/>
        <item m="1" x="2458"/>
        <item x="1205"/>
        <item m="1" x="2459"/>
        <item x="1206"/>
        <item m="1" x="2460"/>
        <item x="1207"/>
        <item m="1" x="2461"/>
        <item x="1208"/>
        <item m="1" x="2462"/>
        <item x="1209"/>
        <item m="1" x="2463"/>
        <item x="1210"/>
        <item m="1" x="2464"/>
        <item x="1211"/>
        <item m="1" x="2465"/>
        <item x="1212"/>
        <item m="1" x="2466"/>
        <item x="1213"/>
        <item m="1" x="2467"/>
        <item x="1214"/>
        <item m="1" x="2468"/>
        <item x="1215"/>
        <item m="1" x="2469"/>
        <item x="1216"/>
        <item m="1" x="2470"/>
        <item x="1217"/>
        <item m="1" x="2471"/>
        <item x="1218"/>
        <item m="1" x="2472"/>
        <item x="1219"/>
        <item m="1" x="2473"/>
        <item x="1220"/>
        <item m="1" x="2474"/>
        <item x="1221"/>
        <item m="1" x="2475"/>
        <item x="1222"/>
        <item m="1" x="2476"/>
        <item x="1223"/>
        <item m="1" x="2477"/>
        <item x="1224"/>
        <item m="1" x="2478"/>
        <item x="1225"/>
        <item m="1" x="2479"/>
        <item x="1226"/>
        <item m="1" x="2480"/>
        <item x="1227"/>
        <item m="1" x="2481"/>
        <item x="1228"/>
        <item m="1" x="2482"/>
        <item x="1229"/>
        <item m="1" x="2483"/>
        <item x="1230"/>
        <item m="1" x="2514"/>
        <item m="1" x="2484"/>
        <item x="1231"/>
        <item m="1" x="2485"/>
        <item x="1232"/>
        <item m="1" x="2486"/>
        <item x="1233"/>
        <item m="1" x="2487"/>
        <item x="1234"/>
        <item m="1" x="2488"/>
        <item x="1235"/>
        <item m="1" x="2489"/>
        <item x="1236"/>
        <item m="1" x="2490"/>
        <item x="1237"/>
        <item m="1" x="2491"/>
        <item x="1238"/>
        <item m="1" x="2492"/>
        <item x="1239"/>
        <item m="1" x="2493"/>
        <item x="1240"/>
        <item m="1" x="2494"/>
        <item x="1241"/>
        <item m="1" x="2495"/>
        <item x="1242"/>
        <item m="1" x="2496"/>
        <item x="1243"/>
        <item m="1" x="2497"/>
        <item x="1244"/>
        <item m="1" x="2498"/>
        <item x="1245"/>
        <item m="1" x="2499"/>
        <item x="1246"/>
        <item m="1" x="2500"/>
        <item x="1247"/>
        <item m="1" x="2501"/>
        <item x="1248"/>
        <item m="1" x="2502"/>
        <item x="1249"/>
        <item m="1" x="2503"/>
        <item x="1250"/>
        <item m="1" x="2504"/>
        <item x="1251"/>
        <item m="1" x="2505"/>
        <item x="1252"/>
        <item m="1" x="2506"/>
        <item x="1253"/>
        <item m="1" x="2507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8">
        <item sd="0" x="0"/>
        <item sd="0" x="1"/>
        <item sd="0" x="2"/>
        <item sd="0" x="3"/>
        <item sd="0" x="4"/>
        <item sd="0" x="5"/>
        <item sd="0" x="6"/>
        <item sd="0" x="7"/>
      </items>
    </pivotField>
  </pivotFields>
  <rowFields count="2">
    <field x="14"/>
    <field x="13"/>
  </rowFields>
  <rowItems count="6">
    <i>
      <x v="1"/>
    </i>
    <i>
      <x v="2"/>
    </i>
    <i>
      <x v="3"/>
    </i>
    <i>
      <x v="4"/>
    </i>
    <i>
      <x v="5"/>
    </i>
    <i>
      <x v="6"/>
    </i>
  </rowItems>
  <colFields count="1">
    <field x="6"/>
  </colFields>
  <colItems count="2">
    <i>
      <x/>
    </i>
    <i>
      <x v="1"/>
    </i>
  </colItems>
  <dataFields count="1">
    <dataField name="Promedio de Close" fld="4" subtotal="average" baseField="14" baseItem="1" numFmtId="164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8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8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6" name="Date">
      <autoFilter ref="A1">
        <filterColumn colId="0">
          <customFilters and="1">
            <customFilter operator="greaterThanOrEqual" val="43831"/>
            <customFilter operator="lessThanOrEqual" val="4602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A7500-38C6-47F8-A042-92F268A9A50E}" name="TablaDinámica3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I45:R49" firstHeaderRow="1" firstDataRow="3" firstDataCol="1"/>
  <pivotFields count="15">
    <pivotField numFmtId="14" showAll="0">
      <items count="2516">
        <item x="0"/>
        <item m="1" x="1254"/>
        <item x="1"/>
        <item m="1" x="1255"/>
        <item x="2"/>
        <item m="1" x="1256"/>
        <item x="3"/>
        <item m="1" x="1257"/>
        <item x="4"/>
        <item m="1" x="1258"/>
        <item x="5"/>
        <item m="1" x="1259"/>
        <item x="6"/>
        <item m="1" x="1260"/>
        <item x="7"/>
        <item m="1" x="1261"/>
        <item x="8"/>
        <item m="1" x="1262"/>
        <item x="9"/>
        <item m="1" x="1263"/>
        <item x="10"/>
        <item m="1" x="1264"/>
        <item x="11"/>
        <item m="1" x="1265"/>
        <item x="12"/>
        <item m="1" x="1266"/>
        <item x="13"/>
        <item m="1" x="1267"/>
        <item x="14"/>
        <item m="1" x="1268"/>
        <item x="15"/>
        <item m="1" x="1269"/>
        <item x="16"/>
        <item m="1" x="1270"/>
        <item x="17"/>
        <item m="1" x="1271"/>
        <item x="18"/>
        <item m="1" x="1272"/>
        <item x="19"/>
        <item m="1" x="1273"/>
        <item x="20"/>
        <item m="1" x="1274"/>
        <item x="21"/>
        <item m="1" x="1275"/>
        <item x="22"/>
        <item m="1" x="1276"/>
        <item x="23"/>
        <item m="1" x="1277"/>
        <item x="24"/>
        <item m="1" x="1278"/>
        <item x="25"/>
        <item m="1" x="1279"/>
        <item x="26"/>
        <item m="1" x="1280"/>
        <item x="27"/>
        <item m="1" x="1281"/>
        <item x="28"/>
        <item m="1" x="1282"/>
        <item x="29"/>
        <item m="1" x="1283"/>
        <item x="30"/>
        <item m="1" x="1284"/>
        <item x="31"/>
        <item m="1" x="1285"/>
        <item x="32"/>
        <item m="1" x="1286"/>
        <item x="33"/>
        <item m="1" x="1287"/>
        <item x="34"/>
        <item m="1" x="1288"/>
        <item x="35"/>
        <item m="1" x="1289"/>
        <item x="36"/>
        <item m="1" x="1290"/>
        <item x="37"/>
        <item m="1" x="1291"/>
        <item x="38"/>
        <item m="1" x="1292"/>
        <item x="39"/>
        <item m="1" x="1293"/>
        <item x="40"/>
        <item m="1" x="1294"/>
        <item x="41"/>
        <item m="1" x="1295"/>
        <item x="42"/>
        <item m="1" x="1296"/>
        <item x="43"/>
        <item m="1" x="1297"/>
        <item x="44"/>
        <item m="1" x="1298"/>
        <item x="45"/>
        <item m="1" x="1299"/>
        <item x="46"/>
        <item m="1" x="1300"/>
        <item x="47"/>
        <item m="1" x="1301"/>
        <item x="48"/>
        <item m="1" x="1302"/>
        <item x="49"/>
        <item m="1" x="1303"/>
        <item x="50"/>
        <item m="1" x="1304"/>
        <item x="51"/>
        <item m="1" x="1305"/>
        <item x="52"/>
        <item m="1" x="1306"/>
        <item x="53"/>
        <item m="1" x="1307"/>
        <item x="54"/>
        <item m="1" x="1308"/>
        <item x="55"/>
        <item m="1" x="1309"/>
        <item x="56"/>
        <item m="1" x="1310"/>
        <item x="57"/>
        <item m="1" x="1311"/>
        <item x="58"/>
        <item m="1" x="1312"/>
        <item x="59"/>
        <item m="1" x="1313"/>
        <item x="60"/>
        <item m="1" x="1314"/>
        <item x="61"/>
        <item m="1" x="1315"/>
        <item x="62"/>
        <item m="1" x="1316"/>
        <item x="63"/>
        <item m="1" x="1317"/>
        <item x="64"/>
        <item m="1" x="1318"/>
        <item x="65"/>
        <item m="1" x="1319"/>
        <item x="66"/>
        <item m="1" x="1320"/>
        <item x="67"/>
        <item m="1" x="1321"/>
        <item x="68"/>
        <item m="1" x="1322"/>
        <item x="69"/>
        <item m="1" x="1323"/>
        <item x="70"/>
        <item m="1" x="1324"/>
        <item x="71"/>
        <item m="1" x="1325"/>
        <item x="72"/>
        <item m="1" x="1326"/>
        <item x="73"/>
        <item m="1" x="1327"/>
        <item x="74"/>
        <item m="1" x="1328"/>
        <item x="75"/>
        <item m="1" x="1329"/>
        <item x="76"/>
        <item m="1" x="1330"/>
        <item x="77"/>
        <item m="1" x="1331"/>
        <item x="78"/>
        <item m="1" x="1332"/>
        <item x="79"/>
        <item m="1" x="1333"/>
        <item x="80"/>
        <item m="1" x="1334"/>
        <item x="81"/>
        <item m="1" x="1335"/>
        <item x="82"/>
        <item m="1" x="1336"/>
        <item x="83"/>
        <item m="1" x="1337"/>
        <item x="84"/>
        <item m="1" x="1338"/>
        <item x="85"/>
        <item m="1" x="1339"/>
        <item x="86"/>
        <item m="1" x="1340"/>
        <item x="87"/>
        <item m="1" x="1341"/>
        <item x="88"/>
        <item m="1" x="1342"/>
        <item x="89"/>
        <item m="1" x="1343"/>
        <item x="90"/>
        <item m="1" x="1344"/>
        <item x="91"/>
        <item m="1" x="1345"/>
        <item x="92"/>
        <item m="1" x="1346"/>
        <item x="93"/>
        <item m="1" x="1347"/>
        <item x="94"/>
        <item m="1" x="1348"/>
        <item x="95"/>
        <item m="1" x="1349"/>
        <item x="96"/>
        <item m="1" x="1350"/>
        <item x="97"/>
        <item m="1" x="1351"/>
        <item x="98"/>
        <item m="1" x="1352"/>
        <item x="99"/>
        <item m="1" x="1353"/>
        <item x="100"/>
        <item m="1" x="1354"/>
        <item x="101"/>
        <item m="1" x="1355"/>
        <item x="102"/>
        <item m="1" x="1356"/>
        <item x="103"/>
        <item m="1" x="1357"/>
        <item x="104"/>
        <item m="1" x="1358"/>
        <item x="105"/>
        <item m="1" x="1359"/>
        <item x="106"/>
        <item m="1" x="1360"/>
        <item x="107"/>
        <item m="1" x="1361"/>
        <item x="108"/>
        <item m="1" x="1362"/>
        <item x="109"/>
        <item m="1" x="1363"/>
        <item x="110"/>
        <item m="1" x="1364"/>
        <item x="111"/>
        <item m="1" x="1365"/>
        <item x="112"/>
        <item m="1" x="1366"/>
        <item x="113"/>
        <item m="1" x="1367"/>
        <item x="114"/>
        <item m="1" x="1368"/>
        <item x="115"/>
        <item m="1" x="1369"/>
        <item x="116"/>
        <item m="1" x="1370"/>
        <item x="117"/>
        <item m="1" x="1371"/>
        <item x="118"/>
        <item m="1" x="1372"/>
        <item x="119"/>
        <item m="1" x="1373"/>
        <item x="120"/>
        <item m="1" x="1374"/>
        <item x="121"/>
        <item m="1" x="1375"/>
        <item x="122"/>
        <item m="1" x="1376"/>
        <item x="123"/>
        <item m="1" x="1377"/>
        <item x="124"/>
        <item m="1" x="1378"/>
        <item x="125"/>
        <item m="1" x="1379"/>
        <item x="126"/>
        <item m="1" x="1380"/>
        <item x="127"/>
        <item m="1" x="1381"/>
        <item x="128"/>
        <item m="1" x="1382"/>
        <item x="129"/>
        <item m="1" x="1383"/>
        <item x="130"/>
        <item m="1" x="1384"/>
        <item x="131"/>
        <item m="1" x="1385"/>
        <item x="132"/>
        <item m="1" x="1386"/>
        <item x="133"/>
        <item m="1" x="1387"/>
        <item x="134"/>
        <item m="1" x="1388"/>
        <item x="135"/>
        <item m="1" x="1389"/>
        <item x="136"/>
        <item m="1" x="1390"/>
        <item x="137"/>
        <item m="1" x="1391"/>
        <item x="138"/>
        <item m="1" x="1392"/>
        <item x="139"/>
        <item m="1" x="1393"/>
        <item x="140"/>
        <item m="1" x="1394"/>
        <item x="141"/>
        <item m="1" x="1395"/>
        <item x="142"/>
        <item m="1" x="1396"/>
        <item x="143"/>
        <item m="1" x="1397"/>
        <item x="144"/>
        <item m="1" x="1398"/>
        <item x="145"/>
        <item m="1" x="1399"/>
        <item x="146"/>
        <item m="1" x="1400"/>
        <item x="147"/>
        <item m="1" x="1401"/>
        <item x="148"/>
        <item m="1" x="1402"/>
        <item x="149"/>
        <item m="1" x="1403"/>
        <item x="150"/>
        <item m="1" x="1404"/>
        <item x="151"/>
        <item m="1" x="1405"/>
        <item x="152"/>
        <item m="1" x="1406"/>
        <item x="153"/>
        <item m="1" x="1407"/>
        <item x="154"/>
        <item m="1" x="1408"/>
        <item x="155"/>
        <item m="1" x="1409"/>
        <item x="156"/>
        <item m="1" x="1410"/>
        <item x="157"/>
        <item m="1" x="1411"/>
        <item x="158"/>
        <item m="1" x="1412"/>
        <item x="159"/>
        <item m="1" x="1413"/>
        <item x="160"/>
        <item m="1" x="1414"/>
        <item x="161"/>
        <item m="1" x="1415"/>
        <item x="162"/>
        <item m="1" x="1416"/>
        <item x="163"/>
        <item m="1" x="1417"/>
        <item x="164"/>
        <item m="1" x="1418"/>
        <item x="165"/>
        <item m="1" x="1419"/>
        <item x="166"/>
        <item m="1" x="1420"/>
        <item x="167"/>
        <item m="1" x="1421"/>
        <item x="168"/>
        <item m="1" x="1422"/>
        <item x="169"/>
        <item m="1" x="1423"/>
        <item x="170"/>
        <item m="1" x="1424"/>
        <item x="171"/>
        <item m="1" x="1425"/>
        <item x="172"/>
        <item m="1" x="1426"/>
        <item x="173"/>
        <item m="1" x="1427"/>
        <item x="174"/>
        <item m="1" x="1428"/>
        <item x="175"/>
        <item m="1" x="1429"/>
        <item x="176"/>
        <item m="1" x="1430"/>
        <item x="177"/>
        <item m="1" x="1431"/>
        <item x="178"/>
        <item m="1" x="1432"/>
        <item x="179"/>
        <item m="1" x="1433"/>
        <item x="180"/>
        <item m="1" x="1434"/>
        <item x="181"/>
        <item m="1" x="1435"/>
        <item x="182"/>
        <item m="1" x="1436"/>
        <item x="183"/>
        <item m="1" x="1437"/>
        <item x="184"/>
        <item m="1" x="1438"/>
        <item x="185"/>
        <item m="1" x="1439"/>
        <item x="186"/>
        <item m="1" x="1440"/>
        <item x="187"/>
        <item m="1" x="1441"/>
        <item x="188"/>
        <item m="1" x="1442"/>
        <item x="189"/>
        <item m="1" x="1443"/>
        <item x="190"/>
        <item m="1" x="1444"/>
        <item x="191"/>
        <item m="1" x="1445"/>
        <item x="192"/>
        <item m="1" x="1446"/>
        <item x="193"/>
        <item m="1" x="1447"/>
        <item x="194"/>
        <item m="1" x="1448"/>
        <item x="195"/>
        <item m="1" x="1449"/>
        <item x="196"/>
        <item m="1" x="1450"/>
        <item x="197"/>
        <item m="1" x="1451"/>
        <item x="198"/>
        <item m="1" x="1452"/>
        <item x="199"/>
        <item m="1" x="1453"/>
        <item x="200"/>
        <item m="1" x="1454"/>
        <item x="201"/>
        <item m="1" x="1455"/>
        <item x="202"/>
        <item m="1" x="1456"/>
        <item x="203"/>
        <item m="1" x="1457"/>
        <item x="204"/>
        <item m="1" x="1458"/>
        <item x="205"/>
        <item m="1" x="1459"/>
        <item x="206"/>
        <item m="1" x="1460"/>
        <item x="207"/>
        <item m="1" x="1461"/>
        <item x="208"/>
        <item m="1" x="1462"/>
        <item x="209"/>
        <item m="1" x="1463"/>
        <item x="210"/>
        <item m="1" x="1464"/>
        <item x="211"/>
        <item m="1" x="1465"/>
        <item x="212"/>
        <item m="1" x="1466"/>
        <item x="213"/>
        <item m="1" x="1467"/>
        <item x="214"/>
        <item m="1" x="1468"/>
        <item x="215"/>
        <item m="1" x="1469"/>
        <item x="216"/>
        <item m="1" x="1470"/>
        <item x="217"/>
        <item m="1" x="1471"/>
        <item x="218"/>
        <item m="1" x="1472"/>
        <item x="219"/>
        <item m="1" x="1473"/>
        <item x="220"/>
        <item m="1" x="1474"/>
        <item x="221"/>
        <item m="1" x="1475"/>
        <item x="222"/>
        <item m="1" x="1476"/>
        <item x="223"/>
        <item m="1" x="1477"/>
        <item x="224"/>
        <item m="1" x="1478"/>
        <item x="225"/>
        <item m="1" x="1479"/>
        <item x="226"/>
        <item m="1" x="1480"/>
        <item x="227"/>
        <item m="1" x="1481"/>
        <item x="228"/>
        <item m="1" x="1482"/>
        <item x="229"/>
        <item m="1" x="1483"/>
        <item x="230"/>
        <item m="1" x="1484"/>
        <item x="231"/>
        <item m="1" x="1485"/>
        <item x="232"/>
        <item m="1" x="1486"/>
        <item x="233"/>
        <item m="1" x="1487"/>
        <item x="234"/>
        <item m="1" x="1488"/>
        <item x="235"/>
        <item m="1" x="1489"/>
        <item x="236"/>
        <item m="1" x="1490"/>
        <item x="237"/>
        <item m="1" x="1491"/>
        <item x="238"/>
        <item m="1" x="1492"/>
        <item x="239"/>
        <item m="1" x="1493"/>
        <item x="240"/>
        <item m="1" x="1494"/>
        <item x="241"/>
        <item m="1" x="1495"/>
        <item x="242"/>
        <item m="1" x="1496"/>
        <item x="243"/>
        <item m="1" x="1497"/>
        <item x="244"/>
        <item m="1" x="1498"/>
        <item x="245"/>
        <item m="1" x="1499"/>
        <item x="246"/>
        <item m="1" x="1500"/>
        <item x="247"/>
        <item m="1" x="1501"/>
        <item x="248"/>
        <item m="1" x="1502"/>
        <item x="249"/>
        <item m="1" x="1503"/>
        <item x="250"/>
        <item m="1" x="1504"/>
        <item x="251"/>
        <item m="1" x="1505"/>
        <item x="252"/>
        <item m="1" x="1506"/>
        <item x="253"/>
        <item m="1" x="1507"/>
        <item x="254"/>
        <item m="1" x="1508"/>
        <item x="255"/>
        <item m="1" x="1509"/>
        <item x="256"/>
        <item m="1" x="1510"/>
        <item x="257"/>
        <item m="1" x="1511"/>
        <item x="258"/>
        <item m="1" x="1512"/>
        <item x="259"/>
        <item m="1" x="1513"/>
        <item x="260"/>
        <item m="1" x="1514"/>
        <item x="261"/>
        <item m="1" x="1515"/>
        <item x="262"/>
        <item m="1" x="1516"/>
        <item x="263"/>
        <item m="1" x="1517"/>
        <item x="264"/>
        <item m="1" x="1518"/>
        <item x="265"/>
        <item m="1" x="1519"/>
        <item x="266"/>
        <item m="1" x="1520"/>
        <item x="267"/>
        <item m="1" x="1521"/>
        <item x="268"/>
        <item m="1" x="1522"/>
        <item x="269"/>
        <item m="1" x="1523"/>
        <item x="270"/>
        <item m="1" x="1524"/>
        <item x="271"/>
        <item m="1" x="1525"/>
        <item x="272"/>
        <item m="1" x="1526"/>
        <item x="273"/>
        <item m="1" x="1527"/>
        <item x="274"/>
        <item m="1" x="1528"/>
        <item x="275"/>
        <item m="1" x="1529"/>
        <item x="276"/>
        <item m="1" x="1530"/>
        <item x="277"/>
        <item m="1" x="1531"/>
        <item x="278"/>
        <item m="1" x="1532"/>
        <item x="279"/>
        <item m="1" x="1533"/>
        <item x="280"/>
        <item m="1" x="1534"/>
        <item x="281"/>
        <item m="1" x="1535"/>
        <item x="282"/>
        <item m="1" x="1536"/>
        <item x="283"/>
        <item m="1" x="1537"/>
        <item x="284"/>
        <item m="1" x="1538"/>
        <item x="285"/>
        <item m="1" x="1539"/>
        <item x="286"/>
        <item m="1" x="1540"/>
        <item x="287"/>
        <item m="1" x="1541"/>
        <item x="288"/>
        <item m="1" x="1542"/>
        <item x="289"/>
        <item m="1" x="1543"/>
        <item x="290"/>
        <item m="1" x="1544"/>
        <item x="291"/>
        <item m="1" x="1545"/>
        <item x="292"/>
        <item m="1" x="1546"/>
        <item x="293"/>
        <item m="1" x="1547"/>
        <item x="294"/>
        <item m="1" x="1548"/>
        <item x="295"/>
        <item m="1" x="1549"/>
        <item x="296"/>
        <item m="1" x="1550"/>
        <item x="297"/>
        <item m="1" x="1551"/>
        <item x="298"/>
        <item m="1" x="1552"/>
        <item x="299"/>
        <item m="1" x="1553"/>
        <item x="300"/>
        <item m="1" x="1554"/>
        <item x="301"/>
        <item m="1" x="1555"/>
        <item x="302"/>
        <item m="1" x="1556"/>
        <item x="303"/>
        <item m="1" x="1557"/>
        <item x="304"/>
        <item m="1" x="1558"/>
        <item x="305"/>
        <item m="1" x="1559"/>
        <item x="306"/>
        <item m="1" x="1560"/>
        <item x="307"/>
        <item m="1" x="1561"/>
        <item x="308"/>
        <item m="1" x="1562"/>
        <item x="309"/>
        <item m="1" x="1563"/>
        <item x="310"/>
        <item m="1" x="1564"/>
        <item x="311"/>
        <item m="1" x="1565"/>
        <item x="312"/>
        <item m="1" x="1566"/>
        <item x="313"/>
        <item m="1" x="1567"/>
        <item x="314"/>
        <item m="1" x="1568"/>
        <item x="315"/>
        <item m="1" x="1569"/>
        <item x="316"/>
        <item m="1" x="1570"/>
        <item x="317"/>
        <item m="1" x="1571"/>
        <item x="318"/>
        <item m="1" x="1572"/>
        <item x="319"/>
        <item m="1" x="1573"/>
        <item x="320"/>
        <item m="1" x="1574"/>
        <item x="321"/>
        <item m="1" x="1575"/>
        <item x="322"/>
        <item m="1" x="1576"/>
        <item x="323"/>
        <item m="1" x="1577"/>
        <item x="324"/>
        <item m="1" x="1578"/>
        <item x="325"/>
        <item m="1" x="1579"/>
        <item x="326"/>
        <item m="1" x="1580"/>
        <item x="327"/>
        <item m="1" x="1581"/>
        <item x="328"/>
        <item m="1" x="1582"/>
        <item x="329"/>
        <item m="1" x="1583"/>
        <item x="330"/>
        <item m="1" x="1584"/>
        <item x="331"/>
        <item m="1" x="1585"/>
        <item x="332"/>
        <item m="1" x="1586"/>
        <item x="333"/>
        <item m="1" x="1587"/>
        <item x="334"/>
        <item m="1" x="1588"/>
        <item x="335"/>
        <item m="1" x="1589"/>
        <item x="336"/>
        <item m="1" x="1590"/>
        <item x="337"/>
        <item m="1" x="1591"/>
        <item x="338"/>
        <item m="1" x="1592"/>
        <item x="339"/>
        <item m="1" x="1593"/>
        <item x="340"/>
        <item m="1" x="1594"/>
        <item x="341"/>
        <item m="1" x="1595"/>
        <item x="342"/>
        <item m="1" x="1596"/>
        <item x="343"/>
        <item m="1" x="1597"/>
        <item x="344"/>
        <item m="1" x="1598"/>
        <item x="345"/>
        <item m="1" x="1599"/>
        <item x="346"/>
        <item m="1" x="1600"/>
        <item x="347"/>
        <item m="1" x="1601"/>
        <item x="348"/>
        <item m="1" x="1602"/>
        <item x="349"/>
        <item m="1" x="1603"/>
        <item x="350"/>
        <item m="1" x="1604"/>
        <item x="351"/>
        <item m="1" x="1605"/>
        <item x="352"/>
        <item m="1" x="1606"/>
        <item x="353"/>
        <item m="1" x="1607"/>
        <item x="354"/>
        <item m="1" x="1608"/>
        <item x="355"/>
        <item m="1" x="1609"/>
        <item x="356"/>
        <item m="1" x="1610"/>
        <item x="357"/>
        <item m="1" x="1611"/>
        <item x="358"/>
        <item m="1" x="1612"/>
        <item x="359"/>
        <item m="1" x="1613"/>
        <item x="360"/>
        <item m="1" x="1614"/>
        <item x="361"/>
        <item m="1" x="1615"/>
        <item x="362"/>
        <item m="1" x="1616"/>
        <item x="363"/>
        <item m="1" x="1617"/>
        <item x="364"/>
        <item m="1" x="1618"/>
        <item x="365"/>
        <item m="1" x="1619"/>
        <item x="366"/>
        <item m="1" x="1620"/>
        <item x="367"/>
        <item m="1" x="1621"/>
        <item x="368"/>
        <item m="1" x="1622"/>
        <item x="369"/>
        <item m="1" x="1623"/>
        <item x="370"/>
        <item m="1" x="1624"/>
        <item x="371"/>
        <item m="1" x="1625"/>
        <item x="372"/>
        <item m="1" x="1626"/>
        <item x="373"/>
        <item m="1" x="1627"/>
        <item x="374"/>
        <item m="1" x="1628"/>
        <item x="375"/>
        <item m="1" x="1629"/>
        <item x="376"/>
        <item m="1" x="1630"/>
        <item x="377"/>
        <item m="1" x="1631"/>
        <item x="378"/>
        <item m="1" x="1632"/>
        <item x="379"/>
        <item m="1" x="1633"/>
        <item x="380"/>
        <item m="1" x="1634"/>
        <item x="381"/>
        <item m="1" x="1635"/>
        <item x="382"/>
        <item m="1" x="1636"/>
        <item x="383"/>
        <item m="1" x="1637"/>
        <item x="384"/>
        <item m="1" x="1638"/>
        <item x="385"/>
        <item m="1" x="1639"/>
        <item x="386"/>
        <item m="1" x="1640"/>
        <item x="387"/>
        <item m="1" x="1641"/>
        <item x="388"/>
        <item m="1" x="1642"/>
        <item x="389"/>
        <item m="1" x="1643"/>
        <item x="390"/>
        <item m="1" x="1644"/>
        <item x="391"/>
        <item m="1" x="1645"/>
        <item x="392"/>
        <item m="1" x="1646"/>
        <item x="393"/>
        <item m="1" x="1647"/>
        <item x="394"/>
        <item m="1" x="1648"/>
        <item x="395"/>
        <item m="1" x="1649"/>
        <item x="396"/>
        <item m="1" x="1650"/>
        <item x="397"/>
        <item m="1" x="1651"/>
        <item x="398"/>
        <item m="1" x="1652"/>
        <item x="399"/>
        <item m="1" x="1653"/>
        <item x="400"/>
        <item m="1" x="1654"/>
        <item x="401"/>
        <item m="1" x="1655"/>
        <item x="402"/>
        <item m="1" x="1656"/>
        <item x="403"/>
        <item m="1" x="1657"/>
        <item x="404"/>
        <item m="1" x="1658"/>
        <item x="405"/>
        <item m="1" x="1659"/>
        <item x="406"/>
        <item m="1" x="1660"/>
        <item x="407"/>
        <item m="1" x="1661"/>
        <item x="408"/>
        <item m="1" x="1662"/>
        <item x="409"/>
        <item m="1" x="1663"/>
        <item x="410"/>
        <item m="1" x="1664"/>
        <item x="411"/>
        <item m="1" x="1665"/>
        <item x="412"/>
        <item m="1" x="1666"/>
        <item x="413"/>
        <item m="1" x="1667"/>
        <item x="414"/>
        <item m="1" x="1668"/>
        <item x="415"/>
        <item m="1" x="1669"/>
        <item x="416"/>
        <item m="1" x="1670"/>
        <item x="417"/>
        <item m="1" x="1671"/>
        <item x="418"/>
        <item m="1" x="1672"/>
        <item x="419"/>
        <item m="1" x="1673"/>
        <item x="420"/>
        <item m="1" x="1674"/>
        <item x="421"/>
        <item m="1" x="1675"/>
        <item x="422"/>
        <item m="1" x="1676"/>
        <item x="423"/>
        <item m="1" x="1677"/>
        <item x="424"/>
        <item m="1" x="1678"/>
        <item x="425"/>
        <item m="1" x="1679"/>
        <item x="426"/>
        <item m="1" x="1680"/>
        <item x="427"/>
        <item m="1" x="1681"/>
        <item x="428"/>
        <item m="1" x="1682"/>
        <item x="429"/>
        <item m="1" x="1683"/>
        <item x="430"/>
        <item m="1" x="1684"/>
        <item x="431"/>
        <item m="1" x="1685"/>
        <item x="432"/>
        <item m="1" x="1686"/>
        <item x="433"/>
        <item m="1" x="1687"/>
        <item x="434"/>
        <item m="1" x="1688"/>
        <item x="435"/>
        <item m="1" x="1689"/>
        <item x="436"/>
        <item m="1" x="1690"/>
        <item x="437"/>
        <item m="1" x="1691"/>
        <item x="438"/>
        <item m="1" x="1692"/>
        <item x="439"/>
        <item m="1" x="1693"/>
        <item x="440"/>
        <item m="1" x="1694"/>
        <item x="441"/>
        <item m="1" x="1695"/>
        <item x="442"/>
        <item m="1" x="1696"/>
        <item x="443"/>
        <item m="1" x="1697"/>
        <item x="444"/>
        <item m="1" x="1698"/>
        <item x="445"/>
        <item m="1" x="1699"/>
        <item x="446"/>
        <item m="1" x="1700"/>
        <item x="447"/>
        <item m="1" x="1701"/>
        <item x="448"/>
        <item m="1" x="1702"/>
        <item x="449"/>
        <item m="1" x="1703"/>
        <item x="450"/>
        <item m="1" x="1704"/>
        <item x="451"/>
        <item m="1" x="1705"/>
        <item x="452"/>
        <item m="1" x="1706"/>
        <item x="453"/>
        <item m="1" x="1707"/>
        <item x="454"/>
        <item m="1" x="1708"/>
        <item x="455"/>
        <item m="1" x="1709"/>
        <item x="456"/>
        <item m="1" x="1710"/>
        <item x="457"/>
        <item m="1" x="1711"/>
        <item x="458"/>
        <item m="1" x="1712"/>
        <item x="459"/>
        <item m="1" x="1713"/>
        <item x="460"/>
        <item m="1" x="1714"/>
        <item x="461"/>
        <item m="1" x="1715"/>
        <item x="462"/>
        <item m="1" x="1716"/>
        <item x="463"/>
        <item m="1" x="1717"/>
        <item x="464"/>
        <item m="1" x="1718"/>
        <item x="465"/>
        <item m="1" x="1719"/>
        <item x="466"/>
        <item m="1" x="1720"/>
        <item x="467"/>
        <item m="1" x="1721"/>
        <item x="468"/>
        <item m="1" x="1722"/>
        <item x="469"/>
        <item m="1" x="1723"/>
        <item x="470"/>
        <item m="1" x="1724"/>
        <item x="471"/>
        <item m="1" x="1725"/>
        <item x="472"/>
        <item m="1" x="1726"/>
        <item x="473"/>
        <item m="1" x="1727"/>
        <item x="474"/>
        <item m="1" x="1728"/>
        <item x="475"/>
        <item m="1" x="1729"/>
        <item x="476"/>
        <item m="1" x="1730"/>
        <item x="477"/>
        <item m="1" x="1731"/>
        <item x="478"/>
        <item m="1" x="1732"/>
        <item x="479"/>
        <item m="1" x="1733"/>
        <item x="480"/>
        <item m="1" x="1734"/>
        <item x="481"/>
        <item m="1" x="1735"/>
        <item x="482"/>
        <item m="1" x="1736"/>
        <item x="483"/>
        <item m="1" x="1737"/>
        <item x="484"/>
        <item m="1" x="1738"/>
        <item x="485"/>
        <item m="1" x="1739"/>
        <item x="486"/>
        <item m="1" x="1740"/>
        <item x="487"/>
        <item m="1" x="1741"/>
        <item x="488"/>
        <item m="1" x="1742"/>
        <item x="489"/>
        <item m="1" x="1743"/>
        <item x="490"/>
        <item m="1" x="1744"/>
        <item x="491"/>
        <item m="1" x="1745"/>
        <item x="492"/>
        <item m="1" x="1746"/>
        <item x="493"/>
        <item m="1" x="1747"/>
        <item x="494"/>
        <item m="1" x="1748"/>
        <item x="495"/>
        <item m="1" x="1749"/>
        <item x="496"/>
        <item m="1" x="1750"/>
        <item x="497"/>
        <item m="1" x="1751"/>
        <item x="498"/>
        <item m="1" x="1752"/>
        <item x="499"/>
        <item m="1" x="1753"/>
        <item x="500"/>
        <item m="1" x="1754"/>
        <item x="501"/>
        <item m="1" x="1755"/>
        <item x="502"/>
        <item m="1" x="1756"/>
        <item x="503"/>
        <item m="1" x="1757"/>
        <item x="504"/>
        <item m="1" x="1758"/>
        <item x="505"/>
        <item m="1" x="1759"/>
        <item x="506"/>
        <item m="1" x="1760"/>
        <item x="507"/>
        <item m="1" x="1761"/>
        <item x="508"/>
        <item m="1" x="1762"/>
        <item x="509"/>
        <item m="1" x="1763"/>
        <item x="510"/>
        <item m="1" x="1764"/>
        <item x="511"/>
        <item m="1" x="1765"/>
        <item x="512"/>
        <item m="1" x="1766"/>
        <item x="513"/>
        <item m="1" x="1767"/>
        <item x="514"/>
        <item m="1" x="1768"/>
        <item x="515"/>
        <item m="1" x="1769"/>
        <item x="516"/>
        <item m="1" x="1770"/>
        <item x="517"/>
        <item m="1" x="1771"/>
        <item x="518"/>
        <item m="1" x="1772"/>
        <item x="519"/>
        <item m="1" x="1773"/>
        <item x="520"/>
        <item m="1" x="1774"/>
        <item x="521"/>
        <item m="1" x="1775"/>
        <item x="522"/>
        <item m="1" x="1776"/>
        <item x="523"/>
        <item m="1" x="1777"/>
        <item x="524"/>
        <item m="1" x="1778"/>
        <item x="525"/>
        <item m="1" x="1779"/>
        <item x="526"/>
        <item m="1" x="1780"/>
        <item x="527"/>
        <item m="1" x="1781"/>
        <item x="528"/>
        <item m="1" x="1782"/>
        <item x="529"/>
        <item m="1" x="1783"/>
        <item x="530"/>
        <item m="1" x="1784"/>
        <item x="531"/>
        <item m="1" x="1785"/>
        <item x="532"/>
        <item m="1" x="1786"/>
        <item x="533"/>
        <item m="1" x="1787"/>
        <item x="534"/>
        <item m="1" x="1788"/>
        <item x="535"/>
        <item m="1" x="1789"/>
        <item x="536"/>
        <item m="1" x="1790"/>
        <item x="537"/>
        <item m="1" x="1791"/>
        <item x="538"/>
        <item m="1" x="1792"/>
        <item x="539"/>
        <item m="1" x="1793"/>
        <item x="540"/>
        <item m="1" x="1794"/>
        <item x="541"/>
        <item m="1" x="1795"/>
        <item x="542"/>
        <item m="1" x="1796"/>
        <item x="543"/>
        <item m="1" x="1797"/>
        <item x="544"/>
        <item m="1" x="1798"/>
        <item x="545"/>
        <item m="1" x="1799"/>
        <item x="546"/>
        <item m="1" x="1800"/>
        <item x="547"/>
        <item m="1" x="1801"/>
        <item x="548"/>
        <item m="1" x="1802"/>
        <item x="549"/>
        <item m="1" x="1803"/>
        <item x="550"/>
        <item m="1" x="1804"/>
        <item x="551"/>
        <item m="1" x="1805"/>
        <item x="552"/>
        <item m="1" x="1806"/>
        <item x="553"/>
        <item m="1" x="1807"/>
        <item x="554"/>
        <item m="1" x="1808"/>
        <item x="555"/>
        <item m="1" x="1809"/>
        <item x="556"/>
        <item m="1" x="1810"/>
        <item x="557"/>
        <item m="1" x="1811"/>
        <item x="558"/>
        <item m="1" x="1812"/>
        <item x="559"/>
        <item m="1" x="1813"/>
        <item x="560"/>
        <item m="1" x="1814"/>
        <item x="561"/>
        <item m="1" x="1815"/>
        <item x="562"/>
        <item m="1" x="1816"/>
        <item x="563"/>
        <item m="1" x="1817"/>
        <item x="564"/>
        <item m="1" x="1818"/>
        <item x="565"/>
        <item m="1" x="1819"/>
        <item x="566"/>
        <item m="1" x="1820"/>
        <item x="567"/>
        <item m="1" x="1821"/>
        <item x="568"/>
        <item m="1" x="1822"/>
        <item x="569"/>
        <item m="1" x="1823"/>
        <item x="570"/>
        <item m="1" x="1824"/>
        <item x="571"/>
        <item m="1" x="1825"/>
        <item x="572"/>
        <item m="1" x="1826"/>
        <item x="573"/>
        <item m="1" x="1827"/>
        <item x="574"/>
        <item m="1" x="1828"/>
        <item x="575"/>
        <item m="1" x="1829"/>
        <item x="576"/>
        <item m="1" x="1830"/>
        <item x="577"/>
        <item m="1" x="1831"/>
        <item x="578"/>
        <item m="1" x="1832"/>
        <item x="579"/>
        <item m="1" x="2508"/>
        <item m="1" x="1833"/>
        <item x="580"/>
        <item m="1" x="1834"/>
        <item x="581"/>
        <item m="1" x="1835"/>
        <item x="582"/>
        <item m="1" x="1836"/>
        <item x="583"/>
        <item m="1" x="1837"/>
        <item x="584"/>
        <item m="1" x="1838"/>
        <item x="585"/>
        <item m="1" x="1839"/>
        <item x="586"/>
        <item m="1" x="1840"/>
        <item x="587"/>
        <item m="1" x="1841"/>
        <item x="588"/>
        <item m="1" x="1842"/>
        <item x="589"/>
        <item m="1" x="1843"/>
        <item x="590"/>
        <item m="1" x="1844"/>
        <item x="591"/>
        <item m="1" x="1845"/>
        <item x="592"/>
        <item m="1" x="1846"/>
        <item x="593"/>
        <item m="1" x="1847"/>
        <item x="594"/>
        <item m="1" x="1848"/>
        <item x="595"/>
        <item m="1" x="1849"/>
        <item x="596"/>
        <item m="1" x="1850"/>
        <item x="597"/>
        <item m="1" x="1851"/>
        <item x="598"/>
        <item m="1" x="1852"/>
        <item x="599"/>
        <item m="1" x="1853"/>
        <item x="600"/>
        <item m="1" x="1854"/>
        <item x="601"/>
        <item m="1" x="1855"/>
        <item x="602"/>
        <item m="1" x="1856"/>
        <item x="603"/>
        <item m="1" x="1857"/>
        <item x="604"/>
        <item m="1" x="1858"/>
        <item x="605"/>
        <item m="1" x="1859"/>
        <item x="606"/>
        <item m="1" x="1860"/>
        <item x="607"/>
        <item m="1" x="1861"/>
        <item x="608"/>
        <item m="1" x="1862"/>
        <item x="609"/>
        <item m="1" x="1863"/>
        <item x="610"/>
        <item m="1" x="1864"/>
        <item x="611"/>
        <item m="1" x="1865"/>
        <item x="612"/>
        <item m="1" x="1866"/>
        <item x="613"/>
        <item m="1" x="1867"/>
        <item x="614"/>
        <item m="1" x="1868"/>
        <item x="615"/>
        <item m="1" x="1869"/>
        <item x="616"/>
        <item m="1" x="1870"/>
        <item x="617"/>
        <item m="1" x="1871"/>
        <item x="618"/>
        <item m="1" x="1872"/>
        <item x="619"/>
        <item m="1" x="1873"/>
        <item x="620"/>
        <item m="1" x="1874"/>
        <item x="621"/>
        <item m="1" x="1875"/>
        <item x="622"/>
        <item m="1" x="1876"/>
        <item x="623"/>
        <item m="1" x="1877"/>
        <item x="624"/>
        <item m="1" x="1878"/>
        <item x="625"/>
        <item m="1" x="1879"/>
        <item x="626"/>
        <item m="1" x="1880"/>
        <item x="627"/>
        <item m="1" x="1881"/>
        <item x="628"/>
        <item m="1" x="1882"/>
        <item x="629"/>
        <item m="1" x="1883"/>
        <item x="630"/>
        <item m="1" x="1884"/>
        <item x="631"/>
        <item m="1" x="1885"/>
        <item x="632"/>
        <item m="1" x="1886"/>
        <item x="633"/>
        <item m="1" x="1887"/>
        <item x="634"/>
        <item m="1" x="1888"/>
        <item x="635"/>
        <item m="1" x="1889"/>
        <item x="636"/>
        <item m="1" x="1890"/>
        <item x="637"/>
        <item m="1" x="1891"/>
        <item x="638"/>
        <item m="1" x="1892"/>
        <item x="639"/>
        <item m="1" x="1893"/>
        <item x="640"/>
        <item m="1" x="1894"/>
        <item x="641"/>
        <item m="1" x="1895"/>
        <item x="642"/>
        <item m="1" x="1896"/>
        <item x="643"/>
        <item m="1" x="1897"/>
        <item x="644"/>
        <item m="1" x="1898"/>
        <item x="645"/>
        <item m="1" x="1899"/>
        <item x="646"/>
        <item m="1" x="1900"/>
        <item x="647"/>
        <item m="1" x="1901"/>
        <item x="648"/>
        <item m="1" x="1902"/>
        <item x="649"/>
        <item m="1" x="1903"/>
        <item x="650"/>
        <item m="1" x="1904"/>
        <item x="651"/>
        <item m="1" x="1905"/>
        <item x="652"/>
        <item m="1" x="1906"/>
        <item x="653"/>
        <item m="1" x="1907"/>
        <item x="654"/>
        <item m="1" x="1908"/>
        <item x="655"/>
        <item m="1" x="1909"/>
        <item x="656"/>
        <item m="1" x="1910"/>
        <item x="657"/>
        <item m="1" x="1911"/>
        <item x="658"/>
        <item m="1" x="1912"/>
        <item x="659"/>
        <item m="1" x="1913"/>
        <item x="660"/>
        <item m="1" x="1914"/>
        <item x="661"/>
        <item m="1" x="1915"/>
        <item x="662"/>
        <item m="1" x="1916"/>
        <item x="663"/>
        <item m="1" x="1917"/>
        <item x="664"/>
        <item m="1" x="1918"/>
        <item x="665"/>
        <item m="1" x="1919"/>
        <item x="666"/>
        <item m="1" x="1920"/>
        <item x="667"/>
        <item m="1" x="1921"/>
        <item x="668"/>
        <item m="1" x="1922"/>
        <item x="669"/>
        <item m="1" x="1923"/>
        <item x="670"/>
        <item m="1" x="1924"/>
        <item x="671"/>
        <item m="1" x="1925"/>
        <item x="672"/>
        <item m="1" x="1926"/>
        <item x="673"/>
        <item m="1" x="1927"/>
        <item x="674"/>
        <item m="1" x="1928"/>
        <item x="675"/>
        <item m="1" x="1929"/>
        <item x="676"/>
        <item m="1" x="1930"/>
        <item x="677"/>
        <item m="1" x="1931"/>
        <item x="678"/>
        <item m="1" x="1932"/>
        <item x="679"/>
        <item m="1" x="1933"/>
        <item x="680"/>
        <item m="1" x="1934"/>
        <item x="681"/>
        <item m="1" x="1935"/>
        <item x="682"/>
        <item m="1" x="1936"/>
        <item x="683"/>
        <item m="1" x="1937"/>
        <item x="684"/>
        <item m="1" x="1938"/>
        <item x="685"/>
        <item m="1" x="1939"/>
        <item x="686"/>
        <item m="1" x="1940"/>
        <item x="687"/>
        <item m="1" x="1941"/>
        <item x="688"/>
        <item m="1" x="1942"/>
        <item x="689"/>
        <item m="1" x="1943"/>
        <item x="690"/>
        <item m="1" x="1944"/>
        <item x="691"/>
        <item m="1" x="1945"/>
        <item x="692"/>
        <item m="1" x="1946"/>
        <item x="693"/>
        <item m="1" x="1947"/>
        <item x="694"/>
        <item m="1" x="1948"/>
        <item x="695"/>
        <item m="1" x="1949"/>
        <item x="696"/>
        <item m="1" x="1950"/>
        <item x="697"/>
        <item m="1" x="1951"/>
        <item x="698"/>
        <item m="1" x="1952"/>
        <item x="699"/>
        <item m="1" x="1953"/>
        <item x="700"/>
        <item m="1" x="1954"/>
        <item x="701"/>
        <item m="1" x="1955"/>
        <item x="702"/>
        <item m="1" x="1956"/>
        <item x="703"/>
        <item m="1" x="1957"/>
        <item x="704"/>
        <item m="1" x="1958"/>
        <item x="705"/>
        <item m="1" x="1959"/>
        <item x="706"/>
        <item m="1" x="1960"/>
        <item x="707"/>
        <item m="1" x="1961"/>
        <item x="708"/>
        <item m="1" x="1962"/>
        <item x="709"/>
        <item m="1" x="1963"/>
        <item x="710"/>
        <item m="1" x="1964"/>
        <item x="711"/>
        <item m="1" x="1965"/>
        <item x="712"/>
        <item m="1" x="1966"/>
        <item x="713"/>
        <item m="1" x="1967"/>
        <item x="714"/>
        <item m="1" x="1968"/>
        <item x="715"/>
        <item m="1" x="1969"/>
        <item x="716"/>
        <item m="1" x="1970"/>
        <item x="717"/>
        <item m="1" x="1971"/>
        <item x="718"/>
        <item m="1" x="1972"/>
        <item x="719"/>
        <item m="1" x="1973"/>
        <item x="720"/>
        <item m="1" x="1974"/>
        <item x="721"/>
        <item m="1" x="1975"/>
        <item x="722"/>
        <item m="1" x="1976"/>
        <item x="723"/>
        <item m="1" x="1977"/>
        <item x="724"/>
        <item m="1" x="1978"/>
        <item x="725"/>
        <item m="1" x="1979"/>
        <item x="726"/>
        <item m="1" x="1980"/>
        <item x="727"/>
        <item m="1" x="1981"/>
        <item x="728"/>
        <item m="1" x="2509"/>
        <item m="1" x="1982"/>
        <item x="729"/>
        <item m="1" x="1983"/>
        <item x="730"/>
        <item m="1" x="1984"/>
        <item x="731"/>
        <item m="1" x="1985"/>
        <item x="732"/>
        <item m="1" x="1986"/>
        <item x="733"/>
        <item m="1" x="1987"/>
        <item x="734"/>
        <item m="1" x="1988"/>
        <item x="735"/>
        <item m="1" x="1989"/>
        <item x="736"/>
        <item m="1" x="1990"/>
        <item x="737"/>
        <item m="1" x="1991"/>
        <item x="738"/>
        <item m="1" x="1992"/>
        <item x="739"/>
        <item m="1" x="1993"/>
        <item x="740"/>
        <item m="1" x="1994"/>
        <item x="741"/>
        <item m="1" x="1995"/>
        <item x="742"/>
        <item m="1" x="1996"/>
        <item x="743"/>
        <item m="1" x="1997"/>
        <item x="744"/>
        <item m="1" x="1998"/>
        <item x="745"/>
        <item m="1" x="1999"/>
        <item x="746"/>
        <item m="1" x="2000"/>
        <item x="747"/>
        <item m="1" x="2001"/>
        <item x="748"/>
        <item m="1" x="2002"/>
        <item x="749"/>
        <item m="1" x="2003"/>
        <item x="750"/>
        <item m="1" x="2004"/>
        <item x="751"/>
        <item m="1" x="2005"/>
        <item x="752"/>
        <item m="1" x="2006"/>
        <item x="753"/>
        <item m="1" x="2007"/>
        <item x="754"/>
        <item m="1" x="2008"/>
        <item x="755"/>
        <item m="1" x="2009"/>
        <item x="756"/>
        <item m="1" x="2010"/>
        <item x="757"/>
        <item m="1" x="2011"/>
        <item x="758"/>
        <item m="1" x="2012"/>
        <item x="759"/>
        <item m="1" x="2013"/>
        <item x="760"/>
        <item m="1" x="2014"/>
        <item x="761"/>
        <item m="1" x="2015"/>
        <item x="762"/>
        <item m="1" x="2016"/>
        <item x="763"/>
        <item m="1" x="2017"/>
        <item x="764"/>
        <item m="1" x="2018"/>
        <item x="765"/>
        <item m="1" x="2019"/>
        <item x="766"/>
        <item m="1" x="2020"/>
        <item x="767"/>
        <item m="1" x="2021"/>
        <item x="768"/>
        <item m="1" x="2022"/>
        <item x="769"/>
        <item m="1" x="2023"/>
        <item x="770"/>
        <item m="1" x="2024"/>
        <item x="771"/>
        <item m="1" x="2025"/>
        <item x="772"/>
        <item m="1" x="2026"/>
        <item x="773"/>
        <item m="1" x="2027"/>
        <item x="774"/>
        <item m="1" x="2028"/>
        <item x="775"/>
        <item m="1" x="2029"/>
        <item x="776"/>
        <item m="1" x="2030"/>
        <item x="777"/>
        <item m="1" x="2031"/>
        <item x="778"/>
        <item m="1" x="2032"/>
        <item x="779"/>
        <item m="1" x="2033"/>
        <item x="780"/>
        <item m="1" x="2034"/>
        <item x="781"/>
        <item m="1" x="2035"/>
        <item x="782"/>
        <item m="1" x="2036"/>
        <item x="783"/>
        <item m="1" x="2037"/>
        <item x="784"/>
        <item m="1" x="2038"/>
        <item x="785"/>
        <item m="1" x="2039"/>
        <item x="786"/>
        <item m="1" x="2040"/>
        <item x="787"/>
        <item m="1" x="2041"/>
        <item x="788"/>
        <item m="1" x="2042"/>
        <item x="789"/>
        <item m="1" x="2043"/>
        <item x="790"/>
        <item m="1" x="2044"/>
        <item x="791"/>
        <item m="1" x="2045"/>
        <item x="792"/>
        <item m="1" x="2046"/>
        <item x="793"/>
        <item m="1" x="2047"/>
        <item x="794"/>
        <item m="1" x="2048"/>
        <item x="795"/>
        <item m="1" x="2049"/>
        <item x="796"/>
        <item m="1" x="2050"/>
        <item x="797"/>
        <item m="1" x="2051"/>
        <item x="798"/>
        <item m="1" x="2052"/>
        <item x="799"/>
        <item m="1" x="2053"/>
        <item x="800"/>
        <item m="1" x="2054"/>
        <item x="801"/>
        <item m="1" x="2055"/>
        <item x="802"/>
        <item m="1" x="2056"/>
        <item x="803"/>
        <item m="1" x="2057"/>
        <item x="804"/>
        <item m="1" x="2058"/>
        <item x="805"/>
        <item m="1" x="2059"/>
        <item x="806"/>
        <item m="1" x="2060"/>
        <item x="807"/>
        <item m="1" x="2061"/>
        <item x="808"/>
        <item m="1" x="2062"/>
        <item x="809"/>
        <item m="1" x="2063"/>
        <item x="810"/>
        <item m="1" x="2064"/>
        <item x="811"/>
        <item m="1" x="2065"/>
        <item x="812"/>
        <item m="1" x="2066"/>
        <item x="813"/>
        <item m="1" x="2067"/>
        <item x="814"/>
        <item m="1" x="2068"/>
        <item x="815"/>
        <item m="1" x="2069"/>
        <item x="816"/>
        <item m="1" x="2070"/>
        <item x="817"/>
        <item m="1" x="2071"/>
        <item x="818"/>
        <item m="1" x="2072"/>
        <item x="819"/>
        <item m="1" x="2073"/>
        <item x="820"/>
        <item m="1" x="2074"/>
        <item x="821"/>
        <item m="1" x="2075"/>
        <item x="822"/>
        <item m="1" x="2076"/>
        <item x="823"/>
        <item m="1" x="2077"/>
        <item x="824"/>
        <item m="1" x="2078"/>
        <item x="825"/>
        <item m="1" x="2079"/>
        <item x="826"/>
        <item m="1" x="2080"/>
        <item x="827"/>
        <item m="1" x="2081"/>
        <item x="828"/>
        <item m="1" x="2082"/>
        <item x="829"/>
        <item m="1" x="2510"/>
        <item m="1" x="2083"/>
        <item x="830"/>
        <item m="1" x="2084"/>
        <item x="831"/>
        <item m="1" x="2085"/>
        <item x="832"/>
        <item m="1" x="2086"/>
        <item x="833"/>
        <item m="1" x="2087"/>
        <item x="834"/>
        <item m="1" x="2088"/>
        <item x="835"/>
        <item m="1" x="2089"/>
        <item x="836"/>
        <item m="1" x="2090"/>
        <item x="837"/>
        <item m="1" x="2091"/>
        <item x="838"/>
        <item m="1" x="2092"/>
        <item x="839"/>
        <item m="1" x="2093"/>
        <item x="840"/>
        <item m="1" x="2094"/>
        <item x="841"/>
        <item m="1" x="2095"/>
        <item x="842"/>
        <item m="1" x="2096"/>
        <item x="843"/>
        <item m="1" x="2097"/>
        <item x="844"/>
        <item m="1" x="2098"/>
        <item x="845"/>
        <item m="1" x="2099"/>
        <item x="846"/>
        <item m="1" x="2100"/>
        <item x="847"/>
        <item m="1" x="2101"/>
        <item x="848"/>
        <item m="1" x="2102"/>
        <item x="849"/>
        <item m="1" x="2103"/>
        <item x="850"/>
        <item m="1" x="2104"/>
        <item x="851"/>
        <item m="1" x="2105"/>
        <item x="852"/>
        <item m="1" x="2106"/>
        <item x="853"/>
        <item m="1" x="2107"/>
        <item x="854"/>
        <item m="1" x="2108"/>
        <item x="855"/>
        <item m="1" x="2109"/>
        <item x="856"/>
        <item m="1" x="2110"/>
        <item x="857"/>
        <item m="1" x="2111"/>
        <item x="858"/>
        <item m="1" x="2112"/>
        <item x="859"/>
        <item m="1" x="2113"/>
        <item x="860"/>
        <item m="1" x="2114"/>
        <item x="861"/>
        <item m="1" x="2115"/>
        <item x="862"/>
        <item m="1" x="2116"/>
        <item x="863"/>
        <item m="1" x="2117"/>
        <item x="864"/>
        <item m="1" x="2118"/>
        <item x="865"/>
        <item m="1" x="2119"/>
        <item x="866"/>
        <item m="1" x="2120"/>
        <item x="867"/>
        <item m="1" x="2121"/>
        <item x="868"/>
        <item m="1" x="2122"/>
        <item x="869"/>
        <item m="1" x="2123"/>
        <item x="870"/>
        <item m="1" x="2124"/>
        <item x="871"/>
        <item m="1" x="2125"/>
        <item x="872"/>
        <item m="1" x="2126"/>
        <item x="873"/>
        <item m="1" x="2127"/>
        <item x="874"/>
        <item m="1" x="2128"/>
        <item x="875"/>
        <item m="1" x="2129"/>
        <item x="876"/>
        <item m="1" x="2130"/>
        <item x="877"/>
        <item m="1" x="2131"/>
        <item x="878"/>
        <item m="1" x="2132"/>
        <item x="879"/>
        <item m="1" x="2133"/>
        <item x="880"/>
        <item m="1" x="2134"/>
        <item x="881"/>
        <item m="1" x="2135"/>
        <item x="882"/>
        <item m="1" x="2136"/>
        <item x="883"/>
        <item m="1" x="2137"/>
        <item x="884"/>
        <item m="1" x="2138"/>
        <item x="885"/>
        <item m="1" x="2139"/>
        <item x="886"/>
        <item m="1" x="2140"/>
        <item x="887"/>
        <item m="1" x="2141"/>
        <item x="888"/>
        <item m="1" x="2142"/>
        <item x="889"/>
        <item m="1" x="2143"/>
        <item x="890"/>
        <item m="1" x="2144"/>
        <item x="891"/>
        <item m="1" x="2145"/>
        <item x="892"/>
        <item m="1" x="2146"/>
        <item x="893"/>
        <item m="1" x="2147"/>
        <item x="894"/>
        <item m="1" x="2148"/>
        <item x="895"/>
        <item m="1" x="2149"/>
        <item x="896"/>
        <item m="1" x="2150"/>
        <item x="897"/>
        <item m="1" x="2151"/>
        <item x="898"/>
        <item m="1" x="2152"/>
        <item x="899"/>
        <item m="1" x="2153"/>
        <item x="900"/>
        <item m="1" x="2154"/>
        <item x="901"/>
        <item m="1" x="2155"/>
        <item x="902"/>
        <item m="1" x="2156"/>
        <item x="903"/>
        <item m="1" x="2157"/>
        <item x="904"/>
        <item m="1" x="2158"/>
        <item x="905"/>
        <item m="1" x="2159"/>
        <item x="906"/>
        <item m="1" x="2160"/>
        <item x="907"/>
        <item m="1" x="2161"/>
        <item x="908"/>
        <item m="1" x="2162"/>
        <item x="909"/>
        <item m="1" x="2163"/>
        <item x="910"/>
        <item m="1" x="2164"/>
        <item x="911"/>
        <item m="1" x="2165"/>
        <item x="912"/>
        <item m="1" x="2166"/>
        <item x="913"/>
        <item m="1" x="2167"/>
        <item x="914"/>
        <item m="1" x="2168"/>
        <item x="915"/>
        <item m="1" x="2169"/>
        <item x="916"/>
        <item m="1" x="2170"/>
        <item x="917"/>
        <item m="1" x="2171"/>
        <item x="918"/>
        <item m="1" x="2172"/>
        <item x="919"/>
        <item m="1" x="2173"/>
        <item x="920"/>
        <item m="1" x="2174"/>
        <item x="921"/>
        <item m="1" x="2175"/>
        <item x="922"/>
        <item m="1" x="2176"/>
        <item x="923"/>
        <item m="1" x="2177"/>
        <item x="924"/>
        <item m="1" x="2178"/>
        <item x="925"/>
        <item m="1" x="2179"/>
        <item x="926"/>
        <item m="1" x="2180"/>
        <item x="927"/>
        <item m="1" x="2181"/>
        <item x="928"/>
        <item m="1" x="2182"/>
        <item x="929"/>
        <item m="1" x="2183"/>
        <item x="930"/>
        <item m="1" x="2184"/>
        <item x="931"/>
        <item m="1" x="2185"/>
        <item x="932"/>
        <item m="1" x="2186"/>
        <item x="933"/>
        <item m="1" x="2187"/>
        <item x="934"/>
        <item m="1" x="2188"/>
        <item x="935"/>
        <item m="1" x="2189"/>
        <item x="936"/>
        <item m="1" x="2190"/>
        <item x="937"/>
        <item m="1" x="2191"/>
        <item x="938"/>
        <item m="1" x="2192"/>
        <item x="939"/>
        <item m="1" x="2193"/>
        <item x="940"/>
        <item m="1" x="2194"/>
        <item x="941"/>
        <item m="1" x="2195"/>
        <item x="942"/>
        <item m="1" x="2196"/>
        <item x="943"/>
        <item m="1" x="2197"/>
        <item x="944"/>
        <item m="1" x="2198"/>
        <item x="945"/>
        <item m="1" x="2199"/>
        <item x="946"/>
        <item m="1" x="2200"/>
        <item x="947"/>
        <item m="1" x="2201"/>
        <item x="948"/>
        <item m="1" x="2202"/>
        <item x="949"/>
        <item m="1" x="2203"/>
        <item x="950"/>
        <item m="1" x="2204"/>
        <item x="951"/>
        <item m="1" x="2205"/>
        <item x="952"/>
        <item m="1" x="2206"/>
        <item x="953"/>
        <item m="1" x="2207"/>
        <item x="954"/>
        <item m="1" x="2208"/>
        <item x="955"/>
        <item m="1" x="2209"/>
        <item x="956"/>
        <item m="1" x="2210"/>
        <item x="957"/>
        <item m="1" x="2211"/>
        <item x="958"/>
        <item m="1" x="2212"/>
        <item x="959"/>
        <item m="1" x="2213"/>
        <item x="960"/>
        <item m="1" x="2214"/>
        <item x="961"/>
        <item m="1" x="2215"/>
        <item x="962"/>
        <item m="1" x="2216"/>
        <item x="963"/>
        <item m="1" x="2217"/>
        <item x="964"/>
        <item m="1" x="2218"/>
        <item x="965"/>
        <item m="1" x="2219"/>
        <item x="966"/>
        <item m="1" x="2220"/>
        <item x="967"/>
        <item m="1" x="2221"/>
        <item x="968"/>
        <item m="1" x="2222"/>
        <item x="969"/>
        <item m="1" x="2223"/>
        <item x="970"/>
        <item m="1" x="2224"/>
        <item x="971"/>
        <item m="1" x="2225"/>
        <item x="972"/>
        <item m="1" x="2226"/>
        <item x="973"/>
        <item m="1" x="2227"/>
        <item x="974"/>
        <item m="1" x="2228"/>
        <item x="975"/>
        <item m="1" x="2229"/>
        <item x="976"/>
        <item m="1" x="2230"/>
        <item x="977"/>
        <item m="1" x="2231"/>
        <item x="978"/>
        <item m="1" x="2232"/>
        <item x="979"/>
        <item m="1" x="2233"/>
        <item x="980"/>
        <item m="1" x="2511"/>
        <item m="1" x="2234"/>
        <item x="981"/>
        <item m="1" x="2235"/>
        <item x="982"/>
        <item m="1" x="2236"/>
        <item x="983"/>
        <item m="1" x="2237"/>
        <item x="984"/>
        <item m="1" x="2238"/>
        <item x="985"/>
        <item m="1" x="2239"/>
        <item x="986"/>
        <item m="1" x="2240"/>
        <item x="987"/>
        <item m="1" x="2241"/>
        <item x="988"/>
        <item m="1" x="2242"/>
        <item x="989"/>
        <item m="1" x="2243"/>
        <item x="990"/>
        <item m="1" x="2244"/>
        <item x="991"/>
        <item m="1" x="2245"/>
        <item x="992"/>
        <item m="1" x="2246"/>
        <item x="993"/>
        <item m="1" x="2247"/>
        <item x="994"/>
        <item m="1" x="2248"/>
        <item x="995"/>
        <item m="1" x="2249"/>
        <item x="996"/>
        <item m="1" x="2250"/>
        <item x="997"/>
        <item m="1" x="2251"/>
        <item x="998"/>
        <item m="1" x="2252"/>
        <item x="999"/>
        <item m="1" x="2253"/>
        <item x="1000"/>
        <item m="1" x="2254"/>
        <item x="1001"/>
        <item m="1" x="2255"/>
        <item x="1002"/>
        <item m="1" x="2256"/>
        <item x="1003"/>
        <item m="1" x="2257"/>
        <item x="1004"/>
        <item m="1" x="2258"/>
        <item x="1005"/>
        <item m="1" x="2259"/>
        <item x="1006"/>
        <item m="1" x="2260"/>
        <item x="1007"/>
        <item m="1" x="2261"/>
        <item x="1008"/>
        <item m="1" x="2262"/>
        <item x="1009"/>
        <item m="1" x="2263"/>
        <item x="1010"/>
        <item m="1" x="2264"/>
        <item x="1011"/>
        <item m="1" x="2265"/>
        <item x="1012"/>
        <item m="1" x="2266"/>
        <item x="1013"/>
        <item m="1" x="2267"/>
        <item x="1014"/>
        <item m="1" x="2268"/>
        <item x="1015"/>
        <item m="1" x="2269"/>
        <item x="1016"/>
        <item m="1" x="2270"/>
        <item x="1017"/>
        <item m="1" x="2271"/>
        <item x="1018"/>
        <item m="1" x="2272"/>
        <item x="1019"/>
        <item m="1" x="2273"/>
        <item x="1020"/>
        <item m="1" x="2274"/>
        <item x="1021"/>
        <item m="1" x="2275"/>
        <item x="1022"/>
        <item m="1" x="2276"/>
        <item x="1023"/>
        <item m="1" x="2277"/>
        <item x="1024"/>
        <item m="1" x="2278"/>
        <item x="1025"/>
        <item m="1" x="2279"/>
        <item x="1026"/>
        <item m="1" x="2280"/>
        <item x="1027"/>
        <item m="1" x="2281"/>
        <item x="1028"/>
        <item m="1" x="2282"/>
        <item x="1029"/>
        <item m="1" x="2283"/>
        <item x="1030"/>
        <item m="1" x="2284"/>
        <item x="1031"/>
        <item m="1" x="2285"/>
        <item x="1032"/>
        <item m="1" x="2286"/>
        <item x="1033"/>
        <item m="1" x="2287"/>
        <item x="1034"/>
        <item m="1" x="2288"/>
        <item x="1035"/>
        <item m="1" x="2289"/>
        <item x="1036"/>
        <item m="1" x="2290"/>
        <item x="1037"/>
        <item m="1" x="2291"/>
        <item x="1038"/>
        <item m="1" x="2292"/>
        <item x="1039"/>
        <item m="1" x="2293"/>
        <item x="1040"/>
        <item m="1" x="2294"/>
        <item x="1041"/>
        <item m="1" x="2295"/>
        <item x="1042"/>
        <item m="1" x="2296"/>
        <item x="1043"/>
        <item m="1" x="2297"/>
        <item x="1044"/>
        <item m="1" x="2298"/>
        <item x="1045"/>
        <item m="1" x="2299"/>
        <item x="1046"/>
        <item m="1" x="2300"/>
        <item x="1047"/>
        <item m="1" x="2301"/>
        <item x="1048"/>
        <item m="1" x="2302"/>
        <item x="1049"/>
        <item m="1" x="2303"/>
        <item x="1050"/>
        <item m="1" x="2304"/>
        <item x="1051"/>
        <item m="1" x="2305"/>
        <item x="1052"/>
        <item m="1" x="2306"/>
        <item x="1053"/>
        <item m="1" x="2307"/>
        <item x="1054"/>
        <item m="1" x="2308"/>
        <item x="1055"/>
        <item m="1" x="2309"/>
        <item x="1056"/>
        <item m="1" x="2310"/>
        <item x="1057"/>
        <item m="1" x="2311"/>
        <item x="1058"/>
        <item m="1" x="2312"/>
        <item x="1059"/>
        <item m="1" x="2313"/>
        <item x="1060"/>
        <item m="1" x="2314"/>
        <item x="1061"/>
        <item m="1" x="2315"/>
        <item x="1062"/>
        <item m="1" x="2316"/>
        <item x="1063"/>
        <item m="1" x="2317"/>
        <item x="1064"/>
        <item m="1" x="2318"/>
        <item x="1065"/>
        <item m="1" x="2319"/>
        <item x="1066"/>
        <item m="1" x="2320"/>
        <item x="1067"/>
        <item m="1" x="2321"/>
        <item x="1068"/>
        <item m="1" x="2322"/>
        <item x="1069"/>
        <item m="1" x="2323"/>
        <item x="1070"/>
        <item m="1" x="2324"/>
        <item x="1071"/>
        <item m="1" x="2325"/>
        <item x="1072"/>
        <item m="1" x="2326"/>
        <item x="1073"/>
        <item m="1" x="2327"/>
        <item x="1074"/>
        <item m="1" x="2328"/>
        <item x="1075"/>
        <item m="1" x="2329"/>
        <item x="1076"/>
        <item m="1" x="2330"/>
        <item x="1077"/>
        <item m="1" x="2331"/>
        <item x="1078"/>
        <item m="1" x="2332"/>
        <item x="1079"/>
        <item m="1" x="2333"/>
        <item x="1080"/>
        <item m="1" x="2334"/>
        <item x="1081"/>
        <item m="1" x="2335"/>
        <item x="1082"/>
        <item m="1" x="2336"/>
        <item x="1083"/>
        <item m="1" x="2337"/>
        <item x="1084"/>
        <item m="1" x="2512"/>
        <item m="1" x="2338"/>
        <item x="1085"/>
        <item m="1" x="2339"/>
        <item x="1086"/>
        <item m="1" x="2340"/>
        <item x="1087"/>
        <item m="1" x="2341"/>
        <item x="1088"/>
        <item m="1" x="2342"/>
        <item x="1089"/>
        <item m="1" x="2343"/>
        <item x="1090"/>
        <item m="1" x="2344"/>
        <item x="1091"/>
        <item m="1" x="2345"/>
        <item x="1092"/>
        <item m="1" x="2346"/>
        <item x="1093"/>
        <item m="1" x="2347"/>
        <item x="1094"/>
        <item m="1" x="2348"/>
        <item x="1095"/>
        <item m="1" x="2349"/>
        <item x="1096"/>
        <item m="1" x="2350"/>
        <item x="1097"/>
        <item m="1" x="2351"/>
        <item x="1098"/>
        <item m="1" x="2352"/>
        <item x="1099"/>
        <item m="1" x="2353"/>
        <item x="1100"/>
        <item m="1" x="2354"/>
        <item x="1101"/>
        <item m="1" x="2513"/>
        <item m="1" x="2355"/>
        <item x="1102"/>
        <item m="1" x="2356"/>
        <item x="1103"/>
        <item m="1" x="2357"/>
        <item x="1104"/>
        <item m="1" x="2358"/>
        <item x="1105"/>
        <item m="1" x="2359"/>
        <item x="1106"/>
        <item m="1" x="2360"/>
        <item x="1107"/>
        <item m="1" x="2361"/>
        <item x="1108"/>
        <item m="1" x="2362"/>
        <item x="1109"/>
        <item m="1" x="2363"/>
        <item x="1110"/>
        <item m="1" x="2364"/>
        <item x="1111"/>
        <item m="1" x="2365"/>
        <item x="1112"/>
        <item m="1" x="2366"/>
        <item x="1113"/>
        <item m="1" x="2367"/>
        <item x="1114"/>
        <item m="1" x="2368"/>
        <item x="1115"/>
        <item m="1" x="2369"/>
        <item x="1116"/>
        <item m="1" x="2370"/>
        <item x="1117"/>
        <item m="1" x="2371"/>
        <item x="1118"/>
        <item m="1" x="2372"/>
        <item x="1119"/>
        <item m="1" x="2373"/>
        <item x="1120"/>
        <item m="1" x="2374"/>
        <item x="1121"/>
        <item m="1" x="2375"/>
        <item x="1122"/>
        <item m="1" x="2376"/>
        <item x="1123"/>
        <item m="1" x="2377"/>
        <item x="1124"/>
        <item m="1" x="2378"/>
        <item x="1125"/>
        <item m="1" x="2379"/>
        <item x="1126"/>
        <item m="1" x="2380"/>
        <item x="1127"/>
        <item m="1" x="2381"/>
        <item x="1128"/>
        <item m="1" x="2382"/>
        <item x="1129"/>
        <item m="1" x="2383"/>
        <item x="1130"/>
        <item m="1" x="2384"/>
        <item x="1131"/>
        <item m="1" x="2385"/>
        <item x="1132"/>
        <item m="1" x="2386"/>
        <item x="1133"/>
        <item m="1" x="2387"/>
        <item x="1134"/>
        <item m="1" x="2388"/>
        <item x="1135"/>
        <item m="1" x="2389"/>
        <item x="1136"/>
        <item m="1" x="2390"/>
        <item x="1137"/>
        <item m="1" x="2391"/>
        <item x="1138"/>
        <item m="1" x="2392"/>
        <item x="1139"/>
        <item m="1" x="2393"/>
        <item x="1140"/>
        <item m="1" x="2394"/>
        <item x="1141"/>
        <item m="1" x="2395"/>
        <item x="1142"/>
        <item m="1" x="2396"/>
        <item x="1143"/>
        <item m="1" x="2397"/>
        <item x="1144"/>
        <item m="1" x="2398"/>
        <item x="1145"/>
        <item m="1" x="2399"/>
        <item x="1146"/>
        <item m="1" x="2400"/>
        <item x="1147"/>
        <item m="1" x="2401"/>
        <item x="1148"/>
        <item m="1" x="2402"/>
        <item x="1149"/>
        <item m="1" x="2403"/>
        <item x="1150"/>
        <item m="1" x="2404"/>
        <item x="1151"/>
        <item m="1" x="2405"/>
        <item x="1152"/>
        <item m="1" x="2406"/>
        <item x="1153"/>
        <item m="1" x="2407"/>
        <item x="1154"/>
        <item m="1" x="2408"/>
        <item x="1155"/>
        <item m="1" x="2409"/>
        <item x="1156"/>
        <item m="1" x="2410"/>
        <item x="1157"/>
        <item m="1" x="2411"/>
        <item x="1158"/>
        <item m="1" x="2412"/>
        <item x="1159"/>
        <item m="1" x="2413"/>
        <item x="1160"/>
        <item m="1" x="2414"/>
        <item x="1161"/>
        <item m="1" x="2415"/>
        <item x="1162"/>
        <item m="1" x="2416"/>
        <item x="1163"/>
        <item m="1" x="2417"/>
        <item x="1164"/>
        <item m="1" x="2418"/>
        <item x="1165"/>
        <item m="1" x="2419"/>
        <item x="1166"/>
        <item m="1" x="2420"/>
        <item x="1167"/>
        <item m="1" x="2421"/>
        <item x="1168"/>
        <item m="1" x="2422"/>
        <item x="1169"/>
        <item m="1" x="2423"/>
        <item x="1170"/>
        <item m="1" x="2424"/>
        <item x="1171"/>
        <item m="1" x="2425"/>
        <item x="1172"/>
        <item m="1" x="2426"/>
        <item x="1173"/>
        <item m="1" x="2427"/>
        <item x="1174"/>
        <item m="1" x="2428"/>
        <item x="1175"/>
        <item m="1" x="2429"/>
        <item x="1176"/>
        <item m="1" x="2430"/>
        <item x="1177"/>
        <item m="1" x="2431"/>
        <item x="1178"/>
        <item m="1" x="2432"/>
        <item x="1179"/>
        <item m="1" x="2433"/>
        <item x="1180"/>
        <item m="1" x="2434"/>
        <item x="1181"/>
        <item m="1" x="2435"/>
        <item x="1182"/>
        <item m="1" x="2436"/>
        <item x="1183"/>
        <item m="1" x="2437"/>
        <item x="1184"/>
        <item m="1" x="2438"/>
        <item x="1185"/>
        <item m="1" x="2439"/>
        <item x="1186"/>
        <item m="1" x="2440"/>
        <item x="1187"/>
        <item m="1" x="2441"/>
        <item x="1188"/>
        <item m="1" x="2442"/>
        <item x="1189"/>
        <item m="1" x="2443"/>
        <item x="1190"/>
        <item m="1" x="2444"/>
        <item x="1191"/>
        <item m="1" x="2445"/>
        <item x="1192"/>
        <item m="1" x="2446"/>
        <item x="1193"/>
        <item m="1" x="2447"/>
        <item x="1194"/>
        <item m="1" x="2448"/>
        <item x="1195"/>
        <item m="1" x="2449"/>
        <item x="1196"/>
        <item m="1" x="2450"/>
        <item x="1197"/>
        <item m="1" x="2451"/>
        <item x="1198"/>
        <item m="1" x="2452"/>
        <item x="1199"/>
        <item m="1" x="2453"/>
        <item x="1200"/>
        <item m="1" x="2454"/>
        <item x="1201"/>
        <item m="1" x="2455"/>
        <item x="1202"/>
        <item m="1" x="2456"/>
        <item x="1203"/>
        <item m="1" x="2457"/>
        <item x="1204"/>
        <item m="1" x="2458"/>
        <item x="1205"/>
        <item m="1" x="2459"/>
        <item x="1206"/>
        <item m="1" x="2460"/>
        <item x="1207"/>
        <item m="1" x="2461"/>
        <item x="1208"/>
        <item m="1" x="2462"/>
        <item x="1209"/>
        <item m="1" x="2463"/>
        <item x="1210"/>
        <item m="1" x="2464"/>
        <item x="1211"/>
        <item m="1" x="2465"/>
        <item x="1212"/>
        <item m="1" x="2466"/>
        <item x="1213"/>
        <item m="1" x="2467"/>
        <item x="1214"/>
        <item m="1" x="2468"/>
        <item x="1215"/>
        <item m="1" x="2469"/>
        <item x="1216"/>
        <item m="1" x="2470"/>
        <item x="1217"/>
        <item m="1" x="2471"/>
        <item x="1218"/>
        <item m="1" x="2472"/>
        <item x="1219"/>
        <item m="1" x="2473"/>
        <item x="1220"/>
        <item m="1" x="2474"/>
        <item x="1221"/>
        <item m="1" x="2475"/>
        <item x="1222"/>
        <item m="1" x="2476"/>
        <item x="1223"/>
        <item m="1" x="2477"/>
        <item x="1224"/>
        <item m="1" x="2478"/>
        <item x="1225"/>
        <item m="1" x="2479"/>
        <item x="1226"/>
        <item m="1" x="2480"/>
        <item x="1227"/>
        <item m="1" x="2481"/>
        <item x="1228"/>
        <item m="1" x="2482"/>
        <item x="1229"/>
        <item m="1" x="2483"/>
        <item x="1230"/>
        <item m="1" x="2514"/>
        <item m="1" x="2484"/>
        <item x="1231"/>
        <item m="1" x="2485"/>
        <item x="1232"/>
        <item m="1" x="2486"/>
        <item x="1233"/>
        <item m="1" x="2487"/>
        <item x="1234"/>
        <item m="1" x="2488"/>
        <item x="1235"/>
        <item m="1" x="2489"/>
        <item x="1236"/>
        <item m="1" x="2490"/>
        <item x="1237"/>
        <item m="1" x="2491"/>
        <item x="1238"/>
        <item m="1" x="2492"/>
        <item x="1239"/>
        <item m="1" x="2493"/>
        <item x="1240"/>
        <item m="1" x="2494"/>
        <item x="1241"/>
        <item m="1" x="2495"/>
        <item x="1242"/>
        <item m="1" x="2496"/>
        <item x="1243"/>
        <item m="1" x="2497"/>
        <item x="1244"/>
        <item m="1" x="2498"/>
        <item x="1245"/>
        <item m="1" x="2499"/>
        <item x="1246"/>
        <item m="1" x="2500"/>
        <item x="1247"/>
        <item m="1" x="2501"/>
        <item x="1248"/>
        <item m="1" x="2502"/>
        <item x="1249"/>
        <item m="1" x="2503"/>
        <item x="1250"/>
        <item m="1" x="2504"/>
        <item x="1251"/>
        <item m="1" x="2505"/>
        <item x="1252"/>
        <item m="1" x="2506"/>
        <item x="1253"/>
        <item m="1" x="2507"/>
        <item t="default"/>
      </items>
    </pivotField>
    <pivotField showAll="0"/>
    <pivotField showAll="0"/>
    <pivotField showAll="0"/>
    <pivotField dataField="1" showAll="0"/>
    <pivotField dataField="1" showAll="0"/>
    <pivotField axis="axisCol" showAll="0">
      <items count="3">
        <item x="1"/>
        <item x="0"/>
        <item t="default"/>
      </items>
    </pivotField>
    <pivotField dataField="1" showAll="0">
      <items count="2502">
        <item x="427"/>
        <item x="366"/>
        <item x="1820"/>
        <item x="2190"/>
        <item x="2416"/>
        <item x="929"/>
        <item x="1944"/>
        <item x="593"/>
        <item x="64"/>
        <item x="1148"/>
        <item x="740"/>
        <item x="527"/>
        <item x="438"/>
        <item x="175"/>
        <item x="464"/>
        <item x="1571"/>
        <item x="447"/>
        <item x="1619"/>
        <item x="51"/>
        <item x="117"/>
        <item x="547"/>
        <item x="2421"/>
        <item x="1169"/>
        <item x="545"/>
        <item x="442"/>
        <item x="512"/>
        <item x="374"/>
        <item x="2417"/>
        <item x="58"/>
        <item x="375"/>
        <item x="1679"/>
        <item x="431"/>
        <item x="368"/>
        <item x="778"/>
        <item x="482"/>
        <item x="1649"/>
        <item x="463"/>
        <item x="1240"/>
        <item x="474"/>
        <item x="2399"/>
        <item x="432"/>
        <item x="462"/>
        <item x="141"/>
        <item x="18"/>
        <item x="765"/>
        <item x="563"/>
        <item x="1847"/>
        <item x="38"/>
        <item x="400"/>
        <item x="434"/>
        <item x="516"/>
        <item x="649"/>
        <item x="535"/>
        <item x="144"/>
        <item x="2253"/>
        <item x="1164"/>
        <item x="440"/>
        <item x="1111"/>
        <item x="31"/>
        <item x="631"/>
        <item x="1534"/>
        <item x="1703"/>
        <item x="355"/>
        <item x="1699"/>
        <item x="1779"/>
        <item x="1815"/>
        <item x="1309"/>
        <item x="932"/>
        <item x="2016"/>
        <item x="439"/>
        <item x="22"/>
        <item x="103"/>
        <item x="658"/>
        <item x="1845"/>
        <item x="13"/>
        <item x="1370"/>
        <item x="1838"/>
        <item x="451"/>
        <item x="1715"/>
        <item x="854"/>
        <item x="1714"/>
        <item x="331"/>
        <item x="467"/>
        <item x="152"/>
        <item x="2250"/>
        <item x="85"/>
        <item x="1716"/>
        <item x="1022"/>
        <item x="381"/>
        <item x="985"/>
        <item x="1398"/>
        <item x="600"/>
        <item x="1341"/>
        <item x="2033"/>
        <item x="1081"/>
        <item x="387"/>
        <item x="2396"/>
        <item x="1489"/>
        <item x="428"/>
        <item x="1837"/>
        <item x="574"/>
        <item x="1242"/>
        <item x="1764"/>
        <item x="1683"/>
        <item x="1988"/>
        <item x="157"/>
        <item x="522"/>
        <item x="188"/>
        <item x="1"/>
        <item x="1228"/>
        <item x="314"/>
        <item x="2242"/>
        <item x="1939"/>
        <item x="361"/>
        <item x="639"/>
        <item x="2394"/>
        <item x="1307"/>
        <item x="568"/>
        <item x="1648"/>
        <item x="1390"/>
        <item x="330"/>
        <item x="101"/>
        <item x="238"/>
        <item x="797"/>
        <item x="615"/>
        <item x="1097"/>
        <item x="1832"/>
        <item x="1153"/>
        <item x="1792"/>
        <item x="1900"/>
        <item x="1686"/>
        <item x="396"/>
        <item x="677"/>
        <item x="394"/>
        <item x="2166"/>
        <item x="1886"/>
        <item x="418"/>
        <item x="1284"/>
        <item x="1690"/>
        <item x="565"/>
        <item x="2000"/>
        <item x="1319"/>
        <item x="1553"/>
        <item x="637"/>
        <item x="1692"/>
        <item x="760"/>
        <item x="718"/>
        <item x="2007"/>
        <item x="458"/>
        <item x="1888"/>
        <item x="635"/>
        <item x="1234"/>
        <item x="2113"/>
        <item x="2294"/>
        <item x="417"/>
        <item x="313"/>
        <item x="325"/>
        <item x="1768"/>
        <item x="1797"/>
        <item x="385"/>
        <item x="1785"/>
        <item x="779"/>
        <item x="40"/>
        <item x="1745"/>
        <item x="363"/>
        <item x="2096"/>
        <item x="27"/>
        <item x="2226"/>
        <item x="897"/>
        <item x="2081"/>
        <item x="1681"/>
        <item x="1150"/>
        <item x="401"/>
        <item x="1143"/>
        <item x="337"/>
        <item x="1268"/>
        <item x="1667"/>
        <item x="643"/>
        <item x="2173"/>
        <item x="803"/>
        <item x="1901"/>
        <item x="1162"/>
        <item x="156"/>
        <item x="2500"/>
        <item x="1826"/>
        <item x="424"/>
        <item x="1194"/>
        <item x="1533"/>
        <item x="413"/>
        <item x="2425"/>
        <item x="388"/>
        <item x="1488"/>
        <item x="469"/>
        <item x="1025"/>
        <item x="2043"/>
        <item x="367"/>
        <item x="1787"/>
        <item x="430"/>
        <item x="1445"/>
        <item x="1950"/>
        <item x="1173"/>
        <item x="601"/>
        <item x="1853"/>
        <item x="835"/>
        <item x="114"/>
        <item x="1816"/>
        <item x="925"/>
        <item x="356"/>
        <item x="1282"/>
        <item x="783"/>
        <item x="913"/>
        <item x="973"/>
        <item x="2147"/>
        <item x="170"/>
        <item x="1427"/>
        <item x="575"/>
        <item x="1046"/>
        <item x="1923"/>
        <item x="533"/>
        <item x="1002"/>
        <item x="556"/>
        <item x="2196"/>
        <item x="26"/>
        <item x="585"/>
        <item x="2022"/>
        <item x="95"/>
        <item x="2376"/>
        <item x="397"/>
        <item x="777"/>
        <item x="2058"/>
        <item x="74"/>
        <item x="2412"/>
        <item x="280"/>
        <item x="720"/>
        <item x="1680"/>
        <item x="235"/>
        <item x="333"/>
        <item x="1033"/>
        <item x="1734"/>
        <item x="1789"/>
        <item x="342"/>
        <item x="2398"/>
        <item x="384"/>
        <item x="456"/>
        <item x="1694"/>
        <item x="2070"/>
        <item x="2202"/>
        <item x="46"/>
        <item x="1782"/>
        <item x="741"/>
        <item x="1802"/>
        <item x="1090"/>
        <item x="1615"/>
        <item x="586"/>
        <item x="1671"/>
        <item x="745"/>
        <item x="873"/>
        <item x="539"/>
        <item x="1786"/>
        <item x="2290"/>
        <item x="863"/>
        <item x="421"/>
        <item x="106"/>
        <item x="357"/>
        <item x="1878"/>
        <item x="408"/>
        <item x="1395"/>
        <item x="674"/>
        <item x="1952"/>
        <item x="1638"/>
        <item x="302"/>
        <item x="1799"/>
        <item x="1640"/>
        <item x="1928"/>
        <item x="1372"/>
        <item x="1136"/>
        <item x="754"/>
        <item x="1408"/>
        <item x="1670"/>
        <item x="1581"/>
        <item x="1622"/>
        <item x="1409"/>
        <item x="622"/>
        <item x="672"/>
        <item x="498"/>
        <item x="655"/>
        <item x="2497"/>
        <item x="843"/>
        <item x="1156"/>
        <item x="493"/>
        <item x="1443"/>
        <item x="392"/>
        <item x="1539"/>
        <item x="1249"/>
        <item x="1139"/>
        <item x="1883"/>
        <item x="1446"/>
        <item x="1677"/>
        <item x="1654"/>
        <item x="1763"/>
        <item x="1691"/>
        <item x="1798"/>
        <item x="48"/>
        <item x="918"/>
        <item x="2108"/>
        <item x="1987"/>
        <item x="579"/>
        <item x="1054"/>
        <item x="190"/>
        <item x="1302"/>
        <item x="749"/>
        <item x="1541"/>
        <item x="1579"/>
        <item x="686"/>
        <item x="1947"/>
        <item x="640"/>
        <item x="1697"/>
        <item x="2251"/>
        <item x="1710"/>
        <item x="613"/>
        <item x="798"/>
        <item x="1293"/>
        <item x="1252"/>
        <item x="1168"/>
        <item x="2009"/>
        <item x="1583"/>
        <item x="377"/>
        <item x="681"/>
        <item x="205"/>
        <item x="1791"/>
        <item x="1206"/>
        <item x="476"/>
        <item x="276"/>
        <item x="1058"/>
        <item x="759"/>
        <item x="2130"/>
        <item x="1189"/>
        <item x="2136"/>
        <item x="756"/>
        <item x="701"/>
        <item x="1354"/>
        <item x="1480"/>
        <item x="2401"/>
        <item x="723"/>
        <item x="1132"/>
        <item x="1584"/>
        <item x="2419"/>
        <item x="736"/>
        <item x="809"/>
        <item x="1852"/>
        <item x="1645"/>
        <item x="837"/>
        <item x="509"/>
        <item x="1385"/>
        <item x="19"/>
        <item x="1299"/>
        <item x="369"/>
        <item x="1911"/>
        <item x="1548"/>
        <item x="1510"/>
        <item x="2214"/>
        <item x="2338"/>
        <item x="1628"/>
        <item x="142"/>
        <item x="414"/>
        <item x="1138"/>
        <item x="1103"/>
        <item x="1001"/>
        <item x="2036"/>
        <item x="540"/>
        <item x="1874"/>
        <item x="2210"/>
        <item x="1634"/>
        <item x="2053"/>
        <item x="1661"/>
        <item x="685"/>
        <item x="562"/>
        <item x="20"/>
        <item x="518"/>
        <item x="675"/>
        <item x="1969"/>
        <item x="834"/>
        <item x="420"/>
        <item x="1360"/>
        <item x="552"/>
        <item x="395"/>
        <item x="1761"/>
        <item x="1970"/>
        <item x="2387"/>
        <item x="521"/>
        <item x="1019"/>
        <item x="1214"/>
        <item x="1909"/>
        <item x="1382"/>
        <item x="2449"/>
        <item x="2054"/>
        <item x="650"/>
        <item x="419"/>
        <item x="1149"/>
        <item x="2241"/>
        <item x="1932"/>
        <item x="1320"/>
        <item x="1719"/>
        <item x="543"/>
        <item x="1618"/>
        <item x="511"/>
        <item x="1825"/>
        <item x="483"/>
        <item x="921"/>
        <item x="2137"/>
        <item x="1733"/>
        <item x="393"/>
        <item x="703"/>
        <item x="380"/>
        <item x="886"/>
        <item x="213"/>
        <item x="290"/>
        <item x="699"/>
        <item x="2363"/>
        <item x="1898"/>
        <item x="122"/>
        <item x="1075"/>
        <item x="2167"/>
        <item x="1271"/>
        <item x="1329"/>
        <item x="730"/>
        <item x="936"/>
        <item x="406"/>
        <item x="352"/>
        <item x="1937"/>
        <item x="275"/>
        <item x="952"/>
        <item x="1717"/>
        <item x="2267"/>
        <item x="554"/>
        <item x="1597"/>
        <item x="1781"/>
        <item x="491"/>
        <item x="580"/>
        <item x="1572"/>
        <item x="800"/>
        <item x="1362"/>
        <item x="2205"/>
        <item x="503"/>
        <item x="1405"/>
        <item x="1325"/>
        <item x="887"/>
        <item x="590"/>
        <item x="991"/>
        <item x="1177"/>
        <item x="1641"/>
        <item x="1614"/>
        <item x="1476"/>
        <item x="1592"/>
        <item x="7"/>
        <item x="1967"/>
        <item x="1438"/>
        <item x="115"/>
        <item x="286"/>
        <item x="2345"/>
        <item x="365"/>
        <item x="1784"/>
        <item x="1140"/>
        <item x="2358"/>
        <item x="133"/>
        <item x="1500"/>
        <item x="1543"/>
        <item x="1560"/>
        <item x="564"/>
        <item x="787"/>
        <item x="138"/>
        <item x="1933"/>
        <item x="1442"/>
        <item x="2406"/>
        <item x="2379"/>
        <item x="1750"/>
        <item x="1676"/>
        <item x="1617"/>
        <item x="1280"/>
        <item x="1113"/>
        <item x="1653"/>
        <item x="802"/>
        <item x="694"/>
        <item x="185"/>
        <item x="1891"/>
        <item x="810"/>
        <item x="273"/>
        <item x="1829"/>
        <item x="1039"/>
        <item x="1743"/>
        <item x="323"/>
        <item x="1529"/>
        <item x="2482"/>
        <item x="1788"/>
        <item x="317"/>
        <item x="2270"/>
        <item x="977"/>
        <item x="1753"/>
        <item x="2117"/>
        <item x="508"/>
        <item x="1213"/>
        <item x="109"/>
        <item x="501"/>
        <item x="1366"/>
        <item x="2342"/>
        <item x="1369"/>
        <item x="1051"/>
        <item x="989"/>
        <item x="573"/>
        <item x="21"/>
        <item x="2324"/>
        <item x="209"/>
        <item x="2085"/>
        <item x="310"/>
        <item x="1330"/>
        <item x="1650"/>
        <item x="1728"/>
        <item x="1498"/>
        <item x="1466"/>
        <item x="561"/>
        <item x="1627"/>
        <item x="799"/>
        <item x="1403"/>
        <item x="1469"/>
        <item x="1346"/>
        <item x="1882"/>
        <item x="668"/>
        <item x="465"/>
        <item x="662"/>
        <item x="2227"/>
        <item x="2243"/>
        <item x="429"/>
        <item x="1971"/>
        <item x="2066"/>
        <item x="2090"/>
        <item x="920"/>
        <item x="1281"/>
        <item x="959"/>
        <item x="137"/>
        <item x="481"/>
        <item x="627"/>
        <item x="1647"/>
        <item x="1659"/>
        <item x="24"/>
        <item x="1725"/>
        <item x="134"/>
        <item x="2105"/>
        <item x="2261"/>
        <item x="2038"/>
        <item x="1737"/>
        <item x="99"/>
        <item x="1773"/>
        <item x="630"/>
        <item x="984"/>
        <item x="2238"/>
        <item x="695"/>
        <item x="744"/>
        <item x="1093"/>
        <item x="1015"/>
        <item x="1981"/>
        <item x="184"/>
        <item x="81"/>
        <item x="905"/>
        <item x="847"/>
        <item x="339"/>
        <item x="1906"/>
        <item x="119"/>
        <item x="1363"/>
        <item x="1418"/>
        <item x="794"/>
        <item x="647"/>
        <item x="1141"/>
        <item x="293"/>
        <item x="1731"/>
        <item x="1708"/>
        <item x="2466"/>
        <item x="785"/>
        <item x="621"/>
        <item x="9"/>
        <item x="422"/>
        <item x="1557"/>
        <item x="1994"/>
        <item x="1243"/>
        <item x="1721"/>
        <item x="1576"/>
        <item x="1700"/>
        <item x="1232"/>
        <item x="113"/>
        <item x="1276"/>
        <item x="878"/>
        <item x="1509"/>
        <item x="2378"/>
        <item x="2208"/>
        <item x="1595"/>
        <item x="2311"/>
        <item x="2479"/>
        <item x="963"/>
        <item x="340"/>
        <item x="2098"/>
        <item x="2343"/>
        <item x="2240"/>
        <item x="550"/>
        <item x="1894"/>
        <item x="131"/>
        <item x="128"/>
        <item x="957"/>
        <item x="2370"/>
        <item x="1540"/>
        <item x="263"/>
        <item x="994"/>
        <item x="710"/>
        <item x="1289"/>
        <item x="228"/>
        <item x="1833"/>
        <item x="1954"/>
        <item x="354"/>
        <item x="1639"/>
        <item x="1902"/>
        <item x="93"/>
        <item x="536"/>
        <item x="2414"/>
        <item x="1457"/>
        <item x="1050"/>
        <item x="1943"/>
        <item x="576"/>
        <item x="1391"/>
        <item x="1577"/>
        <item x="1057"/>
        <item x="1105"/>
        <item x="2359"/>
        <item x="914"/>
        <item x="2182"/>
        <item x="485"/>
        <item x="2059"/>
        <item x="646"/>
        <item x="50"/>
        <item x="1774"/>
        <item x="1475"/>
        <item x="1666"/>
        <item x="1569"/>
        <item x="1492"/>
        <item x="2480"/>
        <item x="224"/>
        <item x="849"/>
        <item x="2325"/>
        <item x="1052"/>
        <item x="1517"/>
        <item x="479"/>
        <item x="244"/>
        <item x="107"/>
        <item x="229"/>
        <item x="1770"/>
        <item x="971"/>
        <item x="148"/>
        <item x="1527"/>
        <item x="2266"/>
        <item x="425"/>
        <item x="2427"/>
        <item x="758"/>
        <item x="1991"/>
        <item x="1192"/>
        <item x="924"/>
        <item x="1575"/>
        <item x="1379"/>
        <item x="792"/>
        <item x="2001"/>
        <item x="1272"/>
        <item x="599"/>
        <item x="958"/>
        <item x="1925"/>
        <item x="1765"/>
        <item x="179"/>
        <item x="2174"/>
        <item x="2080"/>
        <item x="1673"/>
        <item x="459"/>
        <item x="1312"/>
        <item x="2123"/>
        <item x="234"/>
        <item x="2493"/>
        <item x="1158"/>
        <item x="1755"/>
        <item x="193"/>
        <item x="473"/>
        <item x="1260"/>
        <item x="1258"/>
        <item x="2351"/>
        <item x="295"/>
        <item x="2393"/>
        <item x="780"/>
        <item x="1593"/>
        <item x="1522"/>
        <item x="669"/>
        <item x="2263"/>
        <item x="513"/>
        <item x="174"/>
        <item x="492"/>
        <item x="2185"/>
        <item x="2307"/>
        <item x="1351"/>
        <item x="1866"/>
        <item x="2169"/>
        <item x="299"/>
        <item x="1394"/>
        <item x="2499"/>
        <item x="893"/>
        <item x="1102"/>
        <item x="1695"/>
        <item x="1512"/>
        <item x="183"/>
        <item x="2458"/>
        <item x="353"/>
        <item x="247"/>
        <item x="620"/>
        <item x="566"/>
        <item x="307"/>
        <item x="1913"/>
        <item x="1893"/>
        <item x="1953"/>
        <item x="890"/>
        <item x="2284"/>
        <item x="595"/>
        <item x="250"/>
        <item x="1752"/>
        <item x="2176"/>
        <item x="2484"/>
        <item x="2410"/>
        <item x="1424"/>
        <item x="2010"/>
        <item x="67"/>
        <item x="68"/>
        <item x="2491"/>
        <item x="2273"/>
        <item x="252"/>
        <item x="909"/>
        <item x="1238"/>
        <item x="2300"/>
        <item x="986"/>
        <item x="1980"/>
        <item x="1104"/>
        <item x="636"/>
        <item x="592"/>
        <item x="52"/>
        <item x="860"/>
        <item x="326"/>
        <item x="1611"/>
        <item x="638"/>
        <item x="69"/>
        <item x="1711"/>
        <item x="1823"/>
        <item x="1942"/>
        <item x="2463"/>
        <item x="1879"/>
        <item x="2135"/>
        <item x="1796"/>
        <item x="197"/>
        <item x="217"/>
        <item x="1573"/>
        <item x="1063"/>
        <item x="953"/>
        <item x="2452"/>
        <item x="1421"/>
        <item x="2384"/>
        <item x="203"/>
        <item x="853"/>
        <item x="1120"/>
        <item x="1061"/>
        <item x="343"/>
        <item x="993"/>
        <item x="2005"/>
        <item x="1212"/>
        <item x="1094"/>
        <item x="2146"/>
        <item x="2055"/>
        <item x="2386"/>
        <item x="1644"/>
        <item x="1726"/>
        <item x="2021"/>
        <item x="2159"/>
        <item x="10"/>
        <item x="982"/>
        <item x="1736"/>
        <item x="2216"/>
        <item x="1383"/>
        <item x="1145"/>
        <item x="998"/>
        <item x="997"/>
        <item x="1701"/>
        <item x="1115"/>
        <item x="1621"/>
        <item x="475"/>
        <item x="1264"/>
        <item x="1929"/>
        <item x="2249"/>
        <item x="990"/>
        <item x="1467"/>
        <item x="1437"/>
        <item x="2304"/>
        <item x="2164"/>
        <item x="2478"/>
        <item x="1433"/>
        <item x="1229"/>
        <item x="833"/>
        <item x="2352"/>
        <item x="2272"/>
        <item x="2447"/>
        <item x="2450"/>
        <item x="360"/>
        <item x="2089"/>
        <item x="1605"/>
        <item x="253"/>
        <item x="17"/>
        <item x="1586"/>
        <item x="1993"/>
        <item x="524"/>
        <item x="2171"/>
        <item x="708"/>
        <item x="1607"/>
        <item x="2244"/>
        <item x="2032"/>
        <item x="2297"/>
        <item x="773"/>
        <item x="2057"/>
        <item x="1964"/>
        <item x="2487"/>
        <item x="700"/>
        <item x="901"/>
        <item x="2094"/>
        <item x="1285"/>
        <item x="1107"/>
        <item x="781"/>
        <item x="2445"/>
        <item x="2063"/>
        <item x="696"/>
        <item x="177"/>
        <item x="2231"/>
        <item x="934"/>
        <item x="1795"/>
        <item x="1256"/>
        <item x="2230"/>
        <item x="2100"/>
        <item x="1274"/>
        <item x="1290"/>
        <item x="927"/>
        <item x="1511"/>
        <item x="882"/>
        <item x="1291"/>
        <item x="2084"/>
        <item x="2375"/>
        <item x="2077"/>
        <item x="1983"/>
        <item x="900"/>
        <item x="859"/>
        <item x="2334"/>
        <item x="371"/>
        <item x="84"/>
        <item x="1308"/>
        <item x="1044"/>
        <item x="2389"/>
        <item x="445"/>
        <item x="808"/>
        <item x="883"/>
        <item x="1406"/>
        <item x="2050"/>
        <item x="774"/>
        <item x="821"/>
        <item x="1121"/>
        <item x="1231"/>
        <item x="1996"/>
        <item x="1844"/>
        <item x="1531"/>
        <item x="505"/>
        <item x="2184"/>
        <item x="1887"/>
        <item x="1412"/>
        <item x="110"/>
        <item x="1040"/>
        <item x="896"/>
        <item x="132"/>
        <item x="2464"/>
        <item x="2122"/>
        <item x="2060"/>
        <item x="1053"/>
        <item x="399"/>
        <item x="559"/>
        <item x="2348"/>
        <item x="753"/>
        <item x="2186"/>
        <item x="1202"/>
        <item x="1000"/>
        <item x="784"/>
        <item x="2292"/>
        <item x="2023"/>
        <item x="2179"/>
        <item x="56"/>
        <item x="1547"/>
        <item x="1414"/>
        <item x="194"/>
        <item x="1601"/>
        <item x="42"/>
        <item x="1422"/>
        <item x="2239"/>
        <item x="1393"/>
        <item x="1956"/>
        <item x="1262"/>
        <item x="1411"/>
        <item x="1672"/>
        <item x="1819"/>
        <item x="2360"/>
        <item x="125"/>
        <item x="2306"/>
        <item x="1368"/>
        <item x="1106"/>
        <item x="140"/>
        <item x="2093"/>
        <item x="644"/>
        <item x="928"/>
        <item x="1814"/>
        <item x="311"/>
        <item x="2025"/>
        <item x="876"/>
        <item x="89"/>
        <item x="1124"/>
        <item x="1481"/>
        <item x="1246"/>
        <item x="1247"/>
        <item x="2011"/>
        <item x="496"/>
        <item x="410"/>
        <item x="2126"/>
        <item x="948"/>
        <item x="172"/>
        <item x="866"/>
        <item x="1684"/>
        <item x="320"/>
        <item x="2488"/>
        <item x="1110"/>
        <item x="2354"/>
        <item x="946"/>
        <item x="1897"/>
        <item x="2330"/>
        <item x="1769"/>
        <item x="1523"/>
        <item x="324"/>
        <item x="1343"/>
        <item x="1288"/>
        <item x="246"/>
        <item x="306"/>
        <item x="1035"/>
        <item x="2391"/>
        <item x="721"/>
        <item x="208"/>
        <item x="1326"/>
        <item x="877"/>
        <item x="168"/>
        <item x="2195"/>
        <item x="1846"/>
        <item x="14"/>
        <item x="2177"/>
        <item x="1166"/>
        <item x="1042"/>
        <item x="1973"/>
        <item x="667"/>
        <item x="1235"/>
        <item x="788"/>
        <item x="682"/>
        <item x="1301"/>
        <item x="1458"/>
        <item x="996"/>
        <item x="2109"/>
        <item x="2475"/>
        <item x="2336"/>
        <item x="1497"/>
        <item x="1713"/>
        <item x="1324"/>
        <item x="2476"/>
        <item x="560"/>
        <item x="2437"/>
        <item x="1864"/>
        <item x="2256"/>
        <item x="2313"/>
        <item x="1806"/>
        <item x="1889"/>
        <item x="2422"/>
        <item x="281"/>
        <item x="1216"/>
        <item x="1485"/>
        <item x="102"/>
        <item x="2492"/>
        <item x="349"/>
        <item x="2153"/>
        <item x="2308"/>
        <item x="1922"/>
        <item x="2494"/>
        <item x="1219"/>
        <item x="2234"/>
        <item x="2075"/>
        <item x="1345"/>
        <item x="1277"/>
        <item x="832"/>
        <item x="1570"/>
        <item x="146"/>
        <item x="1461"/>
        <item x="726"/>
        <item x="1884"/>
        <item x="1917"/>
        <item x="1555"/>
        <item x="1193"/>
        <item x="239"/>
        <item x="2496"/>
        <item x="1562"/>
        <item x="1259"/>
        <item x="1608"/>
        <item x="1945"/>
        <item x="1855"/>
        <item x="819"/>
        <item x="960"/>
        <item x="733"/>
        <item x="2199"/>
        <item x="1318"/>
        <item x="296"/>
        <item x="2232"/>
        <item x="1257"/>
        <item x="254"/>
        <item x="2411"/>
        <item x="2373"/>
        <item x="789"/>
        <item x="1016"/>
        <item x="495"/>
        <item x="532"/>
        <item x="1776"/>
        <item x="1808"/>
        <item x="1174"/>
        <item x="1771"/>
        <item x="199"/>
        <item x="935"/>
        <item x="888"/>
        <item x="2495"/>
        <item x="1664"/>
        <item x="1224"/>
        <item x="2255"/>
        <item x="1357"/>
        <item x="1375"/>
        <item x="415"/>
        <item x="995"/>
        <item x="94"/>
        <item x="1336"/>
        <item x="2037"/>
        <item x="1109"/>
        <item x="1441"/>
        <item x="2118"/>
        <item x="1850"/>
        <item x="2211"/>
        <item x="2222"/>
        <item x="1936"/>
        <item x="1727"/>
        <item x="642"/>
        <item x="1904"/>
        <item x="2044"/>
        <item x="2418"/>
        <item x="1436"/>
        <item x="2423"/>
        <item x="329"/>
        <item x="1471"/>
        <item x="626"/>
        <item x="962"/>
        <item x="2236"/>
        <item x="1499"/>
        <item x="903"/>
        <item x="1027"/>
        <item x="2448"/>
        <item x="2333"/>
        <item x="1590"/>
        <item x="852"/>
        <item x="2024"/>
        <item x="1976"/>
        <item x="1205"/>
        <item x="1416"/>
        <item x="124"/>
        <item x="1448"/>
        <item x="2434"/>
        <item x="1334"/>
        <item x="2029"/>
        <item x="1311"/>
        <item x="2380"/>
        <item x="80"/>
        <item x="1217"/>
        <item x="1501"/>
        <item x="2008"/>
        <item x="1447"/>
        <item x="1504"/>
        <item x="237"/>
        <item x="671"/>
        <item x="2467"/>
        <item x="770"/>
        <item x="1549"/>
        <item x="358"/>
        <item x="1496"/>
        <item x="825"/>
        <item x="661"/>
        <item x="1455"/>
        <item x="1203"/>
        <item x="2302"/>
        <item x="1603"/>
        <item x="1096"/>
        <item x="1564"/>
        <item x="332"/>
        <item x="202"/>
        <item x="1014"/>
        <item x="1402"/>
        <item x="1582"/>
        <item x="805"/>
        <item x="944"/>
        <item x="2468"/>
        <item x="129"/>
        <item x="1429"/>
        <item x="1918"/>
        <item x="864"/>
        <item x="1070"/>
        <item x="978"/>
        <item x="2039"/>
        <item x="1811"/>
        <item x="1130"/>
        <item x="1972"/>
        <item x="731"/>
        <item x="2049"/>
        <item x="1462"/>
        <item x="348"/>
        <item x="743"/>
        <item x="2435"/>
        <item x="1839"/>
        <item x="2128"/>
        <item x="1591"/>
        <item x="284"/>
        <item x="1873"/>
        <item x="2020"/>
        <item x="1537"/>
        <item x="1165"/>
        <item x="1347"/>
        <item x="2282"/>
        <item x="880"/>
        <item x="898"/>
        <item x="78"/>
        <item x="1237"/>
        <item x="2432"/>
        <item x="857"/>
        <item x="1419"/>
        <item x="1007"/>
        <item x="1486"/>
        <item x="2102"/>
        <item x="608"/>
        <item x="2217"/>
        <item x="2083"/>
        <item x="1323"/>
        <item x="1668"/>
        <item x="2198"/>
        <item x="1146"/>
        <item x="1849"/>
        <item x="1762"/>
        <item x="1982"/>
        <item x="251"/>
        <item x="2332"/>
        <item x="160"/>
        <item x="272"/>
        <item x="1460"/>
        <item x="2248"/>
        <item x="2068"/>
        <item x="1275"/>
        <item x="2014"/>
        <item x="2340"/>
        <item x="670"/>
        <item x="96"/>
        <item x="2356"/>
        <item x="1550"/>
        <item x="2154"/>
        <item x="1038"/>
        <item x="2457"/>
        <item x="2013"/>
        <item x="2276"/>
        <item x="1516"/>
        <item x="1519"/>
        <item x="911"/>
        <item x="610"/>
        <item x="1209"/>
        <item x="1479"/>
        <item x="2233"/>
        <item x="830"/>
        <item x="1031"/>
        <item x="748"/>
        <item x="2455"/>
        <item x="930"/>
        <item x="1066"/>
        <item x="2099"/>
        <item x="775"/>
        <item x="507"/>
        <item x="581"/>
        <item x="2310"/>
        <item x="598"/>
        <item x="2215"/>
        <item x="1250"/>
        <item x="5"/>
        <item x="1858"/>
        <item x="1613"/>
        <item x="2140"/>
        <item x="28"/>
        <item x="2228"/>
        <item x="1735"/>
        <item x="596"/>
        <item x="1091"/>
        <item x="1712"/>
        <item x="831"/>
        <item x="2183"/>
        <item x="2172"/>
        <item x="817"/>
        <item x="1744"/>
        <item x="2138"/>
        <item x="350"/>
        <item x="347"/>
        <item x="176"/>
        <item x="1245"/>
        <item x="947"/>
        <item x="1631"/>
        <item x="2314"/>
        <item x="988"/>
        <item x="2219"/>
        <item x="2224"/>
        <item x="916"/>
        <item x="207"/>
        <item x="862"/>
        <item x="49"/>
        <item x="1482"/>
        <item x="1831"/>
        <item x="2404"/>
        <item x="2225"/>
        <item x="2193"/>
        <item x="2350"/>
        <item x="54"/>
        <item x="1297"/>
        <item x="1278"/>
        <item x="1652"/>
        <item x="1122"/>
        <item x="1468"/>
        <item x="983"/>
        <item x="1353"/>
        <item x="1596"/>
        <item x="1199"/>
        <item x="1065"/>
        <item x="2201"/>
        <item x="1963"/>
        <item x="262"/>
        <item x="1060"/>
        <item x="1559"/>
        <item x="2346"/>
        <item x="2101"/>
        <item x="1554"/>
        <item x="604"/>
        <item x="1337"/>
        <item x="1200"/>
        <item x="204"/>
        <item x="614"/>
        <item x="1080"/>
        <item x="2152"/>
        <item x="2361"/>
        <item x="2194"/>
        <item x="793"/>
        <item x="1867"/>
        <item x="2317"/>
        <item x="285"/>
        <item x="1843"/>
        <item x="1688"/>
        <item x="2012"/>
        <item x="2015"/>
        <item x="2191"/>
        <item x="1384"/>
        <item x="1890"/>
        <item x="2362"/>
        <item x="1620"/>
        <item x="1920"/>
        <item x="922"/>
        <item x="1358"/>
        <item x="1720"/>
        <item x="2438"/>
        <item x="2275"/>
        <item x="44"/>
        <item x="1685"/>
        <item x="1532"/>
        <item x="2125"/>
        <item x="1361"/>
        <item x="243"/>
        <item x="2397"/>
        <item x="534"/>
        <item x="1561"/>
        <item x="151"/>
        <item x="1491"/>
        <item x="226"/>
        <item x="2483"/>
        <item x="1108"/>
        <item x="1643"/>
        <item x="223"/>
        <item x="47"/>
        <item x="1426"/>
        <item x="2318"/>
        <item x="2139"/>
        <item x="606"/>
        <item x="827"/>
        <item x="2366"/>
        <item x="2469"/>
        <item x="594"/>
        <item x="214"/>
        <item x="1349"/>
        <item x="1578"/>
        <item x="2339"/>
        <item x="2291"/>
        <item x="1456"/>
        <item x="2200"/>
        <item x="338"/>
        <item x="2148"/>
        <item x="1931"/>
        <item x="1749"/>
        <item x="1566"/>
        <item x="711"/>
        <item x="851"/>
        <item x="2305"/>
        <item x="2149"/>
        <item x="294"/>
        <item x="2320"/>
        <item x="537"/>
        <item x="1663"/>
        <item x="2295"/>
        <item x="167"/>
        <item x="1220"/>
        <item x="2151"/>
        <item x="1881"/>
        <item x="2271"/>
        <item x="1977"/>
        <item x="130"/>
        <item x="751"/>
        <item x="55"/>
        <item x="1430"/>
        <item x="1674"/>
        <item x="1295"/>
        <item x="1565"/>
        <item x="1892"/>
        <item x="1439"/>
        <item x="1187"/>
        <item x="1999"/>
        <item x="82"/>
        <item x="1957"/>
        <item x="2178"/>
        <item x="301"/>
        <item x="1339"/>
        <item x="1955"/>
        <item x="1453"/>
        <item x="169"/>
        <item x="1428"/>
        <item x="2110"/>
        <item x="2489"/>
        <item x="359"/>
        <item x="2181"/>
        <item x="2289"/>
        <item x="63"/>
        <item x="257"/>
        <item x="180"/>
        <item x="2381"/>
        <item x="937"/>
        <item x="390"/>
        <item x="2337"/>
        <item x="274"/>
        <item x="1505"/>
        <item x="1432"/>
        <item x="200"/>
        <item x="742"/>
        <item x="2415"/>
        <item x="1580"/>
        <item x="2082"/>
        <item x="436"/>
        <item x="2035"/>
        <item x="2158"/>
        <item x="1401"/>
        <item x="241"/>
        <item x="2372"/>
        <item x="623"/>
        <item x="1389"/>
        <item x="728"/>
        <item x="2223"/>
        <item x="657"/>
        <item x="1616"/>
        <item x="1201"/>
        <item x="1126"/>
        <item x="1359"/>
        <item x="874"/>
        <item x="1722"/>
        <item x="163"/>
        <item x="1010"/>
        <item x="966"/>
        <item x="1474"/>
        <item x="1503"/>
        <item x="1095"/>
        <item x="71"/>
        <item x="1899"/>
        <item x="2286"/>
        <item x="231"/>
        <item x="1344"/>
        <item x="1017"/>
        <item x="755"/>
        <item x="1574"/>
        <item x="2341"/>
        <item x="1960"/>
        <item x="351"/>
        <item x="651"/>
        <item x="1938"/>
        <item x="1810"/>
        <item x="1100"/>
        <item x="1995"/>
        <item x="1041"/>
        <item x="1261"/>
        <item x="724"/>
        <item x="2395"/>
        <item x="836"/>
        <item x="1444"/>
        <item x="4"/>
        <item x="691"/>
        <item x="1399"/>
        <item x="23"/>
        <item x="912"/>
        <item x="2019"/>
        <item x="2040"/>
        <item x="2254"/>
        <item x="92"/>
        <item x="195"/>
        <item x="1588"/>
        <item x="1870"/>
        <item x="676"/>
        <item x="1171"/>
        <item x="105"/>
        <item x="201"/>
        <item x="2431"/>
        <item x="210"/>
        <item x="1463"/>
        <item x="750"/>
        <item x="2329"/>
        <item x="1064"/>
        <item x="1420"/>
        <item x="2357"/>
        <item x="2355"/>
        <item x="211"/>
        <item x="1112"/>
        <item x="1004"/>
        <item x="680"/>
        <item x="70"/>
        <item x="1190"/>
        <item x="2283"/>
        <item x="409"/>
        <item x="2212"/>
        <item x="829"/>
        <item x="790"/>
        <item x="2382"/>
        <item x="2144"/>
        <item x="1817"/>
        <item x="1800"/>
        <item x="2220"/>
        <item x="270"/>
        <item x="1244"/>
        <item x="2192"/>
        <item x="1919"/>
        <item x="2048"/>
        <item x="1630"/>
        <item x="191"/>
        <item x="955"/>
        <item x="1986"/>
        <item x="1386"/>
        <item x="378"/>
        <item x="2268"/>
        <item x="1125"/>
        <item x="11"/>
        <item x="722"/>
        <item x="1413"/>
        <item x="1978"/>
        <item x="236"/>
        <item x="1435"/>
        <item x="2106"/>
        <item x="855"/>
        <item x="761"/>
        <item x="907"/>
        <item x="1356"/>
        <item x="1827"/>
        <item x="1895"/>
        <item x="633"/>
        <item x="256"/>
        <item x="839"/>
        <item x="1962"/>
        <item x="812"/>
        <item x="1049"/>
        <item x="1316"/>
        <item x="1487"/>
        <item x="336"/>
        <item x="1926"/>
        <item x="1772"/>
        <item x="2327"/>
        <item x="634"/>
        <item x="1975"/>
        <item x="628"/>
        <item x="1526"/>
        <item x="2424"/>
        <item x="2221"/>
        <item x="1183"/>
        <item x="87"/>
        <item x="1495"/>
        <item x="1355"/>
        <item x="943"/>
        <item x="149"/>
        <item x="980"/>
        <item x="1840"/>
        <item x="76"/>
        <item x="1525"/>
        <item x="283"/>
        <item x="2453"/>
        <item x="1465"/>
        <item x="165"/>
        <item x="1129"/>
        <item x="2274"/>
        <item x="1989"/>
        <item x="1515"/>
        <item x="782"/>
        <item x="1464"/>
        <item x="289"/>
        <item x="1338"/>
        <item x="1556"/>
        <item x="688"/>
        <item x="2335"/>
        <item x="264"/>
        <item x="2103"/>
        <item x="1528"/>
        <item x="242"/>
        <item x="818"/>
        <item x="964"/>
        <item x="844"/>
        <item x="2161"/>
        <item x="848"/>
        <item x="1364"/>
        <item x="279"/>
        <item x="652"/>
        <item x="216"/>
        <item x="767"/>
        <item x="181"/>
        <item x="967"/>
        <item x="1086"/>
        <item x="2353"/>
        <item x="1545"/>
        <item x="881"/>
        <item x="974"/>
        <item x="2088"/>
        <item x="1865"/>
        <item x="1951"/>
        <item x="1404"/>
        <item x="1377"/>
        <item x="1805"/>
        <item x="32"/>
        <item x="1739"/>
        <item x="2364"/>
        <item x="2120"/>
        <item x="2170"/>
        <item x="1968"/>
        <item x="267"/>
        <item x="1459"/>
        <item x="656"/>
        <item x="1186"/>
        <item x="1083"/>
        <item x="2056"/>
        <item x="2209"/>
        <item x="2235"/>
        <item x="1599"/>
        <item x="816"/>
        <item x="687"/>
        <item x="1813"/>
        <item x="1760"/>
        <item x="1006"/>
        <item x="258"/>
        <item x="867"/>
        <item x="2052"/>
        <item x="706"/>
        <item x="942"/>
        <item x="2259"/>
        <item x="577"/>
        <item x="2456"/>
        <item x="1506"/>
        <item x="1493"/>
        <item x="35"/>
        <item x="517"/>
        <item x="776"/>
        <item x="1303"/>
        <item x="1024"/>
        <item x="2156"/>
        <item x="497"/>
        <item x="260"/>
        <item x="2197"/>
        <item x="904"/>
        <item x="450"/>
        <item x="1335"/>
        <item x="739"/>
        <item x="2347"/>
        <item x="1610"/>
        <item x="1658"/>
        <item x="588"/>
        <item x="72"/>
        <item x="1331"/>
        <item x="875"/>
        <item x="1450"/>
        <item x="2407"/>
        <item x="1300"/>
        <item x="2003"/>
        <item x="879"/>
        <item x="689"/>
        <item x="2074"/>
        <item x="1036"/>
        <item x="1306"/>
        <item x="278"/>
        <item x="322"/>
        <item x="1163"/>
        <item x="232"/>
        <item x="1927"/>
        <item x="965"/>
        <item x="53"/>
        <item x="2229"/>
        <item x="719"/>
        <item x="2269"/>
        <item x="60"/>
        <item x="298"/>
        <item x="828"/>
        <item x="2413"/>
        <item x="245"/>
        <item x="1023"/>
        <item x="327"/>
        <item x="1279"/>
        <item x="2471"/>
        <item x="1123"/>
        <item x="1417"/>
        <item x="1693"/>
        <item x="2078"/>
        <item x="1780"/>
        <item x="1563"/>
        <item x="1544"/>
        <item x="2462"/>
        <item x="2204"/>
        <item x="1292"/>
        <item x="1507"/>
        <item x="1381"/>
        <item x="292"/>
        <item x="841"/>
        <item x="2067"/>
        <item x="1974"/>
        <item x="1431"/>
        <item x="1604"/>
        <item x="678"/>
        <item x="316"/>
        <item x="186"/>
        <item x="891"/>
        <item x="1059"/>
        <item x="1043"/>
        <item x="2143"/>
        <item x="2485"/>
        <item x="1568"/>
        <item x="542"/>
        <item x="240"/>
        <item x="2264"/>
        <item x="164"/>
        <item x="2107"/>
        <item x="1425"/>
        <item x="1958"/>
        <item x="2383"/>
        <item x="1137"/>
        <item x="791"/>
        <item x="2408"/>
        <item x="2473"/>
        <item x="150"/>
        <item x="2403"/>
        <item x="1520"/>
        <item x="1305"/>
        <item x="1835"/>
        <item x="73"/>
        <item x="1985"/>
        <item x="460"/>
        <item x="1221"/>
        <item x="1088"/>
        <item x="1380"/>
        <item x="2034"/>
        <item x="111"/>
        <item x="1966"/>
        <item x="2470"/>
        <item x="2042"/>
        <item x="2303"/>
        <item x="709"/>
        <item x="1167"/>
        <item x="219"/>
        <item x="297"/>
        <item x="2285"/>
        <item x="2281"/>
        <item x="1099"/>
        <item x="2441"/>
        <item x="2086"/>
        <item x="1029"/>
        <item x="30"/>
        <item x="975"/>
        <item x="1048"/>
        <item x="2481"/>
        <item x="2134"/>
        <item x="1365"/>
        <item x="1742"/>
        <item x="1184"/>
        <item x="2443"/>
        <item x="1862"/>
        <item x="2245"/>
        <item x="679"/>
        <item x="127"/>
        <item x="1082"/>
        <item x="666"/>
        <item x="2328"/>
        <item x="2344"/>
        <item x="2206"/>
        <item x="612"/>
        <item x="1074"/>
        <item x="2257"/>
        <item x="1903"/>
        <item x="2097"/>
        <item x="2175"/>
        <item x="1612"/>
        <item x="732"/>
        <item x="2477"/>
        <item x="1876"/>
        <item x="2131"/>
        <item x="2374"/>
        <item x="1861"/>
        <item x="1875"/>
        <item x="1551"/>
        <item x="1921"/>
        <item x="1314"/>
        <item x="1478"/>
        <item x="1783"/>
        <item x="2288"/>
        <item x="910"/>
        <item x="1836"/>
        <item x="1818"/>
        <item x="1723"/>
        <item x="187"/>
        <item x="956"/>
        <item x="1400"/>
        <item x="1594"/>
        <item x="734"/>
        <item x="2162"/>
        <item x="1367"/>
        <item x="1211"/>
        <item x="2315"/>
        <item x="611"/>
        <item x="182"/>
        <item x="2400"/>
        <item x="277"/>
        <item x="979"/>
        <item x="315"/>
        <item x="1181"/>
        <item x="2299"/>
        <item x="1841"/>
        <item x="1470"/>
        <item x="1407"/>
        <item x="1767"/>
        <item x="1997"/>
        <item x="1860"/>
        <item x="822"/>
        <item x="850"/>
        <item x="2454"/>
        <item x="2115"/>
        <item x="1635"/>
        <item x="2188"/>
        <item x="116"/>
        <item x="999"/>
        <item x="2087"/>
        <item x="762"/>
        <item x="2076"/>
        <item x="587"/>
        <item x="2371"/>
        <item x="945"/>
        <item x="856"/>
        <item x="178"/>
        <item x="714"/>
        <item x="872"/>
        <item x="1946"/>
        <item x="2405"/>
        <item x="2002"/>
        <item x="391"/>
        <item x="487"/>
        <item x="1230"/>
        <item x="1662"/>
        <item x="2018"/>
        <item x="1657"/>
        <item x="969"/>
        <item x="1332"/>
        <item x="90"/>
        <item x="1208"/>
        <item x="1910"/>
        <item x="976"/>
        <item x="230"/>
        <item x="1087"/>
        <item x="692"/>
        <item x="364"/>
        <item x="1159"/>
        <item x="2133"/>
        <item x="1255"/>
        <item x="143"/>
        <item x="1508"/>
        <item x="717"/>
        <item x="97"/>
        <item x="2111"/>
        <item x="198"/>
        <item x="2368"/>
        <item x="225"/>
        <item x="729"/>
        <item x="1233"/>
        <item x="255"/>
        <item x="1707"/>
        <item x="158"/>
        <item x="305"/>
        <item x="2104"/>
        <item x="865"/>
        <item x="220"/>
        <item x="2349"/>
        <item x="2079"/>
        <item x="1396"/>
        <item x="972"/>
        <item x="1778"/>
        <item x="2124"/>
        <item x="2369"/>
        <item x="1637"/>
        <item x="1472"/>
        <item x="1018"/>
        <item x="1434"/>
        <item x="1477"/>
        <item x="645"/>
        <item x="2165"/>
        <item x="1423"/>
        <item x="1626"/>
        <item x="1452"/>
        <item x="1949"/>
        <item x="629"/>
        <item x="2446"/>
        <item x="1251"/>
        <item x="2132"/>
        <item x="1056"/>
        <item x="1660"/>
        <item x="814"/>
        <item x="648"/>
        <item x="2017"/>
        <item x="1513"/>
        <item x="1084"/>
        <item x="894"/>
        <item x="1730"/>
        <item x="15"/>
        <item x="824"/>
        <item x="206"/>
        <item x="769"/>
        <item x="1218"/>
        <item x="584"/>
        <item x="2262"/>
        <item x="2203"/>
        <item x="1907"/>
        <item x="2280"/>
        <item x="2168"/>
        <item x="1609"/>
        <item x="1530"/>
        <item x="1196"/>
        <item x="1451"/>
        <item x="2277"/>
        <item x="1067"/>
        <item x="269"/>
        <item x="328"/>
        <item x="908"/>
        <item x="2433"/>
        <item x="1992"/>
        <item x="1646"/>
        <item x="376"/>
        <item x="2062"/>
        <item x="222"/>
        <item x="619"/>
        <item x="2163"/>
        <item x="1748"/>
        <item x="2041"/>
        <item x="915"/>
        <item x="1198"/>
        <item x="1600"/>
        <item x="2027"/>
        <item x="2095"/>
        <item x="455"/>
        <item x="1669"/>
        <item x="1675"/>
        <item x="159"/>
        <item x="796"/>
        <item x="1028"/>
        <item x="1266"/>
        <item x="1552"/>
        <item x="2390"/>
        <item x="716"/>
        <item x="2312"/>
        <item x="2296"/>
        <item x="341"/>
        <item x="261"/>
        <item x="838"/>
        <item x="1804"/>
        <item x="2213"/>
        <item x="1178"/>
        <item x="1410"/>
        <item x="321"/>
        <item x="981"/>
        <item x="344"/>
        <item x="386"/>
        <item x="763"/>
        <item x="2092"/>
        <item x="2030"/>
        <item x="1521"/>
        <item x="215"/>
        <item x="1606"/>
        <item x="484"/>
        <item x="1227"/>
        <item x="2459"/>
        <item x="1160"/>
        <item x="2298"/>
        <item x="2309"/>
        <item x="3"/>
        <item x="1085"/>
        <item x="1286"/>
        <item x="1449"/>
        <item x="468"/>
        <item x="411"/>
        <item x="120"/>
        <item x="362"/>
        <item x="684"/>
        <item x="2026"/>
        <item x="1226"/>
        <item x="2142"/>
        <item x="1020"/>
        <item x="526"/>
        <item x="1990"/>
        <item x="1915"/>
        <item x="1546"/>
        <item x="1269"/>
        <item x="1961"/>
        <item x="1905"/>
        <item x="248"/>
        <item x="1021"/>
        <item x="1538"/>
        <item x="603"/>
        <item x="266"/>
        <item x="2031"/>
        <item x="1824"/>
        <item x="2465"/>
        <item x="1071"/>
        <item x="77"/>
        <item x="1142"/>
        <item x="75"/>
        <item x="786"/>
        <item x="1965"/>
        <item x="519"/>
        <item x="1254"/>
        <item x="1248"/>
        <item x="2071"/>
        <item x="36"/>
        <item x="136"/>
        <item x="868"/>
        <item x="1073"/>
        <item x="382"/>
        <item x="1304"/>
        <item x="233"/>
        <item x="2265"/>
        <item x="1131"/>
        <item x="1766"/>
        <item x="1117"/>
        <item x="1215"/>
        <item x="840"/>
        <item x="1236"/>
        <item x="1747"/>
        <item x="1267"/>
        <item x="625"/>
        <item x="1623"/>
        <item x="2287"/>
        <item x="2474"/>
        <item x="1979"/>
        <item x="987"/>
        <item x="1842"/>
        <item x="1185"/>
        <item x="1062"/>
        <item x="1270"/>
        <item x="192"/>
        <item x="166"/>
        <item x="544"/>
        <item x="2429"/>
        <item x="1170"/>
        <item x="2278"/>
        <item x="2444"/>
        <item x="2377"/>
        <item x="500"/>
        <item x="1098"/>
        <item x="1732"/>
        <item x="2028"/>
        <item x="1175"/>
        <item x="1682"/>
        <item x="1629"/>
        <item x="735"/>
        <item x="2409"/>
        <item x="1135"/>
        <item x="771"/>
        <item x="227"/>
        <item x="1283"/>
        <item x="2279"/>
        <item x="1078"/>
        <item x="43"/>
        <item x="1651"/>
        <item x="801"/>
        <item x="173"/>
        <item x="1848"/>
        <item x="1812"/>
        <item x="1535"/>
        <item x="1026"/>
        <item x="1514"/>
        <item x="757"/>
        <item x="1013"/>
        <item x="2119"/>
        <item x="970"/>
        <item x="1454"/>
        <item x="249"/>
        <item x="531"/>
        <item x="1872"/>
        <item x="683"/>
        <item x="153"/>
        <item x="806"/>
        <item x="1885"/>
        <item x="1494"/>
        <item x="1473"/>
        <item x="1030"/>
        <item x="1032"/>
        <item x="2004"/>
        <item x="1536"/>
        <item x="871"/>
        <item x="1315"/>
        <item x="941"/>
        <item x="86"/>
        <item x="951"/>
        <item x="1558"/>
        <item x="541"/>
        <item x="1179"/>
        <item x="1930"/>
        <item x="1296"/>
        <item x="2180"/>
        <item x="91"/>
        <item x="1709"/>
        <item x="300"/>
        <item x="346"/>
        <item x="1079"/>
        <item x="2460"/>
        <item x="1851"/>
        <item x="2218"/>
        <item x="2490"/>
        <item x="2145"/>
        <item x="1191"/>
        <item x="312"/>
        <item x="449"/>
        <item x="2365"/>
        <item x="1602"/>
        <item x="471"/>
        <item x="1984"/>
        <item x="1134"/>
        <item x="265"/>
        <item x="1880"/>
        <item x="1287"/>
        <item x="34"/>
        <item x="161"/>
        <item x="2051"/>
        <item x="2141"/>
        <item x="2293"/>
        <item x="1127"/>
        <item x="1128"/>
        <item x="2385"/>
        <item x="1011"/>
        <item x="2326"/>
        <item x="1912"/>
        <item x="591"/>
        <item x="1294"/>
        <item x="1704"/>
        <item x="923"/>
        <item x="318"/>
        <item x="2237"/>
        <item x="1373"/>
        <item x="510"/>
        <item x="1273"/>
        <item x="1687"/>
        <item x="1589"/>
        <item x="1440"/>
        <item x="578"/>
        <item x="104"/>
        <item x="308"/>
        <item x="902"/>
        <item x="121"/>
        <item x="807"/>
        <item x="2155"/>
        <item x="2061"/>
        <item x="2260"/>
        <item x="2157"/>
        <item x="171"/>
        <item x="926"/>
        <item x="2472"/>
        <item x="2321"/>
        <item x="189"/>
        <item x="949"/>
        <item x="221"/>
        <item x="954"/>
        <item x="933"/>
        <item x="1072"/>
        <item x="334"/>
        <item x="59"/>
        <item x="1718"/>
        <item x="304"/>
        <item x="1210"/>
        <item x="2247"/>
        <item x="618"/>
        <item x="1222"/>
        <item x="815"/>
        <item x="2150"/>
        <item x="899"/>
        <item x="1144"/>
        <item x="1348"/>
        <item x="2072"/>
        <item x="1045"/>
        <item x="2402"/>
        <item x="2"/>
        <item x="846"/>
        <item x="826"/>
        <item x="1089"/>
        <item x="423"/>
        <item x="1003"/>
        <item x="1265"/>
        <item x="737"/>
        <item x="1729"/>
        <item x="1524"/>
        <item x="2436"/>
        <item x="641"/>
        <item x="2319"/>
        <item x="697"/>
        <item x="2331"/>
        <item x="1116"/>
        <item x="2045"/>
        <item x="567"/>
        <item x="288"/>
        <item x="345"/>
        <item x="1147"/>
        <item x="1207"/>
        <item x="607"/>
        <item x="453"/>
        <item x="515"/>
        <item x="1133"/>
        <item x="1239"/>
        <item x="664"/>
        <item x="2091"/>
        <item x="2187"/>
        <item x="1948"/>
        <item x="6"/>
        <item x="454"/>
        <item x="1241"/>
        <item x="2486"/>
        <item x="61"/>
        <item x="707"/>
        <item x="1871"/>
        <item x="772"/>
        <item x="1034"/>
        <item x="530"/>
        <item x="1518"/>
        <item x="1188"/>
        <item x="126"/>
        <item x="1223"/>
        <item x="2367"/>
        <item x="654"/>
        <item x="813"/>
        <item x="906"/>
        <item x="1916"/>
        <item x="2114"/>
        <item x="65"/>
        <item x="437"/>
        <item x="33"/>
        <item x="665"/>
        <item x="1069"/>
        <item x="1321"/>
        <item x="335"/>
        <item x="1009"/>
        <item x="2047"/>
        <item x="752"/>
        <item x="461"/>
        <item x="1068"/>
        <item x="154"/>
        <item x="1869"/>
        <item x="2065"/>
        <item x="1012"/>
        <item x="1376"/>
        <item x="1914"/>
        <item x="2116"/>
        <item x="446"/>
        <item x="2207"/>
        <item x="1859"/>
        <item x="1352"/>
        <item x="139"/>
        <item x="66"/>
        <item x="1490"/>
        <item x="1204"/>
        <item x="1759"/>
        <item x="407"/>
        <item x="2121"/>
        <item x="992"/>
        <item x="766"/>
        <item x="2392"/>
        <item x="1896"/>
        <item x="514"/>
        <item x="268"/>
        <item x="98"/>
        <item x="1101"/>
        <item x="212"/>
        <item x="1705"/>
        <item x="155"/>
        <item x="624"/>
        <item x="858"/>
        <item x="135"/>
        <item x="379"/>
        <item x="1689"/>
        <item x="1754"/>
        <item x="546"/>
        <item x="2388"/>
        <item x="2316"/>
        <item x="1197"/>
        <item x="1008"/>
        <item x="123"/>
        <item x="1775"/>
        <item x="2498"/>
        <item x="1624"/>
        <item x="218"/>
        <item x="892"/>
        <item x="1502"/>
        <item x="795"/>
        <item x="1037"/>
        <item x="1114"/>
        <item x="499"/>
        <item x="712"/>
        <item x="1856"/>
        <item x="2451"/>
        <item x="1415"/>
        <item x="309"/>
        <item x="1642"/>
        <item x="938"/>
        <item x="1941"/>
        <item x="885"/>
        <item x="1483"/>
        <item x="2246"/>
        <item x="1959"/>
        <item x="1908"/>
        <item x="1225"/>
        <item x="2426"/>
        <item x="968"/>
        <item x="2189"/>
        <item x="405"/>
        <item x="2428"/>
        <item x="702"/>
        <item x="2252"/>
        <item x="660"/>
        <item x="939"/>
        <item x="1777"/>
        <item x="1092"/>
        <item x="1263"/>
        <item x="1195"/>
        <item x="1636"/>
        <item x="1935"/>
        <item x="917"/>
        <item x="1310"/>
        <item x="1809"/>
        <item x="713"/>
        <item x="1161"/>
        <item x="287"/>
        <item x="558"/>
        <item x="690"/>
        <item x="663"/>
        <item x="441"/>
        <item x="2046"/>
        <item x="889"/>
        <item x="1665"/>
        <item x="45"/>
        <item x="2461"/>
        <item x="145"/>
        <item x="1253"/>
        <item x="2301"/>
        <item x="525"/>
        <item x="506"/>
        <item x="895"/>
        <item x="2127"/>
        <item x="2064"/>
        <item x="108"/>
        <item x="271"/>
        <item x="1342"/>
        <item x="383"/>
        <item x="1152"/>
        <item x="528"/>
        <item x="8"/>
        <item x="715"/>
        <item x="1830"/>
        <item x="820"/>
        <item x="1388"/>
        <item x="693"/>
        <item x="1333"/>
        <item x="1076"/>
        <item x="1047"/>
        <item x="79"/>
        <item x="480"/>
        <item x="1587"/>
        <item x="768"/>
        <item x="727"/>
        <item x="196"/>
        <item x="1077"/>
        <item x="2258"/>
        <item x="1696"/>
        <item x="520"/>
        <item x="477"/>
        <item x="861"/>
        <item x="118"/>
        <item x="1656"/>
        <item x="961"/>
        <item x="1350"/>
        <item x="502"/>
        <item x="1924"/>
        <item x="823"/>
        <item x="2440"/>
        <item x="1793"/>
        <item x="845"/>
        <item x="2112"/>
        <item x="653"/>
        <item x="2160"/>
        <item x="557"/>
        <item x="940"/>
        <item x="1803"/>
        <item x="746"/>
        <item x="282"/>
        <item x="725"/>
        <item x="811"/>
        <item x="548"/>
        <item x="100"/>
        <item x="919"/>
        <item x="1005"/>
        <item x="747"/>
        <item x="2430"/>
        <item x="1154"/>
        <item x="1598"/>
        <item x="1625"/>
        <item x="2073"/>
        <item x="1567"/>
        <item x="1392"/>
        <item x="589"/>
        <item x="870"/>
        <item x="571"/>
        <item x="1940"/>
        <item x="1157"/>
        <item x="950"/>
        <item x="426"/>
        <item x="1298"/>
        <item x="1998"/>
        <item x="632"/>
        <item x="1678"/>
        <item x="1119"/>
        <item x="1313"/>
        <item x="1151"/>
        <item x="1698"/>
        <item x="478"/>
        <item x="1758"/>
        <item x="1702"/>
        <item x="1632"/>
        <item x="1633"/>
        <item x="1834"/>
        <item x="62"/>
        <item x="1857"/>
        <item x="597"/>
        <item x="162"/>
        <item x="1934"/>
        <item x="490"/>
        <item x="1801"/>
        <item x="764"/>
        <item x="1327"/>
        <item x="1155"/>
        <item x="1877"/>
        <item x="39"/>
        <item x="1807"/>
        <item x="1374"/>
        <item x="83"/>
        <item x="1706"/>
        <item x="412"/>
        <item x="448"/>
        <item x="1585"/>
        <item x="1854"/>
        <item x="1863"/>
        <item x="572"/>
        <item x="1738"/>
        <item x="842"/>
        <item x="147"/>
        <item x="1724"/>
        <item x="57"/>
        <item x="29"/>
        <item x="1790"/>
        <item x="705"/>
        <item x="1746"/>
        <item x="583"/>
        <item x="1741"/>
        <item x="1328"/>
        <item x="319"/>
        <item x="88"/>
        <item x="402"/>
        <item x="404"/>
        <item x="609"/>
        <item x="1756"/>
        <item x="1655"/>
        <item x="403"/>
        <item x="1542"/>
        <item x="1740"/>
        <item x="1751"/>
        <item x="25"/>
        <item x="1484"/>
        <item x="452"/>
        <item x="931"/>
        <item x="259"/>
        <item x="1821"/>
        <item x="2442"/>
        <item x="617"/>
        <item x="1387"/>
        <item x="1794"/>
        <item x="1868"/>
        <item x="884"/>
        <item x="303"/>
        <item x="1182"/>
        <item x="1322"/>
        <item x="673"/>
        <item x="470"/>
        <item x="1757"/>
        <item x="443"/>
        <item x="435"/>
        <item x="416"/>
        <item x="1176"/>
        <item x="523"/>
        <item x="1378"/>
        <item x="2006"/>
        <item x="605"/>
        <item x="398"/>
        <item x="529"/>
        <item x="1822"/>
        <item x="472"/>
        <item x="16"/>
        <item x="602"/>
        <item x="291"/>
        <item x="549"/>
        <item x="1180"/>
        <item x="1371"/>
        <item x="2323"/>
        <item x="37"/>
        <item x="738"/>
        <item x="570"/>
        <item x="704"/>
        <item x="488"/>
        <item x="41"/>
        <item x="433"/>
        <item x="494"/>
        <item x="389"/>
        <item x="504"/>
        <item x="2322"/>
        <item x="1397"/>
        <item x="1828"/>
        <item x="457"/>
        <item x="551"/>
        <item x="2069"/>
        <item x="373"/>
        <item x="489"/>
        <item x="466"/>
        <item x="370"/>
        <item x="444"/>
        <item x="569"/>
        <item x="555"/>
        <item x="486"/>
        <item x="616"/>
        <item x="1172"/>
        <item x="582"/>
        <item x="659"/>
        <item x="698"/>
        <item x="538"/>
        <item x="1118"/>
        <item x="869"/>
        <item x="2439"/>
        <item x="1055"/>
        <item x="372"/>
        <item x="2129"/>
        <item x="12"/>
        <item x="1317"/>
        <item x="2420"/>
        <item x="553"/>
        <item x="1340"/>
        <item x="804"/>
        <item x="112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measureFilter="1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4"/>
  </rowFields>
  <rowItems count="2">
    <i>
      <x v="3"/>
    </i>
    <i t="grand">
      <x/>
    </i>
  </rowItems>
  <colFields count="2">
    <field x="6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Máx. de Volume" fld="5" subtotal="max" baseField="14" baseItem="1" numFmtId="3"/>
    <dataField name="Máx. de Close" fld="4" subtotal="max" baseField="14" baseItem="1" numFmtId="164"/>
    <dataField name="Máx. de volatilidad" fld="7" subtotal="max" baseField="14" baseItem="1" numFmtId="165"/>
  </dataFields>
  <pivotTableStyleInfo name="PivotStyleLight16" showRowHeaders="1" showColHeaders="1" showRowStripes="0" showColStripes="0" showLastColumn="1"/>
  <filters count="2">
    <filter fld="0" type="dateBetween" evalOrder="-1" id="38" name="Date">
      <autoFilter ref="A1">
        <filterColumn colId="0">
          <customFilters and="1">
            <customFilter operator="greaterThanOrEqual" val="43831"/>
            <customFilter operator="lessThanOrEqual" val="4602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4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39494-40F0-4B25-9C5B-25D39317BE83}" name="TablaDinámica2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7">
  <location ref="B63:C66" firstHeaderRow="1" firstDataRow="1" firstDataCol="1"/>
  <pivotFields count="15">
    <pivotField numFmtId="14" showAll="0">
      <items count="2516">
        <item x="0"/>
        <item m="1" x="1254"/>
        <item x="1"/>
        <item m="1" x="1255"/>
        <item x="2"/>
        <item m="1" x="1256"/>
        <item x="3"/>
        <item m="1" x="1257"/>
        <item x="4"/>
        <item m="1" x="1258"/>
        <item x="5"/>
        <item m="1" x="1259"/>
        <item x="6"/>
        <item m="1" x="1260"/>
        <item x="7"/>
        <item m="1" x="1261"/>
        <item x="8"/>
        <item m="1" x="1262"/>
        <item x="9"/>
        <item m="1" x="1263"/>
        <item x="10"/>
        <item m="1" x="1264"/>
        <item x="11"/>
        <item m="1" x="1265"/>
        <item x="12"/>
        <item m="1" x="1266"/>
        <item x="13"/>
        <item m="1" x="1267"/>
        <item x="14"/>
        <item m="1" x="1268"/>
        <item x="15"/>
        <item m="1" x="1269"/>
        <item x="16"/>
        <item m="1" x="1270"/>
        <item x="17"/>
        <item m="1" x="1271"/>
        <item x="18"/>
        <item m="1" x="1272"/>
        <item x="19"/>
        <item m="1" x="1273"/>
        <item x="20"/>
        <item m="1" x="1274"/>
        <item x="21"/>
        <item m="1" x="1275"/>
        <item x="22"/>
        <item m="1" x="1276"/>
        <item x="23"/>
        <item m="1" x="1277"/>
        <item x="24"/>
        <item m="1" x="1278"/>
        <item x="25"/>
        <item m="1" x="1279"/>
        <item x="26"/>
        <item m="1" x="1280"/>
        <item x="27"/>
        <item m="1" x="1281"/>
        <item x="28"/>
        <item m="1" x="1282"/>
        <item x="29"/>
        <item m="1" x="1283"/>
        <item x="30"/>
        <item m="1" x="1284"/>
        <item x="31"/>
        <item m="1" x="1285"/>
        <item x="32"/>
        <item m="1" x="1286"/>
        <item x="33"/>
        <item m="1" x="1287"/>
        <item x="34"/>
        <item m="1" x="1288"/>
        <item x="35"/>
        <item m="1" x="1289"/>
        <item x="36"/>
        <item m="1" x="1290"/>
        <item x="37"/>
        <item m="1" x="1291"/>
        <item x="38"/>
        <item m="1" x="1292"/>
        <item x="39"/>
        <item m="1" x="1293"/>
        <item x="40"/>
        <item m="1" x="1294"/>
        <item x="41"/>
        <item m="1" x="1295"/>
        <item x="42"/>
        <item m="1" x="1296"/>
        <item x="43"/>
        <item m="1" x="1297"/>
        <item x="44"/>
        <item m="1" x="1298"/>
        <item x="45"/>
        <item m="1" x="1299"/>
        <item x="46"/>
        <item m="1" x="1300"/>
        <item x="47"/>
        <item m="1" x="1301"/>
        <item x="48"/>
        <item m="1" x="1302"/>
        <item x="49"/>
        <item m="1" x="1303"/>
        <item x="50"/>
        <item m="1" x="1304"/>
        <item x="51"/>
        <item m="1" x="1305"/>
        <item x="52"/>
        <item m="1" x="1306"/>
        <item x="53"/>
        <item m="1" x="1307"/>
        <item x="54"/>
        <item m="1" x="1308"/>
        <item x="55"/>
        <item m="1" x="1309"/>
        <item x="56"/>
        <item m="1" x="1310"/>
        <item x="57"/>
        <item m="1" x="1311"/>
        <item x="58"/>
        <item m="1" x="1312"/>
        <item x="59"/>
        <item m="1" x="1313"/>
        <item x="60"/>
        <item m="1" x="1314"/>
        <item x="61"/>
        <item m="1" x="1315"/>
        <item x="62"/>
        <item m="1" x="1316"/>
        <item x="63"/>
        <item m="1" x="1317"/>
        <item x="64"/>
        <item m="1" x="1318"/>
        <item x="65"/>
        <item m="1" x="1319"/>
        <item x="66"/>
        <item m="1" x="1320"/>
        <item x="67"/>
        <item m="1" x="1321"/>
        <item x="68"/>
        <item m="1" x="1322"/>
        <item x="69"/>
        <item m="1" x="1323"/>
        <item x="70"/>
        <item m="1" x="1324"/>
        <item x="71"/>
        <item m="1" x="1325"/>
        <item x="72"/>
        <item m="1" x="1326"/>
        <item x="73"/>
        <item m="1" x="1327"/>
        <item x="74"/>
        <item m="1" x="1328"/>
        <item x="75"/>
        <item m="1" x="1329"/>
        <item x="76"/>
        <item m="1" x="1330"/>
        <item x="77"/>
        <item m="1" x="1331"/>
        <item x="78"/>
        <item m="1" x="1332"/>
        <item x="79"/>
        <item m="1" x="1333"/>
        <item x="80"/>
        <item m="1" x="1334"/>
        <item x="81"/>
        <item m="1" x="1335"/>
        <item x="82"/>
        <item m="1" x="1336"/>
        <item x="83"/>
        <item m="1" x="1337"/>
        <item x="84"/>
        <item m="1" x="1338"/>
        <item x="85"/>
        <item m="1" x="1339"/>
        <item x="86"/>
        <item m="1" x="1340"/>
        <item x="87"/>
        <item m="1" x="1341"/>
        <item x="88"/>
        <item m="1" x="1342"/>
        <item x="89"/>
        <item m="1" x="1343"/>
        <item x="90"/>
        <item m="1" x="1344"/>
        <item x="91"/>
        <item m="1" x="1345"/>
        <item x="92"/>
        <item m="1" x="1346"/>
        <item x="93"/>
        <item m="1" x="1347"/>
        <item x="94"/>
        <item m="1" x="1348"/>
        <item x="95"/>
        <item m="1" x="1349"/>
        <item x="96"/>
        <item m="1" x="1350"/>
        <item x="97"/>
        <item m="1" x="1351"/>
        <item x="98"/>
        <item m="1" x="1352"/>
        <item x="99"/>
        <item m="1" x="1353"/>
        <item x="100"/>
        <item m="1" x="1354"/>
        <item x="101"/>
        <item m="1" x="1355"/>
        <item x="102"/>
        <item m="1" x="1356"/>
        <item x="103"/>
        <item m="1" x="1357"/>
        <item x="104"/>
        <item m="1" x="1358"/>
        <item x="105"/>
        <item m="1" x="1359"/>
        <item x="106"/>
        <item m="1" x="1360"/>
        <item x="107"/>
        <item m="1" x="1361"/>
        <item x="108"/>
        <item m="1" x="1362"/>
        <item x="109"/>
        <item m="1" x="1363"/>
        <item x="110"/>
        <item m="1" x="1364"/>
        <item x="111"/>
        <item m="1" x="1365"/>
        <item x="112"/>
        <item m="1" x="1366"/>
        <item x="113"/>
        <item m="1" x="1367"/>
        <item x="114"/>
        <item m="1" x="1368"/>
        <item x="115"/>
        <item m="1" x="1369"/>
        <item x="116"/>
        <item m="1" x="1370"/>
        <item x="117"/>
        <item m="1" x="1371"/>
        <item x="118"/>
        <item m="1" x="1372"/>
        <item x="119"/>
        <item m="1" x="1373"/>
        <item x="120"/>
        <item m="1" x="1374"/>
        <item x="121"/>
        <item m="1" x="1375"/>
        <item x="122"/>
        <item m="1" x="1376"/>
        <item x="123"/>
        <item m="1" x="1377"/>
        <item x="124"/>
        <item m="1" x="1378"/>
        <item x="125"/>
        <item m="1" x="1379"/>
        <item x="126"/>
        <item m="1" x="1380"/>
        <item x="127"/>
        <item m="1" x="1381"/>
        <item x="128"/>
        <item m="1" x="1382"/>
        <item x="129"/>
        <item m="1" x="1383"/>
        <item x="130"/>
        <item m="1" x="1384"/>
        <item x="131"/>
        <item m="1" x="1385"/>
        <item x="132"/>
        <item m="1" x="1386"/>
        <item x="133"/>
        <item m="1" x="1387"/>
        <item x="134"/>
        <item m="1" x="1388"/>
        <item x="135"/>
        <item m="1" x="1389"/>
        <item x="136"/>
        <item m="1" x="1390"/>
        <item x="137"/>
        <item m="1" x="1391"/>
        <item x="138"/>
        <item m="1" x="1392"/>
        <item x="139"/>
        <item m="1" x="1393"/>
        <item x="140"/>
        <item m="1" x="1394"/>
        <item x="141"/>
        <item m="1" x="1395"/>
        <item x="142"/>
        <item m="1" x="1396"/>
        <item x="143"/>
        <item m="1" x="1397"/>
        <item x="144"/>
        <item m="1" x="1398"/>
        <item x="145"/>
        <item m="1" x="1399"/>
        <item x="146"/>
        <item m="1" x="1400"/>
        <item x="147"/>
        <item m="1" x="1401"/>
        <item x="148"/>
        <item m="1" x="1402"/>
        <item x="149"/>
        <item m="1" x="1403"/>
        <item x="150"/>
        <item m="1" x="1404"/>
        <item x="151"/>
        <item m="1" x="1405"/>
        <item x="152"/>
        <item m="1" x="1406"/>
        <item x="153"/>
        <item m="1" x="1407"/>
        <item x="154"/>
        <item m="1" x="1408"/>
        <item x="155"/>
        <item m="1" x="1409"/>
        <item x="156"/>
        <item m="1" x="1410"/>
        <item x="157"/>
        <item m="1" x="1411"/>
        <item x="158"/>
        <item m="1" x="1412"/>
        <item x="159"/>
        <item m="1" x="1413"/>
        <item x="160"/>
        <item m="1" x="1414"/>
        <item x="161"/>
        <item m="1" x="1415"/>
        <item x="162"/>
        <item m="1" x="1416"/>
        <item x="163"/>
        <item m="1" x="1417"/>
        <item x="164"/>
        <item m="1" x="1418"/>
        <item x="165"/>
        <item m="1" x="1419"/>
        <item x="166"/>
        <item m="1" x="1420"/>
        <item x="167"/>
        <item m="1" x="1421"/>
        <item x="168"/>
        <item m="1" x="1422"/>
        <item x="169"/>
        <item m="1" x="1423"/>
        <item x="170"/>
        <item m="1" x="1424"/>
        <item x="171"/>
        <item m="1" x="1425"/>
        <item x="172"/>
        <item m="1" x="1426"/>
        <item x="173"/>
        <item m="1" x="1427"/>
        <item x="174"/>
        <item m="1" x="1428"/>
        <item x="175"/>
        <item m="1" x="1429"/>
        <item x="176"/>
        <item m="1" x="1430"/>
        <item x="177"/>
        <item m="1" x="1431"/>
        <item x="178"/>
        <item m="1" x="1432"/>
        <item x="179"/>
        <item m="1" x="1433"/>
        <item x="180"/>
        <item m="1" x="1434"/>
        <item x="181"/>
        <item m="1" x="1435"/>
        <item x="182"/>
        <item m="1" x="1436"/>
        <item x="183"/>
        <item m="1" x="1437"/>
        <item x="184"/>
        <item m="1" x="1438"/>
        <item x="185"/>
        <item m="1" x="1439"/>
        <item x="186"/>
        <item m="1" x="1440"/>
        <item x="187"/>
        <item m="1" x="1441"/>
        <item x="188"/>
        <item m="1" x="1442"/>
        <item x="189"/>
        <item m="1" x="1443"/>
        <item x="190"/>
        <item m="1" x="1444"/>
        <item x="191"/>
        <item m="1" x="1445"/>
        <item x="192"/>
        <item m="1" x="1446"/>
        <item x="193"/>
        <item m="1" x="1447"/>
        <item x="194"/>
        <item m="1" x="1448"/>
        <item x="195"/>
        <item m="1" x="1449"/>
        <item x="196"/>
        <item m="1" x="1450"/>
        <item x="197"/>
        <item m="1" x="1451"/>
        <item x="198"/>
        <item m="1" x="1452"/>
        <item x="199"/>
        <item m="1" x="1453"/>
        <item x="200"/>
        <item m="1" x="1454"/>
        <item x="201"/>
        <item m="1" x="1455"/>
        <item x="202"/>
        <item m="1" x="1456"/>
        <item x="203"/>
        <item m="1" x="1457"/>
        <item x="204"/>
        <item m="1" x="1458"/>
        <item x="205"/>
        <item m="1" x="1459"/>
        <item x="206"/>
        <item m="1" x="1460"/>
        <item x="207"/>
        <item m="1" x="1461"/>
        <item x="208"/>
        <item m="1" x="1462"/>
        <item x="209"/>
        <item m="1" x="1463"/>
        <item x="210"/>
        <item m="1" x="1464"/>
        <item x="211"/>
        <item m="1" x="1465"/>
        <item x="212"/>
        <item m="1" x="1466"/>
        <item x="213"/>
        <item m="1" x="1467"/>
        <item x="214"/>
        <item m="1" x="1468"/>
        <item x="215"/>
        <item m="1" x="1469"/>
        <item x="216"/>
        <item m="1" x="1470"/>
        <item x="217"/>
        <item m="1" x="1471"/>
        <item x="218"/>
        <item m="1" x="1472"/>
        <item x="219"/>
        <item m="1" x="1473"/>
        <item x="220"/>
        <item m="1" x="1474"/>
        <item x="221"/>
        <item m="1" x="1475"/>
        <item x="222"/>
        <item m="1" x="1476"/>
        <item x="223"/>
        <item m="1" x="1477"/>
        <item x="224"/>
        <item m="1" x="1478"/>
        <item x="225"/>
        <item m="1" x="1479"/>
        <item x="226"/>
        <item m="1" x="1480"/>
        <item x="227"/>
        <item m="1" x="1481"/>
        <item x="228"/>
        <item m="1" x="1482"/>
        <item x="229"/>
        <item m="1" x="1483"/>
        <item x="230"/>
        <item m="1" x="1484"/>
        <item x="231"/>
        <item m="1" x="1485"/>
        <item x="232"/>
        <item m="1" x="1486"/>
        <item x="233"/>
        <item m="1" x="1487"/>
        <item x="234"/>
        <item m="1" x="1488"/>
        <item x="235"/>
        <item m="1" x="1489"/>
        <item x="236"/>
        <item m="1" x="1490"/>
        <item x="237"/>
        <item m="1" x="1491"/>
        <item x="238"/>
        <item m="1" x="1492"/>
        <item x="239"/>
        <item m="1" x="1493"/>
        <item x="240"/>
        <item m="1" x="1494"/>
        <item x="241"/>
        <item m="1" x="1495"/>
        <item x="242"/>
        <item m="1" x="1496"/>
        <item x="243"/>
        <item m="1" x="1497"/>
        <item x="244"/>
        <item m="1" x="1498"/>
        <item x="245"/>
        <item m="1" x="1499"/>
        <item x="246"/>
        <item m="1" x="1500"/>
        <item x="247"/>
        <item m="1" x="1501"/>
        <item x="248"/>
        <item m="1" x="1502"/>
        <item x="249"/>
        <item m="1" x="1503"/>
        <item x="250"/>
        <item m="1" x="1504"/>
        <item x="251"/>
        <item m="1" x="1505"/>
        <item x="252"/>
        <item m="1" x="1506"/>
        <item x="253"/>
        <item m="1" x="1507"/>
        <item x="254"/>
        <item m="1" x="1508"/>
        <item x="255"/>
        <item m="1" x="1509"/>
        <item x="256"/>
        <item m="1" x="1510"/>
        <item x="257"/>
        <item m="1" x="1511"/>
        <item x="258"/>
        <item m="1" x="1512"/>
        <item x="259"/>
        <item m="1" x="1513"/>
        <item x="260"/>
        <item m="1" x="1514"/>
        <item x="261"/>
        <item m="1" x="1515"/>
        <item x="262"/>
        <item m="1" x="1516"/>
        <item x="263"/>
        <item m="1" x="1517"/>
        <item x="264"/>
        <item m="1" x="1518"/>
        <item x="265"/>
        <item m="1" x="1519"/>
        <item x="266"/>
        <item m="1" x="1520"/>
        <item x="267"/>
        <item m="1" x="1521"/>
        <item x="268"/>
        <item m="1" x="1522"/>
        <item x="269"/>
        <item m="1" x="1523"/>
        <item x="270"/>
        <item m="1" x="1524"/>
        <item x="271"/>
        <item m="1" x="1525"/>
        <item x="272"/>
        <item m="1" x="1526"/>
        <item x="273"/>
        <item m="1" x="1527"/>
        <item x="274"/>
        <item m="1" x="1528"/>
        <item x="275"/>
        <item m="1" x="1529"/>
        <item x="276"/>
        <item m="1" x="1530"/>
        <item x="277"/>
        <item m="1" x="1531"/>
        <item x="278"/>
        <item m="1" x="1532"/>
        <item x="279"/>
        <item m="1" x="1533"/>
        <item x="280"/>
        <item m="1" x="1534"/>
        <item x="281"/>
        <item m="1" x="1535"/>
        <item x="282"/>
        <item m="1" x="1536"/>
        <item x="283"/>
        <item m="1" x="1537"/>
        <item x="284"/>
        <item m="1" x="1538"/>
        <item x="285"/>
        <item m="1" x="1539"/>
        <item x="286"/>
        <item m="1" x="1540"/>
        <item x="287"/>
        <item m="1" x="1541"/>
        <item x="288"/>
        <item m="1" x="1542"/>
        <item x="289"/>
        <item m="1" x="1543"/>
        <item x="290"/>
        <item m="1" x="1544"/>
        <item x="291"/>
        <item m="1" x="1545"/>
        <item x="292"/>
        <item m="1" x="1546"/>
        <item x="293"/>
        <item m="1" x="1547"/>
        <item x="294"/>
        <item m="1" x="1548"/>
        <item x="295"/>
        <item m="1" x="1549"/>
        <item x="296"/>
        <item m="1" x="1550"/>
        <item x="297"/>
        <item m="1" x="1551"/>
        <item x="298"/>
        <item m="1" x="1552"/>
        <item x="299"/>
        <item m="1" x="1553"/>
        <item x="300"/>
        <item m="1" x="1554"/>
        <item x="301"/>
        <item m="1" x="1555"/>
        <item x="302"/>
        <item m="1" x="1556"/>
        <item x="303"/>
        <item m="1" x="1557"/>
        <item x="304"/>
        <item m="1" x="1558"/>
        <item x="305"/>
        <item m="1" x="1559"/>
        <item x="306"/>
        <item m="1" x="1560"/>
        <item x="307"/>
        <item m="1" x="1561"/>
        <item x="308"/>
        <item m="1" x="1562"/>
        <item x="309"/>
        <item m="1" x="1563"/>
        <item x="310"/>
        <item m="1" x="1564"/>
        <item x="311"/>
        <item m="1" x="1565"/>
        <item x="312"/>
        <item m="1" x="1566"/>
        <item x="313"/>
        <item m="1" x="1567"/>
        <item x="314"/>
        <item m="1" x="1568"/>
        <item x="315"/>
        <item m="1" x="1569"/>
        <item x="316"/>
        <item m="1" x="1570"/>
        <item x="317"/>
        <item m="1" x="1571"/>
        <item x="318"/>
        <item m="1" x="1572"/>
        <item x="319"/>
        <item m="1" x="1573"/>
        <item x="320"/>
        <item m="1" x="1574"/>
        <item x="321"/>
        <item m="1" x="1575"/>
        <item x="322"/>
        <item m="1" x="1576"/>
        <item x="323"/>
        <item m="1" x="1577"/>
        <item x="324"/>
        <item m="1" x="1578"/>
        <item x="325"/>
        <item m="1" x="1579"/>
        <item x="326"/>
        <item m="1" x="1580"/>
        <item x="327"/>
        <item m="1" x="1581"/>
        <item x="328"/>
        <item m="1" x="1582"/>
        <item x="329"/>
        <item m="1" x="1583"/>
        <item x="330"/>
        <item m="1" x="1584"/>
        <item x="331"/>
        <item m="1" x="1585"/>
        <item x="332"/>
        <item m="1" x="1586"/>
        <item x="333"/>
        <item m="1" x="1587"/>
        <item x="334"/>
        <item m="1" x="1588"/>
        <item x="335"/>
        <item m="1" x="1589"/>
        <item x="336"/>
        <item m="1" x="1590"/>
        <item x="337"/>
        <item m="1" x="1591"/>
        <item x="338"/>
        <item m="1" x="1592"/>
        <item x="339"/>
        <item m="1" x="1593"/>
        <item x="340"/>
        <item m="1" x="1594"/>
        <item x="341"/>
        <item m="1" x="1595"/>
        <item x="342"/>
        <item m="1" x="1596"/>
        <item x="343"/>
        <item m="1" x="1597"/>
        <item x="344"/>
        <item m="1" x="1598"/>
        <item x="345"/>
        <item m="1" x="1599"/>
        <item x="346"/>
        <item m="1" x="1600"/>
        <item x="347"/>
        <item m="1" x="1601"/>
        <item x="348"/>
        <item m="1" x="1602"/>
        <item x="349"/>
        <item m="1" x="1603"/>
        <item x="350"/>
        <item m="1" x="1604"/>
        <item x="351"/>
        <item m="1" x="1605"/>
        <item x="352"/>
        <item m="1" x="1606"/>
        <item x="353"/>
        <item m="1" x="1607"/>
        <item x="354"/>
        <item m="1" x="1608"/>
        <item x="355"/>
        <item m="1" x="1609"/>
        <item x="356"/>
        <item m="1" x="1610"/>
        <item x="357"/>
        <item m="1" x="1611"/>
        <item x="358"/>
        <item m="1" x="1612"/>
        <item x="359"/>
        <item m="1" x="1613"/>
        <item x="360"/>
        <item m="1" x="1614"/>
        <item x="361"/>
        <item m="1" x="1615"/>
        <item x="362"/>
        <item m="1" x="1616"/>
        <item x="363"/>
        <item m="1" x="1617"/>
        <item x="364"/>
        <item m="1" x="1618"/>
        <item x="365"/>
        <item m="1" x="1619"/>
        <item x="366"/>
        <item m="1" x="1620"/>
        <item x="367"/>
        <item m="1" x="1621"/>
        <item x="368"/>
        <item m="1" x="1622"/>
        <item x="369"/>
        <item m="1" x="1623"/>
        <item x="370"/>
        <item m="1" x="1624"/>
        <item x="371"/>
        <item m="1" x="1625"/>
        <item x="372"/>
        <item m="1" x="1626"/>
        <item x="373"/>
        <item m="1" x="1627"/>
        <item x="374"/>
        <item m="1" x="1628"/>
        <item x="375"/>
        <item m="1" x="1629"/>
        <item x="376"/>
        <item m="1" x="1630"/>
        <item x="377"/>
        <item m="1" x="1631"/>
        <item x="378"/>
        <item m="1" x="1632"/>
        <item x="379"/>
        <item m="1" x="1633"/>
        <item x="380"/>
        <item m="1" x="1634"/>
        <item x="381"/>
        <item m="1" x="1635"/>
        <item x="382"/>
        <item m="1" x="1636"/>
        <item x="383"/>
        <item m="1" x="1637"/>
        <item x="384"/>
        <item m="1" x="1638"/>
        <item x="385"/>
        <item m="1" x="1639"/>
        <item x="386"/>
        <item m="1" x="1640"/>
        <item x="387"/>
        <item m="1" x="1641"/>
        <item x="388"/>
        <item m="1" x="1642"/>
        <item x="389"/>
        <item m="1" x="1643"/>
        <item x="390"/>
        <item m="1" x="1644"/>
        <item x="391"/>
        <item m="1" x="1645"/>
        <item x="392"/>
        <item m="1" x="1646"/>
        <item x="393"/>
        <item m="1" x="1647"/>
        <item x="394"/>
        <item m="1" x="1648"/>
        <item x="395"/>
        <item m="1" x="1649"/>
        <item x="396"/>
        <item m="1" x="1650"/>
        <item x="397"/>
        <item m="1" x="1651"/>
        <item x="398"/>
        <item m="1" x="1652"/>
        <item x="399"/>
        <item m="1" x="1653"/>
        <item x="400"/>
        <item m="1" x="1654"/>
        <item x="401"/>
        <item m="1" x="1655"/>
        <item x="402"/>
        <item m="1" x="1656"/>
        <item x="403"/>
        <item m="1" x="1657"/>
        <item x="404"/>
        <item m="1" x="1658"/>
        <item x="405"/>
        <item m="1" x="1659"/>
        <item x="406"/>
        <item m="1" x="1660"/>
        <item x="407"/>
        <item m="1" x="1661"/>
        <item x="408"/>
        <item m="1" x="1662"/>
        <item x="409"/>
        <item m="1" x="1663"/>
        <item x="410"/>
        <item m="1" x="1664"/>
        <item x="411"/>
        <item m="1" x="1665"/>
        <item x="412"/>
        <item m="1" x="1666"/>
        <item x="413"/>
        <item m="1" x="1667"/>
        <item x="414"/>
        <item m="1" x="1668"/>
        <item x="415"/>
        <item m="1" x="1669"/>
        <item x="416"/>
        <item m="1" x="1670"/>
        <item x="417"/>
        <item m="1" x="1671"/>
        <item x="418"/>
        <item m="1" x="1672"/>
        <item x="419"/>
        <item m="1" x="1673"/>
        <item x="420"/>
        <item m="1" x="1674"/>
        <item x="421"/>
        <item m="1" x="1675"/>
        <item x="422"/>
        <item m="1" x="1676"/>
        <item x="423"/>
        <item m="1" x="1677"/>
        <item x="424"/>
        <item m="1" x="1678"/>
        <item x="425"/>
        <item m="1" x="1679"/>
        <item x="426"/>
        <item m="1" x="1680"/>
        <item x="427"/>
        <item m="1" x="1681"/>
        <item x="428"/>
        <item m="1" x="1682"/>
        <item x="429"/>
        <item m="1" x="1683"/>
        <item x="430"/>
        <item m="1" x="1684"/>
        <item x="431"/>
        <item m="1" x="1685"/>
        <item x="432"/>
        <item m="1" x="1686"/>
        <item x="433"/>
        <item m="1" x="1687"/>
        <item x="434"/>
        <item m="1" x="1688"/>
        <item x="435"/>
        <item m="1" x="1689"/>
        <item x="436"/>
        <item m="1" x="1690"/>
        <item x="437"/>
        <item m="1" x="1691"/>
        <item x="438"/>
        <item m="1" x="1692"/>
        <item x="439"/>
        <item m="1" x="1693"/>
        <item x="440"/>
        <item m="1" x="1694"/>
        <item x="441"/>
        <item m="1" x="1695"/>
        <item x="442"/>
        <item m="1" x="1696"/>
        <item x="443"/>
        <item m="1" x="1697"/>
        <item x="444"/>
        <item m="1" x="1698"/>
        <item x="445"/>
        <item m="1" x="1699"/>
        <item x="446"/>
        <item m="1" x="1700"/>
        <item x="447"/>
        <item m="1" x="1701"/>
        <item x="448"/>
        <item m="1" x="1702"/>
        <item x="449"/>
        <item m="1" x="1703"/>
        <item x="450"/>
        <item m="1" x="1704"/>
        <item x="451"/>
        <item m="1" x="1705"/>
        <item x="452"/>
        <item m="1" x="1706"/>
        <item x="453"/>
        <item m="1" x="1707"/>
        <item x="454"/>
        <item m="1" x="1708"/>
        <item x="455"/>
        <item m="1" x="1709"/>
        <item x="456"/>
        <item m="1" x="1710"/>
        <item x="457"/>
        <item m="1" x="1711"/>
        <item x="458"/>
        <item m="1" x="1712"/>
        <item x="459"/>
        <item m="1" x="1713"/>
        <item x="460"/>
        <item m="1" x="1714"/>
        <item x="461"/>
        <item m="1" x="1715"/>
        <item x="462"/>
        <item m="1" x="1716"/>
        <item x="463"/>
        <item m="1" x="1717"/>
        <item x="464"/>
        <item m="1" x="1718"/>
        <item x="465"/>
        <item m="1" x="1719"/>
        <item x="466"/>
        <item m="1" x="1720"/>
        <item x="467"/>
        <item m="1" x="1721"/>
        <item x="468"/>
        <item m="1" x="1722"/>
        <item x="469"/>
        <item m="1" x="1723"/>
        <item x="470"/>
        <item m="1" x="1724"/>
        <item x="471"/>
        <item m="1" x="1725"/>
        <item x="472"/>
        <item m="1" x="1726"/>
        <item x="473"/>
        <item m="1" x="1727"/>
        <item x="474"/>
        <item m="1" x="1728"/>
        <item x="475"/>
        <item m="1" x="1729"/>
        <item x="476"/>
        <item m="1" x="1730"/>
        <item x="477"/>
        <item m="1" x="1731"/>
        <item x="478"/>
        <item m="1" x="1732"/>
        <item x="479"/>
        <item m="1" x="1733"/>
        <item x="480"/>
        <item m="1" x="1734"/>
        <item x="481"/>
        <item m="1" x="1735"/>
        <item x="482"/>
        <item m="1" x="1736"/>
        <item x="483"/>
        <item m="1" x="1737"/>
        <item x="484"/>
        <item m="1" x="1738"/>
        <item x="485"/>
        <item m="1" x="1739"/>
        <item x="486"/>
        <item m="1" x="1740"/>
        <item x="487"/>
        <item m="1" x="1741"/>
        <item x="488"/>
        <item m="1" x="1742"/>
        <item x="489"/>
        <item m="1" x="1743"/>
        <item x="490"/>
        <item m="1" x="1744"/>
        <item x="491"/>
        <item m="1" x="1745"/>
        <item x="492"/>
        <item m="1" x="1746"/>
        <item x="493"/>
        <item m="1" x="1747"/>
        <item x="494"/>
        <item m="1" x="1748"/>
        <item x="495"/>
        <item m="1" x="1749"/>
        <item x="496"/>
        <item m="1" x="1750"/>
        <item x="497"/>
        <item m="1" x="1751"/>
        <item x="498"/>
        <item m="1" x="1752"/>
        <item x="499"/>
        <item m="1" x="1753"/>
        <item x="500"/>
        <item m="1" x="1754"/>
        <item x="501"/>
        <item m="1" x="1755"/>
        <item x="502"/>
        <item m="1" x="1756"/>
        <item x="503"/>
        <item m="1" x="1757"/>
        <item x="504"/>
        <item m="1" x="1758"/>
        <item x="505"/>
        <item m="1" x="1759"/>
        <item x="506"/>
        <item m="1" x="1760"/>
        <item x="507"/>
        <item m="1" x="1761"/>
        <item x="508"/>
        <item m="1" x="1762"/>
        <item x="509"/>
        <item m="1" x="1763"/>
        <item x="510"/>
        <item m="1" x="1764"/>
        <item x="511"/>
        <item m="1" x="1765"/>
        <item x="512"/>
        <item m="1" x="1766"/>
        <item x="513"/>
        <item m="1" x="1767"/>
        <item x="514"/>
        <item m="1" x="1768"/>
        <item x="515"/>
        <item m="1" x="1769"/>
        <item x="516"/>
        <item m="1" x="1770"/>
        <item x="517"/>
        <item m="1" x="1771"/>
        <item x="518"/>
        <item m="1" x="1772"/>
        <item x="519"/>
        <item m="1" x="1773"/>
        <item x="520"/>
        <item m="1" x="1774"/>
        <item x="521"/>
        <item m="1" x="1775"/>
        <item x="522"/>
        <item m="1" x="1776"/>
        <item x="523"/>
        <item m="1" x="1777"/>
        <item x="524"/>
        <item m="1" x="1778"/>
        <item x="525"/>
        <item m="1" x="1779"/>
        <item x="526"/>
        <item m="1" x="1780"/>
        <item x="527"/>
        <item m="1" x="1781"/>
        <item x="528"/>
        <item m="1" x="1782"/>
        <item x="529"/>
        <item m="1" x="1783"/>
        <item x="530"/>
        <item m="1" x="1784"/>
        <item x="531"/>
        <item m="1" x="1785"/>
        <item x="532"/>
        <item m="1" x="1786"/>
        <item x="533"/>
        <item m="1" x="1787"/>
        <item x="534"/>
        <item m="1" x="1788"/>
        <item x="535"/>
        <item m="1" x="1789"/>
        <item x="536"/>
        <item m="1" x="1790"/>
        <item x="537"/>
        <item m="1" x="1791"/>
        <item x="538"/>
        <item m="1" x="1792"/>
        <item x="539"/>
        <item m="1" x="1793"/>
        <item x="540"/>
        <item m="1" x="1794"/>
        <item x="541"/>
        <item m="1" x="1795"/>
        <item x="542"/>
        <item m="1" x="1796"/>
        <item x="543"/>
        <item m="1" x="1797"/>
        <item x="544"/>
        <item m="1" x="1798"/>
        <item x="545"/>
        <item m="1" x="1799"/>
        <item x="546"/>
        <item m="1" x="1800"/>
        <item x="547"/>
        <item m="1" x="1801"/>
        <item x="548"/>
        <item m="1" x="1802"/>
        <item x="549"/>
        <item m="1" x="1803"/>
        <item x="550"/>
        <item m="1" x="1804"/>
        <item x="551"/>
        <item m="1" x="1805"/>
        <item x="552"/>
        <item m="1" x="1806"/>
        <item x="553"/>
        <item m="1" x="1807"/>
        <item x="554"/>
        <item m="1" x="1808"/>
        <item x="555"/>
        <item m="1" x="1809"/>
        <item x="556"/>
        <item m="1" x="1810"/>
        <item x="557"/>
        <item m="1" x="1811"/>
        <item x="558"/>
        <item m="1" x="1812"/>
        <item x="559"/>
        <item m="1" x="1813"/>
        <item x="560"/>
        <item m="1" x="1814"/>
        <item x="561"/>
        <item m="1" x="1815"/>
        <item x="562"/>
        <item m="1" x="1816"/>
        <item x="563"/>
        <item m="1" x="1817"/>
        <item x="564"/>
        <item m="1" x="1818"/>
        <item x="565"/>
        <item m="1" x="1819"/>
        <item x="566"/>
        <item m="1" x="1820"/>
        <item x="567"/>
        <item m="1" x="1821"/>
        <item x="568"/>
        <item m="1" x="1822"/>
        <item x="569"/>
        <item m="1" x="1823"/>
        <item x="570"/>
        <item m="1" x="1824"/>
        <item x="571"/>
        <item m="1" x="1825"/>
        <item x="572"/>
        <item m="1" x="1826"/>
        <item x="573"/>
        <item m="1" x="1827"/>
        <item x="574"/>
        <item m="1" x="1828"/>
        <item x="575"/>
        <item m="1" x="1829"/>
        <item x="576"/>
        <item m="1" x="1830"/>
        <item x="577"/>
        <item m="1" x="1831"/>
        <item x="578"/>
        <item m="1" x="1832"/>
        <item x="579"/>
        <item m="1" x="2508"/>
        <item m="1" x="1833"/>
        <item x="580"/>
        <item m="1" x="1834"/>
        <item x="581"/>
        <item m="1" x="1835"/>
        <item x="582"/>
        <item m="1" x="1836"/>
        <item x="583"/>
        <item m="1" x="1837"/>
        <item x="584"/>
        <item m="1" x="1838"/>
        <item x="585"/>
        <item m="1" x="1839"/>
        <item x="586"/>
        <item m="1" x="1840"/>
        <item x="587"/>
        <item m="1" x="1841"/>
        <item x="588"/>
        <item m="1" x="1842"/>
        <item x="589"/>
        <item m="1" x="1843"/>
        <item x="590"/>
        <item m="1" x="1844"/>
        <item x="591"/>
        <item m="1" x="1845"/>
        <item x="592"/>
        <item m="1" x="1846"/>
        <item x="593"/>
        <item m="1" x="1847"/>
        <item x="594"/>
        <item m="1" x="1848"/>
        <item x="595"/>
        <item m="1" x="1849"/>
        <item x="596"/>
        <item m="1" x="1850"/>
        <item x="597"/>
        <item m="1" x="1851"/>
        <item x="598"/>
        <item m="1" x="1852"/>
        <item x="599"/>
        <item m="1" x="1853"/>
        <item x="600"/>
        <item m="1" x="1854"/>
        <item x="601"/>
        <item m="1" x="1855"/>
        <item x="602"/>
        <item m="1" x="1856"/>
        <item x="603"/>
        <item m="1" x="1857"/>
        <item x="604"/>
        <item m="1" x="1858"/>
        <item x="605"/>
        <item m="1" x="1859"/>
        <item x="606"/>
        <item m="1" x="1860"/>
        <item x="607"/>
        <item m="1" x="1861"/>
        <item x="608"/>
        <item m="1" x="1862"/>
        <item x="609"/>
        <item m="1" x="1863"/>
        <item x="610"/>
        <item m="1" x="1864"/>
        <item x="611"/>
        <item m="1" x="1865"/>
        <item x="612"/>
        <item m="1" x="1866"/>
        <item x="613"/>
        <item m="1" x="1867"/>
        <item x="614"/>
        <item m="1" x="1868"/>
        <item x="615"/>
        <item m="1" x="1869"/>
        <item x="616"/>
        <item m="1" x="1870"/>
        <item x="617"/>
        <item m="1" x="1871"/>
        <item x="618"/>
        <item m="1" x="1872"/>
        <item x="619"/>
        <item m="1" x="1873"/>
        <item x="620"/>
        <item m="1" x="1874"/>
        <item x="621"/>
        <item m="1" x="1875"/>
        <item x="622"/>
        <item m="1" x="1876"/>
        <item x="623"/>
        <item m="1" x="1877"/>
        <item x="624"/>
        <item m="1" x="1878"/>
        <item x="625"/>
        <item m="1" x="1879"/>
        <item x="626"/>
        <item m="1" x="1880"/>
        <item x="627"/>
        <item m="1" x="1881"/>
        <item x="628"/>
        <item m="1" x="1882"/>
        <item x="629"/>
        <item m="1" x="1883"/>
        <item x="630"/>
        <item m="1" x="1884"/>
        <item x="631"/>
        <item m="1" x="1885"/>
        <item x="632"/>
        <item m="1" x="1886"/>
        <item x="633"/>
        <item m="1" x="1887"/>
        <item x="634"/>
        <item m="1" x="1888"/>
        <item x="635"/>
        <item m="1" x="1889"/>
        <item x="636"/>
        <item m="1" x="1890"/>
        <item x="637"/>
        <item m="1" x="1891"/>
        <item x="638"/>
        <item m="1" x="1892"/>
        <item x="639"/>
        <item m="1" x="1893"/>
        <item x="640"/>
        <item m="1" x="1894"/>
        <item x="641"/>
        <item m="1" x="1895"/>
        <item x="642"/>
        <item m="1" x="1896"/>
        <item x="643"/>
        <item m="1" x="1897"/>
        <item x="644"/>
        <item m="1" x="1898"/>
        <item x="645"/>
        <item m="1" x="1899"/>
        <item x="646"/>
        <item m="1" x="1900"/>
        <item x="647"/>
        <item m="1" x="1901"/>
        <item x="648"/>
        <item m="1" x="1902"/>
        <item x="649"/>
        <item m="1" x="1903"/>
        <item x="650"/>
        <item m="1" x="1904"/>
        <item x="651"/>
        <item m="1" x="1905"/>
        <item x="652"/>
        <item m="1" x="1906"/>
        <item x="653"/>
        <item m="1" x="1907"/>
        <item x="654"/>
        <item m="1" x="1908"/>
        <item x="655"/>
        <item m="1" x="1909"/>
        <item x="656"/>
        <item m="1" x="1910"/>
        <item x="657"/>
        <item m="1" x="1911"/>
        <item x="658"/>
        <item m="1" x="1912"/>
        <item x="659"/>
        <item m="1" x="1913"/>
        <item x="660"/>
        <item m="1" x="1914"/>
        <item x="661"/>
        <item m="1" x="1915"/>
        <item x="662"/>
        <item m="1" x="1916"/>
        <item x="663"/>
        <item m="1" x="1917"/>
        <item x="664"/>
        <item m="1" x="1918"/>
        <item x="665"/>
        <item m="1" x="1919"/>
        <item x="666"/>
        <item m="1" x="1920"/>
        <item x="667"/>
        <item m="1" x="1921"/>
        <item x="668"/>
        <item m="1" x="1922"/>
        <item x="669"/>
        <item m="1" x="1923"/>
        <item x="670"/>
        <item m="1" x="1924"/>
        <item x="671"/>
        <item m="1" x="1925"/>
        <item x="672"/>
        <item m="1" x="1926"/>
        <item x="673"/>
        <item m="1" x="1927"/>
        <item x="674"/>
        <item m="1" x="1928"/>
        <item x="675"/>
        <item m="1" x="1929"/>
        <item x="676"/>
        <item m="1" x="1930"/>
        <item x="677"/>
        <item m="1" x="1931"/>
        <item x="678"/>
        <item m="1" x="1932"/>
        <item x="679"/>
        <item m="1" x="1933"/>
        <item x="680"/>
        <item m="1" x="1934"/>
        <item x="681"/>
        <item m="1" x="1935"/>
        <item x="682"/>
        <item m="1" x="1936"/>
        <item x="683"/>
        <item m="1" x="1937"/>
        <item x="684"/>
        <item m="1" x="1938"/>
        <item x="685"/>
        <item m="1" x="1939"/>
        <item x="686"/>
        <item m="1" x="1940"/>
        <item x="687"/>
        <item m="1" x="1941"/>
        <item x="688"/>
        <item m="1" x="1942"/>
        <item x="689"/>
        <item m="1" x="1943"/>
        <item x="690"/>
        <item m="1" x="1944"/>
        <item x="691"/>
        <item m="1" x="1945"/>
        <item x="692"/>
        <item m="1" x="1946"/>
        <item x="693"/>
        <item m="1" x="1947"/>
        <item x="694"/>
        <item m="1" x="1948"/>
        <item x="695"/>
        <item m="1" x="1949"/>
        <item x="696"/>
        <item m="1" x="1950"/>
        <item x="697"/>
        <item m="1" x="1951"/>
        <item x="698"/>
        <item m="1" x="1952"/>
        <item x="699"/>
        <item m="1" x="1953"/>
        <item x="700"/>
        <item m="1" x="1954"/>
        <item x="701"/>
        <item m="1" x="1955"/>
        <item x="702"/>
        <item m="1" x="1956"/>
        <item x="703"/>
        <item m="1" x="1957"/>
        <item x="704"/>
        <item m="1" x="1958"/>
        <item x="705"/>
        <item m="1" x="1959"/>
        <item x="706"/>
        <item m="1" x="1960"/>
        <item x="707"/>
        <item m="1" x="1961"/>
        <item x="708"/>
        <item m="1" x="1962"/>
        <item x="709"/>
        <item m="1" x="1963"/>
        <item x="710"/>
        <item m="1" x="1964"/>
        <item x="711"/>
        <item m="1" x="1965"/>
        <item x="712"/>
        <item m="1" x="1966"/>
        <item x="713"/>
        <item m="1" x="1967"/>
        <item x="714"/>
        <item m="1" x="1968"/>
        <item x="715"/>
        <item m="1" x="1969"/>
        <item x="716"/>
        <item m="1" x="1970"/>
        <item x="717"/>
        <item m="1" x="1971"/>
        <item x="718"/>
        <item m="1" x="1972"/>
        <item x="719"/>
        <item m="1" x="1973"/>
        <item x="720"/>
        <item m="1" x="1974"/>
        <item x="721"/>
        <item m="1" x="1975"/>
        <item x="722"/>
        <item m="1" x="1976"/>
        <item x="723"/>
        <item m="1" x="1977"/>
        <item x="724"/>
        <item m="1" x="1978"/>
        <item x="725"/>
        <item m="1" x="1979"/>
        <item x="726"/>
        <item m="1" x="1980"/>
        <item x="727"/>
        <item m="1" x="1981"/>
        <item x="728"/>
        <item m="1" x="2509"/>
        <item m="1" x="1982"/>
        <item x="729"/>
        <item m="1" x="1983"/>
        <item x="730"/>
        <item m="1" x="1984"/>
        <item x="731"/>
        <item m="1" x="1985"/>
        <item x="732"/>
        <item m="1" x="1986"/>
        <item x="733"/>
        <item m="1" x="1987"/>
        <item x="734"/>
        <item m="1" x="1988"/>
        <item x="735"/>
        <item m="1" x="1989"/>
        <item x="736"/>
        <item m="1" x="1990"/>
        <item x="737"/>
        <item m="1" x="1991"/>
        <item x="738"/>
        <item m="1" x="1992"/>
        <item x="739"/>
        <item m="1" x="1993"/>
        <item x="740"/>
        <item m="1" x="1994"/>
        <item x="741"/>
        <item m="1" x="1995"/>
        <item x="742"/>
        <item m="1" x="1996"/>
        <item x="743"/>
        <item m="1" x="1997"/>
        <item x="744"/>
        <item m="1" x="1998"/>
        <item x="745"/>
        <item m="1" x="1999"/>
        <item x="746"/>
        <item m="1" x="2000"/>
        <item x="747"/>
        <item m="1" x="2001"/>
        <item x="748"/>
        <item m="1" x="2002"/>
        <item x="749"/>
        <item m="1" x="2003"/>
        <item x="750"/>
        <item m="1" x="2004"/>
        <item x="751"/>
        <item m="1" x="2005"/>
        <item x="752"/>
        <item m="1" x="2006"/>
        <item x="753"/>
        <item m="1" x="2007"/>
        <item x="754"/>
        <item m="1" x="2008"/>
        <item x="755"/>
        <item m="1" x="2009"/>
        <item x="756"/>
        <item m="1" x="2010"/>
        <item x="757"/>
        <item m="1" x="2011"/>
        <item x="758"/>
        <item m="1" x="2012"/>
        <item x="759"/>
        <item m="1" x="2013"/>
        <item x="760"/>
        <item m="1" x="2014"/>
        <item x="761"/>
        <item m="1" x="2015"/>
        <item x="762"/>
        <item m="1" x="2016"/>
        <item x="763"/>
        <item m="1" x="2017"/>
        <item x="764"/>
        <item m="1" x="2018"/>
        <item x="765"/>
        <item m="1" x="2019"/>
        <item x="766"/>
        <item m="1" x="2020"/>
        <item x="767"/>
        <item m="1" x="2021"/>
        <item x="768"/>
        <item m="1" x="2022"/>
        <item x="769"/>
        <item m="1" x="2023"/>
        <item x="770"/>
        <item m="1" x="2024"/>
        <item x="771"/>
        <item m="1" x="2025"/>
        <item x="772"/>
        <item m="1" x="2026"/>
        <item x="773"/>
        <item m="1" x="2027"/>
        <item x="774"/>
        <item m="1" x="2028"/>
        <item x="775"/>
        <item m="1" x="2029"/>
        <item x="776"/>
        <item m="1" x="2030"/>
        <item x="777"/>
        <item m="1" x="2031"/>
        <item x="778"/>
        <item m="1" x="2032"/>
        <item x="779"/>
        <item m="1" x="2033"/>
        <item x="780"/>
        <item m="1" x="2034"/>
        <item x="781"/>
        <item m="1" x="2035"/>
        <item x="782"/>
        <item m="1" x="2036"/>
        <item x="783"/>
        <item m="1" x="2037"/>
        <item x="784"/>
        <item m="1" x="2038"/>
        <item x="785"/>
        <item m="1" x="2039"/>
        <item x="786"/>
        <item m="1" x="2040"/>
        <item x="787"/>
        <item m="1" x="2041"/>
        <item x="788"/>
        <item m="1" x="2042"/>
        <item x="789"/>
        <item m="1" x="2043"/>
        <item x="790"/>
        <item m="1" x="2044"/>
        <item x="791"/>
        <item m="1" x="2045"/>
        <item x="792"/>
        <item m="1" x="2046"/>
        <item x="793"/>
        <item m="1" x="2047"/>
        <item x="794"/>
        <item m="1" x="2048"/>
        <item x="795"/>
        <item m="1" x="2049"/>
        <item x="796"/>
        <item m="1" x="2050"/>
        <item x="797"/>
        <item m="1" x="2051"/>
        <item x="798"/>
        <item m="1" x="2052"/>
        <item x="799"/>
        <item m="1" x="2053"/>
        <item x="800"/>
        <item m="1" x="2054"/>
        <item x="801"/>
        <item m="1" x="2055"/>
        <item x="802"/>
        <item m="1" x="2056"/>
        <item x="803"/>
        <item m="1" x="2057"/>
        <item x="804"/>
        <item m="1" x="2058"/>
        <item x="805"/>
        <item m="1" x="2059"/>
        <item x="806"/>
        <item m="1" x="2060"/>
        <item x="807"/>
        <item m="1" x="2061"/>
        <item x="808"/>
        <item m="1" x="2062"/>
        <item x="809"/>
        <item m="1" x="2063"/>
        <item x="810"/>
        <item m="1" x="2064"/>
        <item x="811"/>
        <item m="1" x="2065"/>
        <item x="812"/>
        <item m="1" x="2066"/>
        <item x="813"/>
        <item m="1" x="2067"/>
        <item x="814"/>
        <item m="1" x="2068"/>
        <item x="815"/>
        <item m="1" x="2069"/>
        <item x="816"/>
        <item m="1" x="2070"/>
        <item x="817"/>
        <item m="1" x="2071"/>
        <item x="818"/>
        <item m="1" x="2072"/>
        <item x="819"/>
        <item m="1" x="2073"/>
        <item x="820"/>
        <item m="1" x="2074"/>
        <item x="821"/>
        <item m="1" x="2075"/>
        <item x="822"/>
        <item m="1" x="2076"/>
        <item x="823"/>
        <item m="1" x="2077"/>
        <item x="824"/>
        <item m="1" x="2078"/>
        <item x="825"/>
        <item m="1" x="2079"/>
        <item x="826"/>
        <item m="1" x="2080"/>
        <item x="827"/>
        <item m="1" x="2081"/>
        <item x="828"/>
        <item m="1" x="2082"/>
        <item x="829"/>
        <item m="1" x="2510"/>
        <item m="1" x="2083"/>
        <item x="830"/>
        <item m="1" x="2084"/>
        <item x="831"/>
        <item m="1" x="2085"/>
        <item x="832"/>
        <item m="1" x="2086"/>
        <item x="833"/>
        <item m="1" x="2087"/>
        <item x="834"/>
        <item m="1" x="2088"/>
        <item x="835"/>
        <item m="1" x="2089"/>
        <item x="836"/>
        <item m="1" x="2090"/>
        <item x="837"/>
        <item m="1" x="2091"/>
        <item x="838"/>
        <item m="1" x="2092"/>
        <item x="839"/>
        <item m="1" x="2093"/>
        <item x="840"/>
        <item m="1" x="2094"/>
        <item x="841"/>
        <item m="1" x="2095"/>
        <item x="842"/>
        <item m="1" x="2096"/>
        <item x="843"/>
        <item m="1" x="2097"/>
        <item x="844"/>
        <item m="1" x="2098"/>
        <item x="845"/>
        <item m="1" x="2099"/>
        <item x="846"/>
        <item m="1" x="2100"/>
        <item x="847"/>
        <item m="1" x="2101"/>
        <item x="848"/>
        <item m="1" x="2102"/>
        <item x="849"/>
        <item m="1" x="2103"/>
        <item x="850"/>
        <item m="1" x="2104"/>
        <item x="851"/>
        <item m="1" x="2105"/>
        <item x="852"/>
        <item m="1" x="2106"/>
        <item x="853"/>
        <item m="1" x="2107"/>
        <item x="854"/>
        <item m="1" x="2108"/>
        <item x="855"/>
        <item m="1" x="2109"/>
        <item x="856"/>
        <item m="1" x="2110"/>
        <item x="857"/>
        <item m="1" x="2111"/>
        <item x="858"/>
        <item m="1" x="2112"/>
        <item x="859"/>
        <item m="1" x="2113"/>
        <item x="860"/>
        <item m="1" x="2114"/>
        <item x="861"/>
        <item m="1" x="2115"/>
        <item x="862"/>
        <item m="1" x="2116"/>
        <item x="863"/>
        <item m="1" x="2117"/>
        <item x="864"/>
        <item m="1" x="2118"/>
        <item x="865"/>
        <item m="1" x="2119"/>
        <item x="866"/>
        <item m="1" x="2120"/>
        <item x="867"/>
        <item m="1" x="2121"/>
        <item x="868"/>
        <item m="1" x="2122"/>
        <item x="869"/>
        <item m="1" x="2123"/>
        <item x="870"/>
        <item m="1" x="2124"/>
        <item x="871"/>
        <item m="1" x="2125"/>
        <item x="872"/>
        <item m="1" x="2126"/>
        <item x="873"/>
        <item m="1" x="2127"/>
        <item x="874"/>
        <item m="1" x="2128"/>
        <item x="875"/>
        <item m="1" x="2129"/>
        <item x="876"/>
        <item m="1" x="2130"/>
        <item x="877"/>
        <item m="1" x="2131"/>
        <item x="878"/>
        <item m="1" x="2132"/>
        <item x="879"/>
        <item m="1" x="2133"/>
        <item x="880"/>
        <item m="1" x="2134"/>
        <item x="881"/>
        <item m="1" x="2135"/>
        <item x="882"/>
        <item m="1" x="2136"/>
        <item x="883"/>
        <item m="1" x="2137"/>
        <item x="884"/>
        <item m="1" x="2138"/>
        <item x="885"/>
        <item m="1" x="2139"/>
        <item x="886"/>
        <item m="1" x="2140"/>
        <item x="887"/>
        <item m="1" x="2141"/>
        <item x="888"/>
        <item m="1" x="2142"/>
        <item x="889"/>
        <item m="1" x="2143"/>
        <item x="890"/>
        <item m="1" x="2144"/>
        <item x="891"/>
        <item m="1" x="2145"/>
        <item x="892"/>
        <item m="1" x="2146"/>
        <item x="893"/>
        <item m="1" x="2147"/>
        <item x="894"/>
        <item m="1" x="2148"/>
        <item x="895"/>
        <item m="1" x="2149"/>
        <item x="896"/>
        <item m="1" x="2150"/>
        <item x="897"/>
        <item m="1" x="2151"/>
        <item x="898"/>
        <item m="1" x="2152"/>
        <item x="899"/>
        <item m="1" x="2153"/>
        <item x="900"/>
        <item m="1" x="2154"/>
        <item x="901"/>
        <item m="1" x="2155"/>
        <item x="902"/>
        <item m="1" x="2156"/>
        <item x="903"/>
        <item m="1" x="2157"/>
        <item x="904"/>
        <item m="1" x="2158"/>
        <item x="905"/>
        <item m="1" x="2159"/>
        <item x="906"/>
        <item m="1" x="2160"/>
        <item x="907"/>
        <item m="1" x="2161"/>
        <item x="908"/>
        <item m="1" x="2162"/>
        <item x="909"/>
        <item m="1" x="2163"/>
        <item x="910"/>
        <item m="1" x="2164"/>
        <item x="911"/>
        <item m="1" x="2165"/>
        <item x="912"/>
        <item m="1" x="2166"/>
        <item x="913"/>
        <item m="1" x="2167"/>
        <item x="914"/>
        <item m="1" x="2168"/>
        <item x="915"/>
        <item m="1" x="2169"/>
        <item x="916"/>
        <item m="1" x="2170"/>
        <item x="917"/>
        <item m="1" x="2171"/>
        <item x="918"/>
        <item m="1" x="2172"/>
        <item x="919"/>
        <item m="1" x="2173"/>
        <item x="920"/>
        <item m="1" x="2174"/>
        <item x="921"/>
        <item m="1" x="2175"/>
        <item x="922"/>
        <item m="1" x="2176"/>
        <item x="923"/>
        <item m="1" x="2177"/>
        <item x="924"/>
        <item m="1" x="2178"/>
        <item x="925"/>
        <item m="1" x="2179"/>
        <item x="926"/>
        <item m="1" x="2180"/>
        <item x="927"/>
        <item m="1" x="2181"/>
        <item x="928"/>
        <item m="1" x="2182"/>
        <item x="929"/>
        <item m="1" x="2183"/>
        <item x="930"/>
        <item m="1" x="2184"/>
        <item x="931"/>
        <item m="1" x="2185"/>
        <item x="932"/>
        <item m="1" x="2186"/>
        <item x="933"/>
        <item m="1" x="2187"/>
        <item x="934"/>
        <item m="1" x="2188"/>
        <item x="935"/>
        <item m="1" x="2189"/>
        <item x="936"/>
        <item m="1" x="2190"/>
        <item x="937"/>
        <item m="1" x="2191"/>
        <item x="938"/>
        <item m="1" x="2192"/>
        <item x="939"/>
        <item m="1" x="2193"/>
        <item x="940"/>
        <item m="1" x="2194"/>
        <item x="941"/>
        <item m="1" x="2195"/>
        <item x="942"/>
        <item m="1" x="2196"/>
        <item x="943"/>
        <item m="1" x="2197"/>
        <item x="944"/>
        <item m="1" x="2198"/>
        <item x="945"/>
        <item m="1" x="2199"/>
        <item x="946"/>
        <item m="1" x="2200"/>
        <item x="947"/>
        <item m="1" x="2201"/>
        <item x="948"/>
        <item m="1" x="2202"/>
        <item x="949"/>
        <item m="1" x="2203"/>
        <item x="950"/>
        <item m="1" x="2204"/>
        <item x="951"/>
        <item m="1" x="2205"/>
        <item x="952"/>
        <item m="1" x="2206"/>
        <item x="953"/>
        <item m="1" x="2207"/>
        <item x="954"/>
        <item m="1" x="2208"/>
        <item x="955"/>
        <item m="1" x="2209"/>
        <item x="956"/>
        <item m="1" x="2210"/>
        <item x="957"/>
        <item m="1" x="2211"/>
        <item x="958"/>
        <item m="1" x="2212"/>
        <item x="959"/>
        <item m="1" x="2213"/>
        <item x="960"/>
        <item m="1" x="2214"/>
        <item x="961"/>
        <item m="1" x="2215"/>
        <item x="962"/>
        <item m="1" x="2216"/>
        <item x="963"/>
        <item m="1" x="2217"/>
        <item x="964"/>
        <item m="1" x="2218"/>
        <item x="965"/>
        <item m="1" x="2219"/>
        <item x="966"/>
        <item m="1" x="2220"/>
        <item x="967"/>
        <item m="1" x="2221"/>
        <item x="968"/>
        <item m="1" x="2222"/>
        <item x="969"/>
        <item m="1" x="2223"/>
        <item x="970"/>
        <item m="1" x="2224"/>
        <item x="971"/>
        <item m="1" x="2225"/>
        <item x="972"/>
        <item m="1" x="2226"/>
        <item x="973"/>
        <item m="1" x="2227"/>
        <item x="974"/>
        <item m="1" x="2228"/>
        <item x="975"/>
        <item m="1" x="2229"/>
        <item x="976"/>
        <item m="1" x="2230"/>
        <item x="977"/>
        <item m="1" x="2231"/>
        <item x="978"/>
        <item m="1" x="2232"/>
        <item x="979"/>
        <item m="1" x="2233"/>
        <item x="980"/>
        <item m="1" x="2511"/>
        <item m="1" x="2234"/>
        <item x="981"/>
        <item m="1" x="2235"/>
        <item x="982"/>
        <item m="1" x="2236"/>
        <item x="983"/>
        <item m="1" x="2237"/>
        <item x="984"/>
        <item m="1" x="2238"/>
        <item x="985"/>
        <item m="1" x="2239"/>
        <item x="986"/>
        <item m="1" x="2240"/>
        <item x="987"/>
        <item m="1" x="2241"/>
        <item x="988"/>
        <item m="1" x="2242"/>
        <item x="989"/>
        <item m="1" x="2243"/>
        <item x="990"/>
        <item m="1" x="2244"/>
        <item x="991"/>
        <item m="1" x="2245"/>
        <item x="992"/>
        <item m="1" x="2246"/>
        <item x="993"/>
        <item m="1" x="2247"/>
        <item x="994"/>
        <item m="1" x="2248"/>
        <item x="995"/>
        <item m="1" x="2249"/>
        <item x="996"/>
        <item m="1" x="2250"/>
        <item x="997"/>
        <item m="1" x="2251"/>
        <item x="998"/>
        <item m="1" x="2252"/>
        <item x="999"/>
        <item m="1" x="2253"/>
        <item x="1000"/>
        <item m="1" x="2254"/>
        <item x="1001"/>
        <item m="1" x="2255"/>
        <item x="1002"/>
        <item m="1" x="2256"/>
        <item x="1003"/>
        <item m="1" x="2257"/>
        <item x="1004"/>
        <item m="1" x="2258"/>
        <item x="1005"/>
        <item m="1" x="2259"/>
        <item x="1006"/>
        <item m="1" x="2260"/>
        <item x="1007"/>
        <item m="1" x="2261"/>
        <item x="1008"/>
        <item m="1" x="2262"/>
        <item x="1009"/>
        <item m="1" x="2263"/>
        <item x="1010"/>
        <item m="1" x="2264"/>
        <item x="1011"/>
        <item m="1" x="2265"/>
        <item x="1012"/>
        <item m="1" x="2266"/>
        <item x="1013"/>
        <item m="1" x="2267"/>
        <item x="1014"/>
        <item m="1" x="2268"/>
        <item x="1015"/>
        <item m="1" x="2269"/>
        <item x="1016"/>
        <item m="1" x="2270"/>
        <item x="1017"/>
        <item m="1" x="2271"/>
        <item x="1018"/>
        <item m="1" x="2272"/>
        <item x="1019"/>
        <item m="1" x="2273"/>
        <item x="1020"/>
        <item m="1" x="2274"/>
        <item x="1021"/>
        <item m="1" x="2275"/>
        <item x="1022"/>
        <item m="1" x="2276"/>
        <item x="1023"/>
        <item m="1" x="2277"/>
        <item x="1024"/>
        <item m="1" x="2278"/>
        <item x="1025"/>
        <item m="1" x="2279"/>
        <item x="1026"/>
        <item m="1" x="2280"/>
        <item x="1027"/>
        <item m="1" x="2281"/>
        <item x="1028"/>
        <item m="1" x="2282"/>
        <item x="1029"/>
        <item m="1" x="2283"/>
        <item x="1030"/>
        <item m="1" x="2284"/>
        <item x="1031"/>
        <item m="1" x="2285"/>
        <item x="1032"/>
        <item m="1" x="2286"/>
        <item x="1033"/>
        <item m="1" x="2287"/>
        <item x="1034"/>
        <item m="1" x="2288"/>
        <item x="1035"/>
        <item m="1" x="2289"/>
        <item x="1036"/>
        <item m="1" x="2290"/>
        <item x="1037"/>
        <item m="1" x="2291"/>
        <item x="1038"/>
        <item m="1" x="2292"/>
        <item x="1039"/>
        <item m="1" x="2293"/>
        <item x="1040"/>
        <item m="1" x="2294"/>
        <item x="1041"/>
        <item m="1" x="2295"/>
        <item x="1042"/>
        <item m="1" x="2296"/>
        <item x="1043"/>
        <item m="1" x="2297"/>
        <item x="1044"/>
        <item m="1" x="2298"/>
        <item x="1045"/>
        <item m="1" x="2299"/>
        <item x="1046"/>
        <item m="1" x="2300"/>
        <item x="1047"/>
        <item m="1" x="2301"/>
        <item x="1048"/>
        <item m="1" x="2302"/>
        <item x="1049"/>
        <item m="1" x="2303"/>
        <item x="1050"/>
        <item m="1" x="2304"/>
        <item x="1051"/>
        <item m="1" x="2305"/>
        <item x="1052"/>
        <item m="1" x="2306"/>
        <item x="1053"/>
        <item m="1" x="2307"/>
        <item x="1054"/>
        <item m="1" x="2308"/>
        <item x="1055"/>
        <item m="1" x="2309"/>
        <item x="1056"/>
        <item m="1" x="2310"/>
        <item x="1057"/>
        <item m="1" x="2311"/>
        <item x="1058"/>
        <item m="1" x="2312"/>
        <item x="1059"/>
        <item m="1" x="2313"/>
        <item x="1060"/>
        <item m="1" x="2314"/>
        <item x="1061"/>
        <item m="1" x="2315"/>
        <item x="1062"/>
        <item m="1" x="2316"/>
        <item x="1063"/>
        <item m="1" x="2317"/>
        <item x="1064"/>
        <item m="1" x="2318"/>
        <item x="1065"/>
        <item m="1" x="2319"/>
        <item x="1066"/>
        <item m="1" x="2320"/>
        <item x="1067"/>
        <item m="1" x="2321"/>
        <item x="1068"/>
        <item m="1" x="2322"/>
        <item x="1069"/>
        <item m="1" x="2323"/>
        <item x="1070"/>
        <item m="1" x="2324"/>
        <item x="1071"/>
        <item m="1" x="2325"/>
        <item x="1072"/>
        <item m="1" x="2326"/>
        <item x="1073"/>
        <item m="1" x="2327"/>
        <item x="1074"/>
        <item m="1" x="2328"/>
        <item x="1075"/>
        <item m="1" x="2329"/>
        <item x="1076"/>
        <item m="1" x="2330"/>
        <item x="1077"/>
        <item m="1" x="2331"/>
        <item x="1078"/>
        <item m="1" x="2332"/>
        <item x="1079"/>
        <item m="1" x="2333"/>
        <item x="1080"/>
        <item m="1" x="2334"/>
        <item x="1081"/>
        <item m="1" x="2335"/>
        <item x="1082"/>
        <item m="1" x="2336"/>
        <item x="1083"/>
        <item m="1" x="2337"/>
        <item x="1084"/>
        <item m="1" x="2512"/>
        <item m="1" x="2338"/>
        <item x="1085"/>
        <item m="1" x="2339"/>
        <item x="1086"/>
        <item m="1" x="2340"/>
        <item x="1087"/>
        <item m="1" x="2341"/>
        <item x="1088"/>
        <item m="1" x="2342"/>
        <item x="1089"/>
        <item m="1" x="2343"/>
        <item x="1090"/>
        <item m="1" x="2344"/>
        <item x="1091"/>
        <item m="1" x="2345"/>
        <item x="1092"/>
        <item m="1" x="2346"/>
        <item x="1093"/>
        <item m="1" x="2347"/>
        <item x="1094"/>
        <item m="1" x="2348"/>
        <item x="1095"/>
        <item m="1" x="2349"/>
        <item x="1096"/>
        <item m="1" x="2350"/>
        <item x="1097"/>
        <item m="1" x="2351"/>
        <item x="1098"/>
        <item m="1" x="2352"/>
        <item x="1099"/>
        <item m="1" x="2353"/>
        <item x="1100"/>
        <item m="1" x="2354"/>
        <item x="1101"/>
        <item m="1" x="2513"/>
        <item m="1" x="2355"/>
        <item x="1102"/>
        <item m="1" x="2356"/>
        <item x="1103"/>
        <item m="1" x="2357"/>
        <item x="1104"/>
        <item m="1" x="2358"/>
        <item x="1105"/>
        <item m="1" x="2359"/>
        <item x="1106"/>
        <item m="1" x="2360"/>
        <item x="1107"/>
        <item m="1" x="2361"/>
        <item x="1108"/>
        <item m="1" x="2362"/>
        <item x="1109"/>
        <item m="1" x="2363"/>
        <item x="1110"/>
        <item m="1" x="2364"/>
        <item x="1111"/>
        <item m="1" x="2365"/>
        <item x="1112"/>
        <item m="1" x="2366"/>
        <item x="1113"/>
        <item m="1" x="2367"/>
        <item x="1114"/>
        <item m="1" x="2368"/>
        <item x="1115"/>
        <item m="1" x="2369"/>
        <item x="1116"/>
        <item m="1" x="2370"/>
        <item x="1117"/>
        <item m="1" x="2371"/>
        <item x="1118"/>
        <item m="1" x="2372"/>
        <item x="1119"/>
        <item m="1" x="2373"/>
        <item x="1120"/>
        <item m="1" x="2374"/>
        <item x="1121"/>
        <item m="1" x="2375"/>
        <item x="1122"/>
        <item m="1" x="2376"/>
        <item x="1123"/>
        <item m="1" x="2377"/>
        <item x="1124"/>
        <item m="1" x="2378"/>
        <item x="1125"/>
        <item m="1" x="2379"/>
        <item x="1126"/>
        <item m="1" x="2380"/>
        <item x="1127"/>
        <item m="1" x="2381"/>
        <item x="1128"/>
        <item m="1" x="2382"/>
        <item x="1129"/>
        <item m="1" x="2383"/>
        <item x="1130"/>
        <item m="1" x="2384"/>
        <item x="1131"/>
        <item m="1" x="2385"/>
        <item x="1132"/>
        <item m="1" x="2386"/>
        <item x="1133"/>
        <item m="1" x="2387"/>
        <item x="1134"/>
        <item m="1" x="2388"/>
        <item x="1135"/>
        <item m="1" x="2389"/>
        <item x="1136"/>
        <item m="1" x="2390"/>
        <item x="1137"/>
        <item m="1" x="2391"/>
        <item x="1138"/>
        <item m="1" x="2392"/>
        <item x="1139"/>
        <item m="1" x="2393"/>
        <item x="1140"/>
        <item m="1" x="2394"/>
        <item x="1141"/>
        <item m="1" x="2395"/>
        <item x="1142"/>
        <item m="1" x="2396"/>
        <item x="1143"/>
        <item m="1" x="2397"/>
        <item x="1144"/>
        <item m="1" x="2398"/>
        <item x="1145"/>
        <item m="1" x="2399"/>
        <item x="1146"/>
        <item m="1" x="2400"/>
        <item x="1147"/>
        <item m="1" x="2401"/>
        <item x="1148"/>
        <item m="1" x="2402"/>
        <item x="1149"/>
        <item m="1" x="2403"/>
        <item x="1150"/>
        <item m="1" x="2404"/>
        <item x="1151"/>
        <item m="1" x="2405"/>
        <item x="1152"/>
        <item m="1" x="2406"/>
        <item x="1153"/>
        <item m="1" x="2407"/>
        <item x="1154"/>
        <item m="1" x="2408"/>
        <item x="1155"/>
        <item m="1" x="2409"/>
        <item x="1156"/>
        <item m="1" x="2410"/>
        <item x="1157"/>
        <item m="1" x="2411"/>
        <item x="1158"/>
        <item m="1" x="2412"/>
        <item x="1159"/>
        <item m="1" x="2413"/>
        <item x="1160"/>
        <item m="1" x="2414"/>
        <item x="1161"/>
        <item m="1" x="2415"/>
        <item x="1162"/>
        <item m="1" x="2416"/>
        <item x="1163"/>
        <item m="1" x="2417"/>
        <item x="1164"/>
        <item m="1" x="2418"/>
        <item x="1165"/>
        <item m="1" x="2419"/>
        <item x="1166"/>
        <item m="1" x="2420"/>
        <item x="1167"/>
        <item m="1" x="2421"/>
        <item x="1168"/>
        <item m="1" x="2422"/>
        <item x="1169"/>
        <item m="1" x="2423"/>
        <item x="1170"/>
        <item m="1" x="2424"/>
        <item x="1171"/>
        <item m="1" x="2425"/>
        <item x="1172"/>
        <item m="1" x="2426"/>
        <item x="1173"/>
        <item m="1" x="2427"/>
        <item x="1174"/>
        <item m="1" x="2428"/>
        <item x="1175"/>
        <item m="1" x="2429"/>
        <item x="1176"/>
        <item m="1" x="2430"/>
        <item x="1177"/>
        <item m="1" x="2431"/>
        <item x="1178"/>
        <item m="1" x="2432"/>
        <item x="1179"/>
        <item m="1" x="2433"/>
        <item x="1180"/>
        <item m="1" x="2434"/>
        <item x="1181"/>
        <item m="1" x="2435"/>
        <item x="1182"/>
        <item m="1" x="2436"/>
        <item x="1183"/>
        <item m="1" x="2437"/>
        <item x="1184"/>
        <item m="1" x="2438"/>
        <item x="1185"/>
        <item m="1" x="2439"/>
        <item x="1186"/>
        <item m="1" x="2440"/>
        <item x="1187"/>
        <item m="1" x="2441"/>
        <item x="1188"/>
        <item m="1" x="2442"/>
        <item x="1189"/>
        <item m="1" x="2443"/>
        <item x="1190"/>
        <item m="1" x="2444"/>
        <item x="1191"/>
        <item m="1" x="2445"/>
        <item x="1192"/>
        <item m="1" x="2446"/>
        <item x="1193"/>
        <item m="1" x="2447"/>
        <item x="1194"/>
        <item m="1" x="2448"/>
        <item x="1195"/>
        <item m="1" x="2449"/>
        <item x="1196"/>
        <item m="1" x="2450"/>
        <item x="1197"/>
        <item m="1" x="2451"/>
        <item x="1198"/>
        <item m="1" x="2452"/>
        <item x="1199"/>
        <item m="1" x="2453"/>
        <item x="1200"/>
        <item m="1" x="2454"/>
        <item x="1201"/>
        <item m="1" x="2455"/>
        <item x="1202"/>
        <item m="1" x="2456"/>
        <item x="1203"/>
        <item m="1" x="2457"/>
        <item x="1204"/>
        <item m="1" x="2458"/>
        <item x="1205"/>
        <item m="1" x="2459"/>
        <item x="1206"/>
        <item m="1" x="2460"/>
        <item x="1207"/>
        <item m="1" x="2461"/>
        <item x="1208"/>
        <item m="1" x="2462"/>
        <item x="1209"/>
        <item m="1" x="2463"/>
        <item x="1210"/>
        <item m="1" x="2464"/>
        <item x="1211"/>
        <item m="1" x="2465"/>
        <item x="1212"/>
        <item m="1" x="2466"/>
        <item x="1213"/>
        <item m="1" x="2467"/>
        <item x="1214"/>
        <item m="1" x="2468"/>
        <item x="1215"/>
        <item m="1" x="2469"/>
        <item x="1216"/>
        <item m="1" x="2470"/>
        <item x="1217"/>
        <item m="1" x="2471"/>
        <item x="1218"/>
        <item m="1" x="2472"/>
        <item x="1219"/>
        <item m="1" x="2473"/>
        <item x="1220"/>
        <item m="1" x="2474"/>
        <item x="1221"/>
        <item m="1" x="2475"/>
        <item x="1222"/>
        <item m="1" x="2476"/>
        <item x="1223"/>
        <item m="1" x="2477"/>
        <item x="1224"/>
        <item m="1" x="2478"/>
        <item x="1225"/>
        <item m="1" x="2479"/>
        <item x="1226"/>
        <item m="1" x="2480"/>
        <item x="1227"/>
        <item m="1" x="2481"/>
        <item x="1228"/>
        <item m="1" x="2482"/>
        <item x="1229"/>
        <item m="1" x="2483"/>
        <item x="1230"/>
        <item m="1" x="2514"/>
        <item m="1" x="2484"/>
        <item x="1231"/>
        <item m="1" x="2485"/>
        <item x="1232"/>
        <item m="1" x="2486"/>
        <item x="1233"/>
        <item m="1" x="2487"/>
        <item x="1234"/>
        <item m="1" x="2488"/>
        <item x="1235"/>
        <item m="1" x="2489"/>
        <item x="1236"/>
        <item m="1" x="2490"/>
        <item x="1237"/>
        <item m="1" x="2491"/>
        <item x="1238"/>
        <item m="1" x="2492"/>
        <item x="1239"/>
        <item m="1" x="2493"/>
        <item x="1240"/>
        <item m="1" x="2494"/>
        <item x="1241"/>
        <item m="1" x="2495"/>
        <item x="1242"/>
        <item m="1" x="2496"/>
        <item x="1243"/>
        <item m="1" x="2497"/>
        <item x="1244"/>
        <item m="1" x="2498"/>
        <item x="1245"/>
        <item m="1" x="2499"/>
        <item x="1246"/>
        <item m="1" x="2500"/>
        <item x="1247"/>
        <item m="1" x="2501"/>
        <item x="1248"/>
        <item m="1" x="2502"/>
        <item x="1249"/>
        <item m="1" x="2503"/>
        <item x="1250"/>
        <item m="1" x="2504"/>
        <item x="1251"/>
        <item m="1" x="2505"/>
        <item x="1252"/>
        <item m="1" x="2506"/>
        <item x="1253"/>
        <item m="1" x="2507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Promedio de Volume" fld="5" subtotal="average" baseField="6" baseItem="0" numFmtId="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6" name="Date">
      <autoFilter ref="A1">
        <filterColumn colId="0">
          <customFilters and="1">
            <customFilter operator="greaterThanOrEqual" val="43831"/>
            <customFilter operator="lessThanOrEqual" val="4602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95509-04A9-47A9-8DFD-C6F2A1C8CB34}" name="TablaDinámica1" cacheId="0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13">
  <location ref="B3:H32" firstHeaderRow="1" firstDataRow="3" firstDataCol="1"/>
  <pivotFields count="15">
    <pivotField numFmtId="14" showAll="0">
      <items count="2516">
        <item x="0"/>
        <item m="1" x="1254"/>
        <item x="1"/>
        <item m="1" x="1255"/>
        <item x="2"/>
        <item m="1" x="1256"/>
        <item x="3"/>
        <item m="1" x="1257"/>
        <item x="4"/>
        <item m="1" x="1258"/>
        <item x="5"/>
        <item m="1" x="1259"/>
        <item x="6"/>
        <item m="1" x="1260"/>
        <item x="7"/>
        <item m="1" x="1261"/>
        <item x="8"/>
        <item m="1" x="1262"/>
        <item x="9"/>
        <item m="1" x="1263"/>
        <item x="10"/>
        <item m="1" x="1264"/>
        <item x="11"/>
        <item m="1" x="1265"/>
        <item x="12"/>
        <item m="1" x="1266"/>
        <item x="13"/>
        <item m="1" x="1267"/>
        <item x="14"/>
        <item m="1" x="1268"/>
        <item x="15"/>
        <item m="1" x="1269"/>
        <item x="16"/>
        <item m="1" x="1270"/>
        <item x="17"/>
        <item m="1" x="1271"/>
        <item x="18"/>
        <item m="1" x="1272"/>
        <item x="19"/>
        <item m="1" x="1273"/>
        <item x="20"/>
        <item m="1" x="1274"/>
        <item x="21"/>
        <item m="1" x="1275"/>
        <item x="22"/>
        <item m="1" x="1276"/>
        <item x="23"/>
        <item m="1" x="1277"/>
        <item x="24"/>
        <item m="1" x="1278"/>
        <item x="25"/>
        <item m="1" x="1279"/>
        <item x="26"/>
        <item m="1" x="1280"/>
        <item x="27"/>
        <item m="1" x="1281"/>
        <item x="28"/>
        <item m="1" x="1282"/>
        <item x="29"/>
        <item m="1" x="1283"/>
        <item x="30"/>
        <item m="1" x="1284"/>
        <item x="31"/>
        <item m="1" x="1285"/>
        <item x="32"/>
        <item m="1" x="1286"/>
        <item x="33"/>
        <item m="1" x="1287"/>
        <item x="34"/>
        <item m="1" x="1288"/>
        <item x="35"/>
        <item m="1" x="1289"/>
        <item x="36"/>
        <item m="1" x="1290"/>
        <item x="37"/>
        <item m="1" x="1291"/>
        <item x="38"/>
        <item m="1" x="1292"/>
        <item x="39"/>
        <item m="1" x="1293"/>
        <item x="40"/>
        <item m="1" x="1294"/>
        <item x="41"/>
        <item m="1" x="1295"/>
        <item x="42"/>
        <item m="1" x="1296"/>
        <item x="43"/>
        <item m="1" x="1297"/>
        <item x="44"/>
        <item m="1" x="1298"/>
        <item x="45"/>
        <item m="1" x="1299"/>
        <item x="46"/>
        <item m="1" x="1300"/>
        <item x="47"/>
        <item m="1" x="1301"/>
        <item x="48"/>
        <item m="1" x="1302"/>
        <item x="49"/>
        <item m="1" x="1303"/>
        <item x="50"/>
        <item m="1" x="1304"/>
        <item x="51"/>
        <item m="1" x="1305"/>
        <item x="52"/>
        <item m="1" x="1306"/>
        <item x="53"/>
        <item m="1" x="1307"/>
        <item x="54"/>
        <item m="1" x="1308"/>
        <item x="55"/>
        <item m="1" x="1309"/>
        <item x="56"/>
        <item m="1" x="1310"/>
        <item x="57"/>
        <item m="1" x="1311"/>
        <item x="58"/>
        <item m="1" x="1312"/>
        <item x="59"/>
        <item m="1" x="1313"/>
        <item x="60"/>
        <item m="1" x="1314"/>
        <item x="61"/>
        <item m="1" x="1315"/>
        <item x="62"/>
        <item m="1" x="1316"/>
        <item x="63"/>
        <item m="1" x="1317"/>
        <item x="64"/>
        <item m="1" x="1318"/>
        <item x="65"/>
        <item m="1" x="1319"/>
        <item x="66"/>
        <item m="1" x="1320"/>
        <item x="67"/>
        <item m="1" x="1321"/>
        <item x="68"/>
        <item m="1" x="1322"/>
        <item x="69"/>
        <item m="1" x="1323"/>
        <item x="70"/>
        <item m="1" x="1324"/>
        <item x="71"/>
        <item m="1" x="1325"/>
        <item x="72"/>
        <item m="1" x="1326"/>
        <item x="73"/>
        <item m="1" x="1327"/>
        <item x="74"/>
        <item m="1" x="1328"/>
        <item x="75"/>
        <item m="1" x="1329"/>
        <item x="76"/>
        <item m="1" x="1330"/>
        <item x="77"/>
        <item m="1" x="1331"/>
        <item x="78"/>
        <item m="1" x="1332"/>
        <item x="79"/>
        <item m="1" x="1333"/>
        <item x="80"/>
        <item m="1" x="1334"/>
        <item x="81"/>
        <item m="1" x="1335"/>
        <item x="82"/>
        <item m="1" x="1336"/>
        <item x="83"/>
        <item m="1" x="1337"/>
        <item x="84"/>
        <item m="1" x="1338"/>
        <item x="85"/>
        <item m="1" x="1339"/>
        <item x="86"/>
        <item m="1" x="1340"/>
        <item x="87"/>
        <item m="1" x="1341"/>
        <item x="88"/>
        <item m="1" x="1342"/>
        <item x="89"/>
        <item m="1" x="1343"/>
        <item x="90"/>
        <item m="1" x="1344"/>
        <item x="91"/>
        <item m="1" x="1345"/>
        <item x="92"/>
        <item m="1" x="1346"/>
        <item x="93"/>
        <item m="1" x="1347"/>
        <item x="94"/>
        <item m="1" x="1348"/>
        <item x="95"/>
        <item m="1" x="1349"/>
        <item x="96"/>
        <item m="1" x="1350"/>
        <item x="97"/>
        <item m="1" x="1351"/>
        <item x="98"/>
        <item m="1" x="1352"/>
        <item x="99"/>
        <item m="1" x="1353"/>
        <item x="100"/>
        <item m="1" x="1354"/>
        <item x="101"/>
        <item m="1" x="1355"/>
        <item x="102"/>
        <item m="1" x="1356"/>
        <item x="103"/>
        <item m="1" x="1357"/>
        <item x="104"/>
        <item m="1" x="1358"/>
        <item x="105"/>
        <item m="1" x="1359"/>
        <item x="106"/>
        <item m="1" x="1360"/>
        <item x="107"/>
        <item m="1" x="1361"/>
        <item x="108"/>
        <item m="1" x="1362"/>
        <item x="109"/>
        <item m="1" x="1363"/>
        <item x="110"/>
        <item m="1" x="1364"/>
        <item x="111"/>
        <item m="1" x="1365"/>
        <item x="112"/>
        <item m="1" x="1366"/>
        <item x="113"/>
        <item m="1" x="1367"/>
        <item x="114"/>
        <item m="1" x="1368"/>
        <item x="115"/>
        <item m="1" x="1369"/>
        <item x="116"/>
        <item m="1" x="1370"/>
        <item x="117"/>
        <item m="1" x="1371"/>
        <item x="118"/>
        <item m="1" x="1372"/>
        <item x="119"/>
        <item m="1" x="1373"/>
        <item x="120"/>
        <item m="1" x="1374"/>
        <item x="121"/>
        <item m="1" x="1375"/>
        <item x="122"/>
        <item m="1" x="1376"/>
        <item x="123"/>
        <item m="1" x="1377"/>
        <item x="124"/>
        <item m="1" x="1378"/>
        <item x="125"/>
        <item m="1" x="1379"/>
        <item x="126"/>
        <item m="1" x="1380"/>
        <item x="127"/>
        <item m="1" x="1381"/>
        <item x="128"/>
        <item m="1" x="1382"/>
        <item x="129"/>
        <item m="1" x="1383"/>
        <item x="130"/>
        <item m="1" x="1384"/>
        <item x="131"/>
        <item m="1" x="1385"/>
        <item x="132"/>
        <item m="1" x="1386"/>
        <item x="133"/>
        <item m="1" x="1387"/>
        <item x="134"/>
        <item m="1" x="1388"/>
        <item x="135"/>
        <item m="1" x="1389"/>
        <item x="136"/>
        <item m="1" x="1390"/>
        <item x="137"/>
        <item m="1" x="1391"/>
        <item x="138"/>
        <item m="1" x="1392"/>
        <item x="139"/>
        <item m="1" x="1393"/>
        <item x="140"/>
        <item m="1" x="1394"/>
        <item x="141"/>
        <item m="1" x="1395"/>
        <item x="142"/>
        <item m="1" x="1396"/>
        <item x="143"/>
        <item m="1" x="1397"/>
        <item x="144"/>
        <item m="1" x="1398"/>
        <item x="145"/>
        <item m="1" x="1399"/>
        <item x="146"/>
        <item m="1" x="1400"/>
        <item x="147"/>
        <item m="1" x="1401"/>
        <item x="148"/>
        <item m="1" x="1402"/>
        <item x="149"/>
        <item m="1" x="1403"/>
        <item x="150"/>
        <item m="1" x="1404"/>
        <item x="151"/>
        <item m="1" x="1405"/>
        <item x="152"/>
        <item m="1" x="1406"/>
        <item x="153"/>
        <item m="1" x="1407"/>
        <item x="154"/>
        <item m="1" x="1408"/>
        <item x="155"/>
        <item m="1" x="1409"/>
        <item x="156"/>
        <item m="1" x="1410"/>
        <item x="157"/>
        <item m="1" x="1411"/>
        <item x="158"/>
        <item m="1" x="1412"/>
        <item x="159"/>
        <item m="1" x="1413"/>
        <item x="160"/>
        <item m="1" x="1414"/>
        <item x="161"/>
        <item m="1" x="1415"/>
        <item x="162"/>
        <item m="1" x="1416"/>
        <item x="163"/>
        <item m="1" x="1417"/>
        <item x="164"/>
        <item m="1" x="1418"/>
        <item x="165"/>
        <item m="1" x="1419"/>
        <item x="166"/>
        <item m="1" x="1420"/>
        <item x="167"/>
        <item m="1" x="1421"/>
        <item x="168"/>
        <item m="1" x="1422"/>
        <item x="169"/>
        <item m="1" x="1423"/>
        <item x="170"/>
        <item m="1" x="1424"/>
        <item x="171"/>
        <item m="1" x="1425"/>
        <item x="172"/>
        <item m="1" x="1426"/>
        <item x="173"/>
        <item m="1" x="1427"/>
        <item x="174"/>
        <item m="1" x="1428"/>
        <item x="175"/>
        <item m="1" x="1429"/>
        <item x="176"/>
        <item m="1" x="1430"/>
        <item x="177"/>
        <item m="1" x="1431"/>
        <item x="178"/>
        <item m="1" x="1432"/>
        <item x="179"/>
        <item m="1" x="1433"/>
        <item x="180"/>
        <item m="1" x="1434"/>
        <item x="181"/>
        <item m="1" x="1435"/>
        <item x="182"/>
        <item m="1" x="1436"/>
        <item x="183"/>
        <item m="1" x="1437"/>
        <item x="184"/>
        <item m="1" x="1438"/>
        <item x="185"/>
        <item m="1" x="1439"/>
        <item x="186"/>
        <item m="1" x="1440"/>
        <item x="187"/>
        <item m="1" x="1441"/>
        <item x="188"/>
        <item m="1" x="1442"/>
        <item x="189"/>
        <item m="1" x="1443"/>
        <item x="190"/>
        <item m="1" x="1444"/>
        <item x="191"/>
        <item m="1" x="1445"/>
        <item x="192"/>
        <item m="1" x="1446"/>
        <item x="193"/>
        <item m="1" x="1447"/>
        <item x="194"/>
        <item m="1" x="1448"/>
        <item x="195"/>
        <item m="1" x="1449"/>
        <item x="196"/>
        <item m="1" x="1450"/>
        <item x="197"/>
        <item m="1" x="1451"/>
        <item x="198"/>
        <item m="1" x="1452"/>
        <item x="199"/>
        <item m="1" x="1453"/>
        <item x="200"/>
        <item m="1" x="1454"/>
        <item x="201"/>
        <item m="1" x="1455"/>
        <item x="202"/>
        <item m="1" x="1456"/>
        <item x="203"/>
        <item m="1" x="1457"/>
        <item x="204"/>
        <item m="1" x="1458"/>
        <item x="205"/>
        <item m="1" x="1459"/>
        <item x="206"/>
        <item m="1" x="1460"/>
        <item x="207"/>
        <item m="1" x="1461"/>
        <item x="208"/>
        <item m="1" x="1462"/>
        <item x="209"/>
        <item m="1" x="1463"/>
        <item x="210"/>
        <item m="1" x="1464"/>
        <item x="211"/>
        <item m="1" x="1465"/>
        <item x="212"/>
        <item m="1" x="1466"/>
        <item x="213"/>
        <item m="1" x="1467"/>
        <item x="214"/>
        <item m="1" x="1468"/>
        <item x="215"/>
        <item m="1" x="1469"/>
        <item x="216"/>
        <item m="1" x="1470"/>
        <item x="217"/>
        <item m="1" x="1471"/>
        <item x="218"/>
        <item m="1" x="1472"/>
        <item x="219"/>
        <item m="1" x="1473"/>
        <item x="220"/>
        <item m="1" x="1474"/>
        <item x="221"/>
        <item m="1" x="1475"/>
        <item x="222"/>
        <item m="1" x="1476"/>
        <item x="223"/>
        <item m="1" x="1477"/>
        <item x="224"/>
        <item m="1" x="1478"/>
        <item x="225"/>
        <item m="1" x="1479"/>
        <item x="226"/>
        <item m="1" x="1480"/>
        <item x="227"/>
        <item m="1" x="1481"/>
        <item x="228"/>
        <item m="1" x="1482"/>
        <item x="229"/>
        <item m="1" x="1483"/>
        <item x="230"/>
        <item m="1" x="1484"/>
        <item x="231"/>
        <item m="1" x="1485"/>
        <item x="232"/>
        <item m="1" x="1486"/>
        <item x="233"/>
        <item m="1" x="1487"/>
        <item x="234"/>
        <item m="1" x="1488"/>
        <item x="235"/>
        <item m="1" x="1489"/>
        <item x="236"/>
        <item m="1" x="1490"/>
        <item x="237"/>
        <item m="1" x="1491"/>
        <item x="238"/>
        <item m="1" x="1492"/>
        <item x="239"/>
        <item m="1" x="1493"/>
        <item x="240"/>
        <item m="1" x="1494"/>
        <item x="241"/>
        <item m="1" x="1495"/>
        <item x="242"/>
        <item m="1" x="1496"/>
        <item x="243"/>
        <item m="1" x="1497"/>
        <item x="244"/>
        <item m="1" x="1498"/>
        <item x="245"/>
        <item m="1" x="1499"/>
        <item x="246"/>
        <item m="1" x="1500"/>
        <item x="247"/>
        <item m="1" x="1501"/>
        <item x="248"/>
        <item m="1" x="1502"/>
        <item x="249"/>
        <item m="1" x="1503"/>
        <item x="250"/>
        <item m="1" x="1504"/>
        <item x="251"/>
        <item m="1" x="1505"/>
        <item x="252"/>
        <item m="1" x="1506"/>
        <item x="253"/>
        <item m="1" x="1507"/>
        <item x="254"/>
        <item m="1" x="1508"/>
        <item x="255"/>
        <item m="1" x="1509"/>
        <item x="256"/>
        <item m="1" x="1510"/>
        <item x="257"/>
        <item m="1" x="1511"/>
        <item x="258"/>
        <item m="1" x="1512"/>
        <item x="259"/>
        <item m="1" x="1513"/>
        <item x="260"/>
        <item m="1" x="1514"/>
        <item x="261"/>
        <item m="1" x="1515"/>
        <item x="262"/>
        <item m="1" x="1516"/>
        <item x="263"/>
        <item m="1" x="1517"/>
        <item x="264"/>
        <item m="1" x="1518"/>
        <item x="265"/>
        <item m="1" x="1519"/>
        <item x="266"/>
        <item m="1" x="1520"/>
        <item x="267"/>
        <item m="1" x="1521"/>
        <item x="268"/>
        <item m="1" x="1522"/>
        <item x="269"/>
        <item m="1" x="1523"/>
        <item x="270"/>
        <item m="1" x="1524"/>
        <item x="271"/>
        <item m="1" x="1525"/>
        <item x="272"/>
        <item m="1" x="1526"/>
        <item x="273"/>
        <item m="1" x="1527"/>
        <item x="274"/>
        <item m="1" x="1528"/>
        <item x="275"/>
        <item m="1" x="1529"/>
        <item x="276"/>
        <item m="1" x="1530"/>
        <item x="277"/>
        <item m="1" x="1531"/>
        <item x="278"/>
        <item m="1" x="1532"/>
        <item x="279"/>
        <item m="1" x="1533"/>
        <item x="280"/>
        <item m="1" x="1534"/>
        <item x="281"/>
        <item m="1" x="1535"/>
        <item x="282"/>
        <item m="1" x="1536"/>
        <item x="283"/>
        <item m="1" x="1537"/>
        <item x="284"/>
        <item m="1" x="1538"/>
        <item x="285"/>
        <item m="1" x="1539"/>
        <item x="286"/>
        <item m="1" x="1540"/>
        <item x="287"/>
        <item m="1" x="1541"/>
        <item x="288"/>
        <item m="1" x="1542"/>
        <item x="289"/>
        <item m="1" x="1543"/>
        <item x="290"/>
        <item m="1" x="1544"/>
        <item x="291"/>
        <item m="1" x="1545"/>
        <item x="292"/>
        <item m="1" x="1546"/>
        <item x="293"/>
        <item m="1" x="1547"/>
        <item x="294"/>
        <item m="1" x="1548"/>
        <item x="295"/>
        <item m="1" x="1549"/>
        <item x="296"/>
        <item m="1" x="1550"/>
        <item x="297"/>
        <item m="1" x="1551"/>
        <item x="298"/>
        <item m="1" x="1552"/>
        <item x="299"/>
        <item m="1" x="1553"/>
        <item x="300"/>
        <item m="1" x="1554"/>
        <item x="301"/>
        <item m="1" x="1555"/>
        <item x="302"/>
        <item m="1" x="1556"/>
        <item x="303"/>
        <item m="1" x="1557"/>
        <item x="304"/>
        <item m="1" x="1558"/>
        <item x="305"/>
        <item m="1" x="1559"/>
        <item x="306"/>
        <item m="1" x="1560"/>
        <item x="307"/>
        <item m="1" x="1561"/>
        <item x="308"/>
        <item m="1" x="1562"/>
        <item x="309"/>
        <item m="1" x="1563"/>
        <item x="310"/>
        <item m="1" x="1564"/>
        <item x="311"/>
        <item m="1" x="1565"/>
        <item x="312"/>
        <item m="1" x="1566"/>
        <item x="313"/>
        <item m="1" x="1567"/>
        <item x="314"/>
        <item m="1" x="1568"/>
        <item x="315"/>
        <item m="1" x="1569"/>
        <item x="316"/>
        <item m="1" x="1570"/>
        <item x="317"/>
        <item m="1" x="1571"/>
        <item x="318"/>
        <item m="1" x="1572"/>
        <item x="319"/>
        <item m="1" x="1573"/>
        <item x="320"/>
        <item m="1" x="1574"/>
        <item x="321"/>
        <item m="1" x="1575"/>
        <item x="322"/>
        <item m="1" x="1576"/>
        <item x="323"/>
        <item m="1" x="1577"/>
        <item x="324"/>
        <item m="1" x="1578"/>
        <item x="325"/>
        <item m="1" x="1579"/>
        <item x="326"/>
        <item m="1" x="1580"/>
        <item x="327"/>
        <item m="1" x="1581"/>
        <item x="328"/>
        <item m="1" x="1582"/>
        <item x="329"/>
        <item m="1" x="1583"/>
        <item x="330"/>
        <item m="1" x="1584"/>
        <item x="331"/>
        <item m="1" x="1585"/>
        <item x="332"/>
        <item m="1" x="1586"/>
        <item x="333"/>
        <item m="1" x="1587"/>
        <item x="334"/>
        <item m="1" x="1588"/>
        <item x="335"/>
        <item m="1" x="1589"/>
        <item x="336"/>
        <item m="1" x="1590"/>
        <item x="337"/>
        <item m="1" x="1591"/>
        <item x="338"/>
        <item m="1" x="1592"/>
        <item x="339"/>
        <item m="1" x="1593"/>
        <item x="340"/>
        <item m="1" x="1594"/>
        <item x="341"/>
        <item m="1" x="1595"/>
        <item x="342"/>
        <item m="1" x="1596"/>
        <item x="343"/>
        <item m="1" x="1597"/>
        <item x="344"/>
        <item m="1" x="1598"/>
        <item x="345"/>
        <item m="1" x="1599"/>
        <item x="346"/>
        <item m="1" x="1600"/>
        <item x="347"/>
        <item m="1" x="1601"/>
        <item x="348"/>
        <item m="1" x="1602"/>
        <item x="349"/>
        <item m="1" x="1603"/>
        <item x="350"/>
        <item m="1" x="1604"/>
        <item x="351"/>
        <item m="1" x="1605"/>
        <item x="352"/>
        <item m="1" x="1606"/>
        <item x="353"/>
        <item m="1" x="1607"/>
        <item x="354"/>
        <item m="1" x="1608"/>
        <item x="355"/>
        <item m="1" x="1609"/>
        <item x="356"/>
        <item m="1" x="1610"/>
        <item x="357"/>
        <item m="1" x="1611"/>
        <item x="358"/>
        <item m="1" x="1612"/>
        <item x="359"/>
        <item m="1" x="1613"/>
        <item x="360"/>
        <item m="1" x="1614"/>
        <item x="361"/>
        <item m="1" x="1615"/>
        <item x="362"/>
        <item m="1" x="1616"/>
        <item x="363"/>
        <item m="1" x="1617"/>
        <item x="364"/>
        <item m="1" x="1618"/>
        <item x="365"/>
        <item m="1" x="1619"/>
        <item x="366"/>
        <item m="1" x="1620"/>
        <item x="367"/>
        <item m="1" x="1621"/>
        <item x="368"/>
        <item m="1" x="1622"/>
        <item x="369"/>
        <item m="1" x="1623"/>
        <item x="370"/>
        <item m="1" x="1624"/>
        <item x="371"/>
        <item m="1" x="1625"/>
        <item x="372"/>
        <item m="1" x="1626"/>
        <item x="373"/>
        <item m="1" x="1627"/>
        <item x="374"/>
        <item m="1" x="1628"/>
        <item x="375"/>
        <item m="1" x="1629"/>
        <item x="376"/>
        <item m="1" x="1630"/>
        <item x="377"/>
        <item m="1" x="1631"/>
        <item x="378"/>
        <item m="1" x="1632"/>
        <item x="379"/>
        <item m="1" x="1633"/>
        <item x="380"/>
        <item m="1" x="1634"/>
        <item x="381"/>
        <item m="1" x="1635"/>
        <item x="382"/>
        <item m="1" x="1636"/>
        <item x="383"/>
        <item m="1" x="1637"/>
        <item x="384"/>
        <item m="1" x="1638"/>
        <item x="385"/>
        <item m="1" x="1639"/>
        <item x="386"/>
        <item m="1" x="1640"/>
        <item x="387"/>
        <item m="1" x="1641"/>
        <item x="388"/>
        <item m="1" x="1642"/>
        <item x="389"/>
        <item m="1" x="1643"/>
        <item x="390"/>
        <item m="1" x="1644"/>
        <item x="391"/>
        <item m="1" x="1645"/>
        <item x="392"/>
        <item m="1" x="1646"/>
        <item x="393"/>
        <item m="1" x="1647"/>
        <item x="394"/>
        <item m="1" x="1648"/>
        <item x="395"/>
        <item m="1" x="1649"/>
        <item x="396"/>
        <item m="1" x="1650"/>
        <item x="397"/>
        <item m="1" x="1651"/>
        <item x="398"/>
        <item m="1" x="1652"/>
        <item x="399"/>
        <item m="1" x="1653"/>
        <item x="400"/>
        <item m="1" x="1654"/>
        <item x="401"/>
        <item m="1" x="1655"/>
        <item x="402"/>
        <item m="1" x="1656"/>
        <item x="403"/>
        <item m="1" x="1657"/>
        <item x="404"/>
        <item m="1" x="1658"/>
        <item x="405"/>
        <item m="1" x="1659"/>
        <item x="406"/>
        <item m="1" x="1660"/>
        <item x="407"/>
        <item m="1" x="1661"/>
        <item x="408"/>
        <item m="1" x="1662"/>
        <item x="409"/>
        <item m="1" x="1663"/>
        <item x="410"/>
        <item m="1" x="1664"/>
        <item x="411"/>
        <item m="1" x="1665"/>
        <item x="412"/>
        <item m="1" x="1666"/>
        <item x="413"/>
        <item m="1" x="1667"/>
        <item x="414"/>
        <item m="1" x="1668"/>
        <item x="415"/>
        <item m="1" x="1669"/>
        <item x="416"/>
        <item m="1" x="1670"/>
        <item x="417"/>
        <item m="1" x="1671"/>
        <item x="418"/>
        <item m="1" x="1672"/>
        <item x="419"/>
        <item m="1" x="1673"/>
        <item x="420"/>
        <item m="1" x="1674"/>
        <item x="421"/>
        <item m="1" x="1675"/>
        <item x="422"/>
        <item m="1" x="1676"/>
        <item x="423"/>
        <item m="1" x="1677"/>
        <item x="424"/>
        <item m="1" x="1678"/>
        <item x="425"/>
        <item m="1" x="1679"/>
        <item x="426"/>
        <item m="1" x="1680"/>
        <item x="427"/>
        <item m="1" x="1681"/>
        <item x="428"/>
        <item m="1" x="1682"/>
        <item x="429"/>
        <item m="1" x="1683"/>
        <item x="430"/>
        <item m="1" x="1684"/>
        <item x="431"/>
        <item m="1" x="1685"/>
        <item x="432"/>
        <item m="1" x="1686"/>
        <item x="433"/>
        <item m="1" x="1687"/>
        <item x="434"/>
        <item m="1" x="1688"/>
        <item x="435"/>
        <item m="1" x="1689"/>
        <item x="436"/>
        <item m="1" x="1690"/>
        <item x="437"/>
        <item m="1" x="1691"/>
        <item x="438"/>
        <item m="1" x="1692"/>
        <item x="439"/>
        <item m="1" x="1693"/>
        <item x="440"/>
        <item m="1" x="1694"/>
        <item x="441"/>
        <item m="1" x="1695"/>
        <item x="442"/>
        <item m="1" x="1696"/>
        <item x="443"/>
        <item m="1" x="1697"/>
        <item x="444"/>
        <item m="1" x="1698"/>
        <item x="445"/>
        <item m="1" x="1699"/>
        <item x="446"/>
        <item m="1" x="1700"/>
        <item x="447"/>
        <item m="1" x="1701"/>
        <item x="448"/>
        <item m="1" x="1702"/>
        <item x="449"/>
        <item m="1" x="1703"/>
        <item x="450"/>
        <item m="1" x="1704"/>
        <item x="451"/>
        <item m="1" x="1705"/>
        <item x="452"/>
        <item m="1" x="1706"/>
        <item x="453"/>
        <item m="1" x="1707"/>
        <item x="454"/>
        <item m="1" x="1708"/>
        <item x="455"/>
        <item m="1" x="1709"/>
        <item x="456"/>
        <item m="1" x="1710"/>
        <item x="457"/>
        <item m="1" x="1711"/>
        <item x="458"/>
        <item m="1" x="1712"/>
        <item x="459"/>
        <item m="1" x="1713"/>
        <item x="460"/>
        <item m="1" x="1714"/>
        <item x="461"/>
        <item m="1" x="1715"/>
        <item x="462"/>
        <item m="1" x="1716"/>
        <item x="463"/>
        <item m="1" x="1717"/>
        <item x="464"/>
        <item m="1" x="1718"/>
        <item x="465"/>
        <item m="1" x="1719"/>
        <item x="466"/>
        <item m="1" x="1720"/>
        <item x="467"/>
        <item m="1" x="1721"/>
        <item x="468"/>
        <item m="1" x="1722"/>
        <item x="469"/>
        <item m="1" x="1723"/>
        <item x="470"/>
        <item m="1" x="1724"/>
        <item x="471"/>
        <item m="1" x="1725"/>
        <item x="472"/>
        <item m="1" x="1726"/>
        <item x="473"/>
        <item m="1" x="1727"/>
        <item x="474"/>
        <item m="1" x="1728"/>
        <item x="475"/>
        <item m="1" x="1729"/>
        <item x="476"/>
        <item m="1" x="1730"/>
        <item x="477"/>
        <item m="1" x="1731"/>
        <item x="478"/>
        <item m="1" x="1732"/>
        <item x="479"/>
        <item m="1" x="1733"/>
        <item x="480"/>
        <item m="1" x="1734"/>
        <item x="481"/>
        <item m="1" x="1735"/>
        <item x="482"/>
        <item m="1" x="1736"/>
        <item x="483"/>
        <item m="1" x="1737"/>
        <item x="484"/>
        <item m="1" x="1738"/>
        <item x="485"/>
        <item m="1" x="1739"/>
        <item x="486"/>
        <item m="1" x="1740"/>
        <item x="487"/>
        <item m="1" x="1741"/>
        <item x="488"/>
        <item m="1" x="1742"/>
        <item x="489"/>
        <item m="1" x="1743"/>
        <item x="490"/>
        <item m="1" x="1744"/>
        <item x="491"/>
        <item m="1" x="1745"/>
        <item x="492"/>
        <item m="1" x="1746"/>
        <item x="493"/>
        <item m="1" x="1747"/>
        <item x="494"/>
        <item m="1" x="1748"/>
        <item x="495"/>
        <item m="1" x="1749"/>
        <item x="496"/>
        <item m="1" x="1750"/>
        <item x="497"/>
        <item m="1" x="1751"/>
        <item x="498"/>
        <item m="1" x="1752"/>
        <item x="499"/>
        <item m="1" x="1753"/>
        <item x="500"/>
        <item m="1" x="1754"/>
        <item x="501"/>
        <item m="1" x="1755"/>
        <item x="502"/>
        <item m="1" x="1756"/>
        <item x="503"/>
        <item m="1" x="1757"/>
        <item x="504"/>
        <item m="1" x="1758"/>
        <item x="505"/>
        <item m="1" x="1759"/>
        <item x="506"/>
        <item m="1" x="1760"/>
        <item x="507"/>
        <item m="1" x="1761"/>
        <item x="508"/>
        <item m="1" x="1762"/>
        <item x="509"/>
        <item m="1" x="1763"/>
        <item x="510"/>
        <item m="1" x="1764"/>
        <item x="511"/>
        <item m="1" x="1765"/>
        <item x="512"/>
        <item m="1" x="1766"/>
        <item x="513"/>
        <item m="1" x="1767"/>
        <item x="514"/>
        <item m="1" x="1768"/>
        <item x="515"/>
        <item m="1" x="1769"/>
        <item x="516"/>
        <item m="1" x="1770"/>
        <item x="517"/>
        <item m="1" x="1771"/>
        <item x="518"/>
        <item m="1" x="1772"/>
        <item x="519"/>
        <item m="1" x="1773"/>
        <item x="520"/>
        <item m="1" x="1774"/>
        <item x="521"/>
        <item m="1" x="1775"/>
        <item x="522"/>
        <item m="1" x="1776"/>
        <item x="523"/>
        <item m="1" x="1777"/>
        <item x="524"/>
        <item m="1" x="1778"/>
        <item x="525"/>
        <item m="1" x="1779"/>
        <item x="526"/>
        <item m="1" x="1780"/>
        <item x="527"/>
        <item m="1" x="1781"/>
        <item x="528"/>
        <item m="1" x="1782"/>
        <item x="529"/>
        <item m="1" x="1783"/>
        <item x="530"/>
        <item m="1" x="1784"/>
        <item x="531"/>
        <item m="1" x="1785"/>
        <item x="532"/>
        <item m="1" x="1786"/>
        <item x="533"/>
        <item m="1" x="1787"/>
        <item x="534"/>
        <item m="1" x="1788"/>
        <item x="535"/>
        <item m="1" x="1789"/>
        <item x="536"/>
        <item m="1" x="1790"/>
        <item x="537"/>
        <item m="1" x="1791"/>
        <item x="538"/>
        <item m="1" x="1792"/>
        <item x="539"/>
        <item m="1" x="1793"/>
        <item x="540"/>
        <item m="1" x="1794"/>
        <item x="541"/>
        <item m="1" x="1795"/>
        <item x="542"/>
        <item m="1" x="1796"/>
        <item x="543"/>
        <item m="1" x="1797"/>
        <item x="544"/>
        <item m="1" x="1798"/>
        <item x="545"/>
        <item m="1" x="1799"/>
        <item x="546"/>
        <item m="1" x="1800"/>
        <item x="547"/>
        <item m="1" x="1801"/>
        <item x="548"/>
        <item m="1" x="1802"/>
        <item x="549"/>
        <item m="1" x="1803"/>
        <item x="550"/>
        <item m="1" x="1804"/>
        <item x="551"/>
        <item m="1" x="1805"/>
        <item x="552"/>
        <item m="1" x="1806"/>
        <item x="553"/>
        <item m="1" x="1807"/>
        <item x="554"/>
        <item m="1" x="1808"/>
        <item x="555"/>
        <item m="1" x="1809"/>
        <item x="556"/>
        <item m="1" x="1810"/>
        <item x="557"/>
        <item m="1" x="1811"/>
        <item x="558"/>
        <item m="1" x="1812"/>
        <item x="559"/>
        <item m="1" x="1813"/>
        <item x="560"/>
        <item m="1" x="1814"/>
        <item x="561"/>
        <item m="1" x="1815"/>
        <item x="562"/>
        <item m="1" x="1816"/>
        <item x="563"/>
        <item m="1" x="1817"/>
        <item x="564"/>
        <item m="1" x="1818"/>
        <item x="565"/>
        <item m="1" x="1819"/>
        <item x="566"/>
        <item m="1" x="1820"/>
        <item x="567"/>
        <item m="1" x="1821"/>
        <item x="568"/>
        <item m="1" x="1822"/>
        <item x="569"/>
        <item m="1" x="1823"/>
        <item x="570"/>
        <item m="1" x="1824"/>
        <item x="571"/>
        <item m="1" x="1825"/>
        <item x="572"/>
        <item m="1" x="1826"/>
        <item x="573"/>
        <item m="1" x="1827"/>
        <item x="574"/>
        <item m="1" x="1828"/>
        <item x="575"/>
        <item m="1" x="1829"/>
        <item x="576"/>
        <item m="1" x="1830"/>
        <item x="577"/>
        <item m="1" x="1831"/>
        <item x="578"/>
        <item m="1" x="1832"/>
        <item x="579"/>
        <item m="1" x="2508"/>
        <item m="1" x="1833"/>
        <item x="580"/>
        <item m="1" x="1834"/>
        <item x="581"/>
        <item m="1" x="1835"/>
        <item x="582"/>
        <item m="1" x="1836"/>
        <item x="583"/>
        <item m="1" x="1837"/>
        <item x="584"/>
        <item m="1" x="1838"/>
        <item x="585"/>
        <item m="1" x="1839"/>
        <item x="586"/>
        <item m="1" x="1840"/>
        <item x="587"/>
        <item m="1" x="1841"/>
        <item x="588"/>
        <item m="1" x="1842"/>
        <item x="589"/>
        <item m="1" x="1843"/>
        <item x="590"/>
        <item m="1" x="1844"/>
        <item x="591"/>
        <item m="1" x="1845"/>
        <item x="592"/>
        <item m="1" x="1846"/>
        <item x="593"/>
        <item m="1" x="1847"/>
        <item x="594"/>
        <item m="1" x="1848"/>
        <item x="595"/>
        <item m="1" x="1849"/>
        <item x="596"/>
        <item m="1" x="1850"/>
        <item x="597"/>
        <item m="1" x="1851"/>
        <item x="598"/>
        <item m="1" x="1852"/>
        <item x="599"/>
        <item m="1" x="1853"/>
        <item x="600"/>
        <item m="1" x="1854"/>
        <item x="601"/>
        <item m="1" x="1855"/>
        <item x="602"/>
        <item m="1" x="1856"/>
        <item x="603"/>
        <item m="1" x="1857"/>
        <item x="604"/>
        <item m="1" x="1858"/>
        <item x="605"/>
        <item m="1" x="1859"/>
        <item x="606"/>
        <item m="1" x="1860"/>
        <item x="607"/>
        <item m="1" x="1861"/>
        <item x="608"/>
        <item m="1" x="1862"/>
        <item x="609"/>
        <item m="1" x="1863"/>
        <item x="610"/>
        <item m="1" x="1864"/>
        <item x="611"/>
        <item m="1" x="1865"/>
        <item x="612"/>
        <item m="1" x="1866"/>
        <item x="613"/>
        <item m="1" x="1867"/>
        <item x="614"/>
        <item m="1" x="1868"/>
        <item x="615"/>
        <item m="1" x="1869"/>
        <item x="616"/>
        <item m="1" x="1870"/>
        <item x="617"/>
        <item m="1" x="1871"/>
        <item x="618"/>
        <item m="1" x="1872"/>
        <item x="619"/>
        <item m="1" x="1873"/>
        <item x="620"/>
        <item m="1" x="1874"/>
        <item x="621"/>
        <item m="1" x="1875"/>
        <item x="622"/>
        <item m="1" x="1876"/>
        <item x="623"/>
        <item m="1" x="1877"/>
        <item x="624"/>
        <item m="1" x="1878"/>
        <item x="625"/>
        <item m="1" x="1879"/>
        <item x="626"/>
        <item m="1" x="1880"/>
        <item x="627"/>
        <item m="1" x="1881"/>
        <item x="628"/>
        <item m="1" x="1882"/>
        <item x="629"/>
        <item m="1" x="1883"/>
        <item x="630"/>
        <item m="1" x="1884"/>
        <item x="631"/>
        <item m="1" x="1885"/>
        <item x="632"/>
        <item m="1" x="1886"/>
        <item x="633"/>
        <item m="1" x="1887"/>
        <item x="634"/>
        <item m="1" x="1888"/>
        <item x="635"/>
        <item m="1" x="1889"/>
        <item x="636"/>
        <item m="1" x="1890"/>
        <item x="637"/>
        <item m="1" x="1891"/>
        <item x="638"/>
        <item m="1" x="1892"/>
        <item x="639"/>
        <item m="1" x="1893"/>
        <item x="640"/>
        <item m="1" x="1894"/>
        <item x="641"/>
        <item m="1" x="1895"/>
        <item x="642"/>
        <item m="1" x="1896"/>
        <item x="643"/>
        <item m="1" x="1897"/>
        <item x="644"/>
        <item m="1" x="1898"/>
        <item x="645"/>
        <item m="1" x="1899"/>
        <item x="646"/>
        <item m="1" x="1900"/>
        <item x="647"/>
        <item m="1" x="1901"/>
        <item x="648"/>
        <item m="1" x="1902"/>
        <item x="649"/>
        <item m="1" x="1903"/>
        <item x="650"/>
        <item m="1" x="1904"/>
        <item x="651"/>
        <item m="1" x="1905"/>
        <item x="652"/>
        <item m="1" x="1906"/>
        <item x="653"/>
        <item m="1" x="1907"/>
        <item x="654"/>
        <item m="1" x="1908"/>
        <item x="655"/>
        <item m="1" x="1909"/>
        <item x="656"/>
        <item m="1" x="1910"/>
        <item x="657"/>
        <item m="1" x="1911"/>
        <item x="658"/>
        <item m="1" x="1912"/>
        <item x="659"/>
        <item m="1" x="1913"/>
        <item x="660"/>
        <item m="1" x="1914"/>
        <item x="661"/>
        <item m="1" x="1915"/>
        <item x="662"/>
        <item m="1" x="1916"/>
        <item x="663"/>
        <item m="1" x="1917"/>
        <item x="664"/>
        <item m="1" x="1918"/>
        <item x="665"/>
        <item m="1" x="1919"/>
        <item x="666"/>
        <item m="1" x="1920"/>
        <item x="667"/>
        <item m="1" x="1921"/>
        <item x="668"/>
        <item m="1" x="1922"/>
        <item x="669"/>
        <item m="1" x="1923"/>
        <item x="670"/>
        <item m="1" x="1924"/>
        <item x="671"/>
        <item m="1" x="1925"/>
        <item x="672"/>
        <item m="1" x="1926"/>
        <item x="673"/>
        <item m="1" x="1927"/>
        <item x="674"/>
        <item m="1" x="1928"/>
        <item x="675"/>
        <item m="1" x="1929"/>
        <item x="676"/>
        <item m="1" x="1930"/>
        <item x="677"/>
        <item m="1" x="1931"/>
        <item x="678"/>
        <item m="1" x="1932"/>
        <item x="679"/>
        <item m="1" x="1933"/>
        <item x="680"/>
        <item m="1" x="1934"/>
        <item x="681"/>
        <item m="1" x="1935"/>
        <item x="682"/>
        <item m="1" x="1936"/>
        <item x="683"/>
        <item m="1" x="1937"/>
        <item x="684"/>
        <item m="1" x="1938"/>
        <item x="685"/>
        <item m="1" x="1939"/>
        <item x="686"/>
        <item m="1" x="1940"/>
        <item x="687"/>
        <item m="1" x="1941"/>
        <item x="688"/>
        <item m="1" x="1942"/>
        <item x="689"/>
        <item m="1" x="1943"/>
        <item x="690"/>
        <item m="1" x="1944"/>
        <item x="691"/>
        <item m="1" x="1945"/>
        <item x="692"/>
        <item m="1" x="1946"/>
        <item x="693"/>
        <item m="1" x="1947"/>
        <item x="694"/>
        <item m="1" x="1948"/>
        <item x="695"/>
        <item m="1" x="1949"/>
        <item x="696"/>
        <item m="1" x="1950"/>
        <item x="697"/>
        <item m="1" x="1951"/>
        <item x="698"/>
        <item m="1" x="1952"/>
        <item x="699"/>
        <item m="1" x="1953"/>
        <item x="700"/>
        <item m="1" x="1954"/>
        <item x="701"/>
        <item m="1" x="1955"/>
        <item x="702"/>
        <item m="1" x="1956"/>
        <item x="703"/>
        <item m="1" x="1957"/>
        <item x="704"/>
        <item m="1" x="1958"/>
        <item x="705"/>
        <item m="1" x="1959"/>
        <item x="706"/>
        <item m="1" x="1960"/>
        <item x="707"/>
        <item m="1" x="1961"/>
        <item x="708"/>
        <item m="1" x="1962"/>
        <item x="709"/>
        <item m="1" x="1963"/>
        <item x="710"/>
        <item m="1" x="1964"/>
        <item x="711"/>
        <item m="1" x="1965"/>
        <item x="712"/>
        <item m="1" x="1966"/>
        <item x="713"/>
        <item m="1" x="1967"/>
        <item x="714"/>
        <item m="1" x="1968"/>
        <item x="715"/>
        <item m="1" x="1969"/>
        <item x="716"/>
        <item m="1" x="1970"/>
        <item x="717"/>
        <item m="1" x="1971"/>
        <item x="718"/>
        <item m="1" x="1972"/>
        <item x="719"/>
        <item m="1" x="1973"/>
        <item x="720"/>
        <item m="1" x="1974"/>
        <item x="721"/>
        <item m="1" x="1975"/>
        <item x="722"/>
        <item m="1" x="1976"/>
        <item x="723"/>
        <item m="1" x="1977"/>
        <item x="724"/>
        <item m="1" x="1978"/>
        <item x="725"/>
        <item m="1" x="1979"/>
        <item x="726"/>
        <item m="1" x="1980"/>
        <item x="727"/>
        <item m="1" x="1981"/>
        <item x="728"/>
        <item m="1" x="2509"/>
        <item m="1" x="1982"/>
        <item x="729"/>
        <item m="1" x="1983"/>
        <item x="730"/>
        <item m="1" x="1984"/>
        <item x="731"/>
        <item m="1" x="1985"/>
        <item x="732"/>
        <item m="1" x="1986"/>
        <item x="733"/>
        <item m="1" x="1987"/>
        <item x="734"/>
        <item m="1" x="1988"/>
        <item x="735"/>
        <item m="1" x="1989"/>
        <item x="736"/>
        <item m="1" x="1990"/>
        <item x="737"/>
        <item m="1" x="1991"/>
        <item x="738"/>
        <item m="1" x="1992"/>
        <item x="739"/>
        <item m="1" x="1993"/>
        <item x="740"/>
        <item m="1" x="1994"/>
        <item x="741"/>
        <item m="1" x="1995"/>
        <item x="742"/>
        <item m="1" x="1996"/>
        <item x="743"/>
        <item m="1" x="1997"/>
        <item x="744"/>
        <item m="1" x="1998"/>
        <item x="745"/>
        <item m="1" x="1999"/>
        <item x="746"/>
        <item m="1" x="2000"/>
        <item x="747"/>
        <item m="1" x="2001"/>
        <item x="748"/>
        <item m="1" x="2002"/>
        <item x="749"/>
        <item m="1" x="2003"/>
        <item x="750"/>
        <item m="1" x="2004"/>
        <item x="751"/>
        <item m="1" x="2005"/>
        <item x="752"/>
        <item m="1" x="2006"/>
        <item x="753"/>
        <item m="1" x="2007"/>
        <item x="754"/>
        <item m="1" x="2008"/>
        <item x="755"/>
        <item m="1" x="2009"/>
        <item x="756"/>
        <item m="1" x="2010"/>
        <item x="757"/>
        <item m="1" x="2011"/>
        <item x="758"/>
        <item m="1" x="2012"/>
        <item x="759"/>
        <item m="1" x="2013"/>
        <item x="760"/>
        <item m="1" x="2014"/>
        <item x="761"/>
        <item m="1" x="2015"/>
        <item x="762"/>
        <item m="1" x="2016"/>
        <item x="763"/>
        <item m="1" x="2017"/>
        <item x="764"/>
        <item m="1" x="2018"/>
        <item x="765"/>
        <item m="1" x="2019"/>
        <item x="766"/>
        <item m="1" x="2020"/>
        <item x="767"/>
        <item m="1" x="2021"/>
        <item x="768"/>
        <item m="1" x="2022"/>
        <item x="769"/>
        <item m="1" x="2023"/>
        <item x="770"/>
        <item m="1" x="2024"/>
        <item x="771"/>
        <item m="1" x="2025"/>
        <item x="772"/>
        <item m="1" x="2026"/>
        <item x="773"/>
        <item m="1" x="2027"/>
        <item x="774"/>
        <item m="1" x="2028"/>
        <item x="775"/>
        <item m="1" x="2029"/>
        <item x="776"/>
        <item m="1" x="2030"/>
        <item x="777"/>
        <item m="1" x="2031"/>
        <item x="778"/>
        <item m="1" x="2032"/>
        <item x="779"/>
        <item m="1" x="2033"/>
        <item x="780"/>
        <item m="1" x="2034"/>
        <item x="781"/>
        <item m="1" x="2035"/>
        <item x="782"/>
        <item m="1" x="2036"/>
        <item x="783"/>
        <item m="1" x="2037"/>
        <item x="784"/>
        <item m="1" x="2038"/>
        <item x="785"/>
        <item m="1" x="2039"/>
        <item x="786"/>
        <item m="1" x="2040"/>
        <item x="787"/>
        <item m="1" x="2041"/>
        <item x="788"/>
        <item m="1" x="2042"/>
        <item x="789"/>
        <item m="1" x="2043"/>
        <item x="790"/>
        <item m="1" x="2044"/>
        <item x="791"/>
        <item m="1" x="2045"/>
        <item x="792"/>
        <item m="1" x="2046"/>
        <item x="793"/>
        <item m="1" x="2047"/>
        <item x="794"/>
        <item m="1" x="2048"/>
        <item x="795"/>
        <item m="1" x="2049"/>
        <item x="796"/>
        <item m="1" x="2050"/>
        <item x="797"/>
        <item m="1" x="2051"/>
        <item x="798"/>
        <item m="1" x="2052"/>
        <item x="799"/>
        <item m="1" x="2053"/>
        <item x="800"/>
        <item m="1" x="2054"/>
        <item x="801"/>
        <item m="1" x="2055"/>
        <item x="802"/>
        <item m="1" x="2056"/>
        <item x="803"/>
        <item m="1" x="2057"/>
        <item x="804"/>
        <item m="1" x="2058"/>
        <item x="805"/>
        <item m="1" x="2059"/>
        <item x="806"/>
        <item m="1" x="2060"/>
        <item x="807"/>
        <item m="1" x="2061"/>
        <item x="808"/>
        <item m="1" x="2062"/>
        <item x="809"/>
        <item m="1" x="2063"/>
        <item x="810"/>
        <item m="1" x="2064"/>
        <item x="811"/>
        <item m="1" x="2065"/>
        <item x="812"/>
        <item m="1" x="2066"/>
        <item x="813"/>
        <item m="1" x="2067"/>
        <item x="814"/>
        <item m="1" x="2068"/>
        <item x="815"/>
        <item m="1" x="2069"/>
        <item x="816"/>
        <item m="1" x="2070"/>
        <item x="817"/>
        <item m="1" x="2071"/>
        <item x="818"/>
        <item m="1" x="2072"/>
        <item x="819"/>
        <item m="1" x="2073"/>
        <item x="820"/>
        <item m="1" x="2074"/>
        <item x="821"/>
        <item m="1" x="2075"/>
        <item x="822"/>
        <item m="1" x="2076"/>
        <item x="823"/>
        <item m="1" x="2077"/>
        <item x="824"/>
        <item m="1" x="2078"/>
        <item x="825"/>
        <item m="1" x="2079"/>
        <item x="826"/>
        <item m="1" x="2080"/>
        <item x="827"/>
        <item m="1" x="2081"/>
        <item x="828"/>
        <item m="1" x="2082"/>
        <item x="829"/>
        <item m="1" x="2510"/>
        <item m="1" x="2083"/>
        <item x="830"/>
        <item m="1" x="2084"/>
        <item x="831"/>
        <item m="1" x="2085"/>
        <item x="832"/>
        <item m="1" x="2086"/>
        <item x="833"/>
        <item m="1" x="2087"/>
        <item x="834"/>
        <item m="1" x="2088"/>
        <item x="835"/>
        <item m="1" x="2089"/>
        <item x="836"/>
        <item m="1" x="2090"/>
        <item x="837"/>
        <item m="1" x="2091"/>
        <item x="838"/>
        <item m="1" x="2092"/>
        <item x="839"/>
        <item m="1" x="2093"/>
        <item x="840"/>
        <item m="1" x="2094"/>
        <item x="841"/>
        <item m="1" x="2095"/>
        <item x="842"/>
        <item m="1" x="2096"/>
        <item x="843"/>
        <item m="1" x="2097"/>
        <item x="844"/>
        <item m="1" x="2098"/>
        <item x="845"/>
        <item m="1" x="2099"/>
        <item x="846"/>
        <item m="1" x="2100"/>
        <item x="847"/>
        <item m="1" x="2101"/>
        <item x="848"/>
        <item m="1" x="2102"/>
        <item x="849"/>
        <item m="1" x="2103"/>
        <item x="850"/>
        <item m="1" x="2104"/>
        <item x="851"/>
        <item m="1" x="2105"/>
        <item x="852"/>
        <item m="1" x="2106"/>
        <item x="853"/>
        <item m="1" x="2107"/>
        <item x="854"/>
        <item m="1" x="2108"/>
        <item x="855"/>
        <item m="1" x="2109"/>
        <item x="856"/>
        <item m="1" x="2110"/>
        <item x="857"/>
        <item m="1" x="2111"/>
        <item x="858"/>
        <item m="1" x="2112"/>
        <item x="859"/>
        <item m="1" x="2113"/>
        <item x="860"/>
        <item m="1" x="2114"/>
        <item x="861"/>
        <item m="1" x="2115"/>
        <item x="862"/>
        <item m="1" x="2116"/>
        <item x="863"/>
        <item m="1" x="2117"/>
        <item x="864"/>
        <item m="1" x="2118"/>
        <item x="865"/>
        <item m="1" x="2119"/>
        <item x="866"/>
        <item m="1" x="2120"/>
        <item x="867"/>
        <item m="1" x="2121"/>
        <item x="868"/>
        <item m="1" x="2122"/>
        <item x="869"/>
        <item m="1" x="2123"/>
        <item x="870"/>
        <item m="1" x="2124"/>
        <item x="871"/>
        <item m="1" x="2125"/>
        <item x="872"/>
        <item m="1" x="2126"/>
        <item x="873"/>
        <item m="1" x="2127"/>
        <item x="874"/>
        <item m="1" x="2128"/>
        <item x="875"/>
        <item m="1" x="2129"/>
        <item x="876"/>
        <item m="1" x="2130"/>
        <item x="877"/>
        <item m="1" x="2131"/>
        <item x="878"/>
        <item m="1" x="2132"/>
        <item x="879"/>
        <item m="1" x="2133"/>
        <item x="880"/>
        <item m="1" x="2134"/>
        <item x="881"/>
        <item m="1" x="2135"/>
        <item x="882"/>
        <item m="1" x="2136"/>
        <item x="883"/>
        <item m="1" x="2137"/>
        <item x="884"/>
        <item m="1" x="2138"/>
        <item x="885"/>
        <item m="1" x="2139"/>
        <item x="886"/>
        <item m="1" x="2140"/>
        <item x="887"/>
        <item m="1" x="2141"/>
        <item x="888"/>
        <item m="1" x="2142"/>
        <item x="889"/>
        <item m="1" x="2143"/>
        <item x="890"/>
        <item m="1" x="2144"/>
        <item x="891"/>
        <item m="1" x="2145"/>
        <item x="892"/>
        <item m="1" x="2146"/>
        <item x="893"/>
        <item m="1" x="2147"/>
        <item x="894"/>
        <item m="1" x="2148"/>
        <item x="895"/>
        <item m="1" x="2149"/>
        <item x="896"/>
        <item m="1" x="2150"/>
        <item x="897"/>
        <item m="1" x="2151"/>
        <item x="898"/>
        <item m="1" x="2152"/>
        <item x="899"/>
        <item m="1" x="2153"/>
        <item x="900"/>
        <item m="1" x="2154"/>
        <item x="901"/>
        <item m="1" x="2155"/>
        <item x="902"/>
        <item m="1" x="2156"/>
        <item x="903"/>
        <item m="1" x="2157"/>
        <item x="904"/>
        <item m="1" x="2158"/>
        <item x="905"/>
        <item m="1" x="2159"/>
        <item x="906"/>
        <item m="1" x="2160"/>
        <item x="907"/>
        <item m="1" x="2161"/>
        <item x="908"/>
        <item m="1" x="2162"/>
        <item x="909"/>
        <item m="1" x="2163"/>
        <item x="910"/>
        <item m="1" x="2164"/>
        <item x="911"/>
        <item m="1" x="2165"/>
        <item x="912"/>
        <item m="1" x="2166"/>
        <item x="913"/>
        <item m="1" x="2167"/>
        <item x="914"/>
        <item m="1" x="2168"/>
        <item x="915"/>
        <item m="1" x="2169"/>
        <item x="916"/>
        <item m="1" x="2170"/>
        <item x="917"/>
        <item m="1" x="2171"/>
        <item x="918"/>
        <item m="1" x="2172"/>
        <item x="919"/>
        <item m="1" x="2173"/>
        <item x="920"/>
        <item m="1" x="2174"/>
        <item x="921"/>
        <item m="1" x="2175"/>
        <item x="922"/>
        <item m="1" x="2176"/>
        <item x="923"/>
        <item m="1" x="2177"/>
        <item x="924"/>
        <item m="1" x="2178"/>
        <item x="925"/>
        <item m="1" x="2179"/>
        <item x="926"/>
        <item m="1" x="2180"/>
        <item x="927"/>
        <item m="1" x="2181"/>
        <item x="928"/>
        <item m="1" x="2182"/>
        <item x="929"/>
        <item m="1" x="2183"/>
        <item x="930"/>
        <item m="1" x="2184"/>
        <item x="931"/>
        <item m="1" x="2185"/>
        <item x="932"/>
        <item m="1" x="2186"/>
        <item x="933"/>
        <item m="1" x="2187"/>
        <item x="934"/>
        <item m="1" x="2188"/>
        <item x="935"/>
        <item m="1" x="2189"/>
        <item x="936"/>
        <item m="1" x="2190"/>
        <item x="937"/>
        <item m="1" x="2191"/>
        <item x="938"/>
        <item m="1" x="2192"/>
        <item x="939"/>
        <item m="1" x="2193"/>
        <item x="940"/>
        <item m="1" x="2194"/>
        <item x="941"/>
        <item m="1" x="2195"/>
        <item x="942"/>
        <item m="1" x="2196"/>
        <item x="943"/>
        <item m="1" x="2197"/>
        <item x="944"/>
        <item m="1" x="2198"/>
        <item x="945"/>
        <item m="1" x="2199"/>
        <item x="946"/>
        <item m="1" x="2200"/>
        <item x="947"/>
        <item m="1" x="2201"/>
        <item x="948"/>
        <item m="1" x="2202"/>
        <item x="949"/>
        <item m="1" x="2203"/>
        <item x="950"/>
        <item m="1" x="2204"/>
        <item x="951"/>
        <item m="1" x="2205"/>
        <item x="952"/>
        <item m="1" x="2206"/>
        <item x="953"/>
        <item m="1" x="2207"/>
        <item x="954"/>
        <item m="1" x="2208"/>
        <item x="955"/>
        <item m="1" x="2209"/>
        <item x="956"/>
        <item m="1" x="2210"/>
        <item x="957"/>
        <item m="1" x="2211"/>
        <item x="958"/>
        <item m="1" x="2212"/>
        <item x="959"/>
        <item m="1" x="2213"/>
        <item x="960"/>
        <item m="1" x="2214"/>
        <item x="961"/>
        <item m="1" x="2215"/>
        <item x="962"/>
        <item m="1" x="2216"/>
        <item x="963"/>
        <item m="1" x="2217"/>
        <item x="964"/>
        <item m="1" x="2218"/>
        <item x="965"/>
        <item m="1" x="2219"/>
        <item x="966"/>
        <item m="1" x="2220"/>
        <item x="967"/>
        <item m="1" x="2221"/>
        <item x="968"/>
        <item m="1" x="2222"/>
        <item x="969"/>
        <item m="1" x="2223"/>
        <item x="970"/>
        <item m="1" x="2224"/>
        <item x="971"/>
        <item m="1" x="2225"/>
        <item x="972"/>
        <item m="1" x="2226"/>
        <item x="973"/>
        <item m="1" x="2227"/>
        <item x="974"/>
        <item m="1" x="2228"/>
        <item x="975"/>
        <item m="1" x="2229"/>
        <item x="976"/>
        <item m="1" x="2230"/>
        <item x="977"/>
        <item m="1" x="2231"/>
        <item x="978"/>
        <item m="1" x="2232"/>
        <item x="979"/>
        <item m="1" x="2233"/>
        <item x="980"/>
        <item m="1" x="2511"/>
        <item m="1" x="2234"/>
        <item x="981"/>
        <item m="1" x="2235"/>
        <item x="982"/>
        <item m="1" x="2236"/>
        <item x="983"/>
        <item m="1" x="2237"/>
        <item x="984"/>
        <item m="1" x="2238"/>
        <item x="985"/>
        <item m="1" x="2239"/>
        <item x="986"/>
        <item m="1" x="2240"/>
        <item x="987"/>
        <item m="1" x="2241"/>
        <item x="988"/>
        <item m="1" x="2242"/>
        <item x="989"/>
        <item m="1" x="2243"/>
        <item x="990"/>
        <item m="1" x="2244"/>
        <item x="991"/>
        <item m="1" x="2245"/>
        <item x="992"/>
        <item m="1" x="2246"/>
        <item x="993"/>
        <item m="1" x="2247"/>
        <item x="994"/>
        <item m="1" x="2248"/>
        <item x="995"/>
        <item m="1" x="2249"/>
        <item x="996"/>
        <item m="1" x="2250"/>
        <item x="997"/>
        <item m="1" x="2251"/>
        <item x="998"/>
        <item m="1" x="2252"/>
        <item x="999"/>
        <item m="1" x="2253"/>
        <item x="1000"/>
        <item m="1" x="2254"/>
        <item x="1001"/>
        <item m="1" x="2255"/>
        <item x="1002"/>
        <item m="1" x="2256"/>
        <item x="1003"/>
        <item m="1" x="2257"/>
        <item x="1004"/>
        <item m="1" x="2258"/>
        <item x="1005"/>
        <item m="1" x="2259"/>
        <item x="1006"/>
        <item m="1" x="2260"/>
        <item x="1007"/>
        <item m="1" x="2261"/>
        <item x="1008"/>
        <item m="1" x="2262"/>
        <item x="1009"/>
        <item m="1" x="2263"/>
        <item x="1010"/>
        <item m="1" x="2264"/>
        <item x="1011"/>
        <item m="1" x="2265"/>
        <item x="1012"/>
        <item m="1" x="2266"/>
        <item x="1013"/>
        <item m="1" x="2267"/>
        <item x="1014"/>
        <item m="1" x="2268"/>
        <item x="1015"/>
        <item m="1" x="2269"/>
        <item x="1016"/>
        <item m="1" x="2270"/>
        <item x="1017"/>
        <item m="1" x="2271"/>
        <item x="1018"/>
        <item m="1" x="2272"/>
        <item x="1019"/>
        <item m="1" x="2273"/>
        <item x="1020"/>
        <item m="1" x="2274"/>
        <item x="1021"/>
        <item m="1" x="2275"/>
        <item x="1022"/>
        <item m="1" x="2276"/>
        <item x="1023"/>
        <item m="1" x="2277"/>
        <item x="1024"/>
        <item m="1" x="2278"/>
        <item x="1025"/>
        <item m="1" x="2279"/>
        <item x="1026"/>
        <item m="1" x="2280"/>
        <item x="1027"/>
        <item m="1" x="2281"/>
        <item x="1028"/>
        <item m="1" x="2282"/>
        <item x="1029"/>
        <item m="1" x="2283"/>
        <item x="1030"/>
        <item m="1" x="2284"/>
        <item x="1031"/>
        <item m="1" x="2285"/>
        <item x="1032"/>
        <item m="1" x="2286"/>
        <item x="1033"/>
        <item m="1" x="2287"/>
        <item x="1034"/>
        <item m="1" x="2288"/>
        <item x="1035"/>
        <item m="1" x="2289"/>
        <item x="1036"/>
        <item m="1" x="2290"/>
        <item x="1037"/>
        <item m="1" x="2291"/>
        <item x="1038"/>
        <item m="1" x="2292"/>
        <item x="1039"/>
        <item m="1" x="2293"/>
        <item x="1040"/>
        <item m="1" x="2294"/>
        <item x="1041"/>
        <item m="1" x="2295"/>
        <item x="1042"/>
        <item m="1" x="2296"/>
        <item x="1043"/>
        <item m="1" x="2297"/>
        <item x="1044"/>
        <item m="1" x="2298"/>
        <item x="1045"/>
        <item m="1" x="2299"/>
        <item x="1046"/>
        <item m="1" x="2300"/>
        <item x="1047"/>
        <item m="1" x="2301"/>
        <item x="1048"/>
        <item m="1" x="2302"/>
        <item x="1049"/>
        <item m="1" x="2303"/>
        <item x="1050"/>
        <item m="1" x="2304"/>
        <item x="1051"/>
        <item m="1" x="2305"/>
        <item x="1052"/>
        <item m="1" x="2306"/>
        <item x="1053"/>
        <item m="1" x="2307"/>
        <item x="1054"/>
        <item m="1" x="2308"/>
        <item x="1055"/>
        <item m="1" x="2309"/>
        <item x="1056"/>
        <item m="1" x="2310"/>
        <item x="1057"/>
        <item m="1" x="2311"/>
        <item x="1058"/>
        <item m="1" x="2312"/>
        <item x="1059"/>
        <item m="1" x="2313"/>
        <item x="1060"/>
        <item m="1" x="2314"/>
        <item x="1061"/>
        <item m="1" x="2315"/>
        <item x="1062"/>
        <item m="1" x="2316"/>
        <item x="1063"/>
        <item m="1" x="2317"/>
        <item x="1064"/>
        <item m="1" x="2318"/>
        <item x="1065"/>
        <item m="1" x="2319"/>
        <item x="1066"/>
        <item m="1" x="2320"/>
        <item x="1067"/>
        <item m="1" x="2321"/>
        <item x="1068"/>
        <item m="1" x="2322"/>
        <item x="1069"/>
        <item m="1" x="2323"/>
        <item x="1070"/>
        <item m="1" x="2324"/>
        <item x="1071"/>
        <item m="1" x="2325"/>
        <item x="1072"/>
        <item m="1" x="2326"/>
        <item x="1073"/>
        <item m="1" x="2327"/>
        <item x="1074"/>
        <item m="1" x="2328"/>
        <item x="1075"/>
        <item m="1" x="2329"/>
        <item x="1076"/>
        <item m="1" x="2330"/>
        <item x="1077"/>
        <item m="1" x="2331"/>
        <item x="1078"/>
        <item m="1" x="2332"/>
        <item x="1079"/>
        <item m="1" x="2333"/>
        <item x="1080"/>
        <item m="1" x="2334"/>
        <item x="1081"/>
        <item m="1" x="2335"/>
        <item x="1082"/>
        <item m="1" x="2336"/>
        <item x="1083"/>
        <item m="1" x="2337"/>
        <item x="1084"/>
        <item m="1" x="2512"/>
        <item m="1" x="2338"/>
        <item x="1085"/>
        <item m="1" x="2339"/>
        <item x="1086"/>
        <item m="1" x="2340"/>
        <item x="1087"/>
        <item m="1" x="2341"/>
        <item x="1088"/>
        <item m="1" x="2342"/>
        <item x="1089"/>
        <item m="1" x="2343"/>
        <item x="1090"/>
        <item m="1" x="2344"/>
        <item x="1091"/>
        <item m="1" x="2345"/>
        <item x="1092"/>
        <item m="1" x="2346"/>
        <item x="1093"/>
        <item m="1" x="2347"/>
        <item x="1094"/>
        <item m="1" x="2348"/>
        <item x="1095"/>
        <item m="1" x="2349"/>
        <item x="1096"/>
        <item m="1" x="2350"/>
        <item x="1097"/>
        <item m="1" x="2351"/>
        <item x="1098"/>
        <item m="1" x="2352"/>
        <item x="1099"/>
        <item m="1" x="2353"/>
        <item x="1100"/>
        <item m="1" x="2354"/>
        <item x="1101"/>
        <item m="1" x="2513"/>
        <item m="1" x="2355"/>
        <item x="1102"/>
        <item m="1" x="2356"/>
        <item x="1103"/>
        <item m="1" x="2357"/>
        <item x="1104"/>
        <item m="1" x="2358"/>
        <item x="1105"/>
        <item m="1" x="2359"/>
        <item x="1106"/>
        <item m="1" x="2360"/>
        <item x="1107"/>
        <item m="1" x="2361"/>
        <item x="1108"/>
        <item m="1" x="2362"/>
        <item x="1109"/>
        <item m="1" x="2363"/>
        <item x="1110"/>
        <item m="1" x="2364"/>
        <item x="1111"/>
        <item m="1" x="2365"/>
        <item x="1112"/>
        <item m="1" x="2366"/>
        <item x="1113"/>
        <item m="1" x="2367"/>
        <item x="1114"/>
        <item m="1" x="2368"/>
        <item x="1115"/>
        <item m="1" x="2369"/>
        <item x="1116"/>
        <item m="1" x="2370"/>
        <item x="1117"/>
        <item m="1" x="2371"/>
        <item x="1118"/>
        <item m="1" x="2372"/>
        <item x="1119"/>
        <item m="1" x="2373"/>
        <item x="1120"/>
        <item m="1" x="2374"/>
        <item x="1121"/>
        <item m="1" x="2375"/>
        <item x="1122"/>
        <item m="1" x="2376"/>
        <item x="1123"/>
        <item m="1" x="2377"/>
        <item x="1124"/>
        <item m="1" x="2378"/>
        <item x="1125"/>
        <item m="1" x="2379"/>
        <item x="1126"/>
        <item m="1" x="2380"/>
        <item x="1127"/>
        <item m="1" x="2381"/>
        <item x="1128"/>
        <item m="1" x="2382"/>
        <item x="1129"/>
        <item m="1" x="2383"/>
        <item x="1130"/>
        <item m="1" x="2384"/>
        <item x="1131"/>
        <item m="1" x="2385"/>
        <item x="1132"/>
        <item m="1" x="2386"/>
        <item x="1133"/>
        <item m="1" x="2387"/>
        <item x="1134"/>
        <item m="1" x="2388"/>
        <item x="1135"/>
        <item m="1" x="2389"/>
        <item x="1136"/>
        <item m="1" x="2390"/>
        <item x="1137"/>
        <item m="1" x="2391"/>
        <item x="1138"/>
        <item m="1" x="2392"/>
        <item x="1139"/>
        <item m="1" x="2393"/>
        <item x="1140"/>
        <item m="1" x="2394"/>
        <item x="1141"/>
        <item m="1" x="2395"/>
        <item x="1142"/>
        <item m="1" x="2396"/>
        <item x="1143"/>
        <item m="1" x="2397"/>
        <item x="1144"/>
        <item m="1" x="2398"/>
        <item x="1145"/>
        <item m="1" x="2399"/>
        <item x="1146"/>
        <item m="1" x="2400"/>
        <item x="1147"/>
        <item m="1" x="2401"/>
        <item x="1148"/>
        <item m="1" x="2402"/>
        <item x="1149"/>
        <item m="1" x="2403"/>
        <item x="1150"/>
        <item m="1" x="2404"/>
        <item x="1151"/>
        <item m="1" x="2405"/>
        <item x="1152"/>
        <item m="1" x="2406"/>
        <item x="1153"/>
        <item m="1" x="2407"/>
        <item x="1154"/>
        <item m="1" x="2408"/>
        <item x="1155"/>
        <item m="1" x="2409"/>
        <item x="1156"/>
        <item m="1" x="2410"/>
        <item x="1157"/>
        <item m="1" x="2411"/>
        <item x="1158"/>
        <item m="1" x="2412"/>
        <item x="1159"/>
        <item m="1" x="2413"/>
        <item x="1160"/>
        <item m="1" x="2414"/>
        <item x="1161"/>
        <item m="1" x="2415"/>
        <item x="1162"/>
        <item m="1" x="2416"/>
        <item x="1163"/>
        <item m="1" x="2417"/>
        <item x="1164"/>
        <item m="1" x="2418"/>
        <item x="1165"/>
        <item m="1" x="2419"/>
        <item x="1166"/>
        <item m="1" x="2420"/>
        <item x="1167"/>
        <item m="1" x="2421"/>
        <item x="1168"/>
        <item m="1" x="2422"/>
        <item x="1169"/>
        <item m="1" x="2423"/>
        <item x="1170"/>
        <item m="1" x="2424"/>
        <item x="1171"/>
        <item m="1" x="2425"/>
        <item x="1172"/>
        <item m="1" x="2426"/>
        <item x="1173"/>
        <item m="1" x="2427"/>
        <item x="1174"/>
        <item m="1" x="2428"/>
        <item x="1175"/>
        <item m="1" x="2429"/>
        <item x="1176"/>
        <item m="1" x="2430"/>
        <item x="1177"/>
        <item m="1" x="2431"/>
        <item x="1178"/>
        <item m="1" x="2432"/>
        <item x="1179"/>
        <item m="1" x="2433"/>
        <item x="1180"/>
        <item m="1" x="2434"/>
        <item x="1181"/>
        <item m="1" x="2435"/>
        <item x="1182"/>
        <item m="1" x="2436"/>
        <item x="1183"/>
        <item m="1" x="2437"/>
        <item x="1184"/>
        <item m="1" x="2438"/>
        <item x="1185"/>
        <item m="1" x="2439"/>
        <item x="1186"/>
        <item m="1" x="2440"/>
        <item x="1187"/>
        <item m="1" x="2441"/>
        <item x="1188"/>
        <item m="1" x="2442"/>
        <item x="1189"/>
        <item m="1" x="2443"/>
        <item x="1190"/>
        <item m="1" x="2444"/>
        <item x="1191"/>
        <item m="1" x="2445"/>
        <item x="1192"/>
        <item m="1" x="2446"/>
        <item x="1193"/>
        <item m="1" x="2447"/>
        <item x="1194"/>
        <item m="1" x="2448"/>
        <item x="1195"/>
        <item m="1" x="2449"/>
        <item x="1196"/>
        <item m="1" x="2450"/>
        <item x="1197"/>
        <item m="1" x="2451"/>
        <item x="1198"/>
        <item m="1" x="2452"/>
        <item x="1199"/>
        <item m="1" x="2453"/>
        <item x="1200"/>
        <item m="1" x="2454"/>
        <item x="1201"/>
        <item m="1" x="2455"/>
        <item x="1202"/>
        <item m="1" x="2456"/>
        <item x="1203"/>
        <item m="1" x="2457"/>
        <item x="1204"/>
        <item m="1" x="2458"/>
        <item x="1205"/>
        <item m="1" x="2459"/>
        <item x="1206"/>
        <item m="1" x="2460"/>
        <item x="1207"/>
        <item m="1" x="2461"/>
        <item x="1208"/>
        <item m="1" x="2462"/>
        <item x="1209"/>
        <item m="1" x="2463"/>
        <item x="1210"/>
        <item m="1" x="2464"/>
        <item x="1211"/>
        <item m="1" x="2465"/>
        <item x="1212"/>
        <item m="1" x="2466"/>
        <item x="1213"/>
        <item m="1" x="2467"/>
        <item x="1214"/>
        <item m="1" x="2468"/>
        <item x="1215"/>
        <item m="1" x="2469"/>
        <item x="1216"/>
        <item m="1" x="2470"/>
        <item x="1217"/>
        <item m="1" x="2471"/>
        <item x="1218"/>
        <item m="1" x="2472"/>
        <item x="1219"/>
        <item m="1" x="2473"/>
        <item x="1220"/>
        <item m="1" x="2474"/>
        <item x="1221"/>
        <item m="1" x="2475"/>
        <item x="1222"/>
        <item m="1" x="2476"/>
        <item x="1223"/>
        <item m="1" x="2477"/>
        <item x="1224"/>
        <item m="1" x="2478"/>
        <item x="1225"/>
        <item m="1" x="2479"/>
        <item x="1226"/>
        <item m="1" x="2480"/>
        <item x="1227"/>
        <item m="1" x="2481"/>
        <item x="1228"/>
        <item m="1" x="2482"/>
        <item x="1229"/>
        <item m="1" x="2483"/>
        <item x="1230"/>
        <item m="1" x="2514"/>
        <item m="1" x="2484"/>
        <item x="1231"/>
        <item m="1" x="2485"/>
        <item x="1232"/>
        <item m="1" x="2486"/>
        <item x="1233"/>
        <item m="1" x="2487"/>
        <item x="1234"/>
        <item m="1" x="2488"/>
        <item x="1235"/>
        <item m="1" x="2489"/>
        <item x="1236"/>
        <item m="1" x="2490"/>
        <item x="1237"/>
        <item m="1" x="2491"/>
        <item x="1238"/>
        <item m="1" x="2492"/>
        <item x="1239"/>
        <item m="1" x="2493"/>
        <item x="1240"/>
        <item m="1" x="2494"/>
        <item x="1241"/>
        <item m="1" x="2495"/>
        <item x="1242"/>
        <item m="1" x="2496"/>
        <item x="1243"/>
        <item m="1" x="2497"/>
        <item x="1244"/>
        <item m="1" x="2498"/>
        <item x="1245"/>
        <item m="1" x="2499"/>
        <item x="1246"/>
        <item m="1" x="2500"/>
        <item x="1247"/>
        <item m="1" x="2501"/>
        <item x="1248"/>
        <item m="1" x="2502"/>
        <item x="1249"/>
        <item m="1" x="2503"/>
        <item x="1250"/>
        <item m="1" x="2504"/>
        <item x="1251"/>
        <item m="1" x="2505"/>
        <item x="1252"/>
        <item m="1" x="2506"/>
        <item x="1253"/>
        <item m="1" x="2507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2">
    <field x="14"/>
    <field x="13"/>
  </rowFields>
  <rowItems count="27">
    <i>
      <x v="1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</rowItems>
  <colFields count="2">
    <field x="6"/>
    <field x="-2"/>
  </colFields>
  <colItems count="6">
    <i>
      <x/>
      <x/>
    </i>
    <i r="1" i="1">
      <x v="1"/>
    </i>
    <i r="1" i="2">
      <x v="2"/>
    </i>
    <i>
      <x v="1"/>
      <x/>
    </i>
    <i r="1" i="1">
      <x v="1"/>
    </i>
    <i r="1" i="2">
      <x v="2"/>
    </i>
  </colItems>
  <dataFields count="3">
    <dataField name="Precio" fld="4" subtotal="average" baseField="13" baseItem="4"/>
    <dataField name="Media Móvil 50" fld="10" subtotal="average" baseField="13" baseItem="4"/>
    <dataField name="Media Móvil 200" fld="11" subtotal="average" baseField="13" baseItem="4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6" name="Date">
      <autoFilter ref="A1">
        <filterColumn colId="0">
          <customFilters and="1">
            <customFilter operator="greaterThanOrEqual" val="43831"/>
            <customFilter operator="lessThanOrEqual" val="4602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45942-32BB-40FC-8481-CF98CF40B0D2}" name="TablaDinámica4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B80:E82" firstHeaderRow="1" firstDataRow="2" firstDataCol="1"/>
  <pivotFields count="15">
    <pivotField numFmtId="14" showAll="0">
      <items count="2516">
        <item x="0"/>
        <item m="1" x="1254"/>
        <item x="1"/>
        <item m="1" x="1255"/>
        <item x="2"/>
        <item m="1" x="1256"/>
        <item x="3"/>
        <item m="1" x="1257"/>
        <item x="4"/>
        <item m="1" x="1258"/>
        <item x="5"/>
        <item m="1" x="1259"/>
        <item x="6"/>
        <item m="1" x="1260"/>
        <item x="7"/>
        <item m="1" x="1261"/>
        <item x="8"/>
        <item m="1" x="1262"/>
        <item x="9"/>
        <item m="1" x="1263"/>
        <item x="10"/>
        <item m="1" x="1264"/>
        <item x="11"/>
        <item m="1" x="1265"/>
        <item x="12"/>
        <item m="1" x="1266"/>
        <item x="13"/>
        <item m="1" x="1267"/>
        <item x="14"/>
        <item m="1" x="1268"/>
        <item x="15"/>
        <item m="1" x="1269"/>
        <item x="16"/>
        <item m="1" x="1270"/>
        <item x="17"/>
        <item m="1" x="1271"/>
        <item x="18"/>
        <item m="1" x="1272"/>
        <item x="19"/>
        <item m="1" x="1273"/>
        <item x="20"/>
        <item m="1" x="1274"/>
        <item x="21"/>
        <item m="1" x="1275"/>
        <item x="22"/>
        <item m="1" x="1276"/>
        <item x="23"/>
        <item m="1" x="1277"/>
        <item x="24"/>
        <item m="1" x="1278"/>
        <item x="25"/>
        <item m="1" x="1279"/>
        <item x="26"/>
        <item m="1" x="1280"/>
        <item x="27"/>
        <item m="1" x="1281"/>
        <item x="28"/>
        <item m="1" x="1282"/>
        <item x="29"/>
        <item m="1" x="1283"/>
        <item x="30"/>
        <item m="1" x="1284"/>
        <item x="31"/>
        <item m="1" x="1285"/>
        <item x="32"/>
        <item m="1" x="1286"/>
        <item x="33"/>
        <item m="1" x="1287"/>
        <item x="34"/>
        <item m="1" x="1288"/>
        <item x="35"/>
        <item m="1" x="1289"/>
        <item x="36"/>
        <item m="1" x="1290"/>
        <item x="37"/>
        <item m="1" x="1291"/>
        <item x="38"/>
        <item m="1" x="1292"/>
        <item x="39"/>
        <item m="1" x="1293"/>
        <item x="40"/>
        <item m="1" x="1294"/>
        <item x="41"/>
        <item m="1" x="1295"/>
        <item x="42"/>
        <item m="1" x="1296"/>
        <item x="43"/>
        <item m="1" x="1297"/>
        <item x="44"/>
        <item m="1" x="1298"/>
        <item x="45"/>
        <item m="1" x="1299"/>
        <item x="46"/>
        <item m="1" x="1300"/>
        <item x="47"/>
        <item m="1" x="1301"/>
        <item x="48"/>
        <item m="1" x="1302"/>
        <item x="49"/>
        <item m="1" x="1303"/>
        <item x="50"/>
        <item m="1" x="1304"/>
        <item x="51"/>
        <item m="1" x="1305"/>
        <item x="52"/>
        <item m="1" x="1306"/>
        <item x="53"/>
        <item m="1" x="1307"/>
        <item x="54"/>
        <item m="1" x="1308"/>
        <item x="55"/>
        <item m="1" x="1309"/>
        <item x="56"/>
        <item m="1" x="1310"/>
        <item x="57"/>
        <item m="1" x="1311"/>
        <item x="58"/>
        <item m="1" x="1312"/>
        <item x="59"/>
        <item m="1" x="1313"/>
        <item x="60"/>
        <item m="1" x="1314"/>
        <item x="61"/>
        <item m="1" x="1315"/>
        <item x="62"/>
        <item m="1" x="1316"/>
        <item x="63"/>
        <item m="1" x="1317"/>
        <item x="64"/>
        <item m="1" x="1318"/>
        <item x="65"/>
        <item m="1" x="1319"/>
        <item x="66"/>
        <item m="1" x="1320"/>
        <item x="67"/>
        <item m="1" x="1321"/>
        <item x="68"/>
        <item m="1" x="1322"/>
        <item x="69"/>
        <item m="1" x="1323"/>
        <item x="70"/>
        <item m="1" x="1324"/>
        <item x="71"/>
        <item m="1" x="1325"/>
        <item x="72"/>
        <item m="1" x="1326"/>
        <item x="73"/>
        <item m="1" x="1327"/>
        <item x="74"/>
        <item m="1" x="1328"/>
        <item x="75"/>
        <item m="1" x="1329"/>
        <item x="76"/>
        <item m="1" x="1330"/>
        <item x="77"/>
        <item m="1" x="1331"/>
        <item x="78"/>
        <item m="1" x="1332"/>
        <item x="79"/>
        <item m="1" x="1333"/>
        <item x="80"/>
        <item m="1" x="1334"/>
        <item x="81"/>
        <item m="1" x="1335"/>
        <item x="82"/>
        <item m="1" x="1336"/>
        <item x="83"/>
        <item m="1" x="1337"/>
        <item x="84"/>
        <item m="1" x="1338"/>
        <item x="85"/>
        <item m="1" x="1339"/>
        <item x="86"/>
        <item m="1" x="1340"/>
        <item x="87"/>
        <item m="1" x="1341"/>
        <item x="88"/>
        <item m="1" x="1342"/>
        <item x="89"/>
        <item m="1" x="1343"/>
        <item x="90"/>
        <item m="1" x="1344"/>
        <item x="91"/>
        <item m="1" x="1345"/>
        <item x="92"/>
        <item m="1" x="1346"/>
        <item x="93"/>
        <item m="1" x="1347"/>
        <item x="94"/>
        <item m="1" x="1348"/>
        <item x="95"/>
        <item m="1" x="1349"/>
        <item x="96"/>
        <item m="1" x="1350"/>
        <item x="97"/>
        <item m="1" x="1351"/>
        <item x="98"/>
        <item m="1" x="1352"/>
        <item x="99"/>
        <item m="1" x="1353"/>
        <item x="100"/>
        <item m="1" x="1354"/>
        <item x="101"/>
        <item m="1" x="1355"/>
        <item x="102"/>
        <item m="1" x="1356"/>
        <item x="103"/>
        <item m="1" x="1357"/>
        <item x="104"/>
        <item m="1" x="1358"/>
        <item x="105"/>
        <item m="1" x="1359"/>
        <item x="106"/>
        <item m="1" x="1360"/>
        <item x="107"/>
        <item m="1" x="1361"/>
        <item x="108"/>
        <item m="1" x="1362"/>
        <item x="109"/>
        <item m="1" x="1363"/>
        <item x="110"/>
        <item m="1" x="1364"/>
        <item x="111"/>
        <item m="1" x="1365"/>
        <item x="112"/>
        <item m="1" x="1366"/>
        <item x="113"/>
        <item m="1" x="1367"/>
        <item x="114"/>
        <item m="1" x="1368"/>
        <item x="115"/>
        <item m="1" x="1369"/>
        <item x="116"/>
        <item m="1" x="1370"/>
        <item x="117"/>
        <item m="1" x="1371"/>
        <item x="118"/>
        <item m="1" x="1372"/>
        <item x="119"/>
        <item m="1" x="1373"/>
        <item x="120"/>
        <item m="1" x="1374"/>
        <item x="121"/>
        <item m="1" x="1375"/>
        <item x="122"/>
        <item m="1" x="1376"/>
        <item x="123"/>
        <item m="1" x="1377"/>
        <item x="124"/>
        <item m="1" x="1378"/>
        <item x="125"/>
        <item m="1" x="1379"/>
        <item x="126"/>
        <item m="1" x="1380"/>
        <item x="127"/>
        <item m="1" x="1381"/>
        <item x="128"/>
        <item m="1" x="1382"/>
        <item x="129"/>
        <item m="1" x="1383"/>
        <item x="130"/>
        <item m="1" x="1384"/>
        <item x="131"/>
        <item m="1" x="1385"/>
        <item x="132"/>
        <item m="1" x="1386"/>
        <item x="133"/>
        <item m="1" x="1387"/>
        <item x="134"/>
        <item m="1" x="1388"/>
        <item x="135"/>
        <item m="1" x="1389"/>
        <item x="136"/>
        <item m="1" x="1390"/>
        <item x="137"/>
        <item m="1" x="1391"/>
        <item x="138"/>
        <item m="1" x="1392"/>
        <item x="139"/>
        <item m="1" x="1393"/>
        <item x="140"/>
        <item m="1" x="1394"/>
        <item x="141"/>
        <item m="1" x="1395"/>
        <item x="142"/>
        <item m="1" x="1396"/>
        <item x="143"/>
        <item m="1" x="1397"/>
        <item x="144"/>
        <item m="1" x="1398"/>
        <item x="145"/>
        <item m="1" x="1399"/>
        <item x="146"/>
        <item m="1" x="1400"/>
        <item x="147"/>
        <item m="1" x="1401"/>
        <item x="148"/>
        <item m="1" x="1402"/>
        <item x="149"/>
        <item m="1" x="1403"/>
        <item x="150"/>
        <item m="1" x="1404"/>
        <item x="151"/>
        <item m="1" x="1405"/>
        <item x="152"/>
        <item m="1" x="1406"/>
        <item x="153"/>
        <item m="1" x="1407"/>
        <item x="154"/>
        <item m="1" x="1408"/>
        <item x="155"/>
        <item m="1" x="1409"/>
        <item x="156"/>
        <item m="1" x="1410"/>
        <item x="157"/>
        <item m="1" x="1411"/>
        <item x="158"/>
        <item m="1" x="1412"/>
        <item x="159"/>
        <item m="1" x="1413"/>
        <item x="160"/>
        <item m="1" x="1414"/>
        <item x="161"/>
        <item m="1" x="1415"/>
        <item x="162"/>
        <item m="1" x="1416"/>
        <item x="163"/>
        <item m="1" x="1417"/>
        <item x="164"/>
        <item m="1" x="1418"/>
        <item x="165"/>
        <item m="1" x="1419"/>
        <item x="166"/>
        <item m="1" x="1420"/>
        <item x="167"/>
        <item m="1" x="1421"/>
        <item x="168"/>
        <item m="1" x="1422"/>
        <item x="169"/>
        <item m="1" x="1423"/>
        <item x="170"/>
        <item m="1" x="1424"/>
        <item x="171"/>
        <item m="1" x="1425"/>
        <item x="172"/>
        <item m="1" x="1426"/>
        <item x="173"/>
        <item m="1" x="1427"/>
        <item x="174"/>
        <item m="1" x="1428"/>
        <item x="175"/>
        <item m="1" x="1429"/>
        <item x="176"/>
        <item m="1" x="1430"/>
        <item x="177"/>
        <item m="1" x="1431"/>
        <item x="178"/>
        <item m="1" x="1432"/>
        <item x="179"/>
        <item m="1" x="1433"/>
        <item x="180"/>
        <item m="1" x="1434"/>
        <item x="181"/>
        <item m="1" x="1435"/>
        <item x="182"/>
        <item m="1" x="1436"/>
        <item x="183"/>
        <item m="1" x="1437"/>
        <item x="184"/>
        <item m="1" x="1438"/>
        <item x="185"/>
        <item m="1" x="1439"/>
        <item x="186"/>
        <item m="1" x="1440"/>
        <item x="187"/>
        <item m="1" x="1441"/>
        <item x="188"/>
        <item m="1" x="1442"/>
        <item x="189"/>
        <item m="1" x="1443"/>
        <item x="190"/>
        <item m="1" x="1444"/>
        <item x="191"/>
        <item m="1" x="1445"/>
        <item x="192"/>
        <item m="1" x="1446"/>
        <item x="193"/>
        <item m="1" x="1447"/>
        <item x="194"/>
        <item m="1" x="1448"/>
        <item x="195"/>
        <item m="1" x="1449"/>
        <item x="196"/>
        <item m="1" x="1450"/>
        <item x="197"/>
        <item m="1" x="1451"/>
        <item x="198"/>
        <item m="1" x="1452"/>
        <item x="199"/>
        <item m="1" x="1453"/>
        <item x="200"/>
        <item m="1" x="1454"/>
        <item x="201"/>
        <item m="1" x="1455"/>
        <item x="202"/>
        <item m="1" x="1456"/>
        <item x="203"/>
        <item m="1" x="1457"/>
        <item x="204"/>
        <item m="1" x="1458"/>
        <item x="205"/>
        <item m="1" x="1459"/>
        <item x="206"/>
        <item m="1" x="1460"/>
        <item x="207"/>
        <item m="1" x="1461"/>
        <item x="208"/>
        <item m="1" x="1462"/>
        <item x="209"/>
        <item m="1" x="1463"/>
        <item x="210"/>
        <item m="1" x="1464"/>
        <item x="211"/>
        <item m="1" x="1465"/>
        <item x="212"/>
        <item m="1" x="1466"/>
        <item x="213"/>
        <item m="1" x="1467"/>
        <item x="214"/>
        <item m="1" x="1468"/>
        <item x="215"/>
        <item m="1" x="1469"/>
        <item x="216"/>
        <item m="1" x="1470"/>
        <item x="217"/>
        <item m="1" x="1471"/>
        <item x="218"/>
        <item m="1" x="1472"/>
        <item x="219"/>
        <item m="1" x="1473"/>
        <item x="220"/>
        <item m="1" x="1474"/>
        <item x="221"/>
        <item m="1" x="1475"/>
        <item x="222"/>
        <item m="1" x="1476"/>
        <item x="223"/>
        <item m="1" x="1477"/>
        <item x="224"/>
        <item m="1" x="1478"/>
        <item x="225"/>
        <item m="1" x="1479"/>
        <item x="226"/>
        <item m="1" x="1480"/>
        <item x="227"/>
        <item m="1" x="1481"/>
        <item x="228"/>
        <item m="1" x="1482"/>
        <item x="229"/>
        <item m="1" x="1483"/>
        <item x="230"/>
        <item m="1" x="1484"/>
        <item x="231"/>
        <item m="1" x="1485"/>
        <item x="232"/>
        <item m="1" x="1486"/>
        <item x="233"/>
        <item m="1" x="1487"/>
        <item x="234"/>
        <item m="1" x="1488"/>
        <item x="235"/>
        <item m="1" x="1489"/>
        <item x="236"/>
        <item m="1" x="1490"/>
        <item x="237"/>
        <item m="1" x="1491"/>
        <item x="238"/>
        <item m="1" x="1492"/>
        <item x="239"/>
        <item m="1" x="1493"/>
        <item x="240"/>
        <item m="1" x="1494"/>
        <item x="241"/>
        <item m="1" x="1495"/>
        <item x="242"/>
        <item m="1" x="1496"/>
        <item x="243"/>
        <item m="1" x="1497"/>
        <item x="244"/>
        <item m="1" x="1498"/>
        <item x="245"/>
        <item m="1" x="1499"/>
        <item x="246"/>
        <item m="1" x="1500"/>
        <item x="247"/>
        <item m="1" x="1501"/>
        <item x="248"/>
        <item m="1" x="1502"/>
        <item x="249"/>
        <item m="1" x="1503"/>
        <item x="250"/>
        <item m="1" x="1504"/>
        <item x="251"/>
        <item m="1" x="1505"/>
        <item x="252"/>
        <item m="1" x="1506"/>
        <item x="253"/>
        <item m="1" x="1507"/>
        <item x="254"/>
        <item m="1" x="1508"/>
        <item x="255"/>
        <item m="1" x="1509"/>
        <item x="256"/>
        <item m="1" x="1510"/>
        <item x="257"/>
        <item m="1" x="1511"/>
        <item x="258"/>
        <item m="1" x="1512"/>
        <item x="259"/>
        <item m="1" x="1513"/>
        <item x="260"/>
        <item m="1" x="1514"/>
        <item x="261"/>
        <item m="1" x="1515"/>
        <item x="262"/>
        <item m="1" x="1516"/>
        <item x="263"/>
        <item m="1" x="1517"/>
        <item x="264"/>
        <item m="1" x="1518"/>
        <item x="265"/>
        <item m="1" x="1519"/>
        <item x="266"/>
        <item m="1" x="1520"/>
        <item x="267"/>
        <item m="1" x="1521"/>
        <item x="268"/>
        <item m="1" x="1522"/>
        <item x="269"/>
        <item m="1" x="1523"/>
        <item x="270"/>
        <item m="1" x="1524"/>
        <item x="271"/>
        <item m="1" x="1525"/>
        <item x="272"/>
        <item m="1" x="1526"/>
        <item x="273"/>
        <item m="1" x="1527"/>
        <item x="274"/>
        <item m="1" x="1528"/>
        <item x="275"/>
        <item m="1" x="1529"/>
        <item x="276"/>
        <item m="1" x="1530"/>
        <item x="277"/>
        <item m="1" x="1531"/>
        <item x="278"/>
        <item m="1" x="1532"/>
        <item x="279"/>
        <item m="1" x="1533"/>
        <item x="280"/>
        <item m="1" x="1534"/>
        <item x="281"/>
        <item m="1" x="1535"/>
        <item x="282"/>
        <item m="1" x="1536"/>
        <item x="283"/>
        <item m="1" x="1537"/>
        <item x="284"/>
        <item m="1" x="1538"/>
        <item x="285"/>
        <item m="1" x="1539"/>
        <item x="286"/>
        <item m="1" x="1540"/>
        <item x="287"/>
        <item m="1" x="1541"/>
        <item x="288"/>
        <item m="1" x="1542"/>
        <item x="289"/>
        <item m="1" x="1543"/>
        <item x="290"/>
        <item m="1" x="1544"/>
        <item x="291"/>
        <item m="1" x="1545"/>
        <item x="292"/>
        <item m="1" x="1546"/>
        <item x="293"/>
        <item m="1" x="1547"/>
        <item x="294"/>
        <item m="1" x="1548"/>
        <item x="295"/>
        <item m="1" x="1549"/>
        <item x="296"/>
        <item m="1" x="1550"/>
        <item x="297"/>
        <item m="1" x="1551"/>
        <item x="298"/>
        <item m="1" x="1552"/>
        <item x="299"/>
        <item m="1" x="1553"/>
        <item x="300"/>
        <item m="1" x="1554"/>
        <item x="301"/>
        <item m="1" x="1555"/>
        <item x="302"/>
        <item m="1" x="1556"/>
        <item x="303"/>
        <item m="1" x="1557"/>
        <item x="304"/>
        <item m="1" x="1558"/>
        <item x="305"/>
        <item m="1" x="1559"/>
        <item x="306"/>
        <item m="1" x="1560"/>
        <item x="307"/>
        <item m="1" x="1561"/>
        <item x="308"/>
        <item m="1" x="1562"/>
        <item x="309"/>
        <item m="1" x="1563"/>
        <item x="310"/>
        <item m="1" x="1564"/>
        <item x="311"/>
        <item m="1" x="1565"/>
        <item x="312"/>
        <item m="1" x="1566"/>
        <item x="313"/>
        <item m="1" x="1567"/>
        <item x="314"/>
        <item m="1" x="1568"/>
        <item x="315"/>
        <item m="1" x="1569"/>
        <item x="316"/>
        <item m="1" x="1570"/>
        <item x="317"/>
        <item m="1" x="1571"/>
        <item x="318"/>
        <item m="1" x="1572"/>
        <item x="319"/>
        <item m="1" x="1573"/>
        <item x="320"/>
        <item m="1" x="1574"/>
        <item x="321"/>
        <item m="1" x="1575"/>
        <item x="322"/>
        <item m="1" x="1576"/>
        <item x="323"/>
        <item m="1" x="1577"/>
        <item x="324"/>
        <item m="1" x="1578"/>
        <item x="325"/>
        <item m="1" x="1579"/>
        <item x="326"/>
        <item m="1" x="1580"/>
        <item x="327"/>
        <item m="1" x="1581"/>
        <item x="328"/>
        <item m="1" x="1582"/>
        <item x="329"/>
        <item m="1" x="1583"/>
        <item x="330"/>
        <item m="1" x="1584"/>
        <item x="331"/>
        <item m="1" x="1585"/>
        <item x="332"/>
        <item m="1" x="1586"/>
        <item x="333"/>
        <item m="1" x="1587"/>
        <item x="334"/>
        <item m="1" x="1588"/>
        <item x="335"/>
        <item m="1" x="1589"/>
        <item x="336"/>
        <item m="1" x="1590"/>
        <item x="337"/>
        <item m="1" x="1591"/>
        <item x="338"/>
        <item m="1" x="1592"/>
        <item x="339"/>
        <item m="1" x="1593"/>
        <item x="340"/>
        <item m="1" x="1594"/>
        <item x="341"/>
        <item m="1" x="1595"/>
        <item x="342"/>
        <item m="1" x="1596"/>
        <item x="343"/>
        <item m="1" x="1597"/>
        <item x="344"/>
        <item m="1" x="1598"/>
        <item x="345"/>
        <item m="1" x="1599"/>
        <item x="346"/>
        <item m="1" x="1600"/>
        <item x="347"/>
        <item m="1" x="1601"/>
        <item x="348"/>
        <item m="1" x="1602"/>
        <item x="349"/>
        <item m="1" x="1603"/>
        <item x="350"/>
        <item m="1" x="1604"/>
        <item x="351"/>
        <item m="1" x="1605"/>
        <item x="352"/>
        <item m="1" x="1606"/>
        <item x="353"/>
        <item m="1" x="1607"/>
        <item x="354"/>
        <item m="1" x="1608"/>
        <item x="355"/>
        <item m="1" x="1609"/>
        <item x="356"/>
        <item m="1" x="1610"/>
        <item x="357"/>
        <item m="1" x="1611"/>
        <item x="358"/>
        <item m="1" x="1612"/>
        <item x="359"/>
        <item m="1" x="1613"/>
        <item x="360"/>
        <item m="1" x="1614"/>
        <item x="361"/>
        <item m="1" x="1615"/>
        <item x="362"/>
        <item m="1" x="1616"/>
        <item x="363"/>
        <item m="1" x="1617"/>
        <item x="364"/>
        <item m="1" x="1618"/>
        <item x="365"/>
        <item m="1" x="1619"/>
        <item x="366"/>
        <item m="1" x="1620"/>
        <item x="367"/>
        <item m="1" x="1621"/>
        <item x="368"/>
        <item m="1" x="1622"/>
        <item x="369"/>
        <item m="1" x="1623"/>
        <item x="370"/>
        <item m="1" x="1624"/>
        <item x="371"/>
        <item m="1" x="1625"/>
        <item x="372"/>
        <item m="1" x="1626"/>
        <item x="373"/>
        <item m="1" x="1627"/>
        <item x="374"/>
        <item m="1" x="1628"/>
        <item x="375"/>
        <item m="1" x="1629"/>
        <item x="376"/>
        <item m="1" x="1630"/>
        <item x="377"/>
        <item m="1" x="1631"/>
        <item x="378"/>
        <item m="1" x="1632"/>
        <item x="379"/>
        <item m="1" x="1633"/>
        <item x="380"/>
        <item m="1" x="1634"/>
        <item x="381"/>
        <item m="1" x="1635"/>
        <item x="382"/>
        <item m="1" x="1636"/>
        <item x="383"/>
        <item m="1" x="1637"/>
        <item x="384"/>
        <item m="1" x="1638"/>
        <item x="385"/>
        <item m="1" x="1639"/>
        <item x="386"/>
        <item m="1" x="1640"/>
        <item x="387"/>
        <item m="1" x="1641"/>
        <item x="388"/>
        <item m="1" x="1642"/>
        <item x="389"/>
        <item m="1" x="1643"/>
        <item x="390"/>
        <item m="1" x="1644"/>
        <item x="391"/>
        <item m="1" x="1645"/>
        <item x="392"/>
        <item m="1" x="1646"/>
        <item x="393"/>
        <item m="1" x="1647"/>
        <item x="394"/>
        <item m="1" x="1648"/>
        <item x="395"/>
        <item m="1" x="1649"/>
        <item x="396"/>
        <item m="1" x="1650"/>
        <item x="397"/>
        <item m="1" x="1651"/>
        <item x="398"/>
        <item m="1" x="1652"/>
        <item x="399"/>
        <item m="1" x="1653"/>
        <item x="400"/>
        <item m="1" x="1654"/>
        <item x="401"/>
        <item m="1" x="1655"/>
        <item x="402"/>
        <item m="1" x="1656"/>
        <item x="403"/>
        <item m="1" x="1657"/>
        <item x="404"/>
        <item m="1" x="1658"/>
        <item x="405"/>
        <item m="1" x="1659"/>
        <item x="406"/>
        <item m="1" x="1660"/>
        <item x="407"/>
        <item m="1" x="1661"/>
        <item x="408"/>
        <item m="1" x="1662"/>
        <item x="409"/>
        <item m="1" x="1663"/>
        <item x="410"/>
        <item m="1" x="1664"/>
        <item x="411"/>
        <item m="1" x="1665"/>
        <item x="412"/>
        <item m="1" x="1666"/>
        <item x="413"/>
        <item m="1" x="1667"/>
        <item x="414"/>
        <item m="1" x="1668"/>
        <item x="415"/>
        <item m="1" x="1669"/>
        <item x="416"/>
        <item m="1" x="1670"/>
        <item x="417"/>
        <item m="1" x="1671"/>
        <item x="418"/>
        <item m="1" x="1672"/>
        <item x="419"/>
        <item m="1" x="1673"/>
        <item x="420"/>
        <item m="1" x="1674"/>
        <item x="421"/>
        <item m="1" x="1675"/>
        <item x="422"/>
        <item m="1" x="1676"/>
        <item x="423"/>
        <item m="1" x="1677"/>
        <item x="424"/>
        <item m="1" x="1678"/>
        <item x="425"/>
        <item m="1" x="1679"/>
        <item x="426"/>
        <item m="1" x="1680"/>
        <item x="427"/>
        <item m="1" x="1681"/>
        <item x="428"/>
        <item m="1" x="1682"/>
        <item x="429"/>
        <item m="1" x="1683"/>
        <item x="430"/>
        <item m="1" x="1684"/>
        <item x="431"/>
        <item m="1" x="1685"/>
        <item x="432"/>
        <item m="1" x="1686"/>
        <item x="433"/>
        <item m="1" x="1687"/>
        <item x="434"/>
        <item m="1" x="1688"/>
        <item x="435"/>
        <item m="1" x="1689"/>
        <item x="436"/>
        <item m="1" x="1690"/>
        <item x="437"/>
        <item m="1" x="1691"/>
        <item x="438"/>
        <item m="1" x="1692"/>
        <item x="439"/>
        <item m="1" x="1693"/>
        <item x="440"/>
        <item m="1" x="1694"/>
        <item x="441"/>
        <item m="1" x="1695"/>
        <item x="442"/>
        <item m="1" x="1696"/>
        <item x="443"/>
        <item m="1" x="1697"/>
        <item x="444"/>
        <item m="1" x="1698"/>
        <item x="445"/>
        <item m="1" x="1699"/>
        <item x="446"/>
        <item m="1" x="1700"/>
        <item x="447"/>
        <item m="1" x="1701"/>
        <item x="448"/>
        <item m="1" x="1702"/>
        <item x="449"/>
        <item m="1" x="1703"/>
        <item x="450"/>
        <item m="1" x="1704"/>
        <item x="451"/>
        <item m="1" x="1705"/>
        <item x="452"/>
        <item m="1" x="1706"/>
        <item x="453"/>
        <item m="1" x="1707"/>
        <item x="454"/>
        <item m="1" x="1708"/>
        <item x="455"/>
        <item m="1" x="1709"/>
        <item x="456"/>
        <item m="1" x="1710"/>
        <item x="457"/>
        <item m="1" x="1711"/>
        <item x="458"/>
        <item m="1" x="1712"/>
        <item x="459"/>
        <item m="1" x="1713"/>
        <item x="460"/>
        <item m="1" x="1714"/>
        <item x="461"/>
        <item m="1" x="1715"/>
        <item x="462"/>
        <item m="1" x="1716"/>
        <item x="463"/>
        <item m="1" x="1717"/>
        <item x="464"/>
        <item m="1" x="1718"/>
        <item x="465"/>
        <item m="1" x="1719"/>
        <item x="466"/>
        <item m="1" x="1720"/>
        <item x="467"/>
        <item m="1" x="1721"/>
        <item x="468"/>
        <item m="1" x="1722"/>
        <item x="469"/>
        <item m="1" x="1723"/>
        <item x="470"/>
        <item m="1" x="1724"/>
        <item x="471"/>
        <item m="1" x="1725"/>
        <item x="472"/>
        <item m="1" x="1726"/>
        <item x="473"/>
        <item m="1" x="1727"/>
        <item x="474"/>
        <item m="1" x="1728"/>
        <item x="475"/>
        <item m="1" x="1729"/>
        <item x="476"/>
        <item m="1" x="1730"/>
        <item x="477"/>
        <item m="1" x="1731"/>
        <item x="478"/>
        <item m="1" x="1732"/>
        <item x="479"/>
        <item m="1" x="1733"/>
        <item x="480"/>
        <item m="1" x="1734"/>
        <item x="481"/>
        <item m="1" x="1735"/>
        <item x="482"/>
        <item m="1" x="1736"/>
        <item x="483"/>
        <item m="1" x="1737"/>
        <item x="484"/>
        <item m="1" x="1738"/>
        <item x="485"/>
        <item m="1" x="1739"/>
        <item x="486"/>
        <item m="1" x="1740"/>
        <item x="487"/>
        <item m="1" x="1741"/>
        <item x="488"/>
        <item m="1" x="1742"/>
        <item x="489"/>
        <item m="1" x="1743"/>
        <item x="490"/>
        <item m="1" x="1744"/>
        <item x="491"/>
        <item m="1" x="1745"/>
        <item x="492"/>
        <item m="1" x="1746"/>
        <item x="493"/>
        <item m="1" x="1747"/>
        <item x="494"/>
        <item m="1" x="1748"/>
        <item x="495"/>
        <item m="1" x="1749"/>
        <item x="496"/>
        <item m="1" x="1750"/>
        <item x="497"/>
        <item m="1" x="1751"/>
        <item x="498"/>
        <item m="1" x="1752"/>
        <item x="499"/>
        <item m="1" x="1753"/>
        <item x="500"/>
        <item m="1" x="1754"/>
        <item x="501"/>
        <item m="1" x="1755"/>
        <item x="502"/>
        <item m="1" x="1756"/>
        <item x="503"/>
        <item m="1" x="1757"/>
        <item x="504"/>
        <item m="1" x="1758"/>
        <item x="505"/>
        <item m="1" x="1759"/>
        <item x="506"/>
        <item m="1" x="1760"/>
        <item x="507"/>
        <item m="1" x="1761"/>
        <item x="508"/>
        <item m="1" x="1762"/>
        <item x="509"/>
        <item m="1" x="1763"/>
        <item x="510"/>
        <item m="1" x="1764"/>
        <item x="511"/>
        <item m="1" x="1765"/>
        <item x="512"/>
        <item m="1" x="1766"/>
        <item x="513"/>
        <item m="1" x="1767"/>
        <item x="514"/>
        <item m="1" x="1768"/>
        <item x="515"/>
        <item m="1" x="1769"/>
        <item x="516"/>
        <item m="1" x="1770"/>
        <item x="517"/>
        <item m="1" x="1771"/>
        <item x="518"/>
        <item m="1" x="1772"/>
        <item x="519"/>
        <item m="1" x="1773"/>
        <item x="520"/>
        <item m="1" x="1774"/>
        <item x="521"/>
        <item m="1" x="1775"/>
        <item x="522"/>
        <item m="1" x="1776"/>
        <item x="523"/>
        <item m="1" x="1777"/>
        <item x="524"/>
        <item m="1" x="1778"/>
        <item x="525"/>
        <item m="1" x="1779"/>
        <item x="526"/>
        <item m="1" x="1780"/>
        <item x="527"/>
        <item m="1" x="1781"/>
        <item x="528"/>
        <item m="1" x="1782"/>
        <item x="529"/>
        <item m="1" x="1783"/>
        <item x="530"/>
        <item m="1" x="1784"/>
        <item x="531"/>
        <item m="1" x="1785"/>
        <item x="532"/>
        <item m="1" x="1786"/>
        <item x="533"/>
        <item m="1" x="1787"/>
        <item x="534"/>
        <item m="1" x="1788"/>
        <item x="535"/>
        <item m="1" x="1789"/>
        <item x="536"/>
        <item m="1" x="1790"/>
        <item x="537"/>
        <item m="1" x="1791"/>
        <item x="538"/>
        <item m="1" x="1792"/>
        <item x="539"/>
        <item m="1" x="1793"/>
        <item x="540"/>
        <item m="1" x="1794"/>
        <item x="541"/>
        <item m="1" x="1795"/>
        <item x="542"/>
        <item m="1" x="1796"/>
        <item x="543"/>
        <item m="1" x="1797"/>
        <item x="544"/>
        <item m="1" x="1798"/>
        <item x="545"/>
        <item m="1" x="1799"/>
        <item x="546"/>
        <item m="1" x="1800"/>
        <item x="547"/>
        <item m="1" x="1801"/>
        <item x="548"/>
        <item m="1" x="1802"/>
        <item x="549"/>
        <item m="1" x="1803"/>
        <item x="550"/>
        <item m="1" x="1804"/>
        <item x="551"/>
        <item m="1" x="1805"/>
        <item x="552"/>
        <item m="1" x="1806"/>
        <item x="553"/>
        <item m="1" x="1807"/>
        <item x="554"/>
        <item m="1" x="1808"/>
        <item x="555"/>
        <item m="1" x="1809"/>
        <item x="556"/>
        <item m="1" x="1810"/>
        <item x="557"/>
        <item m="1" x="1811"/>
        <item x="558"/>
        <item m="1" x="1812"/>
        <item x="559"/>
        <item m="1" x="1813"/>
        <item x="560"/>
        <item m="1" x="1814"/>
        <item x="561"/>
        <item m="1" x="1815"/>
        <item x="562"/>
        <item m="1" x="1816"/>
        <item x="563"/>
        <item m="1" x="1817"/>
        <item x="564"/>
        <item m="1" x="1818"/>
        <item x="565"/>
        <item m="1" x="1819"/>
        <item x="566"/>
        <item m="1" x="1820"/>
        <item x="567"/>
        <item m="1" x="1821"/>
        <item x="568"/>
        <item m="1" x="1822"/>
        <item x="569"/>
        <item m="1" x="1823"/>
        <item x="570"/>
        <item m="1" x="1824"/>
        <item x="571"/>
        <item m="1" x="1825"/>
        <item x="572"/>
        <item m="1" x="1826"/>
        <item x="573"/>
        <item m="1" x="1827"/>
        <item x="574"/>
        <item m="1" x="1828"/>
        <item x="575"/>
        <item m="1" x="1829"/>
        <item x="576"/>
        <item m="1" x="1830"/>
        <item x="577"/>
        <item m="1" x="1831"/>
        <item x="578"/>
        <item m="1" x="1832"/>
        <item x="579"/>
        <item m="1" x="2508"/>
        <item m="1" x="1833"/>
        <item x="580"/>
        <item m="1" x="1834"/>
        <item x="581"/>
        <item m="1" x="1835"/>
        <item x="582"/>
        <item m="1" x="1836"/>
        <item x="583"/>
        <item m="1" x="1837"/>
        <item x="584"/>
        <item m="1" x="1838"/>
        <item x="585"/>
        <item m="1" x="1839"/>
        <item x="586"/>
        <item m="1" x="1840"/>
        <item x="587"/>
        <item m="1" x="1841"/>
        <item x="588"/>
        <item m="1" x="1842"/>
        <item x="589"/>
        <item m="1" x="1843"/>
        <item x="590"/>
        <item m="1" x="1844"/>
        <item x="591"/>
        <item m="1" x="1845"/>
        <item x="592"/>
        <item m="1" x="1846"/>
        <item x="593"/>
        <item m="1" x="1847"/>
        <item x="594"/>
        <item m="1" x="1848"/>
        <item x="595"/>
        <item m="1" x="1849"/>
        <item x="596"/>
        <item m="1" x="1850"/>
        <item x="597"/>
        <item m="1" x="1851"/>
        <item x="598"/>
        <item m="1" x="1852"/>
        <item x="599"/>
        <item m="1" x="1853"/>
        <item x="600"/>
        <item m="1" x="1854"/>
        <item x="601"/>
        <item m="1" x="1855"/>
        <item x="602"/>
        <item m="1" x="1856"/>
        <item x="603"/>
        <item m="1" x="1857"/>
        <item x="604"/>
        <item m="1" x="1858"/>
        <item x="605"/>
        <item m="1" x="1859"/>
        <item x="606"/>
        <item m="1" x="1860"/>
        <item x="607"/>
        <item m="1" x="1861"/>
        <item x="608"/>
        <item m="1" x="1862"/>
        <item x="609"/>
        <item m="1" x="1863"/>
        <item x="610"/>
        <item m="1" x="1864"/>
        <item x="611"/>
        <item m="1" x="1865"/>
        <item x="612"/>
        <item m="1" x="1866"/>
        <item x="613"/>
        <item m="1" x="1867"/>
        <item x="614"/>
        <item m="1" x="1868"/>
        <item x="615"/>
        <item m="1" x="1869"/>
        <item x="616"/>
        <item m="1" x="1870"/>
        <item x="617"/>
        <item m="1" x="1871"/>
        <item x="618"/>
        <item m="1" x="1872"/>
        <item x="619"/>
        <item m="1" x="1873"/>
        <item x="620"/>
        <item m="1" x="1874"/>
        <item x="621"/>
        <item m="1" x="1875"/>
        <item x="622"/>
        <item m="1" x="1876"/>
        <item x="623"/>
        <item m="1" x="1877"/>
        <item x="624"/>
        <item m="1" x="1878"/>
        <item x="625"/>
        <item m="1" x="1879"/>
        <item x="626"/>
        <item m="1" x="1880"/>
        <item x="627"/>
        <item m="1" x="1881"/>
        <item x="628"/>
        <item m="1" x="1882"/>
        <item x="629"/>
        <item m="1" x="1883"/>
        <item x="630"/>
        <item m="1" x="1884"/>
        <item x="631"/>
        <item m="1" x="1885"/>
        <item x="632"/>
        <item m="1" x="1886"/>
        <item x="633"/>
        <item m="1" x="1887"/>
        <item x="634"/>
        <item m="1" x="1888"/>
        <item x="635"/>
        <item m="1" x="1889"/>
        <item x="636"/>
        <item m="1" x="1890"/>
        <item x="637"/>
        <item m="1" x="1891"/>
        <item x="638"/>
        <item m="1" x="1892"/>
        <item x="639"/>
        <item m="1" x="1893"/>
        <item x="640"/>
        <item m="1" x="1894"/>
        <item x="641"/>
        <item m="1" x="1895"/>
        <item x="642"/>
        <item m="1" x="1896"/>
        <item x="643"/>
        <item m="1" x="1897"/>
        <item x="644"/>
        <item m="1" x="1898"/>
        <item x="645"/>
        <item m="1" x="1899"/>
        <item x="646"/>
        <item m="1" x="1900"/>
        <item x="647"/>
        <item m="1" x="1901"/>
        <item x="648"/>
        <item m="1" x="1902"/>
        <item x="649"/>
        <item m="1" x="1903"/>
        <item x="650"/>
        <item m="1" x="1904"/>
        <item x="651"/>
        <item m="1" x="1905"/>
        <item x="652"/>
        <item m="1" x="1906"/>
        <item x="653"/>
        <item m="1" x="1907"/>
        <item x="654"/>
        <item m="1" x="1908"/>
        <item x="655"/>
        <item m="1" x="1909"/>
        <item x="656"/>
        <item m="1" x="1910"/>
        <item x="657"/>
        <item m="1" x="1911"/>
        <item x="658"/>
        <item m="1" x="1912"/>
        <item x="659"/>
        <item m="1" x="1913"/>
        <item x="660"/>
        <item m="1" x="1914"/>
        <item x="661"/>
        <item m="1" x="1915"/>
        <item x="662"/>
        <item m="1" x="1916"/>
        <item x="663"/>
        <item m="1" x="1917"/>
        <item x="664"/>
        <item m="1" x="1918"/>
        <item x="665"/>
        <item m="1" x="1919"/>
        <item x="666"/>
        <item m="1" x="1920"/>
        <item x="667"/>
        <item m="1" x="1921"/>
        <item x="668"/>
        <item m="1" x="1922"/>
        <item x="669"/>
        <item m="1" x="1923"/>
        <item x="670"/>
        <item m="1" x="1924"/>
        <item x="671"/>
        <item m="1" x="1925"/>
        <item x="672"/>
        <item m="1" x="1926"/>
        <item x="673"/>
        <item m="1" x="1927"/>
        <item x="674"/>
        <item m="1" x="1928"/>
        <item x="675"/>
        <item m="1" x="1929"/>
        <item x="676"/>
        <item m="1" x="1930"/>
        <item x="677"/>
        <item m="1" x="1931"/>
        <item x="678"/>
        <item m="1" x="1932"/>
        <item x="679"/>
        <item m="1" x="1933"/>
        <item x="680"/>
        <item m="1" x="1934"/>
        <item x="681"/>
        <item m="1" x="1935"/>
        <item x="682"/>
        <item m="1" x="1936"/>
        <item x="683"/>
        <item m="1" x="1937"/>
        <item x="684"/>
        <item m="1" x="1938"/>
        <item x="685"/>
        <item m="1" x="1939"/>
        <item x="686"/>
        <item m="1" x="1940"/>
        <item x="687"/>
        <item m="1" x="1941"/>
        <item x="688"/>
        <item m="1" x="1942"/>
        <item x="689"/>
        <item m="1" x="1943"/>
        <item x="690"/>
        <item m="1" x="1944"/>
        <item x="691"/>
        <item m="1" x="1945"/>
        <item x="692"/>
        <item m="1" x="1946"/>
        <item x="693"/>
        <item m="1" x="1947"/>
        <item x="694"/>
        <item m="1" x="1948"/>
        <item x="695"/>
        <item m="1" x="1949"/>
        <item x="696"/>
        <item m="1" x="1950"/>
        <item x="697"/>
        <item m="1" x="1951"/>
        <item x="698"/>
        <item m="1" x="1952"/>
        <item x="699"/>
        <item m="1" x="1953"/>
        <item x="700"/>
        <item m="1" x="1954"/>
        <item x="701"/>
        <item m="1" x="1955"/>
        <item x="702"/>
        <item m="1" x="1956"/>
        <item x="703"/>
        <item m="1" x="1957"/>
        <item x="704"/>
        <item m="1" x="1958"/>
        <item x="705"/>
        <item m="1" x="1959"/>
        <item x="706"/>
        <item m="1" x="1960"/>
        <item x="707"/>
        <item m="1" x="1961"/>
        <item x="708"/>
        <item m="1" x="1962"/>
        <item x="709"/>
        <item m="1" x="1963"/>
        <item x="710"/>
        <item m="1" x="1964"/>
        <item x="711"/>
        <item m="1" x="1965"/>
        <item x="712"/>
        <item m="1" x="1966"/>
        <item x="713"/>
        <item m="1" x="1967"/>
        <item x="714"/>
        <item m="1" x="1968"/>
        <item x="715"/>
        <item m="1" x="1969"/>
        <item x="716"/>
        <item m="1" x="1970"/>
        <item x="717"/>
        <item m="1" x="1971"/>
        <item x="718"/>
        <item m="1" x="1972"/>
        <item x="719"/>
        <item m="1" x="1973"/>
        <item x="720"/>
        <item m="1" x="1974"/>
        <item x="721"/>
        <item m="1" x="1975"/>
        <item x="722"/>
        <item m="1" x="1976"/>
        <item x="723"/>
        <item m="1" x="1977"/>
        <item x="724"/>
        <item m="1" x="1978"/>
        <item x="725"/>
        <item m="1" x="1979"/>
        <item x="726"/>
        <item m="1" x="1980"/>
        <item x="727"/>
        <item m="1" x="1981"/>
        <item x="728"/>
        <item m="1" x="2509"/>
        <item m="1" x="1982"/>
        <item x="729"/>
        <item m="1" x="1983"/>
        <item x="730"/>
        <item m="1" x="1984"/>
        <item x="731"/>
        <item m="1" x="1985"/>
        <item x="732"/>
        <item m="1" x="1986"/>
        <item x="733"/>
        <item m="1" x="1987"/>
        <item x="734"/>
        <item m="1" x="1988"/>
        <item x="735"/>
        <item m="1" x="1989"/>
        <item x="736"/>
        <item m="1" x="1990"/>
        <item x="737"/>
        <item m="1" x="1991"/>
        <item x="738"/>
        <item m="1" x="1992"/>
        <item x="739"/>
        <item m="1" x="1993"/>
        <item x="740"/>
        <item m="1" x="1994"/>
        <item x="741"/>
        <item m="1" x="1995"/>
        <item x="742"/>
        <item m="1" x="1996"/>
        <item x="743"/>
        <item m="1" x="1997"/>
        <item x="744"/>
        <item m="1" x="1998"/>
        <item x="745"/>
        <item m="1" x="1999"/>
        <item x="746"/>
        <item m="1" x="2000"/>
        <item x="747"/>
        <item m="1" x="2001"/>
        <item x="748"/>
        <item m="1" x="2002"/>
        <item x="749"/>
        <item m="1" x="2003"/>
        <item x="750"/>
        <item m="1" x="2004"/>
        <item x="751"/>
        <item m="1" x="2005"/>
        <item x="752"/>
        <item m="1" x="2006"/>
        <item x="753"/>
        <item m="1" x="2007"/>
        <item x="754"/>
        <item m="1" x="2008"/>
        <item x="755"/>
        <item m="1" x="2009"/>
        <item x="756"/>
        <item m="1" x="2010"/>
        <item x="757"/>
        <item m="1" x="2011"/>
        <item x="758"/>
        <item m="1" x="2012"/>
        <item x="759"/>
        <item m="1" x="2013"/>
        <item x="760"/>
        <item m="1" x="2014"/>
        <item x="761"/>
        <item m="1" x="2015"/>
        <item x="762"/>
        <item m="1" x="2016"/>
        <item x="763"/>
        <item m="1" x="2017"/>
        <item x="764"/>
        <item m="1" x="2018"/>
        <item x="765"/>
        <item m="1" x="2019"/>
        <item x="766"/>
        <item m="1" x="2020"/>
        <item x="767"/>
        <item m="1" x="2021"/>
        <item x="768"/>
        <item m="1" x="2022"/>
        <item x="769"/>
        <item m="1" x="2023"/>
        <item x="770"/>
        <item m="1" x="2024"/>
        <item x="771"/>
        <item m="1" x="2025"/>
        <item x="772"/>
        <item m="1" x="2026"/>
        <item x="773"/>
        <item m="1" x="2027"/>
        <item x="774"/>
        <item m="1" x="2028"/>
        <item x="775"/>
        <item m="1" x="2029"/>
        <item x="776"/>
        <item m="1" x="2030"/>
        <item x="777"/>
        <item m="1" x="2031"/>
        <item x="778"/>
        <item m="1" x="2032"/>
        <item x="779"/>
        <item m="1" x="2033"/>
        <item x="780"/>
        <item m="1" x="2034"/>
        <item x="781"/>
        <item m="1" x="2035"/>
        <item x="782"/>
        <item m="1" x="2036"/>
        <item x="783"/>
        <item m="1" x="2037"/>
        <item x="784"/>
        <item m="1" x="2038"/>
        <item x="785"/>
        <item m="1" x="2039"/>
        <item x="786"/>
        <item m="1" x="2040"/>
        <item x="787"/>
        <item m="1" x="2041"/>
        <item x="788"/>
        <item m="1" x="2042"/>
        <item x="789"/>
        <item m="1" x="2043"/>
        <item x="790"/>
        <item m="1" x="2044"/>
        <item x="791"/>
        <item m="1" x="2045"/>
        <item x="792"/>
        <item m="1" x="2046"/>
        <item x="793"/>
        <item m="1" x="2047"/>
        <item x="794"/>
        <item m="1" x="2048"/>
        <item x="795"/>
        <item m="1" x="2049"/>
        <item x="796"/>
        <item m="1" x="2050"/>
        <item x="797"/>
        <item m="1" x="2051"/>
        <item x="798"/>
        <item m="1" x="2052"/>
        <item x="799"/>
        <item m="1" x="2053"/>
        <item x="800"/>
        <item m="1" x="2054"/>
        <item x="801"/>
        <item m="1" x="2055"/>
        <item x="802"/>
        <item m="1" x="2056"/>
        <item x="803"/>
        <item m="1" x="2057"/>
        <item x="804"/>
        <item m="1" x="2058"/>
        <item x="805"/>
        <item m="1" x="2059"/>
        <item x="806"/>
        <item m="1" x="2060"/>
        <item x="807"/>
        <item m="1" x="2061"/>
        <item x="808"/>
        <item m="1" x="2062"/>
        <item x="809"/>
        <item m="1" x="2063"/>
        <item x="810"/>
        <item m="1" x="2064"/>
        <item x="811"/>
        <item m="1" x="2065"/>
        <item x="812"/>
        <item m="1" x="2066"/>
        <item x="813"/>
        <item m="1" x="2067"/>
        <item x="814"/>
        <item m="1" x="2068"/>
        <item x="815"/>
        <item m="1" x="2069"/>
        <item x="816"/>
        <item m="1" x="2070"/>
        <item x="817"/>
        <item m="1" x="2071"/>
        <item x="818"/>
        <item m="1" x="2072"/>
        <item x="819"/>
        <item m="1" x="2073"/>
        <item x="820"/>
        <item m="1" x="2074"/>
        <item x="821"/>
        <item m="1" x="2075"/>
        <item x="822"/>
        <item m="1" x="2076"/>
        <item x="823"/>
        <item m="1" x="2077"/>
        <item x="824"/>
        <item m="1" x="2078"/>
        <item x="825"/>
        <item m="1" x="2079"/>
        <item x="826"/>
        <item m="1" x="2080"/>
        <item x="827"/>
        <item m="1" x="2081"/>
        <item x="828"/>
        <item m="1" x="2082"/>
        <item x="829"/>
        <item m="1" x="2510"/>
        <item m="1" x="2083"/>
        <item x="830"/>
        <item m="1" x="2084"/>
        <item x="831"/>
        <item m="1" x="2085"/>
        <item x="832"/>
        <item m="1" x="2086"/>
        <item x="833"/>
        <item m="1" x="2087"/>
        <item x="834"/>
        <item m="1" x="2088"/>
        <item x="835"/>
        <item m="1" x="2089"/>
        <item x="836"/>
        <item m="1" x="2090"/>
        <item x="837"/>
        <item m="1" x="2091"/>
        <item x="838"/>
        <item m="1" x="2092"/>
        <item x="839"/>
        <item m="1" x="2093"/>
        <item x="840"/>
        <item m="1" x="2094"/>
        <item x="841"/>
        <item m="1" x="2095"/>
        <item x="842"/>
        <item m="1" x="2096"/>
        <item x="843"/>
        <item m="1" x="2097"/>
        <item x="844"/>
        <item m="1" x="2098"/>
        <item x="845"/>
        <item m="1" x="2099"/>
        <item x="846"/>
        <item m="1" x="2100"/>
        <item x="847"/>
        <item m="1" x="2101"/>
        <item x="848"/>
        <item m="1" x="2102"/>
        <item x="849"/>
        <item m="1" x="2103"/>
        <item x="850"/>
        <item m="1" x="2104"/>
        <item x="851"/>
        <item m="1" x="2105"/>
        <item x="852"/>
        <item m="1" x="2106"/>
        <item x="853"/>
        <item m="1" x="2107"/>
        <item x="854"/>
        <item m="1" x="2108"/>
        <item x="855"/>
        <item m="1" x="2109"/>
        <item x="856"/>
        <item m="1" x="2110"/>
        <item x="857"/>
        <item m="1" x="2111"/>
        <item x="858"/>
        <item m="1" x="2112"/>
        <item x="859"/>
        <item m="1" x="2113"/>
        <item x="860"/>
        <item m="1" x="2114"/>
        <item x="861"/>
        <item m="1" x="2115"/>
        <item x="862"/>
        <item m="1" x="2116"/>
        <item x="863"/>
        <item m="1" x="2117"/>
        <item x="864"/>
        <item m="1" x="2118"/>
        <item x="865"/>
        <item m="1" x="2119"/>
        <item x="866"/>
        <item m="1" x="2120"/>
        <item x="867"/>
        <item m="1" x="2121"/>
        <item x="868"/>
        <item m="1" x="2122"/>
        <item x="869"/>
        <item m="1" x="2123"/>
        <item x="870"/>
        <item m="1" x="2124"/>
        <item x="871"/>
        <item m="1" x="2125"/>
        <item x="872"/>
        <item m="1" x="2126"/>
        <item x="873"/>
        <item m="1" x="2127"/>
        <item x="874"/>
        <item m="1" x="2128"/>
        <item x="875"/>
        <item m="1" x="2129"/>
        <item x="876"/>
        <item m="1" x="2130"/>
        <item x="877"/>
        <item m="1" x="2131"/>
        <item x="878"/>
        <item m="1" x="2132"/>
        <item x="879"/>
        <item m="1" x="2133"/>
        <item x="880"/>
        <item m="1" x="2134"/>
        <item x="881"/>
        <item m="1" x="2135"/>
        <item x="882"/>
        <item m="1" x="2136"/>
        <item x="883"/>
        <item m="1" x="2137"/>
        <item x="884"/>
        <item m="1" x="2138"/>
        <item x="885"/>
        <item m="1" x="2139"/>
        <item x="886"/>
        <item m="1" x="2140"/>
        <item x="887"/>
        <item m="1" x="2141"/>
        <item x="888"/>
        <item m="1" x="2142"/>
        <item x="889"/>
        <item m="1" x="2143"/>
        <item x="890"/>
        <item m="1" x="2144"/>
        <item x="891"/>
        <item m="1" x="2145"/>
        <item x="892"/>
        <item m="1" x="2146"/>
        <item x="893"/>
        <item m="1" x="2147"/>
        <item x="894"/>
        <item m="1" x="2148"/>
        <item x="895"/>
        <item m="1" x="2149"/>
        <item x="896"/>
        <item m="1" x="2150"/>
        <item x="897"/>
        <item m="1" x="2151"/>
        <item x="898"/>
        <item m="1" x="2152"/>
        <item x="899"/>
        <item m="1" x="2153"/>
        <item x="900"/>
        <item m="1" x="2154"/>
        <item x="901"/>
        <item m="1" x="2155"/>
        <item x="902"/>
        <item m="1" x="2156"/>
        <item x="903"/>
        <item m="1" x="2157"/>
        <item x="904"/>
        <item m="1" x="2158"/>
        <item x="905"/>
        <item m="1" x="2159"/>
        <item x="906"/>
        <item m="1" x="2160"/>
        <item x="907"/>
        <item m="1" x="2161"/>
        <item x="908"/>
        <item m="1" x="2162"/>
        <item x="909"/>
        <item m="1" x="2163"/>
        <item x="910"/>
        <item m="1" x="2164"/>
        <item x="911"/>
        <item m="1" x="2165"/>
        <item x="912"/>
        <item m="1" x="2166"/>
        <item x="913"/>
        <item m="1" x="2167"/>
        <item x="914"/>
        <item m="1" x="2168"/>
        <item x="915"/>
        <item m="1" x="2169"/>
        <item x="916"/>
        <item m="1" x="2170"/>
        <item x="917"/>
        <item m="1" x="2171"/>
        <item x="918"/>
        <item m="1" x="2172"/>
        <item x="919"/>
        <item m="1" x="2173"/>
        <item x="920"/>
        <item m="1" x="2174"/>
        <item x="921"/>
        <item m="1" x="2175"/>
        <item x="922"/>
        <item m="1" x="2176"/>
        <item x="923"/>
        <item m="1" x="2177"/>
        <item x="924"/>
        <item m="1" x="2178"/>
        <item x="925"/>
        <item m="1" x="2179"/>
        <item x="926"/>
        <item m="1" x="2180"/>
        <item x="927"/>
        <item m="1" x="2181"/>
        <item x="928"/>
        <item m="1" x="2182"/>
        <item x="929"/>
        <item m="1" x="2183"/>
        <item x="930"/>
        <item m="1" x="2184"/>
        <item x="931"/>
        <item m="1" x="2185"/>
        <item x="932"/>
        <item m="1" x="2186"/>
        <item x="933"/>
        <item m="1" x="2187"/>
        <item x="934"/>
        <item m="1" x="2188"/>
        <item x="935"/>
        <item m="1" x="2189"/>
        <item x="936"/>
        <item m="1" x="2190"/>
        <item x="937"/>
        <item m="1" x="2191"/>
        <item x="938"/>
        <item m="1" x="2192"/>
        <item x="939"/>
        <item m="1" x="2193"/>
        <item x="940"/>
        <item m="1" x="2194"/>
        <item x="941"/>
        <item m="1" x="2195"/>
        <item x="942"/>
        <item m="1" x="2196"/>
        <item x="943"/>
        <item m="1" x="2197"/>
        <item x="944"/>
        <item m="1" x="2198"/>
        <item x="945"/>
        <item m="1" x="2199"/>
        <item x="946"/>
        <item m="1" x="2200"/>
        <item x="947"/>
        <item m="1" x="2201"/>
        <item x="948"/>
        <item m="1" x="2202"/>
        <item x="949"/>
        <item m="1" x="2203"/>
        <item x="950"/>
        <item m="1" x="2204"/>
        <item x="951"/>
        <item m="1" x="2205"/>
        <item x="952"/>
        <item m="1" x="2206"/>
        <item x="953"/>
        <item m="1" x="2207"/>
        <item x="954"/>
        <item m="1" x="2208"/>
        <item x="955"/>
        <item m="1" x="2209"/>
        <item x="956"/>
        <item m="1" x="2210"/>
        <item x="957"/>
        <item m="1" x="2211"/>
        <item x="958"/>
        <item m="1" x="2212"/>
        <item x="959"/>
        <item m="1" x="2213"/>
        <item x="960"/>
        <item m="1" x="2214"/>
        <item x="961"/>
        <item m="1" x="2215"/>
        <item x="962"/>
        <item m="1" x="2216"/>
        <item x="963"/>
        <item m="1" x="2217"/>
        <item x="964"/>
        <item m="1" x="2218"/>
        <item x="965"/>
        <item m="1" x="2219"/>
        <item x="966"/>
        <item m="1" x="2220"/>
        <item x="967"/>
        <item m="1" x="2221"/>
        <item x="968"/>
        <item m="1" x="2222"/>
        <item x="969"/>
        <item m="1" x="2223"/>
        <item x="970"/>
        <item m="1" x="2224"/>
        <item x="971"/>
        <item m="1" x="2225"/>
        <item x="972"/>
        <item m="1" x="2226"/>
        <item x="973"/>
        <item m="1" x="2227"/>
        <item x="974"/>
        <item m="1" x="2228"/>
        <item x="975"/>
        <item m="1" x="2229"/>
        <item x="976"/>
        <item m="1" x="2230"/>
        <item x="977"/>
        <item m="1" x="2231"/>
        <item x="978"/>
        <item m="1" x="2232"/>
        <item x="979"/>
        <item m="1" x="2233"/>
        <item x="980"/>
        <item m="1" x="2511"/>
        <item m="1" x="2234"/>
        <item x="981"/>
        <item m="1" x="2235"/>
        <item x="982"/>
        <item m="1" x="2236"/>
        <item x="983"/>
        <item m="1" x="2237"/>
        <item x="984"/>
        <item m="1" x="2238"/>
        <item x="985"/>
        <item m="1" x="2239"/>
        <item x="986"/>
        <item m="1" x="2240"/>
        <item x="987"/>
        <item m="1" x="2241"/>
        <item x="988"/>
        <item m="1" x="2242"/>
        <item x="989"/>
        <item m="1" x="2243"/>
        <item x="990"/>
        <item m="1" x="2244"/>
        <item x="991"/>
        <item m="1" x="2245"/>
        <item x="992"/>
        <item m="1" x="2246"/>
        <item x="993"/>
        <item m="1" x="2247"/>
        <item x="994"/>
        <item m="1" x="2248"/>
        <item x="995"/>
        <item m="1" x="2249"/>
        <item x="996"/>
        <item m="1" x="2250"/>
        <item x="997"/>
        <item m="1" x="2251"/>
        <item x="998"/>
        <item m="1" x="2252"/>
        <item x="999"/>
        <item m="1" x="2253"/>
        <item x="1000"/>
        <item m="1" x="2254"/>
        <item x="1001"/>
        <item m="1" x="2255"/>
        <item x="1002"/>
        <item m="1" x="2256"/>
        <item x="1003"/>
        <item m="1" x="2257"/>
        <item x="1004"/>
        <item m="1" x="2258"/>
        <item x="1005"/>
        <item m="1" x="2259"/>
        <item x="1006"/>
        <item m="1" x="2260"/>
        <item x="1007"/>
        <item m="1" x="2261"/>
        <item x="1008"/>
        <item m="1" x="2262"/>
        <item x="1009"/>
        <item m="1" x="2263"/>
        <item x="1010"/>
        <item m="1" x="2264"/>
        <item x="1011"/>
        <item m="1" x="2265"/>
        <item x="1012"/>
        <item m="1" x="2266"/>
        <item x="1013"/>
        <item m="1" x="2267"/>
        <item x="1014"/>
        <item m="1" x="2268"/>
        <item x="1015"/>
        <item m="1" x="2269"/>
        <item x="1016"/>
        <item m="1" x="2270"/>
        <item x="1017"/>
        <item m="1" x="2271"/>
        <item x="1018"/>
        <item m="1" x="2272"/>
        <item x="1019"/>
        <item m="1" x="2273"/>
        <item x="1020"/>
        <item m="1" x="2274"/>
        <item x="1021"/>
        <item m="1" x="2275"/>
        <item x="1022"/>
        <item m="1" x="2276"/>
        <item x="1023"/>
        <item m="1" x="2277"/>
        <item x="1024"/>
        <item m="1" x="2278"/>
        <item x="1025"/>
        <item m="1" x="2279"/>
        <item x="1026"/>
        <item m="1" x="2280"/>
        <item x="1027"/>
        <item m="1" x="2281"/>
        <item x="1028"/>
        <item m="1" x="2282"/>
        <item x="1029"/>
        <item m="1" x="2283"/>
        <item x="1030"/>
        <item m="1" x="2284"/>
        <item x="1031"/>
        <item m="1" x="2285"/>
        <item x="1032"/>
        <item m="1" x="2286"/>
        <item x="1033"/>
        <item m="1" x="2287"/>
        <item x="1034"/>
        <item m="1" x="2288"/>
        <item x="1035"/>
        <item m="1" x="2289"/>
        <item x="1036"/>
        <item m="1" x="2290"/>
        <item x="1037"/>
        <item m="1" x="2291"/>
        <item x="1038"/>
        <item m="1" x="2292"/>
        <item x="1039"/>
        <item m="1" x="2293"/>
        <item x="1040"/>
        <item m="1" x="2294"/>
        <item x="1041"/>
        <item m="1" x="2295"/>
        <item x="1042"/>
        <item m="1" x="2296"/>
        <item x="1043"/>
        <item m="1" x="2297"/>
        <item x="1044"/>
        <item m="1" x="2298"/>
        <item x="1045"/>
        <item m="1" x="2299"/>
        <item x="1046"/>
        <item m="1" x="2300"/>
        <item x="1047"/>
        <item m="1" x="2301"/>
        <item x="1048"/>
        <item m="1" x="2302"/>
        <item x="1049"/>
        <item m="1" x="2303"/>
        <item x="1050"/>
        <item m="1" x="2304"/>
        <item x="1051"/>
        <item m="1" x="2305"/>
        <item x="1052"/>
        <item m="1" x="2306"/>
        <item x="1053"/>
        <item m="1" x="2307"/>
        <item x="1054"/>
        <item m="1" x="2308"/>
        <item x="1055"/>
        <item m="1" x="2309"/>
        <item x="1056"/>
        <item m="1" x="2310"/>
        <item x="1057"/>
        <item m="1" x="2311"/>
        <item x="1058"/>
        <item m="1" x="2312"/>
        <item x="1059"/>
        <item m="1" x="2313"/>
        <item x="1060"/>
        <item m="1" x="2314"/>
        <item x="1061"/>
        <item m="1" x="2315"/>
        <item x="1062"/>
        <item m="1" x="2316"/>
        <item x="1063"/>
        <item m="1" x="2317"/>
        <item x="1064"/>
        <item m="1" x="2318"/>
        <item x="1065"/>
        <item m="1" x="2319"/>
        <item x="1066"/>
        <item m="1" x="2320"/>
        <item x="1067"/>
        <item m="1" x="2321"/>
        <item x="1068"/>
        <item m="1" x="2322"/>
        <item x="1069"/>
        <item m="1" x="2323"/>
        <item x="1070"/>
        <item m="1" x="2324"/>
        <item x="1071"/>
        <item m="1" x="2325"/>
        <item x="1072"/>
        <item m="1" x="2326"/>
        <item x="1073"/>
        <item m="1" x="2327"/>
        <item x="1074"/>
        <item m="1" x="2328"/>
        <item x="1075"/>
        <item m="1" x="2329"/>
        <item x="1076"/>
        <item m="1" x="2330"/>
        <item x="1077"/>
        <item m="1" x="2331"/>
        <item x="1078"/>
        <item m="1" x="2332"/>
        <item x="1079"/>
        <item m="1" x="2333"/>
        <item x="1080"/>
        <item m="1" x="2334"/>
        <item x="1081"/>
        <item m="1" x="2335"/>
        <item x="1082"/>
        <item m="1" x="2336"/>
        <item x="1083"/>
        <item m="1" x="2337"/>
        <item x="1084"/>
        <item m="1" x="2512"/>
        <item m="1" x="2338"/>
        <item x="1085"/>
        <item m="1" x="2339"/>
        <item x="1086"/>
        <item m="1" x="2340"/>
        <item x="1087"/>
        <item m="1" x="2341"/>
        <item x="1088"/>
        <item m="1" x="2342"/>
        <item x="1089"/>
        <item m="1" x="2343"/>
        <item x="1090"/>
        <item m="1" x="2344"/>
        <item x="1091"/>
        <item m="1" x="2345"/>
        <item x="1092"/>
        <item m="1" x="2346"/>
        <item x="1093"/>
        <item m="1" x="2347"/>
        <item x="1094"/>
        <item m="1" x="2348"/>
        <item x="1095"/>
        <item m="1" x="2349"/>
        <item x="1096"/>
        <item m="1" x="2350"/>
        <item x="1097"/>
        <item m="1" x="2351"/>
        <item x="1098"/>
        <item m="1" x="2352"/>
        <item x="1099"/>
        <item m="1" x="2353"/>
        <item x="1100"/>
        <item m="1" x="2354"/>
        <item x="1101"/>
        <item m="1" x="2513"/>
        <item m="1" x="2355"/>
        <item x="1102"/>
        <item m="1" x="2356"/>
        <item x="1103"/>
        <item m="1" x="2357"/>
        <item x="1104"/>
        <item m="1" x="2358"/>
        <item x="1105"/>
        <item m="1" x="2359"/>
        <item x="1106"/>
        <item m="1" x="2360"/>
        <item x="1107"/>
        <item m="1" x="2361"/>
        <item x="1108"/>
        <item m="1" x="2362"/>
        <item x="1109"/>
        <item m="1" x="2363"/>
        <item x="1110"/>
        <item m="1" x="2364"/>
        <item x="1111"/>
        <item m="1" x="2365"/>
        <item x="1112"/>
        <item m="1" x="2366"/>
        <item x="1113"/>
        <item m="1" x="2367"/>
        <item x="1114"/>
        <item m="1" x="2368"/>
        <item x="1115"/>
        <item m="1" x="2369"/>
        <item x="1116"/>
        <item m="1" x="2370"/>
        <item x="1117"/>
        <item m="1" x="2371"/>
        <item x="1118"/>
        <item m="1" x="2372"/>
        <item x="1119"/>
        <item m="1" x="2373"/>
        <item x="1120"/>
        <item m="1" x="2374"/>
        <item x="1121"/>
        <item m="1" x="2375"/>
        <item x="1122"/>
        <item m="1" x="2376"/>
        <item x="1123"/>
        <item m="1" x="2377"/>
        <item x="1124"/>
        <item m="1" x="2378"/>
        <item x="1125"/>
        <item m="1" x="2379"/>
        <item x="1126"/>
        <item m="1" x="2380"/>
        <item x="1127"/>
        <item m="1" x="2381"/>
        <item x="1128"/>
        <item m="1" x="2382"/>
        <item x="1129"/>
        <item m="1" x="2383"/>
        <item x="1130"/>
        <item m="1" x="2384"/>
        <item x="1131"/>
        <item m="1" x="2385"/>
        <item x="1132"/>
        <item m="1" x="2386"/>
        <item x="1133"/>
        <item m="1" x="2387"/>
        <item x="1134"/>
        <item m="1" x="2388"/>
        <item x="1135"/>
        <item m="1" x="2389"/>
        <item x="1136"/>
        <item m="1" x="2390"/>
        <item x="1137"/>
        <item m="1" x="2391"/>
        <item x="1138"/>
        <item m="1" x="2392"/>
        <item x="1139"/>
        <item m="1" x="2393"/>
        <item x="1140"/>
        <item m="1" x="2394"/>
        <item x="1141"/>
        <item m="1" x="2395"/>
        <item x="1142"/>
        <item m="1" x="2396"/>
        <item x="1143"/>
        <item m="1" x="2397"/>
        <item x="1144"/>
        <item m="1" x="2398"/>
        <item x="1145"/>
        <item m="1" x="2399"/>
        <item x="1146"/>
        <item m="1" x="2400"/>
        <item x="1147"/>
        <item m="1" x="2401"/>
        <item x="1148"/>
        <item m="1" x="2402"/>
        <item x="1149"/>
        <item m="1" x="2403"/>
        <item x="1150"/>
        <item m="1" x="2404"/>
        <item x="1151"/>
        <item m="1" x="2405"/>
        <item x="1152"/>
        <item m="1" x="2406"/>
        <item x="1153"/>
        <item m="1" x="2407"/>
        <item x="1154"/>
        <item m="1" x="2408"/>
        <item x="1155"/>
        <item m="1" x="2409"/>
        <item x="1156"/>
        <item m="1" x="2410"/>
        <item x="1157"/>
        <item m="1" x="2411"/>
        <item x="1158"/>
        <item m="1" x="2412"/>
        <item x="1159"/>
        <item m="1" x="2413"/>
        <item x="1160"/>
        <item m="1" x="2414"/>
        <item x="1161"/>
        <item m="1" x="2415"/>
        <item x="1162"/>
        <item m="1" x="2416"/>
        <item x="1163"/>
        <item m="1" x="2417"/>
        <item x="1164"/>
        <item m="1" x="2418"/>
        <item x="1165"/>
        <item m="1" x="2419"/>
        <item x="1166"/>
        <item m="1" x="2420"/>
        <item x="1167"/>
        <item m="1" x="2421"/>
        <item x="1168"/>
        <item m="1" x="2422"/>
        <item x="1169"/>
        <item m="1" x="2423"/>
        <item x="1170"/>
        <item m="1" x="2424"/>
        <item x="1171"/>
        <item m="1" x="2425"/>
        <item x="1172"/>
        <item m="1" x="2426"/>
        <item x="1173"/>
        <item m="1" x="2427"/>
        <item x="1174"/>
        <item m="1" x="2428"/>
        <item x="1175"/>
        <item m="1" x="2429"/>
        <item x="1176"/>
        <item m="1" x="2430"/>
        <item x="1177"/>
        <item m="1" x="2431"/>
        <item x="1178"/>
        <item m="1" x="2432"/>
        <item x="1179"/>
        <item m="1" x="2433"/>
        <item x="1180"/>
        <item m="1" x="2434"/>
        <item x="1181"/>
        <item m="1" x="2435"/>
        <item x="1182"/>
        <item m="1" x="2436"/>
        <item x="1183"/>
        <item m="1" x="2437"/>
        <item x="1184"/>
        <item m="1" x="2438"/>
        <item x="1185"/>
        <item m="1" x="2439"/>
        <item x="1186"/>
        <item m="1" x="2440"/>
        <item x="1187"/>
        <item m="1" x="2441"/>
        <item x="1188"/>
        <item m="1" x="2442"/>
        <item x="1189"/>
        <item m="1" x="2443"/>
        <item x="1190"/>
        <item m="1" x="2444"/>
        <item x="1191"/>
        <item m="1" x="2445"/>
        <item x="1192"/>
        <item m="1" x="2446"/>
        <item x="1193"/>
        <item m="1" x="2447"/>
        <item x="1194"/>
        <item m="1" x="2448"/>
        <item x="1195"/>
        <item m="1" x="2449"/>
        <item x="1196"/>
        <item m="1" x="2450"/>
        <item x="1197"/>
        <item m="1" x="2451"/>
        <item x="1198"/>
        <item m="1" x="2452"/>
        <item x="1199"/>
        <item m="1" x="2453"/>
        <item x="1200"/>
        <item m="1" x="2454"/>
        <item x="1201"/>
        <item m="1" x="2455"/>
        <item x="1202"/>
        <item m="1" x="2456"/>
        <item x="1203"/>
        <item m="1" x="2457"/>
        <item x="1204"/>
        <item m="1" x="2458"/>
        <item x="1205"/>
        <item m="1" x="2459"/>
        <item x="1206"/>
        <item m="1" x="2460"/>
        <item x="1207"/>
        <item m="1" x="2461"/>
        <item x="1208"/>
        <item m="1" x="2462"/>
        <item x="1209"/>
        <item m="1" x="2463"/>
        <item x="1210"/>
        <item m="1" x="2464"/>
        <item x="1211"/>
        <item m="1" x="2465"/>
        <item x="1212"/>
        <item m="1" x="2466"/>
        <item x="1213"/>
        <item m="1" x="2467"/>
        <item x="1214"/>
        <item m="1" x="2468"/>
        <item x="1215"/>
        <item m="1" x="2469"/>
        <item x="1216"/>
        <item m="1" x="2470"/>
        <item x="1217"/>
        <item m="1" x="2471"/>
        <item x="1218"/>
        <item m="1" x="2472"/>
        <item x="1219"/>
        <item m="1" x="2473"/>
        <item x="1220"/>
        <item m="1" x="2474"/>
        <item x="1221"/>
        <item m="1" x="2475"/>
        <item x="1222"/>
        <item m="1" x="2476"/>
        <item x="1223"/>
        <item m="1" x="2477"/>
        <item x="1224"/>
        <item m="1" x="2478"/>
        <item x="1225"/>
        <item m="1" x="2479"/>
        <item x="1226"/>
        <item m="1" x="2480"/>
        <item x="1227"/>
        <item m="1" x="2481"/>
        <item x="1228"/>
        <item m="1" x="2482"/>
        <item x="1229"/>
        <item m="1" x="2483"/>
        <item x="1230"/>
        <item m="1" x="2514"/>
        <item m="1" x="2484"/>
        <item x="1231"/>
        <item m="1" x="2485"/>
        <item x="1232"/>
        <item m="1" x="2486"/>
        <item x="1233"/>
        <item m="1" x="2487"/>
        <item x="1234"/>
        <item m="1" x="2488"/>
        <item x="1235"/>
        <item m="1" x="2489"/>
        <item x="1236"/>
        <item m="1" x="2490"/>
        <item x="1237"/>
        <item m="1" x="2491"/>
        <item x="1238"/>
        <item m="1" x="2492"/>
        <item x="1239"/>
        <item m="1" x="2493"/>
        <item x="1240"/>
        <item m="1" x="2494"/>
        <item x="1241"/>
        <item m="1" x="2495"/>
        <item x="1242"/>
        <item m="1" x="2496"/>
        <item x="1243"/>
        <item m="1" x="2497"/>
        <item x="1244"/>
        <item m="1" x="2498"/>
        <item x="1245"/>
        <item m="1" x="2499"/>
        <item x="1246"/>
        <item m="1" x="2500"/>
        <item x="1247"/>
        <item m="1" x="2501"/>
        <item x="1248"/>
        <item m="1" x="2502"/>
        <item x="1249"/>
        <item m="1" x="2503"/>
        <item x="1250"/>
        <item m="1" x="2504"/>
        <item x="1251"/>
        <item m="1" x="2505"/>
        <item x="1252"/>
        <item m="1" x="2506"/>
        <item x="1253"/>
        <item m="1" x="250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Items count="1">
    <i/>
  </rowItems>
  <colFields count="1">
    <field x="6"/>
  </colFields>
  <colItems count="3">
    <i>
      <x/>
    </i>
    <i>
      <x v="1"/>
    </i>
    <i t="grand">
      <x/>
    </i>
  </colItems>
  <dataFields count="1">
    <dataField name="Promedio de volatilidad" fld="7" subtotal="average" baseField="6" baseItem="0" numFmtId="10"/>
  </dataFields>
  <pivotTableStyleInfo name="PivotStyleLight16" showRowHeaders="1" showColHeaders="1" showRowStripes="0" showColStripes="0" showLastColumn="1"/>
  <filters count="1">
    <filter fld="0" type="dateBetween" evalOrder="-1" id="196" name="Date">
      <autoFilter ref="A1">
        <filterColumn colId="0">
          <customFilters and="1">
            <customFilter operator="greaterThanOrEqual" val="43831"/>
            <customFilter operator="lessThanOrEqual" val="4602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cker" xr10:uid="{C1205E50-1391-4CAF-B5E9-E788A61CF5D5}" sourceName="Ticker">
  <pivotTables>
    <pivotTable tabId="7" name="TablaDinámica1"/>
    <pivotTable tabId="7" name="TablaDinámica2"/>
    <pivotTable tabId="8" name="TablaDinámica3"/>
    <pivotTable tabId="7" name="TablaDinámica4"/>
    <pivotTable tabId="7" name="TablaDinámica3"/>
  </pivotTables>
  <data>
    <tabular pivotCacheId="1038263827">
      <items count="2">
        <i x="1" s="1"/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__Date" xr10:uid="{472515A4-6F1E-4FCD-8361-62926DCE8E52}" sourceName="Trimestres (Date)">
  <pivotTables>
    <pivotTable tabId="7" name="TablaDinámica1"/>
    <pivotTable tabId="8" name="TablaDinámica3"/>
    <pivotTable tabId="7" name="TablaDinámica2"/>
    <pivotTable tabId="7" name="TablaDinámica3"/>
    <pivotTable tabId="7" name="TablaDinámica4"/>
  </pivotTables>
  <data>
    <tabular pivotCacheId="1038263827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cker" xr10:uid="{C0924DC3-3B51-4C00-8896-DDEBE532F016}" cache="SegmentaciónDeDatos_Ticker" caption="Ticker" rowHeight="2476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cker 1" xr10:uid="{4C7AB126-C81A-4074-9D67-FC54227A3B24}" cache="SegmentaciónDeDatos_Ticker" columnCount="2" style="Mi estilo 1" rowHeight="247650"/>
  <slicer name="Trimestres (Date)" xr10:uid="{3136F629-7F6C-4F30-A196-01BCE4D706F3}" cache="SegmentaciónDeDatos_Trimestres__Date" columnCount="2" style="Mi estilo 1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15BBA5-9D75-43BE-94DF-BFC959F0B232}" name="Tabla1" displayName="Tabla1" ref="A1:M2509" totalsRowShown="0">
  <autoFilter ref="A1:M2509" xr:uid="{F5C0D450-5739-4BCE-9ECD-503B78E1F24E}"/>
  <tableColumns count="13">
    <tableColumn id="1" xr3:uid="{80F4F348-3F58-437B-963C-76A23A6D286A}" name="Date" dataDxfId="6"/>
    <tableColumn id="2" xr3:uid="{CE960A38-4E60-4252-8052-7D87ACB7CD19}" name="Open"/>
    <tableColumn id="3" xr3:uid="{F0BA608A-DFA0-4CFD-A53A-7164F14F6A27}" name="High"/>
    <tableColumn id="4" xr3:uid="{981E9265-2EF7-4140-B5D7-E8541B66A1BD}" name="Low"/>
    <tableColumn id="5" xr3:uid="{900316EB-175E-4D79-975C-BD81153E2386}" name="Close"/>
    <tableColumn id="6" xr3:uid="{C6256E49-7F8F-4EE0-A8E1-97C44ECB1EF2}" name="Volume"/>
    <tableColumn id="7" xr3:uid="{2F2558AF-40ED-44FE-A511-65BF0F07C165}" name="Ticker"/>
    <tableColumn id="8" xr3:uid="{C3BE1311-B4E6-4DCD-AC1B-6AC90B9E3A4A}" name="volatilidad" dataDxfId="5" dataCellStyle="Porcentaje">
      <calculatedColumnFormula>IF(G2=G1, (E2/E1)-1, "")</calculatedColumnFormula>
    </tableColumn>
    <tableColumn id="9" xr3:uid="{C677EE5D-BEC1-4FD3-819E-60C904F0C804}" name="Año" dataDxfId="4">
      <calculatedColumnFormula>YEAR(A2)</calculatedColumnFormula>
    </tableColumn>
    <tableColumn id="10" xr3:uid="{B574A9D8-B3BB-4C2D-9107-22C315D9B899}" name="Mes" dataDxfId="3">
      <calculatedColumnFormula>TEXT(A2,"MMMM")</calculatedColumnFormula>
    </tableColumn>
    <tableColumn id="14" xr3:uid="{6AC3CE4B-2C65-4B14-B33D-20367A322A59}" name="media movil 50" dataDxfId="2">
      <calculatedColumnFormula>AVERAGEIFS(Tabla1[Close], Tabla1[Ticker], Tabla1[[#This Row],[Ticker]], Tabla1[Date], "&lt;=" &amp; Tabla1[[#This Row],[Date]], Tabla1[Date], "&gt;=" &amp; (Tabla1[[#This Row],[Date]]-50))</calculatedColumnFormula>
    </tableColumn>
    <tableColumn id="15" xr3:uid="{15FBF24A-B65C-4EA8-A033-B9B97A9EB253}" name="media movil 200" dataDxfId="1">
      <calculatedColumnFormula>AVERAGEIFS(Tabla1[Close], Tabla1[Ticker], Tabla1[[#This Row],[Ticker]], Tabla1[Date], "&lt;=" &amp; Tabla1[[#This Row],[Date]], Tabla1[Date], "&gt;=" &amp; (Tabla1[[#This Row],[Date]]-200))</calculatedColumnFormula>
    </tableColumn>
    <tableColumn id="12" xr3:uid="{9B5D5A31-F319-4308-9DEA-E6F0170791A4}" name="Categoría de volatilidad " dataDxfId="0">
      <calculatedColumnFormula>+IF(Tabla1[[#This Row],[volatilidad]]&lt;0.5,"Baja",IF(Tabla1[[#This Row],[volatilidad]]&lt;1,"Media","Alta"))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EF9383E2-661C-426B-84C2-10824F7F75A7}" sourceName="Date">
  <pivotTables>
    <pivotTable tabId="7" name="TablaDinámica1"/>
    <pivotTable tabId="7" name="TablaDinámica2"/>
    <pivotTable tabId="8" name="TablaDinámica3"/>
    <pivotTable tabId="7" name="TablaDinámica4"/>
    <pivotTable tabId="7" name="TablaDinámica3"/>
  </pivotTables>
  <state minimalRefreshVersion="6" lastRefreshVersion="6" pivotCacheId="1038263827" filterType="dateBetween">
    <selection startDate="2020-01-01T00:00:00" endDate="2025-12-31T00:00:00"/>
    <bounds startDate="2020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66E49010-8A0A-4E1D-A097-A27C14D7268C}" cache="NativeTimeline_Date" caption="Date" showHeader="0" showSelectionLabel="0" showTimeLevel="0" showHorizontalScrollbar="0" level="0" selectionLevel="0" scrollPosition="2020-01-01T00:00:00" style="Estilo de escala de tiempo 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microsoft.com/office/2007/relationships/slicer" Target="../slicers/slicer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FD656-8427-4901-85F4-DB40F56F0526}">
  <dimension ref="A1:O2509"/>
  <sheetViews>
    <sheetView topLeftCell="A1307" zoomScale="80" zoomScaleNormal="80" workbookViewId="0">
      <selection activeCell="F1343" sqref="F1343"/>
    </sheetView>
  </sheetViews>
  <sheetFormatPr baseColWidth="10" defaultRowHeight="14.4" x14ac:dyDescent="0.3"/>
  <cols>
    <col min="1" max="1" width="15.5546875" style="1" customWidth="1"/>
    <col min="8" max="8" width="11.5546875" style="3"/>
  </cols>
  <sheetData>
    <row r="1" spans="1: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10</v>
      </c>
      <c r="J1" t="s">
        <v>11</v>
      </c>
      <c r="K1" t="s">
        <v>24</v>
      </c>
      <c r="L1" t="s">
        <v>25</v>
      </c>
      <c r="M1" t="s">
        <v>12</v>
      </c>
    </row>
    <row r="2" spans="1:15" x14ac:dyDescent="0.3">
      <c r="A2" s="1">
        <v>44053</v>
      </c>
      <c r="B2">
        <v>493.35</v>
      </c>
      <c r="C2">
        <v>497.46</v>
      </c>
      <c r="D2">
        <v>478.63</v>
      </c>
      <c r="E2">
        <v>483.38</v>
      </c>
      <c r="F2">
        <v>4691185</v>
      </c>
      <c r="G2" t="s">
        <v>8</v>
      </c>
      <c r="H2" s="3" t="str">
        <f t="shared" ref="H2:H65" si="0">IF(G2=G1, (E2/E1)-1, "")</f>
        <v/>
      </c>
      <c r="I2" s="2">
        <f t="shared" ref="I2:I65" si="1">YEAR(A2)</f>
        <v>2020</v>
      </c>
      <c r="J2" t="str">
        <f t="shared" ref="J2:J65" si="2">TEXT(A2,"MMMM")</f>
        <v>Agosto</v>
      </c>
      <c r="K2">
        <f>AVERAGEIFS(Tabla1[Close], Tabla1[Ticker], Tabla1[[#This Row],[Ticker]], Tabla1[Date], "&lt;=" &amp; Tabla1[[#This Row],[Date]], Tabla1[Date], "&gt;=" &amp; (Tabla1[[#This Row],[Date]]-50))</f>
        <v>483.38</v>
      </c>
      <c r="L2">
        <f>AVERAGEIFS(Tabla1[Close], Tabla1[Ticker], Tabla1[[#This Row],[Ticker]], Tabla1[Date], "&lt;=" &amp; Tabla1[[#This Row],[Date]], Tabla1[Date], "&gt;=" &amp; (Tabla1[[#This Row],[Date]]-200))</f>
        <v>483.38</v>
      </c>
      <c r="M2" t="str">
        <f>+IF(Tabla1[[#This Row],[volatilidad]]&lt;0.5,"Baja",IF(Tabla1[[#This Row],[volatilidad]]&lt;1,"Media","Alta"))</f>
        <v>Alta</v>
      </c>
    </row>
    <row r="3" spans="1:15" x14ac:dyDescent="0.3">
      <c r="A3" s="1">
        <v>44054</v>
      </c>
      <c r="B3">
        <v>479.75</v>
      </c>
      <c r="C3">
        <v>480.92</v>
      </c>
      <c r="D3">
        <v>466.55</v>
      </c>
      <c r="E3">
        <v>466.93</v>
      </c>
      <c r="F3">
        <v>7329226</v>
      </c>
      <c r="G3" t="s">
        <v>8</v>
      </c>
      <c r="H3" s="3">
        <f t="shared" si="0"/>
        <v>-3.4031196987877044E-2</v>
      </c>
      <c r="I3">
        <f t="shared" si="1"/>
        <v>2020</v>
      </c>
      <c r="J3" t="str">
        <f t="shared" si="2"/>
        <v>Agosto</v>
      </c>
      <c r="K3">
        <f>AVERAGEIFS(Tabla1[Close], Tabla1[Ticker], Tabla1[[#This Row],[Ticker]], Tabla1[Date], "&lt;=" &amp; Tabla1[[#This Row],[Date]], Tabla1[Date], "&gt;=" &amp; (Tabla1[[#This Row],[Date]]-50))</f>
        <v>475.15499999999997</v>
      </c>
      <c r="L3">
        <f>AVERAGEIFS(Tabla1[Close], Tabla1[Ticker], Tabla1[[#This Row],[Ticker]], Tabla1[Date], "&lt;=" &amp; Tabla1[[#This Row],[Date]], Tabla1[Date], "&gt;=" &amp; (Tabla1[[#This Row],[Date]]-200))</f>
        <v>475.15499999999997</v>
      </c>
      <c r="M3" t="str">
        <f>+IF(Tabla1[[#This Row],[volatilidad]]&lt;0.5,"Baja",IF(Tabla1[[#This Row],[volatilidad]]&lt;1,"Media","Alta"))</f>
        <v>Baja</v>
      </c>
      <c r="O3" s="1">
        <f>MAX(Tabla1[Date])</f>
        <v>45875</v>
      </c>
    </row>
    <row r="4" spans="1:15" x14ac:dyDescent="0.3">
      <c r="A4" s="1">
        <v>44055</v>
      </c>
      <c r="B4">
        <v>471.34</v>
      </c>
      <c r="C4">
        <v>482.49</v>
      </c>
      <c r="D4">
        <v>470.18</v>
      </c>
      <c r="E4">
        <v>475.47</v>
      </c>
      <c r="F4">
        <v>5441243</v>
      </c>
      <c r="G4" t="s">
        <v>8</v>
      </c>
      <c r="H4" s="3">
        <f t="shared" si="0"/>
        <v>1.8289679395198544E-2</v>
      </c>
      <c r="I4">
        <f t="shared" si="1"/>
        <v>2020</v>
      </c>
      <c r="J4" t="str">
        <f t="shared" si="2"/>
        <v>Agosto</v>
      </c>
      <c r="K4">
        <f>AVERAGEIFS(Tabla1[Close], Tabla1[Ticker], Tabla1[[#This Row],[Ticker]], Tabla1[Date], "&lt;=" &amp; Tabla1[[#This Row],[Date]], Tabla1[Date], "&gt;=" &amp; (Tabla1[[#This Row],[Date]]-50))</f>
        <v>475.26</v>
      </c>
      <c r="L4">
        <f>AVERAGEIFS(Tabla1[Close], Tabla1[Ticker], Tabla1[[#This Row],[Ticker]], Tabla1[Date], "&lt;=" &amp; Tabla1[[#This Row],[Date]], Tabla1[Date], "&gt;=" &amp; (Tabla1[[#This Row],[Date]]-200))</f>
        <v>475.26</v>
      </c>
      <c r="M4" t="str">
        <f>+IF(Tabla1[[#This Row],[volatilidad]]&lt;0.5,"Baja",IF(Tabla1[[#This Row],[volatilidad]]&lt;1,"Media","Alta"))</f>
        <v>Baja</v>
      </c>
    </row>
    <row r="5" spans="1:15" x14ac:dyDescent="0.3">
      <c r="A5" s="1">
        <v>44056</v>
      </c>
      <c r="B5">
        <v>478.4</v>
      </c>
      <c r="C5">
        <v>484.45</v>
      </c>
      <c r="D5">
        <v>476.45</v>
      </c>
      <c r="E5">
        <v>481.33</v>
      </c>
      <c r="F5">
        <v>3008933</v>
      </c>
      <c r="G5" t="s">
        <v>8</v>
      </c>
      <c r="H5" s="3">
        <f t="shared" si="0"/>
        <v>1.2324647191200189E-2</v>
      </c>
      <c r="I5">
        <f t="shared" si="1"/>
        <v>2020</v>
      </c>
      <c r="J5" t="str">
        <f t="shared" si="2"/>
        <v>Agosto</v>
      </c>
      <c r="K5">
        <f>AVERAGEIFS(Tabla1[Close], Tabla1[Ticker], Tabla1[[#This Row],[Ticker]], Tabla1[Date], "&lt;=" &amp; Tabla1[[#This Row],[Date]], Tabla1[Date], "&gt;=" &amp; (Tabla1[[#This Row],[Date]]-50))</f>
        <v>476.77749999999997</v>
      </c>
      <c r="L5">
        <f>AVERAGEIFS(Tabla1[Close], Tabla1[Ticker], Tabla1[[#This Row],[Ticker]], Tabla1[Date], "&lt;=" &amp; Tabla1[[#This Row],[Date]], Tabla1[Date], "&gt;=" &amp; (Tabla1[[#This Row],[Date]]-200))</f>
        <v>476.77749999999997</v>
      </c>
      <c r="M5" t="str">
        <f>+IF(Tabla1[[#This Row],[volatilidad]]&lt;0.5,"Baja",IF(Tabla1[[#This Row],[volatilidad]]&lt;1,"Media","Alta"))</f>
        <v>Baja</v>
      </c>
    </row>
    <row r="6" spans="1:15" x14ac:dyDescent="0.3">
      <c r="A6" s="1">
        <v>44057</v>
      </c>
      <c r="B6">
        <v>482.82</v>
      </c>
      <c r="C6">
        <v>488.33</v>
      </c>
      <c r="D6">
        <v>480.21</v>
      </c>
      <c r="E6">
        <v>482.68</v>
      </c>
      <c r="F6">
        <v>2943487</v>
      </c>
      <c r="G6" t="s">
        <v>8</v>
      </c>
      <c r="H6" s="3">
        <f t="shared" si="0"/>
        <v>2.8047285646022324E-3</v>
      </c>
      <c r="I6">
        <f t="shared" si="1"/>
        <v>2020</v>
      </c>
      <c r="J6" t="str">
        <f t="shared" si="2"/>
        <v>Agosto</v>
      </c>
      <c r="K6">
        <f>AVERAGEIFS(Tabla1[Close], Tabla1[Ticker], Tabla1[[#This Row],[Ticker]], Tabla1[Date], "&lt;=" &amp; Tabla1[[#This Row],[Date]], Tabla1[Date], "&gt;=" &amp; (Tabla1[[#This Row],[Date]]-50))</f>
        <v>477.95799999999997</v>
      </c>
      <c r="L6">
        <f>AVERAGEIFS(Tabla1[Close], Tabla1[Ticker], Tabla1[[#This Row],[Ticker]], Tabla1[Date], "&lt;=" &amp; Tabla1[[#This Row],[Date]], Tabla1[Date], "&gt;=" &amp; (Tabla1[[#This Row],[Date]]-200))</f>
        <v>477.95799999999997</v>
      </c>
      <c r="M6" t="str">
        <f>+IF(Tabla1[[#This Row],[volatilidad]]&lt;0.5,"Baja",IF(Tabla1[[#This Row],[volatilidad]]&lt;1,"Media","Alta"))</f>
        <v>Baja</v>
      </c>
    </row>
    <row r="7" spans="1:15" x14ac:dyDescent="0.3">
      <c r="A7" s="1">
        <v>44060</v>
      </c>
      <c r="B7">
        <v>484.19</v>
      </c>
      <c r="C7">
        <v>486.24</v>
      </c>
      <c r="D7">
        <v>479.1</v>
      </c>
      <c r="E7">
        <v>482.35</v>
      </c>
      <c r="F7">
        <v>2423545</v>
      </c>
      <c r="G7" t="s">
        <v>8</v>
      </c>
      <c r="H7" s="3">
        <f t="shared" si="0"/>
        <v>-6.8368277119412735E-4</v>
      </c>
      <c r="I7">
        <f t="shared" si="1"/>
        <v>2020</v>
      </c>
      <c r="J7" t="str">
        <f t="shared" si="2"/>
        <v>Agosto</v>
      </c>
      <c r="K7">
        <f>AVERAGEIFS(Tabla1[Close], Tabla1[Ticker], Tabla1[[#This Row],[Ticker]], Tabla1[Date], "&lt;=" &amp; Tabla1[[#This Row],[Date]], Tabla1[Date], "&gt;=" &amp; (Tabla1[[#This Row],[Date]]-50))</f>
        <v>478.69</v>
      </c>
      <c r="L7">
        <f>AVERAGEIFS(Tabla1[Close], Tabla1[Ticker], Tabla1[[#This Row],[Ticker]], Tabla1[Date], "&lt;=" &amp; Tabla1[[#This Row],[Date]], Tabla1[Date], "&gt;=" &amp; (Tabla1[[#This Row],[Date]]-200))</f>
        <v>478.69</v>
      </c>
      <c r="M7" t="str">
        <f>+IF(Tabla1[[#This Row],[volatilidad]]&lt;0.5,"Baja",IF(Tabla1[[#This Row],[volatilidad]]&lt;1,"Media","Alta"))</f>
        <v>Baja</v>
      </c>
    </row>
    <row r="8" spans="1:15" x14ac:dyDescent="0.3">
      <c r="A8" s="1">
        <v>44061</v>
      </c>
      <c r="B8">
        <v>484.35</v>
      </c>
      <c r="C8">
        <v>495.3</v>
      </c>
      <c r="D8">
        <v>482.8</v>
      </c>
      <c r="E8">
        <v>491.87</v>
      </c>
      <c r="F8">
        <v>3505518</v>
      </c>
      <c r="G8" t="s">
        <v>8</v>
      </c>
      <c r="H8" s="3">
        <f t="shared" si="0"/>
        <v>1.9736705711620228E-2</v>
      </c>
      <c r="I8">
        <f t="shared" si="1"/>
        <v>2020</v>
      </c>
      <c r="J8" t="str">
        <f t="shared" si="2"/>
        <v>Agosto</v>
      </c>
      <c r="K8">
        <f>AVERAGEIFS(Tabla1[Close], Tabla1[Ticker], Tabla1[[#This Row],[Ticker]], Tabla1[Date], "&lt;=" &amp; Tabla1[[#This Row],[Date]], Tabla1[Date], "&gt;=" &amp; (Tabla1[[#This Row],[Date]]-50))</f>
        <v>480.57285714285712</v>
      </c>
      <c r="L8">
        <f>AVERAGEIFS(Tabla1[Close], Tabla1[Ticker], Tabla1[[#This Row],[Ticker]], Tabla1[Date], "&lt;=" &amp; Tabla1[[#This Row],[Date]], Tabla1[Date], "&gt;=" &amp; (Tabla1[[#This Row],[Date]]-200))</f>
        <v>480.57285714285712</v>
      </c>
      <c r="M8" t="str">
        <f>+IF(Tabla1[[#This Row],[volatilidad]]&lt;0.5,"Baja",IF(Tabla1[[#This Row],[volatilidad]]&lt;1,"Media","Alta"))</f>
        <v>Baja</v>
      </c>
      <c r="O8" s="6">
        <f>_xlfn.XLOOKUP("NFLX", Tabla1[Ticker], Tabla1[Close], "No encontrado", 0, -1)</f>
        <v>1178.48</v>
      </c>
    </row>
    <row r="9" spans="1:15" x14ac:dyDescent="0.3">
      <c r="A9" s="1">
        <v>44062</v>
      </c>
      <c r="B9">
        <v>493.93</v>
      </c>
      <c r="C9">
        <v>494.5</v>
      </c>
      <c r="D9">
        <v>483.5</v>
      </c>
      <c r="E9">
        <v>484.53</v>
      </c>
      <c r="F9">
        <v>3156218</v>
      </c>
      <c r="G9" t="s">
        <v>8</v>
      </c>
      <c r="H9" s="3">
        <f t="shared" si="0"/>
        <v>-1.4922642161546817E-2</v>
      </c>
      <c r="I9">
        <f t="shared" si="1"/>
        <v>2020</v>
      </c>
      <c r="J9" t="str">
        <f t="shared" si="2"/>
        <v>Agosto</v>
      </c>
      <c r="K9">
        <f>AVERAGEIFS(Tabla1[Close], Tabla1[Ticker], Tabla1[[#This Row],[Ticker]], Tabla1[Date], "&lt;=" &amp; Tabla1[[#This Row],[Date]], Tabla1[Date], "&gt;=" &amp; (Tabla1[[#This Row],[Date]]-50))</f>
        <v>481.0675</v>
      </c>
      <c r="L9">
        <f>AVERAGEIFS(Tabla1[Close], Tabla1[Ticker], Tabla1[[#This Row],[Ticker]], Tabla1[Date], "&lt;=" &amp; Tabla1[[#This Row],[Date]], Tabla1[Date], "&gt;=" &amp; (Tabla1[[#This Row],[Date]]-200))</f>
        <v>481.0675</v>
      </c>
      <c r="M9" t="str">
        <f>+IF(Tabla1[[#This Row],[volatilidad]]&lt;0.5,"Baja",IF(Tabla1[[#This Row],[volatilidad]]&lt;1,"Media","Alta"))</f>
        <v>Baja</v>
      </c>
      <c r="O9" s="6">
        <f>_xlfn.XLOOKUP("DIS", Tabla1[Ticker], Tabla1[Close], "No encontrado", 0, -1)</f>
        <v>115.17</v>
      </c>
    </row>
    <row r="10" spans="1:15" x14ac:dyDescent="0.3">
      <c r="A10" s="1">
        <v>44063</v>
      </c>
      <c r="B10">
        <v>484.69</v>
      </c>
      <c r="C10">
        <v>498.94</v>
      </c>
      <c r="D10">
        <v>483.89</v>
      </c>
      <c r="E10">
        <v>497.9</v>
      </c>
      <c r="F10">
        <v>5132480</v>
      </c>
      <c r="G10" t="s">
        <v>8</v>
      </c>
      <c r="H10" s="3">
        <f t="shared" si="0"/>
        <v>2.759375064495484E-2</v>
      </c>
      <c r="I10">
        <f t="shared" si="1"/>
        <v>2020</v>
      </c>
      <c r="J10" t="str">
        <f t="shared" si="2"/>
        <v>Agosto</v>
      </c>
      <c r="K10">
        <f>AVERAGEIFS(Tabla1[Close], Tabla1[Ticker], Tabla1[[#This Row],[Ticker]], Tabla1[Date], "&lt;=" &amp; Tabla1[[#This Row],[Date]], Tabla1[Date], "&gt;=" &amp; (Tabla1[[#This Row],[Date]]-50))</f>
        <v>482.93777777777774</v>
      </c>
      <c r="L10">
        <f>AVERAGEIFS(Tabla1[Close], Tabla1[Ticker], Tabla1[[#This Row],[Ticker]], Tabla1[Date], "&lt;=" &amp; Tabla1[[#This Row],[Date]], Tabla1[Date], "&gt;=" &amp; (Tabla1[[#This Row],[Date]]-200))</f>
        <v>482.93777777777774</v>
      </c>
      <c r="M10" t="str">
        <f>+IF(Tabla1[[#This Row],[volatilidad]]&lt;0.5,"Baja",IF(Tabla1[[#This Row],[volatilidad]]&lt;1,"Media","Alta"))</f>
        <v>Baja</v>
      </c>
    </row>
    <row r="11" spans="1:15" x14ac:dyDescent="0.3">
      <c r="A11" s="1">
        <v>44064</v>
      </c>
      <c r="B11">
        <v>496.46</v>
      </c>
      <c r="C11">
        <v>498.13</v>
      </c>
      <c r="D11">
        <v>490</v>
      </c>
      <c r="E11">
        <v>492.31</v>
      </c>
      <c r="F11">
        <v>3921293</v>
      </c>
      <c r="G11" t="s">
        <v>8</v>
      </c>
      <c r="H11" s="3">
        <f t="shared" si="0"/>
        <v>-1.1227154046997367E-2</v>
      </c>
      <c r="I11">
        <f t="shared" si="1"/>
        <v>2020</v>
      </c>
      <c r="J11" t="str">
        <f t="shared" si="2"/>
        <v>Agosto</v>
      </c>
      <c r="K11">
        <f>AVERAGEIFS(Tabla1[Close], Tabla1[Ticker], Tabla1[[#This Row],[Ticker]], Tabla1[Date], "&lt;=" &amp; Tabla1[[#This Row],[Date]], Tabla1[Date], "&gt;=" &amp; (Tabla1[[#This Row],[Date]]-50))</f>
        <v>483.875</v>
      </c>
      <c r="L11">
        <f>AVERAGEIFS(Tabla1[Close], Tabla1[Ticker], Tabla1[[#This Row],[Ticker]], Tabla1[Date], "&lt;=" &amp; Tabla1[[#This Row],[Date]], Tabla1[Date], "&gt;=" &amp; (Tabla1[[#This Row],[Date]]-200))</f>
        <v>483.875</v>
      </c>
      <c r="M11" t="str">
        <f>+IF(Tabla1[[#This Row],[volatilidad]]&lt;0.5,"Baja",IF(Tabla1[[#This Row],[volatilidad]]&lt;1,"Media","Alta"))</f>
        <v>Baja</v>
      </c>
    </row>
    <row r="12" spans="1:15" x14ac:dyDescent="0.3">
      <c r="A12" s="1">
        <v>44067</v>
      </c>
      <c r="B12">
        <v>495.44</v>
      </c>
      <c r="C12">
        <v>501</v>
      </c>
      <c r="D12">
        <v>483.16</v>
      </c>
      <c r="E12">
        <v>488.81</v>
      </c>
      <c r="F12">
        <v>4762183</v>
      </c>
      <c r="G12" t="s">
        <v>8</v>
      </c>
      <c r="H12" s="3">
        <f t="shared" si="0"/>
        <v>-7.1093416749609117E-3</v>
      </c>
      <c r="I12">
        <f t="shared" si="1"/>
        <v>2020</v>
      </c>
      <c r="J12" t="str">
        <f t="shared" si="2"/>
        <v>Agosto</v>
      </c>
      <c r="K12">
        <f>AVERAGEIFS(Tabla1[Close], Tabla1[Ticker], Tabla1[[#This Row],[Ticker]], Tabla1[Date], "&lt;=" &amp; Tabla1[[#This Row],[Date]], Tabla1[Date], "&gt;=" &amp; (Tabla1[[#This Row],[Date]]-50))</f>
        <v>484.32363636363641</v>
      </c>
      <c r="L12">
        <f>AVERAGEIFS(Tabla1[Close], Tabla1[Ticker], Tabla1[[#This Row],[Ticker]], Tabla1[Date], "&lt;=" &amp; Tabla1[[#This Row],[Date]], Tabla1[Date], "&gt;=" &amp; (Tabla1[[#This Row],[Date]]-200))</f>
        <v>484.32363636363641</v>
      </c>
      <c r="M12" t="str">
        <f>+IF(Tabla1[[#This Row],[volatilidad]]&lt;0.5,"Baja",IF(Tabla1[[#This Row],[volatilidad]]&lt;1,"Media","Alta"))</f>
        <v>Baja</v>
      </c>
    </row>
    <row r="13" spans="1:15" x14ac:dyDescent="0.3">
      <c r="A13" s="1">
        <v>44068</v>
      </c>
      <c r="B13">
        <v>488.19</v>
      </c>
      <c r="C13">
        <v>492.47</v>
      </c>
      <c r="D13">
        <v>485.09</v>
      </c>
      <c r="E13">
        <v>490.58</v>
      </c>
      <c r="F13">
        <v>5727721</v>
      </c>
      <c r="G13" t="s">
        <v>8</v>
      </c>
      <c r="H13" s="3">
        <f t="shared" si="0"/>
        <v>3.6210388494506418E-3</v>
      </c>
      <c r="I13">
        <f t="shared" si="1"/>
        <v>2020</v>
      </c>
      <c r="J13" t="str">
        <f t="shared" si="2"/>
        <v>Agosto</v>
      </c>
      <c r="K13">
        <f>AVERAGEIFS(Tabla1[Close], Tabla1[Ticker], Tabla1[[#This Row],[Ticker]], Tabla1[Date], "&lt;=" &amp; Tabla1[[#This Row],[Date]], Tabla1[Date], "&gt;=" &amp; (Tabla1[[#This Row],[Date]]-50))</f>
        <v>484.84500000000003</v>
      </c>
      <c r="L13">
        <f>AVERAGEIFS(Tabla1[Close], Tabla1[Ticker], Tabla1[[#This Row],[Ticker]], Tabla1[Date], "&lt;=" &amp; Tabla1[[#This Row],[Date]], Tabla1[Date], "&gt;=" &amp; (Tabla1[[#This Row],[Date]]-200))</f>
        <v>484.84500000000003</v>
      </c>
      <c r="M13" t="str">
        <f>+IF(Tabla1[[#This Row],[volatilidad]]&lt;0.5,"Baja",IF(Tabla1[[#This Row],[volatilidad]]&lt;1,"Media","Alta"))</f>
        <v>Baja</v>
      </c>
    </row>
    <row r="14" spans="1:15" x14ac:dyDescent="0.3">
      <c r="A14" s="1">
        <v>44069</v>
      </c>
      <c r="B14">
        <v>492.5</v>
      </c>
      <c r="C14">
        <v>549.04</v>
      </c>
      <c r="D14">
        <v>492.08</v>
      </c>
      <c r="E14">
        <v>547.53</v>
      </c>
      <c r="F14">
        <v>20373681</v>
      </c>
      <c r="G14" t="s">
        <v>8</v>
      </c>
      <c r="H14" s="3">
        <f t="shared" si="0"/>
        <v>0.11608708059847528</v>
      </c>
      <c r="I14">
        <f t="shared" si="1"/>
        <v>2020</v>
      </c>
      <c r="J14" t="str">
        <f t="shared" si="2"/>
        <v>Agosto</v>
      </c>
      <c r="K14">
        <f>AVERAGEIFS(Tabla1[Close], Tabla1[Ticker], Tabla1[[#This Row],[Ticker]], Tabla1[Date], "&lt;=" &amp; Tabla1[[#This Row],[Date]], Tabla1[Date], "&gt;=" &amp; (Tabla1[[#This Row],[Date]]-50))</f>
        <v>489.66692307692307</v>
      </c>
      <c r="L14">
        <f>AVERAGEIFS(Tabla1[Close], Tabla1[Ticker], Tabla1[[#This Row],[Ticker]], Tabla1[Date], "&lt;=" &amp; Tabla1[[#This Row],[Date]], Tabla1[Date], "&gt;=" &amp; (Tabla1[[#This Row],[Date]]-200))</f>
        <v>489.66692307692307</v>
      </c>
      <c r="M14" t="str">
        <f>+IF(Tabla1[[#This Row],[volatilidad]]&lt;0.5,"Baja",IF(Tabla1[[#This Row],[volatilidad]]&lt;1,"Media","Alta"))</f>
        <v>Baja</v>
      </c>
    </row>
    <row r="15" spans="1:15" x14ac:dyDescent="0.3">
      <c r="A15" s="1">
        <v>44070</v>
      </c>
      <c r="B15">
        <v>537.78</v>
      </c>
      <c r="C15">
        <v>541</v>
      </c>
      <c r="D15">
        <v>521.25</v>
      </c>
      <c r="E15">
        <v>526.27</v>
      </c>
      <c r="F15">
        <v>9062912</v>
      </c>
      <c r="G15" t="s">
        <v>8</v>
      </c>
      <c r="H15" s="3">
        <f t="shared" si="0"/>
        <v>-3.8828922616112371E-2</v>
      </c>
      <c r="I15">
        <f t="shared" si="1"/>
        <v>2020</v>
      </c>
      <c r="J15" t="str">
        <f t="shared" si="2"/>
        <v>Agosto</v>
      </c>
      <c r="K15">
        <f>AVERAGEIFS(Tabla1[Close], Tabla1[Ticker], Tabla1[[#This Row],[Ticker]], Tabla1[Date], "&lt;=" &amp; Tabla1[[#This Row],[Date]], Tabla1[Date], "&gt;=" &amp; (Tabla1[[#This Row],[Date]]-50))</f>
        <v>492.28142857142859</v>
      </c>
      <c r="L15">
        <f>AVERAGEIFS(Tabla1[Close], Tabla1[Ticker], Tabla1[[#This Row],[Ticker]], Tabla1[Date], "&lt;=" &amp; Tabla1[[#This Row],[Date]], Tabla1[Date], "&gt;=" &amp; (Tabla1[[#This Row],[Date]]-200))</f>
        <v>492.28142857142859</v>
      </c>
      <c r="M15" t="str">
        <f>+IF(Tabla1[[#This Row],[volatilidad]]&lt;0.5,"Baja",IF(Tabla1[[#This Row],[volatilidad]]&lt;1,"Media","Alta"))</f>
        <v>Baja</v>
      </c>
    </row>
    <row r="16" spans="1:15" x14ac:dyDescent="0.3">
      <c r="A16" s="1">
        <v>44071</v>
      </c>
      <c r="B16">
        <v>532</v>
      </c>
      <c r="C16">
        <v>539</v>
      </c>
      <c r="D16">
        <v>522</v>
      </c>
      <c r="E16">
        <v>523.89</v>
      </c>
      <c r="F16">
        <v>4417517</v>
      </c>
      <c r="G16" t="s">
        <v>8</v>
      </c>
      <c r="H16" s="3">
        <f t="shared" si="0"/>
        <v>-4.5223934482300221E-3</v>
      </c>
      <c r="I16">
        <f t="shared" si="1"/>
        <v>2020</v>
      </c>
      <c r="J16" t="str">
        <f t="shared" si="2"/>
        <v>Agosto</v>
      </c>
      <c r="K16">
        <f>AVERAGEIFS(Tabla1[Close], Tabla1[Ticker], Tabla1[[#This Row],[Ticker]], Tabla1[Date], "&lt;=" &amp; Tabla1[[#This Row],[Date]], Tabla1[Date], "&gt;=" &amp; (Tabla1[[#This Row],[Date]]-50))</f>
        <v>494.38866666666672</v>
      </c>
      <c r="L16">
        <f>AVERAGEIFS(Tabla1[Close], Tabla1[Ticker], Tabla1[[#This Row],[Ticker]], Tabla1[Date], "&lt;=" &amp; Tabla1[[#This Row],[Date]], Tabla1[Date], "&gt;=" &amp; (Tabla1[[#This Row],[Date]]-200))</f>
        <v>494.38866666666672</v>
      </c>
      <c r="M16" t="str">
        <f>+IF(Tabla1[[#This Row],[volatilidad]]&lt;0.5,"Baja",IF(Tabla1[[#This Row],[volatilidad]]&lt;1,"Media","Alta"))</f>
        <v>Baja</v>
      </c>
    </row>
    <row r="17" spans="1:13" x14ac:dyDescent="0.3">
      <c r="A17" s="1">
        <v>44074</v>
      </c>
      <c r="B17">
        <v>521.16</v>
      </c>
      <c r="C17">
        <v>531.99</v>
      </c>
      <c r="D17">
        <v>517.58000000000004</v>
      </c>
      <c r="E17">
        <v>529.55999999999995</v>
      </c>
      <c r="F17">
        <v>4941409</v>
      </c>
      <c r="G17" t="s">
        <v>8</v>
      </c>
      <c r="H17" s="3">
        <f t="shared" si="0"/>
        <v>1.0822882666208455E-2</v>
      </c>
      <c r="I17">
        <f t="shared" si="1"/>
        <v>2020</v>
      </c>
      <c r="J17" t="str">
        <f t="shared" si="2"/>
        <v>Agosto</v>
      </c>
      <c r="K17">
        <f>AVERAGEIFS(Tabla1[Close], Tabla1[Ticker], Tabla1[[#This Row],[Ticker]], Tabla1[Date], "&lt;=" &amp; Tabla1[[#This Row],[Date]], Tabla1[Date], "&gt;=" &amp; (Tabla1[[#This Row],[Date]]-50))</f>
        <v>496.58687500000008</v>
      </c>
      <c r="L17">
        <f>AVERAGEIFS(Tabla1[Close], Tabla1[Ticker], Tabla1[[#This Row],[Ticker]], Tabla1[Date], "&lt;=" &amp; Tabla1[[#This Row],[Date]], Tabla1[Date], "&gt;=" &amp; (Tabla1[[#This Row],[Date]]-200))</f>
        <v>496.58687500000008</v>
      </c>
      <c r="M17" t="str">
        <f>+IF(Tabla1[[#This Row],[volatilidad]]&lt;0.5,"Baja",IF(Tabla1[[#This Row],[volatilidad]]&lt;1,"Media","Alta"))</f>
        <v>Baja</v>
      </c>
    </row>
    <row r="18" spans="1:13" x14ac:dyDescent="0.3">
      <c r="A18" s="1">
        <v>44075</v>
      </c>
      <c r="B18">
        <v>532.6</v>
      </c>
      <c r="C18">
        <v>557.39</v>
      </c>
      <c r="D18">
        <v>532.45000000000005</v>
      </c>
      <c r="E18">
        <v>556.54999999999995</v>
      </c>
      <c r="F18">
        <v>9581907</v>
      </c>
      <c r="G18" t="s">
        <v>8</v>
      </c>
      <c r="H18" s="3">
        <f t="shared" si="0"/>
        <v>5.096684039580035E-2</v>
      </c>
      <c r="I18">
        <f t="shared" si="1"/>
        <v>2020</v>
      </c>
      <c r="J18" t="str">
        <f t="shared" si="2"/>
        <v>Setiembre</v>
      </c>
      <c r="K18">
        <f>AVERAGEIFS(Tabla1[Close], Tabla1[Ticker], Tabla1[[#This Row],[Ticker]], Tabla1[Date], "&lt;=" &amp; Tabla1[[#This Row],[Date]], Tabla1[Date], "&gt;=" &amp; (Tabla1[[#This Row],[Date]]-50))</f>
        <v>500.11411764705883</v>
      </c>
      <c r="L18">
        <f>AVERAGEIFS(Tabla1[Close], Tabla1[Ticker], Tabla1[[#This Row],[Ticker]], Tabla1[Date], "&lt;=" &amp; Tabla1[[#This Row],[Date]], Tabla1[Date], "&gt;=" &amp; (Tabla1[[#This Row],[Date]]-200))</f>
        <v>500.11411764705883</v>
      </c>
      <c r="M18" t="str">
        <f>+IF(Tabla1[[#This Row],[volatilidad]]&lt;0.5,"Baja",IF(Tabla1[[#This Row],[volatilidad]]&lt;1,"Media","Alta"))</f>
        <v>Baja</v>
      </c>
    </row>
    <row r="19" spans="1:13" x14ac:dyDescent="0.3">
      <c r="A19" s="1">
        <v>44076</v>
      </c>
      <c r="B19">
        <v>553.78</v>
      </c>
      <c r="C19">
        <v>556.5</v>
      </c>
      <c r="D19">
        <v>537.37</v>
      </c>
      <c r="E19">
        <v>552.84</v>
      </c>
      <c r="F19">
        <v>5886930</v>
      </c>
      <c r="G19" t="s">
        <v>8</v>
      </c>
      <c r="H19" s="3">
        <f t="shared" si="0"/>
        <v>-6.6660677387474498E-3</v>
      </c>
      <c r="I19">
        <f t="shared" si="1"/>
        <v>2020</v>
      </c>
      <c r="J19" t="str">
        <f t="shared" si="2"/>
        <v>Setiembre</v>
      </c>
      <c r="K19">
        <f>AVERAGEIFS(Tabla1[Close], Tabla1[Ticker], Tabla1[[#This Row],[Ticker]], Tabla1[Date], "&lt;=" &amp; Tabla1[[#This Row],[Date]], Tabla1[Date], "&gt;=" &amp; (Tabla1[[#This Row],[Date]]-50))</f>
        <v>503.04333333333335</v>
      </c>
      <c r="L19">
        <f>AVERAGEIFS(Tabla1[Close], Tabla1[Ticker], Tabla1[[#This Row],[Ticker]], Tabla1[Date], "&lt;=" &amp; Tabla1[[#This Row],[Date]], Tabla1[Date], "&gt;=" &amp; (Tabla1[[#This Row],[Date]]-200))</f>
        <v>503.04333333333335</v>
      </c>
      <c r="M19" t="str">
        <f>+IF(Tabla1[[#This Row],[volatilidad]]&lt;0.5,"Baja",IF(Tabla1[[#This Row],[volatilidad]]&lt;1,"Media","Alta"))</f>
        <v>Baja</v>
      </c>
    </row>
    <row r="20" spans="1:13" x14ac:dyDescent="0.3">
      <c r="A20" s="1">
        <v>44077</v>
      </c>
      <c r="B20">
        <v>545</v>
      </c>
      <c r="C20">
        <v>554</v>
      </c>
      <c r="D20">
        <v>521.32000000000005</v>
      </c>
      <c r="E20">
        <v>525.75</v>
      </c>
      <c r="F20">
        <v>9071089</v>
      </c>
      <c r="G20" t="s">
        <v>8</v>
      </c>
      <c r="H20" s="3">
        <f t="shared" si="0"/>
        <v>-4.9001519426959073E-2</v>
      </c>
      <c r="I20">
        <f t="shared" si="1"/>
        <v>2020</v>
      </c>
      <c r="J20" t="str">
        <f t="shared" si="2"/>
        <v>Setiembre</v>
      </c>
      <c r="K20">
        <f>AVERAGEIFS(Tabla1[Close], Tabla1[Ticker], Tabla1[[#This Row],[Ticker]], Tabla1[Date], "&lt;=" &amp; Tabla1[[#This Row],[Date]], Tabla1[Date], "&gt;=" &amp; (Tabla1[[#This Row],[Date]]-50))</f>
        <v>504.23842105263162</v>
      </c>
      <c r="L20">
        <f>AVERAGEIFS(Tabla1[Close], Tabla1[Ticker], Tabla1[[#This Row],[Ticker]], Tabla1[Date], "&lt;=" &amp; Tabla1[[#This Row],[Date]], Tabla1[Date], "&gt;=" &amp; (Tabla1[[#This Row],[Date]]-200))</f>
        <v>504.23842105263162</v>
      </c>
      <c r="M20" t="str">
        <f>+IF(Tabla1[[#This Row],[volatilidad]]&lt;0.5,"Baja",IF(Tabla1[[#This Row],[volatilidad]]&lt;1,"Media","Alta"))</f>
        <v>Baja</v>
      </c>
    </row>
    <row r="21" spans="1:13" x14ac:dyDescent="0.3">
      <c r="A21" s="1">
        <v>44078</v>
      </c>
      <c r="B21">
        <v>520.17999999999995</v>
      </c>
      <c r="C21">
        <v>527.36</v>
      </c>
      <c r="D21">
        <v>485.98</v>
      </c>
      <c r="E21">
        <v>516.04999999999995</v>
      </c>
      <c r="F21">
        <v>8270118</v>
      </c>
      <c r="G21" t="s">
        <v>8</v>
      </c>
      <c r="H21" s="3">
        <f t="shared" si="0"/>
        <v>-1.844983357108898E-2</v>
      </c>
      <c r="I21">
        <f t="shared" si="1"/>
        <v>2020</v>
      </c>
      <c r="J21" t="str">
        <f t="shared" si="2"/>
        <v>Setiembre</v>
      </c>
      <c r="K21">
        <f>AVERAGEIFS(Tabla1[Close], Tabla1[Ticker], Tabla1[[#This Row],[Ticker]], Tabla1[Date], "&lt;=" &amp; Tabla1[[#This Row],[Date]], Tabla1[Date], "&gt;=" &amp; (Tabla1[[#This Row],[Date]]-50))</f>
        <v>504.82900000000001</v>
      </c>
      <c r="L21">
        <f>AVERAGEIFS(Tabla1[Close], Tabla1[Ticker], Tabla1[[#This Row],[Ticker]], Tabla1[Date], "&lt;=" &amp; Tabla1[[#This Row],[Date]], Tabla1[Date], "&gt;=" &amp; (Tabla1[[#This Row],[Date]]-200))</f>
        <v>504.82900000000001</v>
      </c>
      <c r="M21" t="str">
        <f>+IF(Tabla1[[#This Row],[volatilidad]]&lt;0.5,"Baja",IF(Tabla1[[#This Row],[volatilidad]]&lt;1,"Media","Alta"))</f>
        <v>Baja</v>
      </c>
    </row>
    <row r="22" spans="1:13" x14ac:dyDescent="0.3">
      <c r="A22" s="1">
        <v>44082</v>
      </c>
      <c r="B22">
        <v>498.4</v>
      </c>
      <c r="C22">
        <v>522</v>
      </c>
      <c r="D22">
        <v>495</v>
      </c>
      <c r="E22">
        <v>507.02</v>
      </c>
      <c r="F22">
        <v>5572684</v>
      </c>
      <c r="G22" t="s">
        <v>8</v>
      </c>
      <c r="H22" s="3">
        <f t="shared" si="0"/>
        <v>-1.7498304427865485E-2</v>
      </c>
      <c r="I22">
        <f t="shared" si="1"/>
        <v>2020</v>
      </c>
      <c r="J22" t="str">
        <f t="shared" si="2"/>
        <v>Setiembre</v>
      </c>
      <c r="K22">
        <f>AVERAGEIFS(Tabla1[Close], Tabla1[Ticker], Tabla1[[#This Row],[Ticker]], Tabla1[Date], "&lt;=" &amp; Tabla1[[#This Row],[Date]], Tabla1[Date], "&gt;=" &amp; (Tabla1[[#This Row],[Date]]-50))</f>
        <v>504.93333333333334</v>
      </c>
      <c r="L22">
        <f>AVERAGEIFS(Tabla1[Close], Tabla1[Ticker], Tabla1[[#This Row],[Ticker]], Tabla1[Date], "&lt;=" &amp; Tabla1[[#This Row],[Date]], Tabla1[Date], "&gt;=" &amp; (Tabla1[[#This Row],[Date]]-200))</f>
        <v>504.93333333333334</v>
      </c>
      <c r="M22" t="str">
        <f>+IF(Tabla1[[#This Row],[volatilidad]]&lt;0.5,"Baja",IF(Tabla1[[#This Row],[volatilidad]]&lt;1,"Media","Alta"))</f>
        <v>Baja</v>
      </c>
    </row>
    <row r="23" spans="1:13" x14ac:dyDescent="0.3">
      <c r="A23" s="1">
        <v>44083</v>
      </c>
      <c r="B23">
        <v>519.21</v>
      </c>
      <c r="C23">
        <v>520</v>
      </c>
      <c r="D23">
        <v>492.57</v>
      </c>
      <c r="E23">
        <v>500.19</v>
      </c>
      <c r="F23">
        <v>6848127</v>
      </c>
      <c r="G23" t="s">
        <v>8</v>
      </c>
      <c r="H23" s="3">
        <f t="shared" si="0"/>
        <v>-1.347086899925054E-2</v>
      </c>
      <c r="I23">
        <f t="shared" si="1"/>
        <v>2020</v>
      </c>
      <c r="J23" t="str">
        <f t="shared" si="2"/>
        <v>Setiembre</v>
      </c>
      <c r="K23">
        <f>AVERAGEIFS(Tabla1[Close], Tabla1[Ticker], Tabla1[[#This Row],[Ticker]], Tabla1[Date], "&lt;=" &amp; Tabla1[[#This Row],[Date]], Tabla1[Date], "&gt;=" &amp; (Tabla1[[#This Row],[Date]]-50))</f>
        <v>504.7177272727273</v>
      </c>
      <c r="L23">
        <f>AVERAGEIFS(Tabla1[Close], Tabla1[Ticker], Tabla1[[#This Row],[Ticker]], Tabla1[Date], "&lt;=" &amp; Tabla1[[#This Row],[Date]], Tabla1[Date], "&gt;=" &amp; (Tabla1[[#This Row],[Date]]-200))</f>
        <v>504.7177272727273</v>
      </c>
      <c r="M23" t="str">
        <f>+IF(Tabla1[[#This Row],[volatilidad]]&lt;0.5,"Baja",IF(Tabla1[[#This Row],[volatilidad]]&lt;1,"Media","Alta"))</f>
        <v>Baja</v>
      </c>
    </row>
    <row r="24" spans="1:13" x14ac:dyDescent="0.3">
      <c r="A24" s="1">
        <v>44084</v>
      </c>
      <c r="B24">
        <v>503.35</v>
      </c>
      <c r="C24">
        <v>506.29</v>
      </c>
      <c r="D24">
        <v>478.84</v>
      </c>
      <c r="E24">
        <v>480.67</v>
      </c>
      <c r="F24">
        <v>6240181</v>
      </c>
      <c r="G24" t="s">
        <v>8</v>
      </c>
      <c r="H24" s="3">
        <f t="shared" si="0"/>
        <v>-3.9025170435234569E-2</v>
      </c>
      <c r="I24">
        <f t="shared" si="1"/>
        <v>2020</v>
      </c>
      <c r="J24" t="str">
        <f t="shared" si="2"/>
        <v>Setiembre</v>
      </c>
      <c r="K24">
        <f>AVERAGEIFS(Tabla1[Close], Tabla1[Ticker], Tabla1[[#This Row],[Ticker]], Tabla1[Date], "&lt;=" &amp; Tabla1[[#This Row],[Date]], Tabla1[Date], "&gt;=" &amp; (Tabla1[[#This Row],[Date]]-50))</f>
        <v>503.67217391304354</v>
      </c>
      <c r="L24">
        <f>AVERAGEIFS(Tabla1[Close], Tabla1[Ticker], Tabla1[[#This Row],[Ticker]], Tabla1[Date], "&lt;=" &amp; Tabla1[[#This Row],[Date]], Tabla1[Date], "&gt;=" &amp; (Tabla1[[#This Row],[Date]]-200))</f>
        <v>503.67217391304354</v>
      </c>
      <c r="M24" t="str">
        <f>+IF(Tabla1[[#This Row],[volatilidad]]&lt;0.5,"Baja",IF(Tabla1[[#This Row],[volatilidad]]&lt;1,"Media","Alta"))</f>
        <v>Baja</v>
      </c>
    </row>
    <row r="25" spans="1:13" x14ac:dyDescent="0.3">
      <c r="A25" s="1">
        <v>44085</v>
      </c>
      <c r="B25">
        <v>486.49</v>
      </c>
      <c r="C25">
        <v>493.73</v>
      </c>
      <c r="D25">
        <v>476.81</v>
      </c>
      <c r="E25">
        <v>482.03</v>
      </c>
      <c r="F25">
        <v>5035200</v>
      </c>
      <c r="G25" t="s">
        <v>8</v>
      </c>
      <c r="H25" s="3">
        <f t="shared" si="0"/>
        <v>2.8293839848543278E-3</v>
      </c>
      <c r="I25">
        <f t="shared" si="1"/>
        <v>2020</v>
      </c>
      <c r="J25" t="str">
        <f t="shared" si="2"/>
        <v>Setiembre</v>
      </c>
      <c r="K25">
        <f>AVERAGEIFS(Tabla1[Close], Tabla1[Ticker], Tabla1[[#This Row],[Ticker]], Tabla1[Date], "&lt;=" &amp; Tabla1[[#This Row],[Date]], Tabla1[Date], "&gt;=" &amp; (Tabla1[[#This Row],[Date]]-50))</f>
        <v>502.77041666666673</v>
      </c>
      <c r="L25">
        <f>AVERAGEIFS(Tabla1[Close], Tabla1[Ticker], Tabla1[[#This Row],[Ticker]], Tabla1[Date], "&lt;=" &amp; Tabla1[[#This Row],[Date]], Tabla1[Date], "&gt;=" &amp; (Tabla1[[#This Row],[Date]]-200))</f>
        <v>502.77041666666673</v>
      </c>
      <c r="M25" t="str">
        <f>+IF(Tabla1[[#This Row],[volatilidad]]&lt;0.5,"Baja",IF(Tabla1[[#This Row],[volatilidad]]&lt;1,"Media","Alta"))</f>
        <v>Baja</v>
      </c>
    </row>
    <row r="26" spans="1:13" x14ac:dyDescent="0.3">
      <c r="A26" s="1">
        <v>44088</v>
      </c>
      <c r="B26">
        <v>480.62</v>
      </c>
      <c r="C26">
        <v>488.99</v>
      </c>
      <c r="D26">
        <v>471.3</v>
      </c>
      <c r="E26">
        <v>476.26</v>
      </c>
      <c r="F26">
        <v>7359126</v>
      </c>
      <c r="G26" t="s">
        <v>8</v>
      </c>
      <c r="H26" s="3">
        <f t="shared" si="0"/>
        <v>-1.1970209323071135E-2</v>
      </c>
      <c r="I26">
        <f t="shared" si="1"/>
        <v>2020</v>
      </c>
      <c r="J26" t="str">
        <f t="shared" si="2"/>
        <v>Setiembre</v>
      </c>
      <c r="K26">
        <f>AVERAGEIFS(Tabla1[Close], Tabla1[Ticker], Tabla1[[#This Row],[Ticker]], Tabla1[Date], "&lt;=" &amp; Tabla1[[#This Row],[Date]], Tabla1[Date], "&gt;=" &amp; (Tabla1[[#This Row],[Date]]-50))</f>
        <v>501.71000000000009</v>
      </c>
      <c r="L26">
        <f>AVERAGEIFS(Tabla1[Close], Tabla1[Ticker], Tabla1[[#This Row],[Ticker]], Tabla1[Date], "&lt;=" &amp; Tabla1[[#This Row],[Date]], Tabla1[Date], "&gt;=" &amp; (Tabla1[[#This Row],[Date]]-200))</f>
        <v>501.71000000000009</v>
      </c>
      <c r="M26" t="str">
        <f>+IF(Tabla1[[#This Row],[volatilidad]]&lt;0.5,"Baja",IF(Tabla1[[#This Row],[volatilidad]]&lt;1,"Media","Alta"))</f>
        <v>Baja</v>
      </c>
    </row>
    <row r="27" spans="1:13" x14ac:dyDescent="0.3">
      <c r="A27" s="1">
        <v>44089</v>
      </c>
      <c r="B27">
        <v>484</v>
      </c>
      <c r="C27">
        <v>497.47</v>
      </c>
      <c r="D27">
        <v>481.63</v>
      </c>
      <c r="E27">
        <v>495.99</v>
      </c>
      <c r="F27">
        <v>5336992</v>
      </c>
      <c r="G27" t="s">
        <v>8</v>
      </c>
      <c r="H27" s="3">
        <f t="shared" si="0"/>
        <v>4.1426951665056944E-2</v>
      </c>
      <c r="I27">
        <f t="shared" si="1"/>
        <v>2020</v>
      </c>
      <c r="J27" t="str">
        <f t="shared" si="2"/>
        <v>Setiembre</v>
      </c>
      <c r="K27">
        <f>AVERAGEIFS(Tabla1[Close], Tabla1[Ticker], Tabla1[[#This Row],[Ticker]], Tabla1[Date], "&lt;=" &amp; Tabla1[[#This Row],[Date]], Tabla1[Date], "&gt;=" &amp; (Tabla1[[#This Row],[Date]]-50))</f>
        <v>501.49000000000007</v>
      </c>
      <c r="L27">
        <f>AVERAGEIFS(Tabla1[Close], Tabla1[Ticker], Tabla1[[#This Row],[Ticker]], Tabla1[Date], "&lt;=" &amp; Tabla1[[#This Row],[Date]], Tabla1[Date], "&gt;=" &amp; (Tabla1[[#This Row],[Date]]-200))</f>
        <v>501.49000000000007</v>
      </c>
      <c r="M27" t="str">
        <f>+IF(Tabla1[[#This Row],[volatilidad]]&lt;0.5,"Baja",IF(Tabla1[[#This Row],[volatilidad]]&lt;1,"Media","Alta"))</f>
        <v>Baja</v>
      </c>
    </row>
    <row r="28" spans="1:13" x14ac:dyDescent="0.3">
      <c r="A28" s="1">
        <v>44090</v>
      </c>
      <c r="B28">
        <v>499.99</v>
      </c>
      <c r="C28">
        <v>504.66</v>
      </c>
      <c r="D28">
        <v>483.31</v>
      </c>
      <c r="E28">
        <v>483.86</v>
      </c>
      <c r="F28">
        <v>4401412</v>
      </c>
      <c r="G28" t="s">
        <v>8</v>
      </c>
      <c r="H28" s="3">
        <f t="shared" si="0"/>
        <v>-2.4456138228593272E-2</v>
      </c>
      <c r="I28">
        <f t="shared" si="1"/>
        <v>2020</v>
      </c>
      <c r="J28" t="str">
        <f t="shared" si="2"/>
        <v>Setiembre</v>
      </c>
      <c r="K28">
        <f>AVERAGEIFS(Tabla1[Close], Tabla1[Ticker], Tabla1[[#This Row],[Ticker]], Tabla1[Date], "&lt;=" &amp; Tabla1[[#This Row],[Date]], Tabla1[Date], "&gt;=" &amp; (Tabla1[[#This Row],[Date]]-50))</f>
        <v>500.83703703703713</v>
      </c>
      <c r="L28">
        <f>AVERAGEIFS(Tabla1[Close], Tabla1[Ticker], Tabla1[[#This Row],[Ticker]], Tabla1[Date], "&lt;=" &amp; Tabla1[[#This Row],[Date]], Tabla1[Date], "&gt;=" &amp; (Tabla1[[#This Row],[Date]]-200))</f>
        <v>500.83703703703713</v>
      </c>
      <c r="M28" t="str">
        <f>+IF(Tabla1[[#This Row],[volatilidad]]&lt;0.5,"Baja",IF(Tabla1[[#This Row],[volatilidad]]&lt;1,"Media","Alta"))</f>
        <v>Baja</v>
      </c>
    </row>
    <row r="29" spans="1:13" x14ac:dyDescent="0.3">
      <c r="A29" s="1">
        <v>44091</v>
      </c>
      <c r="B29">
        <v>475.16</v>
      </c>
      <c r="C29">
        <v>478.4</v>
      </c>
      <c r="D29">
        <v>463.27</v>
      </c>
      <c r="E29">
        <v>470.2</v>
      </c>
      <c r="F29">
        <v>5379301</v>
      </c>
      <c r="G29" t="s">
        <v>8</v>
      </c>
      <c r="H29" s="3">
        <f t="shared" si="0"/>
        <v>-2.8231306576282478E-2</v>
      </c>
      <c r="I29">
        <f t="shared" si="1"/>
        <v>2020</v>
      </c>
      <c r="J29" t="str">
        <f t="shared" si="2"/>
        <v>Setiembre</v>
      </c>
      <c r="K29">
        <f>AVERAGEIFS(Tabla1[Close], Tabla1[Ticker], Tabla1[[#This Row],[Ticker]], Tabla1[Date], "&lt;=" &amp; Tabla1[[#This Row],[Date]], Tabla1[Date], "&gt;=" &amp; (Tabla1[[#This Row],[Date]]-50))</f>
        <v>499.74285714285725</v>
      </c>
      <c r="L29">
        <f>AVERAGEIFS(Tabla1[Close], Tabla1[Ticker], Tabla1[[#This Row],[Ticker]], Tabla1[Date], "&lt;=" &amp; Tabla1[[#This Row],[Date]], Tabla1[Date], "&gt;=" &amp; (Tabla1[[#This Row],[Date]]-200))</f>
        <v>499.74285714285725</v>
      </c>
      <c r="M29" t="str">
        <f>+IF(Tabla1[[#This Row],[volatilidad]]&lt;0.5,"Baja",IF(Tabla1[[#This Row],[volatilidad]]&lt;1,"Media","Alta"))</f>
        <v>Baja</v>
      </c>
    </row>
    <row r="30" spans="1:13" x14ac:dyDescent="0.3">
      <c r="A30" s="1">
        <v>44092</v>
      </c>
      <c r="B30">
        <v>472.51</v>
      </c>
      <c r="C30">
        <v>479.4</v>
      </c>
      <c r="D30">
        <v>458.6</v>
      </c>
      <c r="E30">
        <v>469.96</v>
      </c>
      <c r="F30">
        <v>6717711</v>
      </c>
      <c r="G30" t="s">
        <v>8</v>
      </c>
      <c r="H30" s="3">
        <f t="shared" si="0"/>
        <v>-5.104210974054002E-4</v>
      </c>
      <c r="I30">
        <f t="shared" si="1"/>
        <v>2020</v>
      </c>
      <c r="J30" t="str">
        <f t="shared" si="2"/>
        <v>Setiembre</v>
      </c>
      <c r="K30">
        <f>AVERAGEIFS(Tabla1[Close], Tabla1[Ticker], Tabla1[[#This Row],[Ticker]], Tabla1[Date], "&lt;=" &amp; Tabla1[[#This Row],[Date]], Tabla1[Date], "&gt;=" &amp; (Tabla1[[#This Row],[Date]]-50))</f>
        <v>498.71586206896558</v>
      </c>
      <c r="L30">
        <f>AVERAGEIFS(Tabla1[Close], Tabla1[Ticker], Tabla1[[#This Row],[Ticker]], Tabla1[Date], "&lt;=" &amp; Tabla1[[#This Row],[Date]], Tabla1[Date], "&gt;=" &amp; (Tabla1[[#This Row],[Date]]-200))</f>
        <v>498.71586206896558</v>
      </c>
      <c r="M30" t="str">
        <f>+IF(Tabla1[[#This Row],[volatilidad]]&lt;0.5,"Baja",IF(Tabla1[[#This Row],[volatilidad]]&lt;1,"Media","Alta"))</f>
        <v>Baja</v>
      </c>
    </row>
    <row r="31" spans="1:13" x14ac:dyDescent="0.3">
      <c r="A31" s="1">
        <v>44095</v>
      </c>
      <c r="B31">
        <v>467.69</v>
      </c>
      <c r="C31">
        <v>487.78</v>
      </c>
      <c r="D31">
        <v>466.32</v>
      </c>
      <c r="E31">
        <v>487.35</v>
      </c>
      <c r="F31">
        <v>5457539</v>
      </c>
      <c r="G31" t="s">
        <v>8</v>
      </c>
      <c r="H31" s="3">
        <f t="shared" si="0"/>
        <v>3.7003149204187791E-2</v>
      </c>
      <c r="I31">
        <f t="shared" si="1"/>
        <v>2020</v>
      </c>
      <c r="J31" t="str">
        <f t="shared" si="2"/>
        <v>Setiembre</v>
      </c>
      <c r="K31">
        <f>AVERAGEIFS(Tabla1[Close], Tabla1[Ticker], Tabla1[[#This Row],[Ticker]], Tabla1[Date], "&lt;=" &amp; Tabla1[[#This Row],[Date]], Tabla1[Date], "&gt;=" &amp; (Tabla1[[#This Row],[Date]]-50))</f>
        <v>498.3370000000001</v>
      </c>
      <c r="L31">
        <f>AVERAGEIFS(Tabla1[Close], Tabla1[Ticker], Tabla1[[#This Row],[Ticker]], Tabla1[Date], "&lt;=" &amp; Tabla1[[#This Row],[Date]], Tabla1[Date], "&gt;=" &amp; (Tabla1[[#This Row],[Date]]-200))</f>
        <v>498.3370000000001</v>
      </c>
      <c r="M31" t="str">
        <f>+IF(Tabla1[[#This Row],[volatilidad]]&lt;0.5,"Baja",IF(Tabla1[[#This Row],[volatilidad]]&lt;1,"Media","Alta"))</f>
        <v>Baja</v>
      </c>
    </row>
    <row r="32" spans="1:13" x14ac:dyDescent="0.3">
      <c r="A32" s="1">
        <v>44096</v>
      </c>
      <c r="B32">
        <v>489.01</v>
      </c>
      <c r="C32">
        <v>491.82</v>
      </c>
      <c r="D32">
        <v>479.26</v>
      </c>
      <c r="E32">
        <v>491.17</v>
      </c>
      <c r="F32">
        <v>3482324</v>
      </c>
      <c r="G32" t="s">
        <v>8</v>
      </c>
      <c r="H32" s="3">
        <f t="shared" si="0"/>
        <v>7.8383092233507146E-3</v>
      </c>
      <c r="I32">
        <f t="shared" si="1"/>
        <v>2020</v>
      </c>
      <c r="J32" t="str">
        <f t="shared" si="2"/>
        <v>Setiembre</v>
      </c>
      <c r="K32">
        <f>AVERAGEIFS(Tabla1[Close], Tabla1[Ticker], Tabla1[[#This Row],[Ticker]], Tabla1[Date], "&lt;=" &amp; Tabla1[[#This Row],[Date]], Tabla1[Date], "&gt;=" &amp; (Tabla1[[#This Row],[Date]]-50))</f>
        <v>498.10580645161298</v>
      </c>
      <c r="L32">
        <f>AVERAGEIFS(Tabla1[Close], Tabla1[Ticker], Tabla1[[#This Row],[Ticker]], Tabla1[Date], "&lt;=" &amp; Tabla1[[#This Row],[Date]], Tabla1[Date], "&gt;=" &amp; (Tabla1[[#This Row],[Date]]-200))</f>
        <v>498.10580645161298</v>
      </c>
      <c r="M32" t="str">
        <f>+IF(Tabla1[[#This Row],[volatilidad]]&lt;0.5,"Baja",IF(Tabla1[[#This Row],[volatilidad]]&lt;1,"Media","Alta"))</f>
        <v>Baja</v>
      </c>
    </row>
    <row r="33" spans="1:13" x14ac:dyDescent="0.3">
      <c r="A33" s="1">
        <v>44097</v>
      </c>
      <c r="B33">
        <v>491.04</v>
      </c>
      <c r="C33">
        <v>491.04</v>
      </c>
      <c r="D33">
        <v>469</v>
      </c>
      <c r="E33">
        <v>470.61</v>
      </c>
      <c r="F33">
        <v>3726423</v>
      </c>
      <c r="G33" t="s">
        <v>8</v>
      </c>
      <c r="H33" s="3">
        <f t="shared" si="0"/>
        <v>-4.1859234073742257E-2</v>
      </c>
      <c r="I33">
        <f t="shared" si="1"/>
        <v>2020</v>
      </c>
      <c r="J33" t="str">
        <f t="shared" si="2"/>
        <v>Setiembre</v>
      </c>
      <c r="K33">
        <f>AVERAGEIFS(Tabla1[Close], Tabla1[Ticker], Tabla1[[#This Row],[Ticker]], Tabla1[Date], "&lt;=" &amp; Tabla1[[#This Row],[Date]], Tabla1[Date], "&gt;=" &amp; (Tabla1[[#This Row],[Date]]-50))</f>
        <v>497.2465625000001</v>
      </c>
      <c r="L33">
        <f>AVERAGEIFS(Tabla1[Close], Tabla1[Ticker], Tabla1[[#This Row],[Ticker]], Tabla1[Date], "&lt;=" &amp; Tabla1[[#This Row],[Date]], Tabla1[Date], "&gt;=" &amp; (Tabla1[[#This Row],[Date]]-200))</f>
        <v>497.2465625000001</v>
      </c>
      <c r="M33" t="str">
        <f>+IF(Tabla1[[#This Row],[volatilidad]]&lt;0.5,"Baja",IF(Tabla1[[#This Row],[volatilidad]]&lt;1,"Media","Alta"))</f>
        <v>Baja</v>
      </c>
    </row>
    <row r="34" spans="1:13" x14ac:dyDescent="0.3">
      <c r="A34" s="1">
        <v>44098</v>
      </c>
      <c r="B34">
        <v>470.53</v>
      </c>
      <c r="C34">
        <v>477</v>
      </c>
      <c r="D34">
        <v>467.82</v>
      </c>
      <c r="E34">
        <v>473.08</v>
      </c>
      <c r="F34">
        <v>3727201</v>
      </c>
      <c r="G34" t="s">
        <v>8</v>
      </c>
      <c r="H34" s="3">
        <f t="shared" si="0"/>
        <v>5.2485072565393587E-3</v>
      </c>
      <c r="I34">
        <f t="shared" si="1"/>
        <v>2020</v>
      </c>
      <c r="J34" t="str">
        <f t="shared" si="2"/>
        <v>Setiembre</v>
      </c>
      <c r="K34">
        <f>AVERAGEIFS(Tabla1[Close], Tabla1[Ticker], Tabla1[[#This Row],[Ticker]], Tabla1[Date], "&lt;=" &amp; Tabla1[[#This Row],[Date]], Tabla1[Date], "&gt;=" &amp; (Tabla1[[#This Row],[Date]]-50))</f>
        <v>496.51424242424258</v>
      </c>
      <c r="L34">
        <f>AVERAGEIFS(Tabla1[Close], Tabla1[Ticker], Tabla1[[#This Row],[Ticker]], Tabla1[Date], "&lt;=" &amp; Tabla1[[#This Row],[Date]], Tabla1[Date], "&gt;=" &amp; (Tabla1[[#This Row],[Date]]-200))</f>
        <v>496.51424242424258</v>
      </c>
      <c r="M34" t="str">
        <f>+IF(Tabla1[[#This Row],[volatilidad]]&lt;0.5,"Baja",IF(Tabla1[[#This Row],[volatilidad]]&lt;1,"Media","Alta"))</f>
        <v>Baja</v>
      </c>
    </row>
    <row r="35" spans="1:13" x14ac:dyDescent="0.3">
      <c r="A35" s="1">
        <v>44099</v>
      </c>
      <c r="B35">
        <v>474.39</v>
      </c>
      <c r="C35">
        <v>484.87</v>
      </c>
      <c r="D35">
        <v>468.03</v>
      </c>
      <c r="E35">
        <v>482.88</v>
      </c>
      <c r="F35">
        <v>3769436</v>
      </c>
      <c r="G35" t="s">
        <v>8</v>
      </c>
      <c r="H35" s="3">
        <f t="shared" si="0"/>
        <v>2.0715312420732213E-2</v>
      </c>
      <c r="I35">
        <f t="shared" si="1"/>
        <v>2020</v>
      </c>
      <c r="J35" t="str">
        <f t="shared" si="2"/>
        <v>Setiembre</v>
      </c>
      <c r="K35">
        <f>AVERAGEIFS(Tabla1[Close], Tabla1[Ticker], Tabla1[[#This Row],[Ticker]], Tabla1[Date], "&lt;=" &amp; Tabla1[[#This Row],[Date]], Tabla1[Date], "&gt;=" &amp; (Tabla1[[#This Row],[Date]]-50))</f>
        <v>496.11323529411783</v>
      </c>
      <c r="L35">
        <f>AVERAGEIFS(Tabla1[Close], Tabla1[Ticker], Tabla1[[#This Row],[Ticker]], Tabla1[Date], "&lt;=" &amp; Tabla1[[#This Row],[Date]], Tabla1[Date], "&gt;=" &amp; (Tabla1[[#This Row],[Date]]-200))</f>
        <v>496.11323529411783</v>
      </c>
      <c r="M35" t="str">
        <f>+IF(Tabla1[[#This Row],[volatilidad]]&lt;0.5,"Baja",IF(Tabla1[[#This Row],[volatilidad]]&lt;1,"Media","Alta"))</f>
        <v>Baja</v>
      </c>
    </row>
    <row r="36" spans="1:13" x14ac:dyDescent="0.3">
      <c r="A36" s="1">
        <v>44102</v>
      </c>
      <c r="B36">
        <v>489.11</v>
      </c>
      <c r="C36">
        <v>492</v>
      </c>
      <c r="D36">
        <v>477.88</v>
      </c>
      <c r="E36">
        <v>490.65</v>
      </c>
      <c r="F36">
        <v>4773497</v>
      </c>
      <c r="G36" t="s">
        <v>8</v>
      </c>
      <c r="H36" s="3">
        <f t="shared" si="0"/>
        <v>1.6090954274353919E-2</v>
      </c>
      <c r="I36">
        <f t="shared" si="1"/>
        <v>2020</v>
      </c>
      <c r="J36" t="str">
        <f t="shared" si="2"/>
        <v>Setiembre</v>
      </c>
      <c r="K36">
        <f>AVERAGEIFS(Tabla1[Close], Tabla1[Ticker], Tabla1[[#This Row],[Ticker]], Tabla1[Date], "&lt;=" &amp; Tabla1[[#This Row],[Date]], Tabla1[Date], "&gt;=" &amp; (Tabla1[[#This Row],[Date]]-50))</f>
        <v>495.95714285714308</v>
      </c>
      <c r="L36">
        <f>AVERAGEIFS(Tabla1[Close], Tabla1[Ticker], Tabla1[[#This Row],[Ticker]], Tabla1[Date], "&lt;=" &amp; Tabla1[[#This Row],[Date]], Tabla1[Date], "&gt;=" &amp; (Tabla1[[#This Row],[Date]]-200))</f>
        <v>495.95714285714308</v>
      </c>
      <c r="M36" t="str">
        <f>+IF(Tabla1[[#This Row],[volatilidad]]&lt;0.5,"Baja",IF(Tabla1[[#This Row],[volatilidad]]&lt;1,"Media","Alta"))</f>
        <v>Baja</v>
      </c>
    </row>
    <row r="37" spans="1:13" x14ac:dyDescent="0.3">
      <c r="A37" s="1">
        <v>44103</v>
      </c>
      <c r="B37">
        <v>489.5</v>
      </c>
      <c r="C37">
        <v>496.29</v>
      </c>
      <c r="D37">
        <v>486.53</v>
      </c>
      <c r="E37">
        <v>493.48</v>
      </c>
      <c r="F37">
        <v>3543193</v>
      </c>
      <c r="G37" t="s">
        <v>8</v>
      </c>
      <c r="H37" s="3">
        <f t="shared" si="0"/>
        <v>5.7678589626006804E-3</v>
      </c>
      <c r="I37">
        <f t="shared" si="1"/>
        <v>2020</v>
      </c>
      <c r="J37" t="str">
        <f t="shared" si="2"/>
        <v>Setiembre</v>
      </c>
      <c r="K37">
        <f>AVERAGEIFS(Tabla1[Close], Tabla1[Ticker], Tabla1[[#This Row],[Ticker]], Tabla1[Date], "&lt;=" &amp; Tabla1[[#This Row],[Date]], Tabla1[Date], "&gt;=" &amp; (Tabla1[[#This Row],[Date]]-50))</f>
        <v>495.88833333333355</v>
      </c>
      <c r="L37">
        <f>AVERAGEIFS(Tabla1[Close], Tabla1[Ticker], Tabla1[[#This Row],[Ticker]], Tabla1[Date], "&lt;=" &amp; Tabla1[[#This Row],[Date]], Tabla1[Date], "&gt;=" &amp; (Tabla1[[#This Row],[Date]]-200))</f>
        <v>495.88833333333355</v>
      </c>
      <c r="M37" t="str">
        <f>+IF(Tabla1[[#This Row],[volatilidad]]&lt;0.5,"Baja",IF(Tabla1[[#This Row],[volatilidad]]&lt;1,"Media","Alta"))</f>
        <v>Baja</v>
      </c>
    </row>
    <row r="38" spans="1:13" x14ac:dyDescent="0.3">
      <c r="A38" s="1">
        <v>44104</v>
      </c>
      <c r="B38">
        <v>492.57</v>
      </c>
      <c r="C38">
        <v>504.63</v>
      </c>
      <c r="D38">
        <v>489.27</v>
      </c>
      <c r="E38">
        <v>500.03</v>
      </c>
      <c r="F38">
        <v>4634111</v>
      </c>
      <c r="G38" t="s">
        <v>8</v>
      </c>
      <c r="H38" s="3">
        <f t="shared" si="0"/>
        <v>1.3273080975926055E-2</v>
      </c>
      <c r="I38">
        <f t="shared" si="1"/>
        <v>2020</v>
      </c>
      <c r="J38" t="str">
        <f t="shared" si="2"/>
        <v>Setiembre</v>
      </c>
      <c r="K38">
        <f>AVERAGEIFS(Tabla1[Close], Tabla1[Ticker], Tabla1[[#This Row],[Ticker]], Tabla1[Date], "&lt;=" &amp; Tabla1[[#This Row],[Date]], Tabla1[Date], "&gt;=" &amp; (Tabla1[[#This Row],[Date]]-50))</f>
        <v>496.35083333333336</v>
      </c>
      <c r="L38">
        <f>AVERAGEIFS(Tabla1[Close], Tabla1[Ticker], Tabla1[[#This Row],[Ticker]], Tabla1[Date], "&lt;=" &amp; Tabla1[[#This Row],[Date]], Tabla1[Date], "&gt;=" &amp; (Tabla1[[#This Row],[Date]]-200))</f>
        <v>496.00027027027045</v>
      </c>
      <c r="M38" t="str">
        <f>+IF(Tabla1[[#This Row],[volatilidad]]&lt;0.5,"Baja",IF(Tabla1[[#This Row],[volatilidad]]&lt;1,"Media","Alta"))</f>
        <v>Baja</v>
      </c>
    </row>
    <row r="39" spans="1:13" x14ac:dyDescent="0.3">
      <c r="A39" s="1">
        <v>44105</v>
      </c>
      <c r="B39">
        <v>506.03</v>
      </c>
      <c r="C39">
        <v>529.54999999999995</v>
      </c>
      <c r="D39">
        <v>503.6</v>
      </c>
      <c r="E39">
        <v>527.51</v>
      </c>
      <c r="F39">
        <v>8153710</v>
      </c>
      <c r="G39" t="s">
        <v>8</v>
      </c>
      <c r="H39" s="3">
        <f t="shared" si="0"/>
        <v>5.4956702597844131E-2</v>
      </c>
      <c r="I39">
        <f t="shared" si="1"/>
        <v>2020</v>
      </c>
      <c r="J39" t="str">
        <f t="shared" si="2"/>
        <v>Octubre</v>
      </c>
      <c r="K39">
        <f>AVERAGEIFS(Tabla1[Close], Tabla1[Ticker], Tabla1[[#This Row],[Ticker]], Tabla1[Date], "&lt;=" &amp; Tabla1[[#This Row],[Date]], Tabla1[Date], "&gt;=" &amp; (Tabla1[[#This Row],[Date]]-50))</f>
        <v>498.0336111111111</v>
      </c>
      <c r="L39">
        <f>AVERAGEIFS(Tabla1[Close], Tabla1[Ticker], Tabla1[[#This Row],[Ticker]], Tabla1[Date], "&lt;=" &amp; Tabla1[[#This Row],[Date]], Tabla1[Date], "&gt;=" &amp; (Tabla1[[#This Row],[Date]]-200))</f>
        <v>496.82947368421065</v>
      </c>
      <c r="M39" t="str">
        <f>+IF(Tabla1[[#This Row],[volatilidad]]&lt;0.5,"Baja",IF(Tabla1[[#This Row],[volatilidad]]&lt;1,"Media","Alta"))</f>
        <v>Baja</v>
      </c>
    </row>
    <row r="40" spans="1:13" x14ac:dyDescent="0.3">
      <c r="A40" s="1">
        <v>44106</v>
      </c>
      <c r="B40">
        <v>516.42999999999995</v>
      </c>
      <c r="C40">
        <v>526.37</v>
      </c>
      <c r="D40">
        <v>502.7</v>
      </c>
      <c r="E40">
        <v>503.06</v>
      </c>
      <c r="F40">
        <v>6071165</v>
      </c>
      <c r="G40" t="s">
        <v>8</v>
      </c>
      <c r="H40" s="3">
        <f t="shared" si="0"/>
        <v>-4.6349832230668575E-2</v>
      </c>
      <c r="I40">
        <f t="shared" si="1"/>
        <v>2020</v>
      </c>
      <c r="J40" t="str">
        <f t="shared" si="2"/>
        <v>Octubre</v>
      </c>
      <c r="K40">
        <f>AVERAGEIFS(Tabla1[Close], Tabla1[Ticker], Tabla1[[#This Row],[Ticker]], Tabla1[Date], "&lt;=" &amp; Tabla1[[#This Row],[Date]], Tabla1[Date], "&gt;=" &amp; (Tabla1[[#This Row],[Date]]-50))</f>
        <v>498.80000000000007</v>
      </c>
      <c r="L40">
        <f>AVERAGEIFS(Tabla1[Close], Tabla1[Ticker], Tabla1[[#This Row],[Ticker]], Tabla1[Date], "&lt;=" &amp; Tabla1[[#This Row],[Date]], Tabla1[Date], "&gt;=" &amp; (Tabla1[[#This Row],[Date]]-200))</f>
        <v>496.98923076923091</v>
      </c>
      <c r="M40" t="str">
        <f>+IF(Tabla1[[#This Row],[volatilidad]]&lt;0.5,"Baja",IF(Tabla1[[#This Row],[volatilidad]]&lt;1,"Media","Alta"))</f>
        <v>Baja</v>
      </c>
    </row>
    <row r="41" spans="1:13" x14ac:dyDescent="0.3">
      <c r="A41" s="1">
        <v>44109</v>
      </c>
      <c r="B41">
        <v>506.8</v>
      </c>
      <c r="C41">
        <v>520.99</v>
      </c>
      <c r="D41">
        <v>501.7</v>
      </c>
      <c r="E41">
        <v>520.65</v>
      </c>
      <c r="F41">
        <v>4088069</v>
      </c>
      <c r="G41" t="s">
        <v>8</v>
      </c>
      <c r="H41" s="3">
        <f t="shared" si="0"/>
        <v>3.4966008030851148E-2</v>
      </c>
      <c r="I41">
        <f t="shared" si="1"/>
        <v>2020</v>
      </c>
      <c r="J41" t="str">
        <f t="shared" si="2"/>
        <v>Octubre</v>
      </c>
      <c r="K41">
        <f>AVERAGEIFS(Tabla1[Close], Tabla1[Ticker], Tabla1[[#This Row],[Ticker]], Tabla1[Date], "&lt;=" &amp; Tabla1[[#This Row],[Date]], Tabla1[Date], "&gt;=" &amp; (Tabla1[[#This Row],[Date]]-50))</f>
        <v>500.38400000000019</v>
      </c>
      <c r="L41">
        <f>AVERAGEIFS(Tabla1[Close], Tabla1[Ticker], Tabla1[[#This Row],[Ticker]], Tabla1[Date], "&lt;=" &amp; Tabla1[[#This Row],[Date]], Tabla1[Date], "&gt;=" &amp; (Tabla1[[#This Row],[Date]]-200))</f>
        <v>497.58075000000019</v>
      </c>
      <c r="M41" t="str">
        <f>+IF(Tabla1[[#This Row],[volatilidad]]&lt;0.5,"Baja",IF(Tabla1[[#This Row],[volatilidad]]&lt;1,"Media","Alta"))</f>
        <v>Baja</v>
      </c>
    </row>
    <row r="42" spans="1:13" x14ac:dyDescent="0.3">
      <c r="A42" s="1">
        <v>44110</v>
      </c>
      <c r="B42">
        <v>518.72</v>
      </c>
      <c r="C42">
        <v>521.82000000000005</v>
      </c>
      <c r="D42">
        <v>504.16</v>
      </c>
      <c r="E42">
        <v>505.87</v>
      </c>
      <c r="F42">
        <v>4199034</v>
      </c>
      <c r="G42" t="s">
        <v>8</v>
      </c>
      <c r="H42" s="3">
        <f t="shared" si="0"/>
        <v>-2.8387592432536191E-2</v>
      </c>
      <c r="I42">
        <f t="shared" si="1"/>
        <v>2020</v>
      </c>
      <c r="J42" t="str">
        <f t="shared" si="2"/>
        <v>Octubre</v>
      </c>
      <c r="K42">
        <f>AVERAGEIFS(Tabla1[Close], Tabla1[Ticker], Tabla1[[#This Row],[Ticker]], Tabla1[Date], "&lt;=" &amp; Tabla1[[#This Row],[Date]], Tabla1[Date], "&gt;=" &amp; (Tabla1[[#This Row],[Date]]-50))</f>
        <v>500.53638888888901</v>
      </c>
      <c r="L42">
        <f>AVERAGEIFS(Tabla1[Close], Tabla1[Ticker], Tabla1[[#This Row],[Ticker]], Tabla1[Date], "&lt;=" &amp; Tabla1[[#This Row],[Date]], Tabla1[Date], "&gt;=" &amp; (Tabla1[[#This Row],[Date]]-200))</f>
        <v>497.78292682926843</v>
      </c>
      <c r="M42" t="str">
        <f>+IF(Tabla1[[#This Row],[volatilidad]]&lt;0.5,"Baja",IF(Tabla1[[#This Row],[volatilidad]]&lt;1,"Media","Alta"))</f>
        <v>Baja</v>
      </c>
    </row>
    <row r="43" spans="1:13" x14ac:dyDescent="0.3">
      <c r="A43" s="1">
        <v>44111</v>
      </c>
      <c r="B43">
        <v>518</v>
      </c>
      <c r="C43">
        <v>536.49</v>
      </c>
      <c r="D43">
        <v>515.82000000000005</v>
      </c>
      <c r="E43">
        <v>534.66</v>
      </c>
      <c r="F43">
        <v>7988683</v>
      </c>
      <c r="G43" t="s">
        <v>8</v>
      </c>
      <c r="H43" s="3">
        <f t="shared" si="0"/>
        <v>5.6911854824361896E-2</v>
      </c>
      <c r="I43">
        <f t="shared" si="1"/>
        <v>2020</v>
      </c>
      <c r="J43" t="str">
        <f t="shared" si="2"/>
        <v>Octubre</v>
      </c>
      <c r="K43">
        <f>AVERAGEIFS(Tabla1[Close], Tabla1[Ticker], Tabla1[[#This Row],[Ticker]], Tabla1[Date], "&lt;=" &amp; Tabla1[[#This Row],[Date]], Tabla1[Date], "&gt;=" &amp; (Tabla1[[#This Row],[Date]]-50))</f>
        <v>501.98944444444453</v>
      </c>
      <c r="L43">
        <f>AVERAGEIFS(Tabla1[Close], Tabla1[Ticker], Tabla1[[#This Row],[Ticker]], Tabla1[Date], "&lt;=" &amp; Tabla1[[#This Row],[Date]], Tabla1[Date], "&gt;=" &amp; (Tabla1[[#This Row],[Date]]-200))</f>
        <v>498.66095238095249</v>
      </c>
      <c r="M43" t="str">
        <f>+IF(Tabla1[[#This Row],[volatilidad]]&lt;0.5,"Baja",IF(Tabla1[[#This Row],[volatilidad]]&lt;1,"Media","Alta"))</f>
        <v>Baja</v>
      </c>
    </row>
    <row r="44" spans="1:13" x14ac:dyDescent="0.3">
      <c r="A44" s="1">
        <v>44112</v>
      </c>
      <c r="B44">
        <v>533.48</v>
      </c>
      <c r="C44">
        <v>535</v>
      </c>
      <c r="D44">
        <v>524.15</v>
      </c>
      <c r="E44">
        <v>531.79</v>
      </c>
      <c r="F44">
        <v>5386488</v>
      </c>
      <c r="G44" t="s">
        <v>8</v>
      </c>
      <c r="H44" s="3">
        <f t="shared" si="0"/>
        <v>-5.3678973553286102E-3</v>
      </c>
      <c r="I44">
        <f t="shared" si="1"/>
        <v>2020</v>
      </c>
      <c r="J44" t="str">
        <f t="shared" si="2"/>
        <v>Octubre</v>
      </c>
      <c r="K44">
        <f>AVERAGEIFS(Tabla1[Close], Tabla1[Ticker], Tabla1[[#This Row],[Ticker]], Tabla1[Date], "&lt;=" &amp; Tabla1[[#This Row],[Date]], Tabla1[Date], "&gt;=" &amp; (Tabla1[[#This Row],[Date]]-50))</f>
        <v>503.09833333333336</v>
      </c>
      <c r="L44">
        <f>AVERAGEIFS(Tabla1[Close], Tabla1[Ticker], Tabla1[[#This Row],[Ticker]], Tabla1[Date], "&lt;=" &amp; Tabla1[[#This Row],[Date]], Tabla1[Date], "&gt;=" &amp; (Tabla1[[#This Row],[Date]]-200))</f>
        <v>499.43139534883738</v>
      </c>
      <c r="M44" t="str">
        <f>+IF(Tabla1[[#This Row],[volatilidad]]&lt;0.5,"Baja",IF(Tabla1[[#This Row],[volatilidad]]&lt;1,"Media","Alta"))</f>
        <v>Baja</v>
      </c>
    </row>
    <row r="45" spans="1:13" x14ac:dyDescent="0.3">
      <c r="A45" s="1">
        <v>44113</v>
      </c>
      <c r="B45">
        <v>537.83000000000004</v>
      </c>
      <c r="C45">
        <v>544.28</v>
      </c>
      <c r="D45">
        <v>535</v>
      </c>
      <c r="E45">
        <v>539.44000000000005</v>
      </c>
      <c r="F45">
        <v>4781259</v>
      </c>
      <c r="G45" t="s">
        <v>8</v>
      </c>
      <c r="H45" s="3">
        <f t="shared" si="0"/>
        <v>1.4385377686680911E-2</v>
      </c>
      <c r="I45">
        <f t="shared" si="1"/>
        <v>2020</v>
      </c>
      <c r="J45" t="str">
        <f t="shared" si="2"/>
        <v>Octubre</v>
      </c>
      <c r="K45">
        <f>AVERAGEIFS(Tabla1[Close], Tabla1[Ticker], Tabla1[[#This Row],[Ticker]], Tabla1[Date], "&lt;=" &amp; Tabla1[[#This Row],[Date]], Tabla1[Date], "&gt;=" &amp; (Tabla1[[#This Row],[Date]]-50))</f>
        <v>504.62361111111113</v>
      </c>
      <c r="L45">
        <f>AVERAGEIFS(Tabla1[Close], Tabla1[Ticker], Tabla1[[#This Row],[Ticker]], Tabla1[Date], "&lt;=" &amp; Tabla1[[#This Row],[Date]], Tabla1[Date], "&gt;=" &amp; (Tabla1[[#This Row],[Date]]-200))</f>
        <v>500.34068181818196</v>
      </c>
      <c r="M45" t="str">
        <f>+IF(Tabla1[[#This Row],[volatilidad]]&lt;0.5,"Baja",IF(Tabla1[[#This Row],[volatilidad]]&lt;1,"Media","Alta"))</f>
        <v>Baja</v>
      </c>
    </row>
    <row r="46" spans="1:13" x14ac:dyDescent="0.3">
      <c r="A46" s="1">
        <v>44116</v>
      </c>
      <c r="B46">
        <v>548.80999999999995</v>
      </c>
      <c r="C46">
        <v>551.80999999999995</v>
      </c>
      <c r="D46">
        <v>538.24</v>
      </c>
      <c r="E46">
        <v>539.80999999999995</v>
      </c>
      <c r="F46">
        <v>5391074</v>
      </c>
      <c r="G46" t="s">
        <v>8</v>
      </c>
      <c r="H46" s="3">
        <f t="shared" si="0"/>
        <v>6.8589648524386426E-4</v>
      </c>
      <c r="I46">
        <f t="shared" si="1"/>
        <v>2020</v>
      </c>
      <c r="J46" t="str">
        <f t="shared" si="2"/>
        <v>Octubre</v>
      </c>
      <c r="K46">
        <f>AVERAGEIFS(Tabla1[Close], Tabla1[Ticker], Tabla1[[#This Row],[Ticker]], Tabla1[Date], "&lt;=" &amp; Tabla1[[#This Row],[Date]], Tabla1[Date], "&gt;=" &amp; (Tabla1[[#This Row],[Date]]-50))</f>
        <v>506.17285714285714</v>
      </c>
      <c r="L46">
        <f>AVERAGEIFS(Tabla1[Close], Tabla1[Ticker], Tabla1[[#This Row],[Ticker]], Tabla1[Date], "&lt;=" &amp; Tabla1[[#This Row],[Date]], Tabla1[Date], "&gt;=" &amp; (Tabla1[[#This Row],[Date]]-200))</f>
        <v>501.21777777777794</v>
      </c>
      <c r="M46" t="str">
        <f>+IF(Tabla1[[#This Row],[volatilidad]]&lt;0.5,"Baja",IF(Tabla1[[#This Row],[volatilidad]]&lt;1,"Media","Alta"))</f>
        <v>Baja</v>
      </c>
    </row>
    <row r="47" spans="1:13" x14ac:dyDescent="0.3">
      <c r="A47" s="1">
        <v>44117</v>
      </c>
      <c r="B47">
        <v>540.55999999999995</v>
      </c>
      <c r="C47">
        <v>557.65</v>
      </c>
      <c r="D47">
        <v>537.20000000000005</v>
      </c>
      <c r="E47">
        <v>554.09</v>
      </c>
      <c r="F47">
        <v>5602498</v>
      </c>
      <c r="G47" t="s">
        <v>8</v>
      </c>
      <c r="H47" s="3">
        <f t="shared" si="0"/>
        <v>2.6453752246160755E-2</v>
      </c>
      <c r="I47">
        <f t="shared" si="1"/>
        <v>2020</v>
      </c>
      <c r="J47" t="str">
        <f t="shared" si="2"/>
        <v>Octubre</v>
      </c>
      <c r="K47">
        <f>AVERAGEIFS(Tabla1[Close], Tabla1[Ticker], Tabla1[[#This Row],[Ticker]], Tabla1[Date], "&lt;=" &amp; Tabla1[[#This Row],[Date]], Tabla1[Date], "&gt;=" &amp; (Tabla1[[#This Row],[Date]]-50))</f>
        <v>507.50388888888887</v>
      </c>
      <c r="L47">
        <f>AVERAGEIFS(Tabla1[Close], Tabla1[Ticker], Tabla1[[#This Row],[Ticker]], Tabla1[Date], "&lt;=" &amp; Tabla1[[#This Row],[Date]], Tabla1[Date], "&gt;=" &amp; (Tabla1[[#This Row],[Date]]-200))</f>
        <v>502.36717391304364</v>
      </c>
      <c r="M47" t="str">
        <f>+IF(Tabla1[[#This Row],[volatilidad]]&lt;0.5,"Baja",IF(Tabla1[[#This Row],[volatilidad]]&lt;1,"Media","Alta"))</f>
        <v>Baja</v>
      </c>
    </row>
    <row r="48" spans="1:13" x14ac:dyDescent="0.3">
      <c r="A48" s="1">
        <v>44118</v>
      </c>
      <c r="B48">
        <v>562.61</v>
      </c>
      <c r="C48">
        <v>572.49</v>
      </c>
      <c r="D48">
        <v>541</v>
      </c>
      <c r="E48">
        <v>541.45000000000005</v>
      </c>
      <c r="F48">
        <v>9510081</v>
      </c>
      <c r="G48" t="s">
        <v>8</v>
      </c>
      <c r="H48" s="3">
        <f t="shared" si="0"/>
        <v>-2.2812178526954052E-2</v>
      </c>
      <c r="I48">
        <f t="shared" si="1"/>
        <v>2020</v>
      </c>
      <c r="J48" t="str">
        <f t="shared" si="2"/>
        <v>Octubre</v>
      </c>
      <c r="K48">
        <f>AVERAGEIFS(Tabla1[Close], Tabla1[Ticker], Tabla1[[#This Row],[Ticker]], Tabla1[Date], "&lt;=" &amp; Tabla1[[#This Row],[Date]], Tabla1[Date], "&gt;=" &amp; (Tabla1[[#This Row],[Date]]-50))</f>
        <v>508.96611111111116</v>
      </c>
      <c r="L48">
        <f>AVERAGEIFS(Tabla1[Close], Tabla1[Ticker], Tabla1[[#This Row],[Ticker]], Tabla1[Date], "&lt;=" &amp; Tabla1[[#This Row],[Date]], Tabla1[Date], "&gt;=" &amp; (Tabla1[[#This Row],[Date]]-200))</f>
        <v>503.19872340425547</v>
      </c>
      <c r="M48" t="str">
        <f>+IF(Tabla1[[#This Row],[volatilidad]]&lt;0.5,"Baja",IF(Tabla1[[#This Row],[volatilidad]]&lt;1,"Media","Alta"))</f>
        <v>Baja</v>
      </c>
    </row>
    <row r="49" spans="1:13" x14ac:dyDescent="0.3">
      <c r="A49" s="1">
        <v>44119</v>
      </c>
      <c r="B49">
        <v>545.52</v>
      </c>
      <c r="C49">
        <v>551.22</v>
      </c>
      <c r="D49">
        <v>535.1</v>
      </c>
      <c r="E49">
        <v>541.94000000000005</v>
      </c>
      <c r="F49">
        <v>5113126</v>
      </c>
      <c r="G49" t="s">
        <v>8</v>
      </c>
      <c r="H49" s="3">
        <f t="shared" si="0"/>
        <v>9.0497737556560764E-4</v>
      </c>
      <c r="I49">
        <f t="shared" si="1"/>
        <v>2020</v>
      </c>
      <c r="J49" t="str">
        <f t="shared" si="2"/>
        <v>Octubre</v>
      </c>
      <c r="K49">
        <f>AVERAGEIFS(Tabla1[Close], Tabla1[Ticker], Tabla1[[#This Row],[Ticker]], Tabla1[Date], "&lt;=" &amp; Tabla1[[#This Row],[Date]], Tabla1[Date], "&gt;=" &amp; (Tabla1[[#This Row],[Date]]-50))</f>
        <v>510.39277777777778</v>
      </c>
      <c r="L49">
        <f>AVERAGEIFS(Tabla1[Close], Tabla1[Ticker], Tabla1[[#This Row],[Ticker]], Tabla1[Date], "&lt;=" &amp; Tabla1[[#This Row],[Date]], Tabla1[Date], "&gt;=" &amp; (Tabla1[[#This Row],[Date]]-200))</f>
        <v>504.00583333333344</v>
      </c>
      <c r="M49" t="str">
        <f>+IF(Tabla1[[#This Row],[volatilidad]]&lt;0.5,"Baja",IF(Tabla1[[#This Row],[volatilidad]]&lt;1,"Media","Alta"))</f>
        <v>Baja</v>
      </c>
    </row>
    <row r="50" spans="1:13" x14ac:dyDescent="0.3">
      <c r="A50" s="1">
        <v>44120</v>
      </c>
      <c r="B50">
        <v>549.5</v>
      </c>
      <c r="C50">
        <v>554.33000000000004</v>
      </c>
      <c r="D50">
        <v>530.03</v>
      </c>
      <c r="E50">
        <v>530.79</v>
      </c>
      <c r="F50">
        <v>6347363</v>
      </c>
      <c r="G50" t="s">
        <v>8</v>
      </c>
      <c r="H50" s="3">
        <f t="shared" si="0"/>
        <v>-2.0574233309960666E-2</v>
      </c>
      <c r="I50">
        <f t="shared" si="1"/>
        <v>2020</v>
      </c>
      <c r="J50" t="str">
        <f t="shared" si="2"/>
        <v>Octubre</v>
      </c>
      <c r="K50">
        <f>AVERAGEIFS(Tabla1[Close], Tabla1[Ticker], Tabla1[[#This Row],[Ticker]], Tabla1[Date], "&lt;=" &amp; Tabla1[[#This Row],[Date]], Tabla1[Date], "&gt;=" &amp; (Tabla1[[#This Row],[Date]]-50))</f>
        <v>509.92777777777769</v>
      </c>
      <c r="L50">
        <f>AVERAGEIFS(Tabla1[Close], Tabla1[Ticker], Tabla1[[#This Row],[Ticker]], Tabla1[Date], "&lt;=" &amp; Tabla1[[#This Row],[Date]], Tabla1[Date], "&gt;=" &amp; (Tabla1[[#This Row],[Date]]-200))</f>
        <v>504.55244897959199</v>
      </c>
      <c r="M50" t="str">
        <f>+IF(Tabla1[[#This Row],[volatilidad]]&lt;0.5,"Baja",IF(Tabla1[[#This Row],[volatilidad]]&lt;1,"Media","Alta"))</f>
        <v>Baja</v>
      </c>
    </row>
    <row r="51" spans="1:13" x14ac:dyDescent="0.3">
      <c r="A51" s="1">
        <v>44123</v>
      </c>
      <c r="B51">
        <v>537.07000000000005</v>
      </c>
      <c r="C51">
        <v>541.79999999999995</v>
      </c>
      <c r="D51">
        <v>525.38</v>
      </c>
      <c r="E51">
        <v>530.72</v>
      </c>
      <c r="F51">
        <v>7567506</v>
      </c>
      <c r="G51" t="s">
        <v>8</v>
      </c>
      <c r="H51" s="3">
        <f t="shared" si="0"/>
        <v>-1.3187889749233239E-4</v>
      </c>
      <c r="I51">
        <f t="shared" si="1"/>
        <v>2020</v>
      </c>
      <c r="J51" t="str">
        <f t="shared" si="2"/>
        <v>Octubre</v>
      </c>
      <c r="K51">
        <f>AVERAGEIFS(Tabla1[Close], Tabla1[Ticker], Tabla1[[#This Row],[Ticker]], Tabla1[Date], "&lt;=" &amp; Tabla1[[#This Row],[Date]], Tabla1[Date], "&gt;=" &amp; (Tabla1[[#This Row],[Date]]-50))</f>
        <v>509.65599999999995</v>
      </c>
      <c r="L51">
        <f>AVERAGEIFS(Tabla1[Close], Tabla1[Ticker], Tabla1[[#This Row],[Ticker]], Tabla1[Date], "&lt;=" &amp; Tabla1[[#This Row],[Date]], Tabla1[Date], "&gt;=" &amp; (Tabla1[[#This Row],[Date]]-200))</f>
        <v>505.07580000000019</v>
      </c>
      <c r="M51" t="str">
        <f>+IF(Tabla1[[#This Row],[volatilidad]]&lt;0.5,"Baja",IF(Tabla1[[#This Row],[volatilidad]]&lt;1,"Media","Alta"))</f>
        <v>Baja</v>
      </c>
    </row>
    <row r="52" spans="1:13" x14ac:dyDescent="0.3">
      <c r="A52" s="1">
        <v>44124</v>
      </c>
      <c r="B52">
        <v>528.14</v>
      </c>
      <c r="C52">
        <v>533.78</v>
      </c>
      <c r="D52">
        <v>522.26</v>
      </c>
      <c r="E52">
        <v>525.41999999999996</v>
      </c>
      <c r="F52">
        <v>10047175</v>
      </c>
      <c r="G52" t="s">
        <v>8</v>
      </c>
      <c r="H52" s="3">
        <f t="shared" si="0"/>
        <v>-9.9864335242690894E-3</v>
      </c>
      <c r="I52">
        <f t="shared" si="1"/>
        <v>2020</v>
      </c>
      <c r="J52" t="str">
        <f t="shared" si="2"/>
        <v>Octubre</v>
      </c>
      <c r="K52">
        <f>AVERAGEIFS(Tabla1[Close], Tabla1[Ticker], Tabla1[[#This Row],[Ticker]], Tabla1[Date], "&lt;=" &amp; Tabla1[[#This Row],[Date]], Tabla1[Date], "&gt;=" &amp; (Tabla1[[#This Row],[Date]]-50))</f>
        <v>510.09388888888884</v>
      </c>
      <c r="L52">
        <f>AVERAGEIFS(Tabla1[Close], Tabla1[Ticker], Tabla1[[#This Row],[Ticker]], Tabla1[Date], "&lt;=" &amp; Tabla1[[#This Row],[Date]], Tabla1[Date], "&gt;=" &amp; (Tabla1[[#This Row],[Date]]-200))</f>
        <v>505.47470588235308</v>
      </c>
      <c r="M52" t="str">
        <f>+IF(Tabla1[[#This Row],[volatilidad]]&lt;0.5,"Baja",IF(Tabla1[[#This Row],[volatilidad]]&lt;1,"Media","Alta"))</f>
        <v>Baja</v>
      </c>
    </row>
    <row r="53" spans="1:13" x14ac:dyDescent="0.3">
      <c r="A53" s="1">
        <v>44125</v>
      </c>
      <c r="B53">
        <v>501.03</v>
      </c>
      <c r="C53">
        <v>506.85</v>
      </c>
      <c r="D53">
        <v>488.25</v>
      </c>
      <c r="E53">
        <v>489.05</v>
      </c>
      <c r="F53">
        <v>17405708</v>
      </c>
      <c r="G53" t="s">
        <v>8</v>
      </c>
      <c r="H53" s="3">
        <f t="shared" si="0"/>
        <v>-6.9220813825130234E-2</v>
      </c>
      <c r="I53">
        <f t="shared" si="1"/>
        <v>2020</v>
      </c>
      <c r="J53" t="str">
        <f t="shared" si="2"/>
        <v>Octubre</v>
      </c>
      <c r="K53">
        <f>AVERAGEIFS(Tabla1[Close], Tabla1[Ticker], Tabla1[[#This Row],[Ticker]], Tabla1[Date], "&lt;=" &amp; Tabla1[[#This Row],[Date]], Tabla1[Date], "&gt;=" &amp; (Tabla1[[#This Row],[Date]]-50))</f>
        <v>508.9686111111111</v>
      </c>
      <c r="L53">
        <f>AVERAGEIFS(Tabla1[Close], Tabla1[Ticker], Tabla1[[#This Row],[Ticker]], Tabla1[Date], "&lt;=" &amp; Tabla1[[#This Row],[Date]], Tabla1[Date], "&gt;=" &amp; (Tabla1[[#This Row],[Date]]-200))</f>
        <v>505.15884615384624</v>
      </c>
      <c r="M53" t="str">
        <f>+IF(Tabla1[[#This Row],[volatilidad]]&lt;0.5,"Baja",IF(Tabla1[[#This Row],[volatilidad]]&lt;1,"Media","Alta"))</f>
        <v>Baja</v>
      </c>
    </row>
    <row r="54" spans="1:13" x14ac:dyDescent="0.3">
      <c r="A54" s="1">
        <v>44126</v>
      </c>
      <c r="B54">
        <v>494.69</v>
      </c>
      <c r="C54">
        <v>495.14</v>
      </c>
      <c r="D54">
        <v>482</v>
      </c>
      <c r="E54">
        <v>485.23</v>
      </c>
      <c r="F54">
        <v>6997922</v>
      </c>
      <c r="G54" t="s">
        <v>8</v>
      </c>
      <c r="H54" s="3">
        <f t="shared" si="0"/>
        <v>-7.8110622635721993E-3</v>
      </c>
      <c r="I54">
        <f t="shared" si="1"/>
        <v>2020</v>
      </c>
      <c r="J54" t="str">
        <f t="shared" si="2"/>
        <v>Octubre</v>
      </c>
      <c r="K54">
        <f>AVERAGEIFS(Tabla1[Close], Tabla1[Ticker], Tabla1[[#This Row],[Ticker]], Tabla1[Date], "&lt;=" &amp; Tabla1[[#This Row],[Date]], Tabla1[Date], "&gt;=" &amp; (Tabla1[[#This Row],[Date]]-50))</f>
        <v>506.98749999999995</v>
      </c>
      <c r="L54">
        <f>AVERAGEIFS(Tabla1[Close], Tabla1[Ticker], Tabla1[[#This Row],[Ticker]], Tabla1[Date], "&lt;=" &amp; Tabla1[[#This Row],[Date]], Tabla1[Date], "&gt;=" &amp; (Tabla1[[#This Row],[Date]]-200))</f>
        <v>504.78283018867933</v>
      </c>
      <c r="M54" t="str">
        <f>+IF(Tabla1[[#This Row],[volatilidad]]&lt;0.5,"Baja",IF(Tabla1[[#This Row],[volatilidad]]&lt;1,"Media","Alta"))</f>
        <v>Baja</v>
      </c>
    </row>
    <row r="55" spans="1:13" x14ac:dyDescent="0.3">
      <c r="A55" s="1">
        <v>44127</v>
      </c>
      <c r="B55">
        <v>488.11</v>
      </c>
      <c r="C55">
        <v>490.06</v>
      </c>
      <c r="D55">
        <v>481.35</v>
      </c>
      <c r="E55">
        <v>488.28</v>
      </c>
      <c r="F55">
        <v>4927862</v>
      </c>
      <c r="G55" t="s">
        <v>8</v>
      </c>
      <c r="H55" s="3">
        <f t="shared" si="0"/>
        <v>6.2856789563712212E-3</v>
      </c>
      <c r="I55">
        <f t="shared" si="1"/>
        <v>2020</v>
      </c>
      <c r="J55" t="str">
        <f t="shared" si="2"/>
        <v>Octubre</v>
      </c>
      <c r="K55">
        <f>AVERAGEIFS(Tabla1[Close], Tabla1[Ticker], Tabla1[[#This Row],[Ticker]], Tabla1[Date], "&lt;=" &amp; Tabla1[[#This Row],[Date]], Tabla1[Date], "&gt;=" &amp; (Tabla1[[#This Row],[Date]]-50))</f>
        <v>505.1941666666666</v>
      </c>
      <c r="L55">
        <f>AVERAGEIFS(Tabla1[Close], Tabla1[Ticker], Tabla1[[#This Row],[Ticker]], Tabla1[Date], "&lt;=" &amp; Tabla1[[#This Row],[Date]], Tabla1[Date], "&gt;=" &amp; (Tabla1[[#This Row],[Date]]-200))</f>
        <v>504.47722222222228</v>
      </c>
      <c r="M55" t="str">
        <f>+IF(Tabla1[[#This Row],[volatilidad]]&lt;0.5,"Baja",IF(Tabla1[[#This Row],[volatilidad]]&lt;1,"Media","Alta"))</f>
        <v>Baja</v>
      </c>
    </row>
    <row r="56" spans="1:13" x14ac:dyDescent="0.3">
      <c r="A56" s="1">
        <v>44130</v>
      </c>
      <c r="B56">
        <v>487.03</v>
      </c>
      <c r="C56">
        <v>496.82</v>
      </c>
      <c r="D56">
        <v>478.9</v>
      </c>
      <c r="E56">
        <v>488.24</v>
      </c>
      <c r="F56">
        <v>6186087</v>
      </c>
      <c r="G56" t="s">
        <v>8</v>
      </c>
      <c r="H56" s="3">
        <f t="shared" si="0"/>
        <v>-8.1920209715646841E-5</v>
      </c>
      <c r="I56">
        <f t="shared" si="1"/>
        <v>2020</v>
      </c>
      <c r="J56" t="str">
        <f t="shared" si="2"/>
        <v>Octubre</v>
      </c>
      <c r="K56">
        <f>AVERAGEIFS(Tabla1[Close], Tabla1[Ticker], Tabla1[[#This Row],[Ticker]], Tabla1[Date], "&lt;=" &amp; Tabla1[[#This Row],[Date]], Tabla1[Date], "&gt;=" &amp; (Tabla1[[#This Row],[Date]]-50))</f>
        <v>503.81228571428574</v>
      </c>
      <c r="L56">
        <f>AVERAGEIFS(Tabla1[Close], Tabla1[Ticker], Tabla1[[#This Row],[Ticker]], Tabla1[Date], "&lt;=" &amp; Tabla1[[#This Row],[Date]], Tabla1[Date], "&gt;=" &amp; (Tabla1[[#This Row],[Date]]-200))</f>
        <v>504.18200000000013</v>
      </c>
      <c r="M56" t="str">
        <f>+IF(Tabla1[[#This Row],[volatilidad]]&lt;0.5,"Baja",IF(Tabla1[[#This Row],[volatilidad]]&lt;1,"Media","Alta"))</f>
        <v>Baja</v>
      </c>
    </row>
    <row r="57" spans="1:13" x14ac:dyDescent="0.3">
      <c r="A57" s="1">
        <v>44131</v>
      </c>
      <c r="B57">
        <v>490.01</v>
      </c>
      <c r="C57">
        <v>490.49</v>
      </c>
      <c r="D57">
        <v>482.93</v>
      </c>
      <c r="E57">
        <v>488.93</v>
      </c>
      <c r="F57">
        <v>3627175</v>
      </c>
      <c r="G57" t="s">
        <v>8</v>
      </c>
      <c r="H57" s="3">
        <f t="shared" si="0"/>
        <v>1.413239390463783E-3</v>
      </c>
      <c r="I57">
        <f t="shared" si="1"/>
        <v>2020</v>
      </c>
      <c r="J57" t="str">
        <f t="shared" si="2"/>
        <v>Octubre</v>
      </c>
      <c r="K57">
        <f>AVERAGEIFS(Tabla1[Close], Tabla1[Ticker], Tabla1[[#This Row],[Ticker]], Tabla1[Date], "&lt;=" &amp; Tabla1[[#This Row],[Date]], Tabla1[Date], "&gt;=" &amp; (Tabla1[[#This Row],[Date]]-50))</f>
        <v>503.39888888888891</v>
      </c>
      <c r="L57">
        <f>AVERAGEIFS(Tabla1[Close], Tabla1[Ticker], Tabla1[[#This Row],[Ticker]], Tabla1[Date], "&lt;=" &amp; Tabla1[[#This Row],[Date]], Tabla1[Date], "&gt;=" &amp; (Tabla1[[#This Row],[Date]]-200))</f>
        <v>503.90964285714296</v>
      </c>
      <c r="M57" t="str">
        <f>+IF(Tabla1[[#This Row],[volatilidad]]&lt;0.5,"Baja",IF(Tabla1[[#This Row],[volatilidad]]&lt;1,"Media","Alta"))</f>
        <v>Baja</v>
      </c>
    </row>
    <row r="58" spans="1:13" x14ac:dyDescent="0.3">
      <c r="A58" s="1">
        <v>44132</v>
      </c>
      <c r="B58">
        <v>486.36</v>
      </c>
      <c r="C58">
        <v>494</v>
      </c>
      <c r="D58">
        <v>483.28</v>
      </c>
      <c r="E58">
        <v>486.24</v>
      </c>
      <c r="F58">
        <v>5992731</v>
      </c>
      <c r="G58" t="s">
        <v>8</v>
      </c>
      <c r="H58" s="3">
        <f t="shared" si="0"/>
        <v>-5.501810075061897E-3</v>
      </c>
      <c r="I58">
        <f t="shared" si="1"/>
        <v>2020</v>
      </c>
      <c r="J58" t="str">
        <f t="shared" si="2"/>
        <v>Octubre</v>
      </c>
      <c r="K58">
        <f>AVERAGEIFS(Tabla1[Close], Tabla1[Ticker], Tabla1[[#This Row],[Ticker]], Tabla1[Date], "&lt;=" &amp; Tabla1[[#This Row],[Date]], Tabla1[Date], "&gt;=" &amp; (Tabla1[[#This Row],[Date]]-50))</f>
        <v>502.93513513513517</v>
      </c>
      <c r="L58">
        <f>AVERAGEIFS(Tabla1[Close], Tabla1[Ticker], Tabla1[[#This Row],[Ticker]], Tabla1[Date], "&lt;=" &amp; Tabla1[[#This Row],[Date]], Tabla1[Date], "&gt;=" &amp; (Tabla1[[#This Row],[Date]]-200))</f>
        <v>503.59964912280714</v>
      </c>
      <c r="M58" t="str">
        <f>+IF(Tabla1[[#This Row],[volatilidad]]&lt;0.5,"Baja",IF(Tabla1[[#This Row],[volatilidad]]&lt;1,"Media","Alta"))</f>
        <v>Baja</v>
      </c>
    </row>
    <row r="59" spans="1:13" x14ac:dyDescent="0.3">
      <c r="A59" s="1">
        <v>44133</v>
      </c>
      <c r="B59">
        <v>488.5</v>
      </c>
      <c r="C59">
        <v>513.9</v>
      </c>
      <c r="D59">
        <v>479.34</v>
      </c>
      <c r="E59">
        <v>504.21</v>
      </c>
      <c r="F59">
        <v>11120689</v>
      </c>
      <c r="G59" t="s">
        <v>8</v>
      </c>
      <c r="H59" s="3">
        <f t="shared" si="0"/>
        <v>3.69570582428429E-2</v>
      </c>
      <c r="I59">
        <f t="shared" si="1"/>
        <v>2020</v>
      </c>
      <c r="J59" t="str">
        <f t="shared" si="2"/>
        <v>Octubre</v>
      </c>
      <c r="K59">
        <f>AVERAGEIFS(Tabla1[Close], Tabla1[Ticker], Tabla1[[#This Row],[Ticker]], Tabla1[Date], "&lt;=" &amp; Tabla1[[#This Row],[Date]], Tabla1[Date], "&gt;=" &amp; (Tabla1[[#This Row],[Date]]-50))</f>
        <v>502.85918918918912</v>
      </c>
      <c r="L59">
        <f>AVERAGEIFS(Tabla1[Close], Tabla1[Ticker], Tabla1[[#This Row],[Ticker]], Tabla1[Date], "&lt;=" &amp; Tabla1[[#This Row],[Date]], Tabla1[Date], "&gt;=" &amp; (Tabla1[[#This Row],[Date]]-200))</f>
        <v>503.61017241379324</v>
      </c>
      <c r="M59" t="str">
        <f>+IF(Tabla1[[#This Row],[volatilidad]]&lt;0.5,"Baja",IF(Tabla1[[#This Row],[volatilidad]]&lt;1,"Media","Alta"))</f>
        <v>Baja</v>
      </c>
    </row>
    <row r="60" spans="1:13" x14ac:dyDescent="0.3">
      <c r="A60" s="1">
        <v>44134</v>
      </c>
      <c r="B60">
        <v>502.01</v>
      </c>
      <c r="C60">
        <v>505.88</v>
      </c>
      <c r="D60">
        <v>472.21</v>
      </c>
      <c r="E60">
        <v>475.74</v>
      </c>
      <c r="F60">
        <v>7813897</v>
      </c>
      <c r="G60" t="s">
        <v>8</v>
      </c>
      <c r="H60" s="3">
        <f t="shared" si="0"/>
        <v>-5.6464568334622434E-2</v>
      </c>
      <c r="I60">
        <f t="shared" si="1"/>
        <v>2020</v>
      </c>
      <c r="J60" t="str">
        <f t="shared" si="2"/>
        <v>Octubre</v>
      </c>
      <c r="K60">
        <f>AVERAGEIFS(Tabla1[Close], Tabla1[Ticker], Tabla1[[#This Row],[Ticker]], Tabla1[Date], "&lt;=" &amp; Tabla1[[#This Row],[Date]], Tabla1[Date], "&gt;=" &amp; (Tabla1[[#This Row],[Date]]-50))</f>
        <v>502.19837837837838</v>
      </c>
      <c r="L60">
        <f>AVERAGEIFS(Tabla1[Close], Tabla1[Ticker], Tabla1[[#This Row],[Ticker]], Tabla1[Date], "&lt;=" &amp; Tabla1[[#This Row],[Date]], Tabla1[Date], "&gt;=" &amp; (Tabla1[[#This Row],[Date]]-200))</f>
        <v>503.13779661016963</v>
      </c>
      <c r="M60" t="str">
        <f>+IF(Tabla1[[#This Row],[volatilidad]]&lt;0.5,"Baja",IF(Tabla1[[#This Row],[volatilidad]]&lt;1,"Media","Alta"))</f>
        <v>Baja</v>
      </c>
    </row>
    <row r="61" spans="1:13" x14ac:dyDescent="0.3">
      <c r="A61" s="1">
        <v>44137</v>
      </c>
      <c r="B61">
        <v>478.87</v>
      </c>
      <c r="C61">
        <v>486.3</v>
      </c>
      <c r="D61">
        <v>475</v>
      </c>
      <c r="E61">
        <v>484.12</v>
      </c>
      <c r="F61">
        <v>4408193</v>
      </c>
      <c r="G61" t="s">
        <v>8</v>
      </c>
      <c r="H61" s="3">
        <f t="shared" si="0"/>
        <v>1.7614663471644088E-2</v>
      </c>
      <c r="I61">
        <f t="shared" si="1"/>
        <v>2020</v>
      </c>
      <c r="J61" t="str">
        <f t="shared" si="2"/>
        <v>Noviembre</v>
      </c>
      <c r="K61">
        <f>AVERAGEIFS(Tabla1[Close], Tabla1[Ticker], Tabla1[[#This Row],[Ticker]], Tabla1[Date], "&lt;=" &amp; Tabla1[[#This Row],[Date]], Tabla1[Date], "&gt;=" &amp; (Tabla1[[#This Row],[Date]]-50))</f>
        <v>502.85444444444448</v>
      </c>
      <c r="L61">
        <f>AVERAGEIFS(Tabla1[Close], Tabla1[Ticker], Tabla1[[#This Row],[Ticker]], Tabla1[Date], "&lt;=" &amp; Tabla1[[#This Row],[Date]], Tabla1[Date], "&gt;=" &amp; (Tabla1[[#This Row],[Date]]-200))</f>
        <v>502.82083333333344</v>
      </c>
      <c r="M61" t="str">
        <f>+IF(Tabla1[[#This Row],[volatilidad]]&lt;0.5,"Baja",IF(Tabla1[[#This Row],[volatilidad]]&lt;1,"Media","Alta"))</f>
        <v>Baja</v>
      </c>
    </row>
    <row r="62" spans="1:13" x14ac:dyDescent="0.3">
      <c r="A62" s="1">
        <v>44138</v>
      </c>
      <c r="B62">
        <v>484.93</v>
      </c>
      <c r="C62">
        <v>495.31</v>
      </c>
      <c r="D62">
        <v>478.76</v>
      </c>
      <c r="E62">
        <v>487.22</v>
      </c>
      <c r="F62">
        <v>3690213</v>
      </c>
      <c r="G62" t="s">
        <v>8</v>
      </c>
      <c r="H62" s="3">
        <f t="shared" si="0"/>
        <v>6.4033710650253095E-3</v>
      </c>
      <c r="I62">
        <f t="shared" si="1"/>
        <v>2020</v>
      </c>
      <c r="J62" t="str">
        <f t="shared" si="2"/>
        <v>Noviembre</v>
      </c>
      <c r="K62">
        <f>AVERAGEIFS(Tabla1[Close], Tabla1[Ticker], Tabla1[[#This Row],[Ticker]], Tabla1[Date], "&lt;=" &amp; Tabla1[[#This Row],[Date]], Tabla1[Date], "&gt;=" &amp; (Tabla1[[#This Row],[Date]]-50))</f>
        <v>502.43189189189195</v>
      </c>
      <c r="L62">
        <f>AVERAGEIFS(Tabla1[Close], Tabla1[Ticker], Tabla1[[#This Row],[Ticker]], Tabla1[Date], "&lt;=" &amp; Tabla1[[#This Row],[Date]], Tabla1[Date], "&gt;=" &amp; (Tabla1[[#This Row],[Date]]-200))</f>
        <v>502.56508196721325</v>
      </c>
      <c r="M62" t="str">
        <f>+IF(Tabla1[[#This Row],[volatilidad]]&lt;0.5,"Baja",IF(Tabla1[[#This Row],[volatilidad]]&lt;1,"Media","Alta"))</f>
        <v>Baja</v>
      </c>
    </row>
    <row r="63" spans="1:13" x14ac:dyDescent="0.3">
      <c r="A63" s="1">
        <v>44139</v>
      </c>
      <c r="B63">
        <v>495.36</v>
      </c>
      <c r="C63">
        <v>507.73</v>
      </c>
      <c r="D63">
        <v>493.98</v>
      </c>
      <c r="E63">
        <v>496.95</v>
      </c>
      <c r="F63">
        <v>5137330</v>
      </c>
      <c r="G63" t="s">
        <v>8</v>
      </c>
      <c r="H63" s="3">
        <f t="shared" si="0"/>
        <v>1.9970444563031098E-2</v>
      </c>
      <c r="I63">
        <f t="shared" si="1"/>
        <v>2020</v>
      </c>
      <c r="J63" t="str">
        <f t="shared" si="2"/>
        <v>Noviembre</v>
      </c>
      <c r="K63">
        <f>AVERAGEIFS(Tabla1[Close], Tabla1[Ticker], Tabla1[[#This Row],[Ticker]], Tabla1[Date], "&lt;=" &amp; Tabla1[[#This Row],[Date]], Tabla1[Date], "&gt;=" &amp; (Tabla1[[#This Row],[Date]]-50))</f>
        <v>502.99108108108112</v>
      </c>
      <c r="L63">
        <f>AVERAGEIFS(Tabla1[Close], Tabla1[Ticker], Tabla1[[#This Row],[Ticker]], Tabla1[Date], "&lt;=" &amp; Tabla1[[#This Row],[Date]], Tabla1[Date], "&gt;=" &amp; (Tabla1[[#This Row],[Date]]-200))</f>
        <v>502.47451612903239</v>
      </c>
      <c r="M63" t="str">
        <f>+IF(Tabla1[[#This Row],[volatilidad]]&lt;0.5,"Baja",IF(Tabla1[[#This Row],[volatilidad]]&lt;1,"Media","Alta"))</f>
        <v>Baja</v>
      </c>
    </row>
    <row r="64" spans="1:13" x14ac:dyDescent="0.3">
      <c r="A64" s="1">
        <v>44140</v>
      </c>
      <c r="B64">
        <v>506.56</v>
      </c>
      <c r="C64">
        <v>518.73</v>
      </c>
      <c r="D64">
        <v>503.45</v>
      </c>
      <c r="E64">
        <v>513.76</v>
      </c>
      <c r="F64">
        <v>5372781</v>
      </c>
      <c r="G64" t="s">
        <v>8</v>
      </c>
      <c r="H64" s="3">
        <f t="shared" si="0"/>
        <v>3.3826340678136724E-2</v>
      </c>
      <c r="I64">
        <f t="shared" si="1"/>
        <v>2020</v>
      </c>
      <c r="J64" t="str">
        <f t="shared" si="2"/>
        <v>Noviembre</v>
      </c>
      <c r="K64">
        <f>AVERAGEIFS(Tabla1[Close], Tabla1[Ticker], Tabla1[[#This Row],[Ticker]], Tabla1[Date], "&lt;=" &amp; Tabla1[[#This Row],[Date]], Tabla1[Date], "&gt;=" &amp; (Tabla1[[#This Row],[Date]]-50))</f>
        <v>503.4713513513513</v>
      </c>
      <c r="L64">
        <f>AVERAGEIFS(Tabla1[Close], Tabla1[Ticker], Tabla1[[#This Row],[Ticker]], Tabla1[Date], "&lt;=" &amp; Tabla1[[#This Row],[Date]], Tabla1[Date], "&gt;=" &amp; (Tabla1[[#This Row],[Date]]-200))</f>
        <v>502.65365079365091</v>
      </c>
      <c r="M64" t="str">
        <f>+IF(Tabla1[[#This Row],[volatilidad]]&lt;0.5,"Baja",IF(Tabla1[[#This Row],[volatilidad]]&lt;1,"Media","Alta"))</f>
        <v>Baja</v>
      </c>
    </row>
    <row r="65" spans="1:13" x14ac:dyDescent="0.3">
      <c r="A65" s="1">
        <v>44141</v>
      </c>
      <c r="B65">
        <v>515</v>
      </c>
      <c r="C65">
        <v>515.21</v>
      </c>
      <c r="D65">
        <v>502.51</v>
      </c>
      <c r="E65">
        <v>514.73</v>
      </c>
      <c r="F65">
        <v>4236349</v>
      </c>
      <c r="G65" t="s">
        <v>8</v>
      </c>
      <c r="H65" s="3">
        <f t="shared" si="0"/>
        <v>1.8880411086890092E-3</v>
      </c>
      <c r="I65">
        <f t="shared" si="1"/>
        <v>2020</v>
      </c>
      <c r="J65" t="str">
        <f t="shared" si="2"/>
        <v>Noviembre</v>
      </c>
      <c r="K65">
        <f>AVERAGEIFS(Tabla1[Close], Tabla1[Ticker], Tabla1[[#This Row],[Ticker]], Tabla1[Date], "&lt;=" &amp; Tabla1[[#This Row],[Date]], Tabla1[Date], "&gt;=" &amp; (Tabla1[[#This Row],[Date]]-50))</f>
        <v>504.30567567567562</v>
      </c>
      <c r="L65">
        <f>AVERAGEIFS(Tabla1[Close], Tabla1[Ticker], Tabla1[[#This Row],[Ticker]], Tabla1[Date], "&lt;=" &amp; Tabla1[[#This Row],[Date]], Tabla1[Date], "&gt;=" &amp; (Tabla1[[#This Row],[Date]]-200))</f>
        <v>502.84234375000011</v>
      </c>
      <c r="M65" t="str">
        <f>+IF(Tabla1[[#This Row],[volatilidad]]&lt;0.5,"Baja",IF(Tabla1[[#This Row],[volatilidad]]&lt;1,"Media","Alta"))</f>
        <v>Baja</v>
      </c>
    </row>
    <row r="66" spans="1:13" x14ac:dyDescent="0.3">
      <c r="A66" s="1">
        <v>44144</v>
      </c>
      <c r="B66">
        <v>485.54</v>
      </c>
      <c r="C66">
        <v>495.85</v>
      </c>
      <c r="D66">
        <v>467.26</v>
      </c>
      <c r="E66">
        <v>470.5</v>
      </c>
      <c r="F66">
        <v>10419676</v>
      </c>
      <c r="G66" t="s">
        <v>8</v>
      </c>
      <c r="H66" s="3">
        <f t="shared" ref="H66:H129" si="3">IF(G66=G65, (E66/E65)-1, "")</f>
        <v>-8.5928545062459949E-2</v>
      </c>
      <c r="I66">
        <f t="shared" ref="I66:I129" si="4">YEAR(A66)</f>
        <v>2020</v>
      </c>
      <c r="J66" t="str">
        <f t="shared" ref="J66:J129" si="5">TEXT(A66,"MMMM")</f>
        <v>Noviembre</v>
      </c>
      <c r="K66">
        <f>AVERAGEIFS(Tabla1[Close], Tabla1[Ticker], Tabla1[[#This Row],[Ticker]], Tabla1[Date], "&lt;=" &amp; Tabla1[[#This Row],[Date]], Tabla1[Date], "&gt;=" &amp; (Tabla1[[#This Row],[Date]]-50))</f>
        <v>505.26805555555552</v>
      </c>
      <c r="L66">
        <f>AVERAGEIFS(Tabla1[Close], Tabla1[Ticker], Tabla1[[#This Row],[Ticker]], Tabla1[Date], "&lt;=" &amp; Tabla1[[#This Row],[Date]], Tabla1[Date], "&gt;=" &amp; (Tabla1[[#This Row],[Date]]-200))</f>
        <v>502.34476923076932</v>
      </c>
      <c r="M66" t="str">
        <f>+IF(Tabla1[[#This Row],[volatilidad]]&lt;0.5,"Baja",IF(Tabla1[[#This Row],[volatilidad]]&lt;1,"Media","Alta"))</f>
        <v>Baja</v>
      </c>
    </row>
    <row r="67" spans="1:13" x14ac:dyDescent="0.3">
      <c r="A67" s="1">
        <v>44145</v>
      </c>
      <c r="B67">
        <v>470.95</v>
      </c>
      <c r="C67">
        <v>484.6</v>
      </c>
      <c r="D67">
        <v>463.41</v>
      </c>
      <c r="E67">
        <v>480.24</v>
      </c>
      <c r="F67">
        <v>8306142</v>
      </c>
      <c r="G67" t="s">
        <v>8</v>
      </c>
      <c r="H67" s="3">
        <f t="shared" si="3"/>
        <v>2.070138150903289E-2</v>
      </c>
      <c r="I67">
        <f t="shared" si="4"/>
        <v>2020</v>
      </c>
      <c r="J67" t="str">
        <f t="shared" si="5"/>
        <v>Noviembre</v>
      </c>
      <c r="K67">
        <f>AVERAGEIFS(Tabla1[Close], Tabla1[Ticker], Tabla1[[#This Row],[Ticker]], Tabla1[Date], "&lt;=" &amp; Tabla1[[#This Row],[Date]], Tabla1[Date], "&gt;=" &amp; (Tabla1[[#This Row],[Date]]-50))</f>
        <v>504.59162162162158</v>
      </c>
      <c r="L67">
        <f>AVERAGEIFS(Tabla1[Close], Tabla1[Ticker], Tabla1[[#This Row],[Ticker]], Tabla1[Date], "&lt;=" &amp; Tabla1[[#This Row],[Date]], Tabla1[Date], "&gt;=" &amp; (Tabla1[[#This Row],[Date]]-200))</f>
        <v>502.00984848484859</v>
      </c>
      <c r="M67" t="str">
        <f>+IF(Tabla1[[#This Row],[volatilidad]]&lt;0.5,"Baja",IF(Tabla1[[#This Row],[volatilidad]]&lt;1,"Media","Alta"))</f>
        <v>Baja</v>
      </c>
    </row>
    <row r="68" spans="1:13" x14ac:dyDescent="0.3">
      <c r="A68" s="1">
        <v>44146</v>
      </c>
      <c r="B68">
        <v>483</v>
      </c>
      <c r="C68">
        <v>491.68</v>
      </c>
      <c r="D68">
        <v>478.26</v>
      </c>
      <c r="E68">
        <v>490.76</v>
      </c>
      <c r="F68">
        <v>5460532</v>
      </c>
      <c r="G68" t="s">
        <v>8</v>
      </c>
      <c r="H68" s="3">
        <f t="shared" si="3"/>
        <v>2.1905713809761806E-2</v>
      </c>
      <c r="I68">
        <f t="shared" si="4"/>
        <v>2020</v>
      </c>
      <c r="J68" t="str">
        <f t="shared" si="5"/>
        <v>Noviembre</v>
      </c>
      <c r="K68">
        <f>AVERAGEIFS(Tabla1[Close], Tabla1[Ticker], Tabla1[[#This Row],[Ticker]], Tabla1[Date], "&lt;=" &amp; Tabla1[[#This Row],[Date]], Tabla1[Date], "&gt;=" &amp; (Tabla1[[#This Row],[Date]]-50))</f>
        <v>504.68378378378367</v>
      </c>
      <c r="L68">
        <f>AVERAGEIFS(Tabla1[Close], Tabla1[Ticker], Tabla1[[#This Row],[Ticker]], Tabla1[Date], "&lt;=" &amp; Tabla1[[#This Row],[Date]], Tabla1[Date], "&gt;=" &amp; (Tabla1[[#This Row],[Date]]-200))</f>
        <v>501.84194029850761</v>
      </c>
      <c r="M68" t="str">
        <f>+IF(Tabla1[[#This Row],[volatilidad]]&lt;0.5,"Baja",IF(Tabla1[[#This Row],[volatilidad]]&lt;1,"Media","Alta"))</f>
        <v>Baja</v>
      </c>
    </row>
    <row r="69" spans="1:13" x14ac:dyDescent="0.3">
      <c r="A69" s="1">
        <v>44147</v>
      </c>
      <c r="B69">
        <v>491</v>
      </c>
      <c r="C69">
        <v>496.52</v>
      </c>
      <c r="D69">
        <v>480.43</v>
      </c>
      <c r="E69">
        <v>486.77</v>
      </c>
      <c r="F69">
        <v>5071155</v>
      </c>
      <c r="G69" t="s">
        <v>8</v>
      </c>
      <c r="H69" s="3">
        <f t="shared" si="3"/>
        <v>-8.130246963892751E-3</v>
      </c>
      <c r="I69">
        <f t="shared" si="4"/>
        <v>2020</v>
      </c>
      <c r="J69" t="str">
        <f t="shared" si="5"/>
        <v>Noviembre</v>
      </c>
      <c r="K69">
        <f>AVERAGEIFS(Tabla1[Close], Tabla1[Ticker], Tabla1[[#This Row],[Ticker]], Tabla1[Date], "&lt;=" &amp; Tabla1[[#This Row],[Date]], Tabla1[Date], "&gt;=" &amp; (Tabla1[[#This Row],[Date]]-50))</f>
        <v>504.56486486486489</v>
      </c>
      <c r="L69">
        <f>AVERAGEIFS(Tabla1[Close], Tabla1[Ticker], Tabla1[[#This Row],[Ticker]], Tabla1[Date], "&lt;=" &amp; Tabla1[[#This Row],[Date]], Tabla1[Date], "&gt;=" &amp; (Tabla1[[#This Row],[Date]]-200))</f>
        <v>501.62029411764718</v>
      </c>
      <c r="M69" t="str">
        <f>+IF(Tabla1[[#This Row],[volatilidad]]&lt;0.5,"Baja",IF(Tabla1[[#This Row],[volatilidad]]&lt;1,"Media","Alta"))</f>
        <v>Baja</v>
      </c>
    </row>
    <row r="70" spans="1:13" x14ac:dyDescent="0.3">
      <c r="A70" s="1">
        <v>44148</v>
      </c>
      <c r="B70">
        <v>486.77</v>
      </c>
      <c r="C70">
        <v>488.94</v>
      </c>
      <c r="D70">
        <v>477.8</v>
      </c>
      <c r="E70">
        <v>482.84</v>
      </c>
      <c r="F70">
        <v>3006510</v>
      </c>
      <c r="G70" t="s">
        <v>8</v>
      </c>
      <c r="H70" s="3">
        <f t="shared" si="3"/>
        <v>-8.0736282022310091E-3</v>
      </c>
      <c r="I70">
        <f t="shared" si="4"/>
        <v>2020</v>
      </c>
      <c r="J70" t="str">
        <f t="shared" si="5"/>
        <v>Noviembre</v>
      </c>
      <c r="K70">
        <f>AVERAGEIFS(Tabla1[Close], Tabla1[Ticker], Tabla1[[#This Row],[Ticker]], Tabla1[Date], "&lt;=" &amp; Tabla1[[#This Row],[Date]], Tabla1[Date], "&gt;=" &amp; (Tabla1[[#This Row],[Date]]-50))</f>
        <v>504.89540540540531</v>
      </c>
      <c r="L70">
        <f>AVERAGEIFS(Tabla1[Close], Tabla1[Ticker], Tabla1[[#This Row],[Ticker]], Tabla1[Date], "&lt;=" &amp; Tabla1[[#This Row],[Date]], Tabla1[Date], "&gt;=" &amp; (Tabla1[[#This Row],[Date]]-200))</f>
        <v>501.34811594202904</v>
      </c>
      <c r="M70" t="str">
        <f>+IF(Tabla1[[#This Row],[volatilidad]]&lt;0.5,"Baja",IF(Tabla1[[#This Row],[volatilidad]]&lt;1,"Media","Alta"))</f>
        <v>Baja</v>
      </c>
    </row>
    <row r="71" spans="1:13" x14ac:dyDescent="0.3">
      <c r="A71" s="1">
        <v>44151</v>
      </c>
      <c r="B71">
        <v>480</v>
      </c>
      <c r="C71">
        <v>485.58</v>
      </c>
      <c r="D71">
        <v>477.3</v>
      </c>
      <c r="E71">
        <v>479.1</v>
      </c>
      <c r="F71">
        <v>3953563</v>
      </c>
      <c r="G71" t="s">
        <v>8</v>
      </c>
      <c r="H71" s="3">
        <f t="shared" si="3"/>
        <v>-7.7458371303121831E-3</v>
      </c>
      <c r="I71">
        <f t="shared" si="4"/>
        <v>2020</v>
      </c>
      <c r="J71" t="str">
        <f t="shared" si="5"/>
        <v>Noviembre</v>
      </c>
      <c r="K71">
        <f>AVERAGEIFS(Tabla1[Close], Tabla1[Ticker], Tabla1[[#This Row],[Ticker]], Tabla1[Date], "&lt;=" &amp; Tabla1[[#This Row],[Date]], Tabla1[Date], "&gt;=" &amp; (Tabla1[[#This Row],[Date]]-50))</f>
        <v>505.67416666666657</v>
      </c>
      <c r="L71">
        <f>AVERAGEIFS(Tabla1[Close], Tabla1[Ticker], Tabla1[[#This Row],[Ticker]], Tabla1[Date], "&lt;=" &amp; Tabla1[[#This Row],[Date]], Tabla1[Date], "&gt;=" &amp; (Tabla1[[#This Row],[Date]]-200))</f>
        <v>501.03028571428575</v>
      </c>
      <c r="M71" t="str">
        <f>+IF(Tabla1[[#This Row],[volatilidad]]&lt;0.5,"Baja",IF(Tabla1[[#This Row],[volatilidad]]&lt;1,"Media","Alta"))</f>
        <v>Baja</v>
      </c>
    </row>
    <row r="72" spans="1:13" x14ac:dyDescent="0.3">
      <c r="A72" s="1">
        <v>44152</v>
      </c>
      <c r="B72">
        <v>480.12</v>
      </c>
      <c r="C72">
        <v>487.51</v>
      </c>
      <c r="D72">
        <v>478.85</v>
      </c>
      <c r="E72">
        <v>480.63</v>
      </c>
      <c r="F72">
        <v>3698082</v>
      </c>
      <c r="G72" t="s">
        <v>8</v>
      </c>
      <c r="H72" s="3">
        <f t="shared" si="3"/>
        <v>3.1934877896053759E-3</v>
      </c>
      <c r="I72">
        <f t="shared" si="4"/>
        <v>2020</v>
      </c>
      <c r="J72" t="str">
        <f t="shared" si="5"/>
        <v>Noviembre</v>
      </c>
      <c r="K72">
        <f>AVERAGEIFS(Tabla1[Close], Tabla1[Ticker], Tabla1[[#This Row],[Ticker]], Tabla1[Date], "&lt;=" &amp; Tabla1[[#This Row],[Date]], Tabla1[Date], "&gt;=" &amp; (Tabla1[[#This Row],[Date]]-50))</f>
        <v>504.99729729729722</v>
      </c>
      <c r="L72">
        <f>AVERAGEIFS(Tabla1[Close], Tabla1[Ticker], Tabla1[[#This Row],[Ticker]], Tabla1[Date], "&lt;=" &amp; Tabla1[[#This Row],[Date]], Tabla1[Date], "&gt;=" &amp; (Tabla1[[#This Row],[Date]]-200))</f>
        <v>500.74295774647885</v>
      </c>
      <c r="M72" t="str">
        <f>+IF(Tabla1[[#This Row],[volatilidad]]&lt;0.5,"Baja",IF(Tabla1[[#This Row],[volatilidad]]&lt;1,"Media","Alta"))</f>
        <v>Baja</v>
      </c>
    </row>
    <row r="73" spans="1:13" x14ac:dyDescent="0.3">
      <c r="A73" s="1">
        <v>44153</v>
      </c>
      <c r="B73">
        <v>481.95</v>
      </c>
      <c r="C73">
        <v>488.61</v>
      </c>
      <c r="D73">
        <v>477.72</v>
      </c>
      <c r="E73">
        <v>481.79</v>
      </c>
      <c r="F73">
        <v>3629237</v>
      </c>
      <c r="G73" t="s">
        <v>8</v>
      </c>
      <c r="H73" s="3">
        <f t="shared" si="3"/>
        <v>2.413498949295878E-3</v>
      </c>
      <c r="I73">
        <f t="shared" si="4"/>
        <v>2020</v>
      </c>
      <c r="J73" t="str">
        <f t="shared" si="5"/>
        <v>Noviembre</v>
      </c>
      <c r="K73">
        <f>AVERAGEIFS(Tabla1[Close], Tabla1[Ticker], Tabla1[[#This Row],[Ticker]], Tabla1[Date], "&lt;=" &amp; Tabla1[[#This Row],[Date]], Tabla1[Date], "&gt;=" &amp; (Tabla1[[#This Row],[Date]]-50))</f>
        <v>504.75783783783777</v>
      </c>
      <c r="L73">
        <f>AVERAGEIFS(Tabla1[Close], Tabla1[Ticker], Tabla1[[#This Row],[Ticker]], Tabla1[Date], "&lt;=" &amp; Tabla1[[#This Row],[Date]], Tabla1[Date], "&gt;=" &amp; (Tabla1[[#This Row],[Date]]-200))</f>
        <v>500.47972222222222</v>
      </c>
      <c r="M73" t="str">
        <f>+IF(Tabla1[[#This Row],[volatilidad]]&lt;0.5,"Baja",IF(Tabla1[[#This Row],[volatilidad]]&lt;1,"Media","Alta"))</f>
        <v>Baja</v>
      </c>
    </row>
    <row r="74" spans="1:13" x14ac:dyDescent="0.3">
      <c r="A74" s="1">
        <v>44154</v>
      </c>
      <c r="B74">
        <v>482</v>
      </c>
      <c r="C74">
        <v>487.8</v>
      </c>
      <c r="D74">
        <v>480.47</v>
      </c>
      <c r="E74">
        <v>484.67</v>
      </c>
      <c r="F74">
        <v>2254653</v>
      </c>
      <c r="G74" t="s">
        <v>8</v>
      </c>
      <c r="H74" s="3">
        <f t="shared" si="3"/>
        <v>5.977708130098236E-3</v>
      </c>
      <c r="I74">
        <f t="shared" si="4"/>
        <v>2020</v>
      </c>
      <c r="J74" t="str">
        <f t="shared" si="5"/>
        <v>Noviembre</v>
      </c>
      <c r="K74">
        <f>AVERAGEIFS(Tabla1[Close], Tabla1[Ticker], Tabla1[[#This Row],[Ticker]], Tabla1[Date], "&lt;=" &amp; Tabla1[[#This Row],[Date]], Tabla1[Date], "&gt;=" &amp; (Tabla1[[#This Row],[Date]]-50))</f>
        <v>504.51972972972965</v>
      </c>
      <c r="L74">
        <f>AVERAGEIFS(Tabla1[Close], Tabla1[Ticker], Tabla1[[#This Row],[Ticker]], Tabla1[Date], "&lt;=" &amp; Tabla1[[#This Row],[Date]], Tabla1[Date], "&gt;=" &amp; (Tabla1[[#This Row],[Date]]-200))</f>
        <v>500.26315068493147</v>
      </c>
      <c r="M74" t="str">
        <f>+IF(Tabla1[[#This Row],[volatilidad]]&lt;0.5,"Baja",IF(Tabla1[[#This Row],[volatilidad]]&lt;1,"Media","Alta"))</f>
        <v>Baja</v>
      </c>
    </row>
    <row r="75" spans="1:13" x14ac:dyDescent="0.3">
      <c r="A75" s="1">
        <v>44155</v>
      </c>
      <c r="B75">
        <v>485.22</v>
      </c>
      <c r="C75">
        <v>494.76</v>
      </c>
      <c r="D75">
        <v>481.57</v>
      </c>
      <c r="E75">
        <v>488.24</v>
      </c>
      <c r="F75">
        <v>4255924</v>
      </c>
      <c r="G75" t="s">
        <v>8</v>
      </c>
      <c r="H75" s="3">
        <f t="shared" si="3"/>
        <v>7.3658365485793631E-3</v>
      </c>
      <c r="I75">
        <f t="shared" si="4"/>
        <v>2020</v>
      </c>
      <c r="J75" t="str">
        <f t="shared" si="5"/>
        <v>Noviembre</v>
      </c>
      <c r="K75">
        <f>AVERAGEIFS(Tabla1[Close], Tabla1[Ticker], Tabla1[[#This Row],[Ticker]], Tabla1[Date], "&lt;=" &amp; Tabla1[[#This Row],[Date]], Tabla1[Date], "&gt;=" &amp; (Tabla1[[#This Row],[Date]]-50))</f>
        <v>504.20108108108116</v>
      </c>
      <c r="L75">
        <f>AVERAGEIFS(Tabla1[Close], Tabla1[Ticker], Tabla1[[#This Row],[Ticker]], Tabla1[Date], "&lt;=" &amp; Tabla1[[#This Row],[Date]], Tabla1[Date], "&gt;=" &amp; (Tabla1[[#This Row],[Date]]-200))</f>
        <v>500.10067567567563</v>
      </c>
      <c r="M75" t="str">
        <f>+IF(Tabla1[[#This Row],[volatilidad]]&lt;0.5,"Baja",IF(Tabla1[[#This Row],[volatilidad]]&lt;1,"Media","Alta"))</f>
        <v>Baja</v>
      </c>
    </row>
    <row r="76" spans="1:13" x14ac:dyDescent="0.3">
      <c r="A76" s="1">
        <v>44158</v>
      </c>
      <c r="B76">
        <v>490.46</v>
      </c>
      <c r="C76">
        <v>491.15</v>
      </c>
      <c r="D76">
        <v>475.84</v>
      </c>
      <c r="E76">
        <v>476.62</v>
      </c>
      <c r="F76">
        <v>5416571</v>
      </c>
      <c r="G76" t="s">
        <v>8</v>
      </c>
      <c r="H76" s="3">
        <f t="shared" si="3"/>
        <v>-2.3799770604620685E-2</v>
      </c>
      <c r="I76">
        <f t="shared" si="4"/>
        <v>2020</v>
      </c>
      <c r="J76" t="str">
        <f t="shared" si="5"/>
        <v>Noviembre</v>
      </c>
      <c r="K76">
        <f>AVERAGEIFS(Tabla1[Close], Tabla1[Ticker], Tabla1[[#This Row],[Ticker]], Tabla1[Date], "&lt;=" &amp; Tabla1[[#This Row],[Date]], Tabla1[Date], "&gt;=" &amp; (Tabla1[[#This Row],[Date]]-50))</f>
        <v>502.81916666666672</v>
      </c>
      <c r="L76">
        <f>AVERAGEIFS(Tabla1[Close], Tabla1[Ticker], Tabla1[[#This Row],[Ticker]], Tabla1[Date], "&lt;=" &amp; Tabla1[[#This Row],[Date]], Tabla1[Date], "&gt;=" &amp; (Tabla1[[#This Row],[Date]]-200))</f>
        <v>499.7876</v>
      </c>
      <c r="M76" t="str">
        <f>+IF(Tabla1[[#This Row],[volatilidad]]&lt;0.5,"Baja",IF(Tabla1[[#This Row],[volatilidad]]&lt;1,"Media","Alta"))</f>
        <v>Baja</v>
      </c>
    </row>
    <row r="77" spans="1:13" x14ac:dyDescent="0.3">
      <c r="A77" s="1">
        <v>44159</v>
      </c>
      <c r="B77">
        <v>478.84</v>
      </c>
      <c r="C77">
        <v>484.05</v>
      </c>
      <c r="D77">
        <v>475.89</v>
      </c>
      <c r="E77">
        <v>482.88</v>
      </c>
      <c r="F77">
        <v>3557894</v>
      </c>
      <c r="G77" t="s">
        <v>8</v>
      </c>
      <c r="H77" s="3">
        <f t="shared" si="3"/>
        <v>1.3134152993999448E-2</v>
      </c>
      <c r="I77">
        <f t="shared" si="4"/>
        <v>2020</v>
      </c>
      <c r="J77" t="str">
        <f t="shared" si="5"/>
        <v>Noviembre</v>
      </c>
      <c r="K77">
        <f>AVERAGEIFS(Tabla1[Close], Tabla1[Ticker], Tabla1[[#This Row],[Ticker]], Tabla1[Date], "&lt;=" &amp; Tabla1[[#This Row],[Date]], Tabla1[Date], "&gt;=" &amp; (Tabla1[[#This Row],[Date]]-50))</f>
        <v>502.28027027027036</v>
      </c>
      <c r="L77">
        <f>AVERAGEIFS(Tabla1[Close], Tabla1[Ticker], Tabla1[[#This Row],[Ticker]], Tabla1[Date], "&lt;=" &amp; Tabla1[[#This Row],[Date]], Tabla1[Date], "&gt;=" &amp; (Tabla1[[#This Row],[Date]]-200))</f>
        <v>499.56513157894733</v>
      </c>
      <c r="M77" t="str">
        <f>+IF(Tabla1[[#This Row],[volatilidad]]&lt;0.5,"Baja",IF(Tabla1[[#This Row],[volatilidad]]&lt;1,"Media","Alta"))</f>
        <v>Baja</v>
      </c>
    </row>
    <row r="78" spans="1:13" x14ac:dyDescent="0.3">
      <c r="A78" s="1">
        <v>44160</v>
      </c>
      <c r="B78">
        <v>485.13</v>
      </c>
      <c r="C78">
        <v>486.9</v>
      </c>
      <c r="D78">
        <v>478.92</v>
      </c>
      <c r="E78">
        <v>485</v>
      </c>
      <c r="F78">
        <v>3598629</v>
      </c>
      <c r="G78" t="s">
        <v>8</v>
      </c>
      <c r="H78" s="3">
        <f t="shared" si="3"/>
        <v>4.3903247183565419E-3</v>
      </c>
      <c r="I78">
        <f t="shared" si="4"/>
        <v>2020</v>
      </c>
      <c r="J78" t="str">
        <f t="shared" si="5"/>
        <v>Noviembre</v>
      </c>
      <c r="K78">
        <f>AVERAGEIFS(Tabla1[Close], Tabla1[Ticker], Tabla1[[#This Row],[Ticker]], Tabla1[Date], "&lt;=" &amp; Tabla1[[#This Row],[Date]], Tabla1[Date], "&gt;=" &amp; (Tabla1[[#This Row],[Date]]-50))</f>
        <v>501.31675675675677</v>
      </c>
      <c r="L78">
        <f>AVERAGEIFS(Tabla1[Close], Tabla1[Ticker], Tabla1[[#This Row],[Ticker]], Tabla1[Date], "&lt;=" &amp; Tabla1[[#This Row],[Date]], Tabla1[Date], "&gt;=" &amp; (Tabla1[[#This Row],[Date]]-200))</f>
        <v>499.37597402597396</v>
      </c>
      <c r="M78" t="str">
        <f>+IF(Tabla1[[#This Row],[volatilidad]]&lt;0.5,"Baja",IF(Tabla1[[#This Row],[volatilidad]]&lt;1,"Media","Alta"))</f>
        <v>Baja</v>
      </c>
    </row>
    <row r="79" spans="1:13" x14ac:dyDescent="0.3">
      <c r="A79" s="1">
        <v>44162</v>
      </c>
      <c r="B79">
        <v>486.58</v>
      </c>
      <c r="C79">
        <v>493.25</v>
      </c>
      <c r="D79">
        <v>481.85</v>
      </c>
      <c r="E79">
        <v>491.36</v>
      </c>
      <c r="F79">
        <v>2805762</v>
      </c>
      <c r="G79" t="s">
        <v>8</v>
      </c>
      <c r="H79" s="3">
        <f t="shared" si="3"/>
        <v>1.3113402061855739E-2</v>
      </c>
      <c r="I79">
        <f t="shared" si="4"/>
        <v>2020</v>
      </c>
      <c r="J79" t="str">
        <f t="shared" si="5"/>
        <v>Noviembre</v>
      </c>
      <c r="K79">
        <f>AVERAGEIFS(Tabla1[Close], Tabla1[Ticker], Tabla1[[#This Row],[Ticker]], Tabla1[Date], "&lt;=" &amp; Tabla1[[#This Row],[Date]], Tabla1[Date], "&gt;=" &amp; (Tabla1[[#This Row],[Date]]-50))</f>
        <v>499.98750000000007</v>
      </c>
      <c r="L79">
        <f>AVERAGEIFS(Tabla1[Close], Tabla1[Ticker], Tabla1[[#This Row],[Ticker]], Tabla1[Date], "&lt;=" &amp; Tabla1[[#This Row],[Date]], Tabla1[Date], "&gt;=" &amp; (Tabla1[[#This Row],[Date]]-200))</f>
        <v>499.27320512820512</v>
      </c>
      <c r="M79" t="str">
        <f>+IF(Tabla1[[#This Row],[volatilidad]]&lt;0.5,"Baja",IF(Tabla1[[#This Row],[volatilidad]]&lt;1,"Media","Alta"))</f>
        <v>Baja</v>
      </c>
    </row>
    <row r="80" spans="1:13" x14ac:dyDescent="0.3">
      <c r="A80" s="1">
        <v>44165</v>
      </c>
      <c r="B80">
        <v>490.08</v>
      </c>
      <c r="C80">
        <v>492.55</v>
      </c>
      <c r="D80">
        <v>481.27</v>
      </c>
      <c r="E80">
        <v>490.7</v>
      </c>
      <c r="F80">
        <v>3530940</v>
      </c>
      <c r="G80" t="s">
        <v>8</v>
      </c>
      <c r="H80" s="3">
        <f t="shared" si="3"/>
        <v>-1.3432106805600919E-3</v>
      </c>
      <c r="I80">
        <f t="shared" si="4"/>
        <v>2020</v>
      </c>
      <c r="J80" t="str">
        <f t="shared" si="5"/>
        <v>Noviembre</v>
      </c>
      <c r="K80">
        <f>AVERAGEIFS(Tabla1[Close], Tabla1[Ticker], Tabla1[[#This Row],[Ticker]], Tabla1[Date], "&lt;=" &amp; Tabla1[[#This Row],[Date]], Tabla1[Date], "&gt;=" &amp; (Tabla1[[#This Row],[Date]]-50))</f>
        <v>497.6862857142857</v>
      </c>
      <c r="L80">
        <f>AVERAGEIFS(Tabla1[Close], Tabla1[Ticker], Tabla1[[#This Row],[Ticker]], Tabla1[Date], "&lt;=" &amp; Tabla1[[#This Row],[Date]], Tabla1[Date], "&gt;=" &amp; (Tabla1[[#This Row],[Date]]-200))</f>
        <v>499.16468354430373</v>
      </c>
      <c r="M80" t="str">
        <f>+IF(Tabla1[[#This Row],[volatilidad]]&lt;0.5,"Baja",IF(Tabla1[[#This Row],[volatilidad]]&lt;1,"Media","Alta"))</f>
        <v>Baja</v>
      </c>
    </row>
    <row r="81" spans="1:13" x14ac:dyDescent="0.3">
      <c r="A81" s="1">
        <v>44166</v>
      </c>
      <c r="B81">
        <v>492.34</v>
      </c>
      <c r="C81">
        <v>509.47</v>
      </c>
      <c r="D81">
        <v>491.98</v>
      </c>
      <c r="E81">
        <v>504.58</v>
      </c>
      <c r="F81">
        <v>5063234</v>
      </c>
      <c r="G81" t="s">
        <v>8</v>
      </c>
      <c r="H81" s="3">
        <f t="shared" si="3"/>
        <v>2.828612186672097E-2</v>
      </c>
      <c r="I81">
        <f t="shared" si="4"/>
        <v>2020</v>
      </c>
      <c r="J81" t="str">
        <f t="shared" si="5"/>
        <v>Diciembre</v>
      </c>
      <c r="K81">
        <f>AVERAGEIFS(Tabla1[Close], Tabla1[Ticker], Tabla1[[#This Row],[Ticker]], Tabla1[Date], "&lt;=" &amp; Tabla1[[#This Row],[Date]], Tabla1[Date], "&gt;=" &amp; (Tabla1[[#This Row],[Date]]-50))</f>
        <v>497.87777777777785</v>
      </c>
      <c r="L81">
        <f>AVERAGEIFS(Tabla1[Close], Tabla1[Ticker], Tabla1[[#This Row],[Ticker]], Tabla1[Date], "&lt;=" &amp; Tabla1[[#This Row],[Date]], Tabla1[Date], "&gt;=" &amp; (Tabla1[[#This Row],[Date]]-200))</f>
        <v>499.23237499999993</v>
      </c>
      <c r="M81" t="str">
        <f>+IF(Tabla1[[#This Row],[volatilidad]]&lt;0.5,"Baja",IF(Tabla1[[#This Row],[volatilidad]]&lt;1,"Media","Alta"))</f>
        <v>Baja</v>
      </c>
    </row>
    <row r="82" spans="1:13" x14ac:dyDescent="0.3">
      <c r="A82" s="1">
        <v>44167</v>
      </c>
      <c r="B82">
        <v>501.62</v>
      </c>
      <c r="C82">
        <v>506.8</v>
      </c>
      <c r="D82">
        <v>493.5</v>
      </c>
      <c r="E82">
        <v>503.38</v>
      </c>
      <c r="F82">
        <v>3028358</v>
      </c>
      <c r="G82" t="s">
        <v>8</v>
      </c>
      <c r="H82" s="3">
        <f t="shared" si="3"/>
        <v>-2.3782155456022469E-3</v>
      </c>
      <c r="I82">
        <f t="shared" si="4"/>
        <v>2020</v>
      </c>
      <c r="J82" t="str">
        <f t="shared" si="5"/>
        <v>Diciembre</v>
      </c>
      <c r="K82">
        <f>AVERAGEIFS(Tabla1[Close], Tabla1[Ticker], Tabla1[[#This Row],[Ticker]], Tabla1[Date], "&lt;=" &amp; Tabla1[[#This Row],[Date]], Tabla1[Date], "&gt;=" &amp; (Tabla1[[#This Row],[Date]]-50))</f>
        <v>496.86583333333351</v>
      </c>
      <c r="L82">
        <f>AVERAGEIFS(Tabla1[Close], Tabla1[Ticker], Tabla1[[#This Row],[Ticker]], Tabla1[Date], "&lt;=" &amp; Tabla1[[#This Row],[Date]], Tabla1[Date], "&gt;=" &amp; (Tabla1[[#This Row],[Date]]-200))</f>
        <v>499.28358024691352</v>
      </c>
      <c r="M82" t="str">
        <f>+IF(Tabla1[[#This Row],[volatilidad]]&lt;0.5,"Baja",IF(Tabla1[[#This Row],[volatilidad]]&lt;1,"Media","Alta"))</f>
        <v>Baja</v>
      </c>
    </row>
    <row r="83" spans="1:13" x14ac:dyDescent="0.3">
      <c r="A83" s="1">
        <v>44168</v>
      </c>
      <c r="B83">
        <v>502.99</v>
      </c>
      <c r="C83">
        <v>508.77</v>
      </c>
      <c r="D83">
        <v>496.04</v>
      </c>
      <c r="E83">
        <v>497.52</v>
      </c>
      <c r="F83">
        <v>2826116</v>
      </c>
      <c r="G83" t="s">
        <v>8</v>
      </c>
      <c r="H83" s="3">
        <f t="shared" si="3"/>
        <v>-1.1641304779689277E-2</v>
      </c>
      <c r="I83">
        <f t="shared" si="4"/>
        <v>2020</v>
      </c>
      <c r="J83" t="str">
        <f t="shared" si="5"/>
        <v>Diciembre</v>
      </c>
      <c r="K83">
        <f>AVERAGEIFS(Tabla1[Close], Tabla1[Ticker], Tabla1[[#This Row],[Ticker]], Tabla1[Date], "&lt;=" &amp; Tabla1[[#This Row],[Date]], Tabla1[Date], "&gt;=" &amp; (Tabla1[[#This Row],[Date]]-50))</f>
        <v>495.29444444444448</v>
      </c>
      <c r="L83">
        <f>AVERAGEIFS(Tabla1[Close], Tabla1[Ticker], Tabla1[[#This Row],[Ticker]], Tabla1[Date], "&lt;=" &amp; Tabla1[[#This Row],[Date]], Tabla1[Date], "&gt;=" &amp; (Tabla1[[#This Row],[Date]]-200))</f>
        <v>499.26207317073158</v>
      </c>
      <c r="M83" t="str">
        <f>+IF(Tabla1[[#This Row],[volatilidad]]&lt;0.5,"Baja",IF(Tabla1[[#This Row],[volatilidad]]&lt;1,"Media","Alta"))</f>
        <v>Baja</v>
      </c>
    </row>
    <row r="84" spans="1:13" x14ac:dyDescent="0.3">
      <c r="A84" s="1">
        <v>44169</v>
      </c>
      <c r="B84">
        <v>497.5</v>
      </c>
      <c r="C84">
        <v>504.5</v>
      </c>
      <c r="D84">
        <v>493.64</v>
      </c>
      <c r="E84">
        <v>498.31</v>
      </c>
      <c r="F84">
        <v>3666243</v>
      </c>
      <c r="G84" t="s">
        <v>8</v>
      </c>
      <c r="H84" s="3">
        <f t="shared" si="3"/>
        <v>1.5878758642868807E-3</v>
      </c>
      <c r="I84">
        <f t="shared" si="4"/>
        <v>2020</v>
      </c>
      <c r="J84" t="str">
        <f t="shared" si="5"/>
        <v>Diciembre</v>
      </c>
      <c r="K84">
        <f>AVERAGEIFS(Tabla1[Close], Tabla1[Ticker], Tabla1[[#This Row],[Ticker]], Tabla1[Date], "&lt;=" &amp; Tabla1[[#This Row],[Date]], Tabla1[Date], "&gt;=" &amp; (Tabla1[[#This Row],[Date]]-50))</f>
        <v>494.09611111111121</v>
      </c>
      <c r="L84">
        <f>AVERAGEIFS(Tabla1[Close], Tabla1[Ticker], Tabla1[[#This Row],[Ticker]], Tabla1[Date], "&lt;=" &amp; Tabla1[[#This Row],[Date]], Tabla1[Date], "&gt;=" &amp; (Tabla1[[#This Row],[Date]]-200))</f>
        <v>499.25060240963842</v>
      </c>
      <c r="M84" t="str">
        <f>+IF(Tabla1[[#This Row],[volatilidad]]&lt;0.5,"Baja",IF(Tabla1[[#This Row],[volatilidad]]&lt;1,"Media","Alta"))</f>
        <v>Baja</v>
      </c>
    </row>
    <row r="85" spans="1:13" x14ac:dyDescent="0.3">
      <c r="A85" s="1">
        <v>44172</v>
      </c>
      <c r="B85">
        <v>500.01</v>
      </c>
      <c r="C85">
        <v>517.76</v>
      </c>
      <c r="D85">
        <v>497.77</v>
      </c>
      <c r="E85">
        <v>515.78</v>
      </c>
      <c r="F85">
        <v>4289293</v>
      </c>
      <c r="G85" t="s">
        <v>8</v>
      </c>
      <c r="H85" s="3">
        <f t="shared" si="3"/>
        <v>3.5058497722301407E-2</v>
      </c>
      <c r="I85">
        <f t="shared" si="4"/>
        <v>2020</v>
      </c>
      <c r="J85" t="str">
        <f t="shared" si="5"/>
        <v>Diciembre</v>
      </c>
      <c r="K85">
        <f>AVERAGEIFS(Tabla1[Close], Tabla1[Ticker], Tabla1[[#This Row],[Ticker]], Tabla1[Date], "&lt;=" &amp; Tabla1[[#This Row],[Date]], Tabla1[Date], "&gt;=" &amp; (Tabla1[[#This Row],[Date]]-50))</f>
        <v>492.30028571428579</v>
      </c>
      <c r="L85">
        <f>AVERAGEIFS(Tabla1[Close], Tabla1[Ticker], Tabla1[[#This Row],[Ticker]], Tabla1[Date], "&lt;=" &amp; Tabla1[[#This Row],[Date]], Tabla1[Date], "&gt;=" &amp; (Tabla1[[#This Row],[Date]]-200))</f>
        <v>499.4473809523808</v>
      </c>
      <c r="M85" t="str">
        <f>+IF(Tabla1[[#This Row],[volatilidad]]&lt;0.5,"Baja",IF(Tabla1[[#This Row],[volatilidad]]&lt;1,"Media","Alta"))</f>
        <v>Baja</v>
      </c>
    </row>
    <row r="86" spans="1:13" x14ac:dyDescent="0.3">
      <c r="A86" s="1">
        <v>44173</v>
      </c>
      <c r="B86">
        <v>517.9</v>
      </c>
      <c r="C86">
        <v>521.49</v>
      </c>
      <c r="D86">
        <v>505.55</v>
      </c>
      <c r="E86">
        <v>512.66</v>
      </c>
      <c r="F86">
        <v>4228950</v>
      </c>
      <c r="G86" t="s">
        <v>8</v>
      </c>
      <c r="H86" s="3">
        <f t="shared" si="3"/>
        <v>-6.0490906975843028E-3</v>
      </c>
      <c r="I86">
        <f t="shared" si="4"/>
        <v>2020</v>
      </c>
      <c r="J86" t="str">
        <f t="shared" si="5"/>
        <v>Diciembre</v>
      </c>
      <c r="K86">
        <f>AVERAGEIFS(Tabla1[Close], Tabla1[Ticker], Tabla1[[#This Row],[Ticker]], Tabla1[Date], "&lt;=" &amp; Tabla1[[#This Row],[Date]], Tabla1[Date], "&gt;=" &amp; (Tabla1[[#This Row],[Date]]-50))</f>
        <v>492.8658333333334</v>
      </c>
      <c r="L86">
        <f>AVERAGEIFS(Tabla1[Close], Tabla1[Ticker], Tabla1[[#This Row],[Ticker]], Tabla1[Date], "&lt;=" &amp; Tabla1[[#This Row],[Date]], Tabla1[Date], "&gt;=" &amp; (Tabla1[[#This Row],[Date]]-200))</f>
        <v>499.60282352941164</v>
      </c>
      <c r="M86" t="str">
        <f>+IF(Tabla1[[#This Row],[volatilidad]]&lt;0.5,"Baja",IF(Tabla1[[#This Row],[volatilidad]]&lt;1,"Media","Alta"))</f>
        <v>Baja</v>
      </c>
    </row>
    <row r="87" spans="1:13" x14ac:dyDescent="0.3">
      <c r="A87" s="1">
        <v>44174</v>
      </c>
      <c r="B87">
        <v>510.53</v>
      </c>
      <c r="C87">
        <v>514.5</v>
      </c>
      <c r="D87">
        <v>491.29</v>
      </c>
      <c r="E87">
        <v>493.6</v>
      </c>
      <c r="F87">
        <v>4178768</v>
      </c>
      <c r="G87" t="s">
        <v>8</v>
      </c>
      <c r="H87" s="3">
        <f t="shared" si="3"/>
        <v>-3.7178636913353769E-2</v>
      </c>
      <c r="I87">
        <f t="shared" si="4"/>
        <v>2020</v>
      </c>
      <c r="J87" t="str">
        <f t="shared" si="5"/>
        <v>Diciembre</v>
      </c>
      <c r="K87">
        <f>AVERAGEIFS(Tabla1[Close], Tabla1[Ticker], Tabla1[[#This Row],[Ticker]], Tabla1[Date], "&lt;=" &amp; Tabla1[[#This Row],[Date]], Tabla1[Date], "&gt;=" &amp; (Tabla1[[#This Row],[Date]]-50))</f>
        <v>491.83472222222218</v>
      </c>
      <c r="L87">
        <f>AVERAGEIFS(Tabla1[Close], Tabla1[Ticker], Tabla1[[#This Row],[Ticker]], Tabla1[Date], "&lt;=" &amp; Tabla1[[#This Row],[Date]], Tabla1[Date], "&gt;=" &amp; (Tabla1[[#This Row],[Date]]-200))</f>
        <v>499.53302325581382</v>
      </c>
      <c r="M87" t="str">
        <f>+IF(Tabla1[[#This Row],[volatilidad]]&lt;0.5,"Baja",IF(Tabla1[[#This Row],[volatilidad]]&lt;1,"Media","Alta"))</f>
        <v>Baja</v>
      </c>
    </row>
    <row r="88" spans="1:13" x14ac:dyDescent="0.3">
      <c r="A88" s="1">
        <v>44175</v>
      </c>
      <c r="B88">
        <v>494.56</v>
      </c>
      <c r="C88">
        <v>503.77</v>
      </c>
      <c r="D88">
        <v>492.91</v>
      </c>
      <c r="E88">
        <v>501.09</v>
      </c>
      <c r="F88">
        <v>3018203</v>
      </c>
      <c r="G88" t="s">
        <v>8</v>
      </c>
      <c r="H88" s="3">
        <f t="shared" si="3"/>
        <v>1.5174230145867051E-2</v>
      </c>
      <c r="I88">
        <f t="shared" si="4"/>
        <v>2020</v>
      </c>
      <c r="J88" t="str">
        <f t="shared" si="5"/>
        <v>Diciembre</v>
      </c>
      <c r="K88">
        <f>AVERAGEIFS(Tabla1[Close], Tabla1[Ticker], Tabla1[[#This Row],[Ticker]], Tabla1[Date], "&lt;=" &amp; Tabla1[[#This Row],[Date]], Tabla1[Date], "&gt;=" &amp; (Tabla1[[#This Row],[Date]]-50))</f>
        <v>491.1588888888889</v>
      </c>
      <c r="L88">
        <f>AVERAGEIFS(Tabla1[Close], Tabla1[Ticker], Tabla1[[#This Row],[Ticker]], Tabla1[Date], "&lt;=" &amp; Tabla1[[#This Row],[Date]], Tabla1[Date], "&gt;=" &amp; (Tabla1[[#This Row],[Date]]-200))</f>
        <v>499.5509195402297</v>
      </c>
      <c r="M88" t="str">
        <f>+IF(Tabla1[[#This Row],[volatilidad]]&lt;0.5,"Baja",IF(Tabla1[[#This Row],[volatilidad]]&lt;1,"Media","Alta"))</f>
        <v>Baja</v>
      </c>
    </row>
    <row r="89" spans="1:13" x14ac:dyDescent="0.3">
      <c r="A89" s="1">
        <v>44176</v>
      </c>
      <c r="B89">
        <v>495</v>
      </c>
      <c r="C89">
        <v>503.34</v>
      </c>
      <c r="D89">
        <v>494.85</v>
      </c>
      <c r="E89">
        <v>503.22</v>
      </c>
      <c r="F89">
        <v>3210928</v>
      </c>
      <c r="G89" t="s">
        <v>8</v>
      </c>
      <c r="H89" s="3">
        <f t="shared" si="3"/>
        <v>4.2507334011854248E-3</v>
      </c>
      <c r="I89">
        <f t="shared" si="4"/>
        <v>2020</v>
      </c>
      <c r="J89" t="str">
        <f t="shared" si="5"/>
        <v>Diciembre</v>
      </c>
      <c r="K89">
        <f>AVERAGEIFS(Tabla1[Close], Tabla1[Ticker], Tabla1[[#This Row],[Ticker]], Tabla1[Date], "&lt;=" &amp; Tabla1[[#This Row],[Date]], Tabla1[Date], "&gt;=" &amp; (Tabla1[[#This Row],[Date]]-50))</f>
        <v>491.55250000000007</v>
      </c>
      <c r="L89">
        <f>AVERAGEIFS(Tabla1[Close], Tabla1[Ticker], Tabla1[[#This Row],[Ticker]], Tabla1[Date], "&lt;=" &amp; Tabla1[[#This Row],[Date]], Tabla1[Date], "&gt;=" &amp; (Tabla1[[#This Row],[Date]]-200))</f>
        <v>499.59261363636347</v>
      </c>
      <c r="M89" t="str">
        <f>+IF(Tabla1[[#This Row],[volatilidad]]&lt;0.5,"Baja",IF(Tabla1[[#This Row],[volatilidad]]&lt;1,"Media","Alta"))</f>
        <v>Baja</v>
      </c>
    </row>
    <row r="90" spans="1:13" x14ac:dyDescent="0.3">
      <c r="A90" s="1">
        <v>44179</v>
      </c>
      <c r="B90">
        <v>505.44</v>
      </c>
      <c r="C90">
        <v>524.16</v>
      </c>
      <c r="D90">
        <v>501.18</v>
      </c>
      <c r="E90">
        <v>522.41999999999996</v>
      </c>
      <c r="F90">
        <v>5770424</v>
      </c>
      <c r="G90" t="s">
        <v>8</v>
      </c>
      <c r="H90" s="3">
        <f t="shared" si="3"/>
        <v>3.8154286395612136E-2</v>
      </c>
      <c r="I90">
        <f t="shared" si="4"/>
        <v>2020</v>
      </c>
      <c r="J90" t="str">
        <f t="shared" si="5"/>
        <v>Diciembre</v>
      </c>
      <c r="K90">
        <f>AVERAGEIFS(Tabla1[Close], Tabla1[Ticker], Tabla1[[#This Row],[Ticker]], Tabla1[Date], "&lt;=" &amp; Tabla1[[#This Row],[Date]], Tabla1[Date], "&gt;=" &amp; (Tabla1[[#This Row],[Date]]-50))</f>
        <v>492.70857142857142</v>
      </c>
      <c r="L90">
        <f>AVERAGEIFS(Tabla1[Close], Tabla1[Ticker], Tabla1[[#This Row],[Ticker]], Tabla1[Date], "&lt;=" &amp; Tabla1[[#This Row],[Date]], Tabla1[Date], "&gt;=" &amp; (Tabla1[[#This Row],[Date]]-200))</f>
        <v>499.84910112359535</v>
      </c>
      <c r="M90" t="str">
        <f>+IF(Tabla1[[#This Row],[volatilidad]]&lt;0.5,"Baja",IF(Tabla1[[#This Row],[volatilidad]]&lt;1,"Media","Alta"))</f>
        <v>Baja</v>
      </c>
    </row>
    <row r="91" spans="1:13" x14ac:dyDescent="0.3">
      <c r="A91" s="1">
        <v>44180</v>
      </c>
      <c r="B91">
        <v>518.5</v>
      </c>
      <c r="C91">
        <v>524.70000000000005</v>
      </c>
      <c r="D91">
        <v>513.55999999999995</v>
      </c>
      <c r="E91">
        <v>519.78</v>
      </c>
      <c r="F91">
        <v>3398209</v>
      </c>
      <c r="G91" t="s">
        <v>8</v>
      </c>
      <c r="H91" s="3">
        <f t="shared" si="3"/>
        <v>-5.0534053060755646E-3</v>
      </c>
      <c r="I91">
        <f t="shared" si="4"/>
        <v>2020</v>
      </c>
      <c r="J91" t="str">
        <f t="shared" si="5"/>
        <v>Diciembre</v>
      </c>
      <c r="K91">
        <f>AVERAGEIFS(Tabla1[Close], Tabla1[Ticker], Tabla1[[#This Row],[Ticker]], Tabla1[Date], "&lt;=" &amp; Tabla1[[#This Row],[Date]], Tabla1[Date], "&gt;=" &amp; (Tabla1[[#This Row],[Date]]-50))</f>
        <v>493.46055555555552</v>
      </c>
      <c r="L91">
        <f>AVERAGEIFS(Tabla1[Close], Tabla1[Ticker], Tabla1[[#This Row],[Ticker]], Tabla1[Date], "&lt;=" &amp; Tabla1[[#This Row],[Date]], Tabla1[Date], "&gt;=" &amp; (Tabla1[[#This Row],[Date]]-200))</f>
        <v>500.07055555555536</v>
      </c>
      <c r="M91" t="str">
        <f>+IF(Tabla1[[#This Row],[volatilidad]]&lt;0.5,"Baja",IF(Tabla1[[#This Row],[volatilidad]]&lt;1,"Media","Alta"))</f>
        <v>Baja</v>
      </c>
    </row>
    <row r="92" spans="1:13" x14ac:dyDescent="0.3">
      <c r="A92" s="1">
        <v>44181</v>
      </c>
      <c r="B92">
        <v>520.11</v>
      </c>
      <c r="C92">
        <v>527.38</v>
      </c>
      <c r="D92">
        <v>517.69000000000005</v>
      </c>
      <c r="E92">
        <v>524.83000000000004</v>
      </c>
      <c r="F92">
        <v>3682392</v>
      </c>
      <c r="G92" t="s">
        <v>8</v>
      </c>
      <c r="H92" s="3">
        <f t="shared" si="3"/>
        <v>9.7156489283929393E-3</v>
      </c>
      <c r="I92">
        <f t="shared" si="4"/>
        <v>2020</v>
      </c>
      <c r="J92" t="str">
        <f t="shared" si="5"/>
        <v>Diciembre</v>
      </c>
      <c r="K92">
        <f>AVERAGEIFS(Tabla1[Close], Tabla1[Ticker], Tabla1[[#This Row],[Ticker]], Tabla1[Date], "&lt;=" &amp; Tabla1[[#This Row],[Date]], Tabla1[Date], "&gt;=" &amp; (Tabla1[[#This Row],[Date]]-50))</f>
        <v>494.47694444444448</v>
      </c>
      <c r="L92">
        <f>AVERAGEIFS(Tabla1[Close], Tabla1[Ticker], Tabla1[[#This Row],[Ticker]], Tabla1[Date], "&lt;=" &amp; Tabla1[[#This Row],[Date]], Tabla1[Date], "&gt;=" &amp; (Tabla1[[#This Row],[Date]]-200))</f>
        <v>500.34263736263722</v>
      </c>
      <c r="M92" t="str">
        <f>+IF(Tabla1[[#This Row],[volatilidad]]&lt;0.5,"Baja",IF(Tabla1[[#This Row],[volatilidad]]&lt;1,"Media","Alta"))</f>
        <v>Baja</v>
      </c>
    </row>
    <row r="93" spans="1:13" x14ac:dyDescent="0.3">
      <c r="A93" s="1">
        <v>44182</v>
      </c>
      <c r="B93">
        <v>529</v>
      </c>
      <c r="C93">
        <v>535.49</v>
      </c>
      <c r="D93">
        <v>526.44000000000005</v>
      </c>
      <c r="E93">
        <v>532.9</v>
      </c>
      <c r="F93">
        <v>3193377</v>
      </c>
      <c r="G93" t="s">
        <v>8</v>
      </c>
      <c r="H93" s="3">
        <f t="shared" si="3"/>
        <v>1.5376407598650887E-2</v>
      </c>
      <c r="I93">
        <f t="shared" si="4"/>
        <v>2020</v>
      </c>
      <c r="J93" t="str">
        <f t="shared" si="5"/>
        <v>Diciembre</v>
      </c>
      <c r="K93">
        <f>AVERAGEIFS(Tabla1[Close], Tabla1[Ticker], Tabla1[[#This Row],[Ticker]], Tabla1[Date], "&lt;=" &amp; Tabla1[[#This Row],[Date]], Tabla1[Date], "&gt;=" &amp; (Tabla1[[#This Row],[Date]]-50))</f>
        <v>495.69833333333344</v>
      </c>
      <c r="L93">
        <f>AVERAGEIFS(Tabla1[Close], Tabla1[Ticker], Tabla1[[#This Row],[Ticker]], Tabla1[Date], "&lt;=" &amp; Tabla1[[#This Row],[Date]], Tabla1[Date], "&gt;=" &amp; (Tabla1[[#This Row],[Date]]-200))</f>
        <v>500.69652173913028</v>
      </c>
      <c r="M93" t="str">
        <f>+IF(Tabla1[[#This Row],[volatilidad]]&lt;0.5,"Baja",IF(Tabla1[[#This Row],[volatilidad]]&lt;1,"Media","Alta"))</f>
        <v>Baja</v>
      </c>
    </row>
    <row r="94" spans="1:13" x14ac:dyDescent="0.3">
      <c r="A94" s="1">
        <v>44183</v>
      </c>
      <c r="B94">
        <v>533.20000000000005</v>
      </c>
      <c r="C94">
        <v>536.37</v>
      </c>
      <c r="D94">
        <v>526.02</v>
      </c>
      <c r="E94">
        <v>534.45000000000005</v>
      </c>
      <c r="F94">
        <v>4502692</v>
      </c>
      <c r="G94" t="s">
        <v>8</v>
      </c>
      <c r="H94" s="3">
        <f t="shared" si="3"/>
        <v>2.9086132482643023E-3</v>
      </c>
      <c r="I94">
        <f t="shared" si="4"/>
        <v>2020</v>
      </c>
      <c r="J94" t="str">
        <f t="shared" si="5"/>
        <v>Diciembre</v>
      </c>
      <c r="K94">
        <f>AVERAGEIFS(Tabla1[Close], Tabla1[Ticker], Tabla1[[#This Row],[Ticker]], Tabla1[Date], "&lt;=" &amp; Tabla1[[#This Row],[Date]], Tabla1[Date], "&gt;=" &amp; (Tabla1[[#This Row],[Date]]-50))</f>
        <v>497.03750000000014</v>
      </c>
      <c r="L94">
        <f>AVERAGEIFS(Tabla1[Close], Tabla1[Ticker], Tabla1[[#This Row],[Ticker]], Tabla1[Date], "&lt;=" &amp; Tabla1[[#This Row],[Date]], Tabla1[Date], "&gt;=" &amp; (Tabla1[[#This Row],[Date]]-200))</f>
        <v>501.05946236559123</v>
      </c>
      <c r="M94" t="str">
        <f>+IF(Tabla1[[#This Row],[volatilidad]]&lt;0.5,"Baja",IF(Tabla1[[#This Row],[volatilidad]]&lt;1,"Media","Alta"))</f>
        <v>Baja</v>
      </c>
    </row>
    <row r="95" spans="1:13" x14ac:dyDescent="0.3">
      <c r="A95" s="1">
        <v>44186</v>
      </c>
      <c r="B95">
        <v>530.04999999999995</v>
      </c>
      <c r="C95">
        <v>532.62</v>
      </c>
      <c r="D95">
        <v>521.15</v>
      </c>
      <c r="E95">
        <v>528.91</v>
      </c>
      <c r="F95">
        <v>3893964</v>
      </c>
      <c r="G95" t="s">
        <v>8</v>
      </c>
      <c r="H95" s="3">
        <f t="shared" si="3"/>
        <v>-1.0365796613340916E-2</v>
      </c>
      <c r="I95">
        <f t="shared" si="4"/>
        <v>2020</v>
      </c>
      <c r="J95" t="str">
        <f t="shared" si="5"/>
        <v>Diciembre</v>
      </c>
      <c r="K95">
        <f>AVERAGEIFS(Tabla1[Close], Tabla1[Ticker], Tabla1[[#This Row],[Ticker]], Tabla1[Date], "&lt;=" &amp; Tabla1[[#This Row],[Date]], Tabla1[Date], "&gt;=" &amp; (Tabla1[[#This Row],[Date]]-50))</f>
        <v>498.35171428571431</v>
      </c>
      <c r="L95">
        <f>AVERAGEIFS(Tabla1[Close], Tabla1[Ticker], Tabla1[[#This Row],[Ticker]], Tabla1[Date], "&lt;=" &amp; Tabla1[[#This Row],[Date]], Tabla1[Date], "&gt;=" &amp; (Tabla1[[#This Row],[Date]]-200))</f>
        <v>501.35574468085093</v>
      </c>
      <c r="M95" t="str">
        <f>+IF(Tabla1[[#This Row],[volatilidad]]&lt;0.5,"Baja",IF(Tabla1[[#This Row],[volatilidad]]&lt;1,"Media","Alta"))</f>
        <v>Baja</v>
      </c>
    </row>
    <row r="96" spans="1:13" x14ac:dyDescent="0.3">
      <c r="A96" s="1">
        <v>44187</v>
      </c>
      <c r="B96">
        <v>527.69000000000005</v>
      </c>
      <c r="C96">
        <v>530.4</v>
      </c>
      <c r="D96">
        <v>520.5</v>
      </c>
      <c r="E96">
        <v>527.33000000000004</v>
      </c>
      <c r="F96">
        <v>1908529</v>
      </c>
      <c r="G96" t="s">
        <v>8</v>
      </c>
      <c r="H96" s="3">
        <f t="shared" si="3"/>
        <v>-2.9872757179859599E-3</v>
      </c>
      <c r="I96">
        <f t="shared" si="4"/>
        <v>2020</v>
      </c>
      <c r="J96" t="str">
        <f t="shared" si="5"/>
        <v>Diciembre</v>
      </c>
      <c r="K96">
        <f>AVERAGEIFS(Tabla1[Close], Tabla1[Ticker], Tabla1[[#This Row],[Ticker]], Tabla1[Date], "&lt;=" &amp; Tabla1[[#This Row],[Date]], Tabla1[Date], "&gt;=" &amp; (Tabla1[[#This Row],[Date]]-50))</f>
        <v>499.15666666666675</v>
      </c>
      <c r="L96">
        <f>AVERAGEIFS(Tabla1[Close], Tabla1[Ticker], Tabla1[[#This Row],[Ticker]], Tabla1[Date], "&lt;=" &amp; Tabla1[[#This Row],[Date]], Tabla1[Date], "&gt;=" &amp; (Tabla1[[#This Row],[Date]]-200))</f>
        <v>501.62915789473675</v>
      </c>
      <c r="M96" t="str">
        <f>+IF(Tabla1[[#This Row],[volatilidad]]&lt;0.5,"Baja",IF(Tabla1[[#This Row],[volatilidad]]&lt;1,"Media","Alta"))</f>
        <v>Baja</v>
      </c>
    </row>
    <row r="97" spans="1:13" x14ac:dyDescent="0.3">
      <c r="A97" s="1">
        <v>44188</v>
      </c>
      <c r="B97">
        <v>524.76</v>
      </c>
      <c r="C97">
        <v>526.32000000000005</v>
      </c>
      <c r="D97">
        <v>514.20000000000005</v>
      </c>
      <c r="E97">
        <v>514.48</v>
      </c>
      <c r="F97">
        <v>2393187</v>
      </c>
      <c r="G97" t="s">
        <v>8</v>
      </c>
      <c r="H97" s="3">
        <f t="shared" si="3"/>
        <v>-2.4368042781560018E-2</v>
      </c>
      <c r="I97">
        <f t="shared" si="4"/>
        <v>2020</v>
      </c>
      <c r="J97" t="str">
        <f t="shared" si="5"/>
        <v>Diciembre</v>
      </c>
      <c r="K97">
        <f>AVERAGEIFS(Tabla1[Close], Tabla1[Ticker], Tabla1[[#This Row],[Ticker]], Tabla1[Date], "&lt;=" &amp; Tabla1[[#This Row],[Date]], Tabla1[Date], "&gt;=" &amp; (Tabla1[[#This Row],[Date]]-50))</f>
        <v>500.00000000000011</v>
      </c>
      <c r="L97">
        <f>AVERAGEIFS(Tabla1[Close], Tabla1[Ticker], Tabla1[[#This Row],[Ticker]], Tabla1[Date], "&lt;=" &amp; Tabla1[[#This Row],[Date]], Tabla1[Date], "&gt;=" &amp; (Tabla1[[#This Row],[Date]]-200))</f>
        <v>501.76302083333326</v>
      </c>
      <c r="M97" t="str">
        <f>+IF(Tabla1[[#This Row],[volatilidad]]&lt;0.5,"Baja",IF(Tabla1[[#This Row],[volatilidad]]&lt;1,"Media","Alta"))</f>
        <v>Baja</v>
      </c>
    </row>
    <row r="98" spans="1:13" x14ac:dyDescent="0.3">
      <c r="A98" s="1">
        <v>44189</v>
      </c>
      <c r="B98">
        <v>515.12</v>
      </c>
      <c r="C98">
        <v>519.35</v>
      </c>
      <c r="D98">
        <v>512.21</v>
      </c>
      <c r="E98">
        <v>513.97</v>
      </c>
      <c r="F98">
        <v>1143952</v>
      </c>
      <c r="G98" t="s">
        <v>8</v>
      </c>
      <c r="H98" s="3">
        <f t="shared" si="3"/>
        <v>-9.9129217851035012E-4</v>
      </c>
      <c r="I98">
        <f t="shared" si="4"/>
        <v>2020</v>
      </c>
      <c r="J98" t="str">
        <f t="shared" si="5"/>
        <v>Diciembre</v>
      </c>
      <c r="K98">
        <f>AVERAGEIFS(Tabla1[Close], Tabla1[Ticker], Tabla1[[#This Row],[Ticker]], Tabla1[Date], "&lt;=" &amp; Tabla1[[#This Row],[Date]], Tabla1[Date], "&gt;=" &amp; (Tabla1[[#This Row],[Date]]-50))</f>
        <v>500.74305555555566</v>
      </c>
      <c r="L98">
        <f>AVERAGEIFS(Tabla1[Close], Tabla1[Ticker], Tabla1[[#This Row],[Ticker]], Tabla1[Date], "&lt;=" &amp; Tabla1[[#This Row],[Date]], Tabla1[Date], "&gt;=" &amp; (Tabla1[[#This Row],[Date]]-200))</f>
        <v>501.88886597938136</v>
      </c>
      <c r="M98" t="str">
        <f>+IF(Tabla1[[#This Row],[volatilidad]]&lt;0.5,"Baja",IF(Tabla1[[#This Row],[volatilidad]]&lt;1,"Media","Alta"))</f>
        <v>Baja</v>
      </c>
    </row>
    <row r="99" spans="1:13" x14ac:dyDescent="0.3">
      <c r="A99" s="1">
        <v>44193</v>
      </c>
      <c r="B99">
        <v>516.42999999999995</v>
      </c>
      <c r="C99">
        <v>523.66</v>
      </c>
      <c r="D99">
        <v>507.13</v>
      </c>
      <c r="E99">
        <v>519.12</v>
      </c>
      <c r="F99">
        <v>2891867</v>
      </c>
      <c r="G99" t="s">
        <v>8</v>
      </c>
      <c r="H99" s="3">
        <f t="shared" si="3"/>
        <v>1.002004008016022E-2</v>
      </c>
      <c r="I99">
        <f t="shared" si="4"/>
        <v>2020</v>
      </c>
      <c r="J99" t="str">
        <f t="shared" si="5"/>
        <v>Diciembre</v>
      </c>
      <c r="K99">
        <f>AVERAGEIFS(Tabla1[Close], Tabla1[Ticker], Tabla1[[#This Row],[Ticker]], Tabla1[Date], "&lt;=" &amp; Tabla1[[#This Row],[Date]], Tabla1[Date], "&gt;=" &amp; (Tabla1[[#This Row],[Date]]-50))</f>
        <v>500.6008823529412</v>
      </c>
      <c r="L99">
        <f>AVERAGEIFS(Tabla1[Close], Tabla1[Ticker], Tabla1[[#This Row],[Ticker]], Tabla1[Date], "&lt;=" &amp; Tabla1[[#This Row],[Date]], Tabla1[Date], "&gt;=" &amp; (Tabla1[[#This Row],[Date]]-200))</f>
        <v>502.06469387755101</v>
      </c>
      <c r="M99" t="str">
        <f>+IF(Tabla1[[#This Row],[volatilidad]]&lt;0.5,"Baja",IF(Tabla1[[#This Row],[volatilidad]]&lt;1,"Media","Alta"))</f>
        <v>Baja</v>
      </c>
    </row>
    <row r="100" spans="1:13" x14ac:dyDescent="0.3">
      <c r="A100" s="1">
        <v>44194</v>
      </c>
      <c r="B100">
        <v>519.9</v>
      </c>
      <c r="C100">
        <v>536.54999999999995</v>
      </c>
      <c r="D100">
        <v>515.48</v>
      </c>
      <c r="E100">
        <v>530.87</v>
      </c>
      <c r="F100">
        <v>4022358</v>
      </c>
      <c r="G100" t="s">
        <v>8</v>
      </c>
      <c r="H100" s="3">
        <f t="shared" si="3"/>
        <v>2.2634458314070072E-2</v>
      </c>
      <c r="I100">
        <f t="shared" si="4"/>
        <v>2020</v>
      </c>
      <c r="J100" t="str">
        <f t="shared" si="5"/>
        <v>Diciembre</v>
      </c>
      <c r="K100">
        <f>AVERAGEIFS(Tabla1[Close], Tabla1[Ticker], Tabla1[[#This Row],[Ticker]], Tabla1[Date], "&lt;=" &amp; Tabla1[[#This Row],[Date]], Tabla1[Date], "&gt;=" &amp; (Tabla1[[#This Row],[Date]]-50))</f>
        <v>501.46571428571428</v>
      </c>
      <c r="L100">
        <f>AVERAGEIFS(Tabla1[Close], Tabla1[Ticker], Tabla1[[#This Row],[Ticker]], Tabla1[Date], "&lt;=" &amp; Tabla1[[#This Row],[Date]], Tabla1[Date], "&gt;=" &amp; (Tabla1[[#This Row],[Date]]-200))</f>
        <v>502.35565656565655</v>
      </c>
      <c r="M100" t="str">
        <f>+IF(Tabla1[[#This Row],[volatilidad]]&lt;0.5,"Baja",IF(Tabla1[[#This Row],[volatilidad]]&lt;1,"Media","Alta"))</f>
        <v>Baja</v>
      </c>
    </row>
    <row r="101" spans="1:13" x14ac:dyDescent="0.3">
      <c r="A101" s="1">
        <v>44195</v>
      </c>
      <c r="B101">
        <v>530.13</v>
      </c>
      <c r="C101">
        <v>533.26</v>
      </c>
      <c r="D101">
        <v>523.69000000000005</v>
      </c>
      <c r="E101">
        <v>524.59</v>
      </c>
      <c r="F101">
        <v>1876286</v>
      </c>
      <c r="G101" t="s">
        <v>8</v>
      </c>
      <c r="H101" s="3">
        <f t="shared" si="3"/>
        <v>-1.1829638141164445E-2</v>
      </c>
      <c r="I101">
        <f t="shared" si="4"/>
        <v>2020</v>
      </c>
      <c r="J101" t="str">
        <f t="shared" si="5"/>
        <v>Diciembre</v>
      </c>
      <c r="K101">
        <f>AVERAGEIFS(Tabla1[Close], Tabla1[Ticker], Tabla1[[#This Row],[Ticker]], Tabla1[Date], "&lt;=" &amp; Tabla1[[#This Row],[Date]], Tabla1[Date], "&gt;=" &amp; (Tabla1[[#This Row],[Date]]-50))</f>
        <v>503.01114285714283</v>
      </c>
      <c r="L101">
        <f>AVERAGEIFS(Tabla1[Close], Tabla1[Ticker], Tabla1[[#This Row],[Ticker]], Tabla1[Date], "&lt;=" &amp; Tabla1[[#This Row],[Date]], Tabla1[Date], "&gt;=" &amp; (Tabla1[[#This Row],[Date]]-200))</f>
        <v>502.57799999999997</v>
      </c>
      <c r="M101" t="str">
        <f>+IF(Tabla1[[#This Row],[volatilidad]]&lt;0.5,"Baja",IF(Tabla1[[#This Row],[volatilidad]]&lt;1,"Media","Alta"))</f>
        <v>Baja</v>
      </c>
    </row>
    <row r="102" spans="1:13" x14ac:dyDescent="0.3">
      <c r="A102" s="1">
        <v>44196</v>
      </c>
      <c r="B102">
        <v>525.53</v>
      </c>
      <c r="C102">
        <v>545.5</v>
      </c>
      <c r="D102">
        <v>523.15</v>
      </c>
      <c r="E102">
        <v>540.73</v>
      </c>
      <c r="F102">
        <v>5392322</v>
      </c>
      <c r="G102" t="s">
        <v>8</v>
      </c>
      <c r="H102" s="3">
        <f t="shared" si="3"/>
        <v>3.076688461465138E-2</v>
      </c>
      <c r="I102">
        <f t="shared" si="4"/>
        <v>2020</v>
      </c>
      <c r="J102" t="str">
        <f t="shared" si="5"/>
        <v>Diciembre</v>
      </c>
      <c r="K102">
        <f>AVERAGEIFS(Tabla1[Close], Tabla1[Ticker], Tabla1[[#This Row],[Ticker]], Tabla1[Date], "&lt;=" &amp; Tabla1[[#This Row],[Date]], Tabla1[Date], "&gt;=" &amp; (Tabla1[[#This Row],[Date]]-50))</f>
        <v>504.73942857142862</v>
      </c>
      <c r="L102">
        <f>AVERAGEIFS(Tabla1[Close], Tabla1[Ticker], Tabla1[[#This Row],[Ticker]], Tabla1[Date], "&lt;=" &amp; Tabla1[[#This Row],[Date]], Tabla1[Date], "&gt;=" &amp; (Tabla1[[#This Row],[Date]]-200))</f>
        <v>502.95574257425744</v>
      </c>
      <c r="M102" t="str">
        <f>+IF(Tabla1[[#This Row],[volatilidad]]&lt;0.5,"Baja",IF(Tabla1[[#This Row],[volatilidad]]&lt;1,"Media","Alta"))</f>
        <v>Baja</v>
      </c>
    </row>
    <row r="103" spans="1:13" x14ac:dyDescent="0.3">
      <c r="A103" s="1">
        <v>44200</v>
      </c>
      <c r="B103">
        <v>539</v>
      </c>
      <c r="C103">
        <v>540.79999999999995</v>
      </c>
      <c r="D103">
        <v>515.09</v>
      </c>
      <c r="E103">
        <v>522.86</v>
      </c>
      <c r="F103">
        <v>4444407</v>
      </c>
      <c r="G103" t="s">
        <v>8</v>
      </c>
      <c r="H103" s="3">
        <f t="shared" si="3"/>
        <v>-3.3047916705194802E-2</v>
      </c>
      <c r="I103">
        <f t="shared" si="4"/>
        <v>2021</v>
      </c>
      <c r="J103" t="str">
        <f t="shared" si="5"/>
        <v>Enero</v>
      </c>
      <c r="K103">
        <f>AVERAGEIFS(Tabla1[Close], Tabla1[Ticker], Tabla1[[#This Row],[Ticker]], Tabla1[Date], "&lt;=" &amp; Tabla1[[#This Row],[Date]], Tabla1[Date], "&gt;=" &amp; (Tabla1[[#This Row],[Date]]-50))</f>
        <v>506.92030303030299</v>
      </c>
      <c r="L103">
        <f>AVERAGEIFS(Tabla1[Close], Tabla1[Ticker], Tabla1[[#This Row],[Ticker]], Tabla1[Date], "&lt;=" &amp; Tabla1[[#This Row],[Date]], Tabla1[Date], "&gt;=" &amp; (Tabla1[[#This Row],[Date]]-200))</f>
        <v>503.15088235294115</v>
      </c>
      <c r="M103" t="str">
        <f>+IF(Tabla1[[#This Row],[volatilidad]]&lt;0.5,"Baja",IF(Tabla1[[#This Row],[volatilidad]]&lt;1,"Media","Alta"))</f>
        <v>Baja</v>
      </c>
    </row>
    <row r="104" spans="1:13" x14ac:dyDescent="0.3">
      <c r="A104" s="1">
        <v>44201</v>
      </c>
      <c r="B104">
        <v>521.54999999999995</v>
      </c>
      <c r="C104">
        <v>526.78</v>
      </c>
      <c r="D104">
        <v>515.89</v>
      </c>
      <c r="E104">
        <v>520.79999999999995</v>
      </c>
      <c r="F104">
        <v>3133872</v>
      </c>
      <c r="G104" t="s">
        <v>8</v>
      </c>
      <c r="H104" s="3">
        <f t="shared" si="3"/>
        <v>-3.9398691810428321E-3</v>
      </c>
      <c r="I104">
        <f t="shared" si="4"/>
        <v>2021</v>
      </c>
      <c r="J104" t="str">
        <f t="shared" si="5"/>
        <v>Enero</v>
      </c>
      <c r="K104">
        <f>AVERAGEIFS(Tabla1[Close], Tabla1[Ticker], Tabla1[[#This Row],[Ticker]], Tabla1[Date], "&lt;=" &amp; Tabla1[[#This Row],[Date]], Tabla1[Date], "&gt;=" &amp; (Tabla1[[#This Row],[Date]]-50))</f>
        <v>507.32852941176463</v>
      </c>
      <c r="L104">
        <f>AVERAGEIFS(Tabla1[Close], Tabla1[Ticker], Tabla1[[#This Row],[Ticker]], Tabla1[Date], "&lt;=" &amp; Tabla1[[#This Row],[Date]], Tabla1[Date], "&gt;=" &amp; (Tabla1[[#This Row],[Date]]-200))</f>
        <v>503.32223300970878</v>
      </c>
      <c r="M104" t="str">
        <f>+IF(Tabla1[[#This Row],[volatilidad]]&lt;0.5,"Baja",IF(Tabla1[[#This Row],[volatilidad]]&lt;1,"Media","Alta"))</f>
        <v>Baja</v>
      </c>
    </row>
    <row r="105" spans="1:13" x14ac:dyDescent="0.3">
      <c r="A105" s="1">
        <v>44202</v>
      </c>
      <c r="B105">
        <v>511.97</v>
      </c>
      <c r="C105">
        <v>513.1</v>
      </c>
      <c r="D105">
        <v>499.5</v>
      </c>
      <c r="E105">
        <v>500.49</v>
      </c>
      <c r="F105">
        <v>5346210</v>
      </c>
      <c r="G105" t="s">
        <v>8</v>
      </c>
      <c r="H105" s="3">
        <f t="shared" si="3"/>
        <v>-3.8997695852534431E-2</v>
      </c>
      <c r="I105">
        <f t="shared" si="4"/>
        <v>2021</v>
      </c>
      <c r="J105" t="str">
        <f t="shared" si="5"/>
        <v>Enero</v>
      </c>
      <c r="K105">
        <f>AVERAGEIFS(Tabla1[Close], Tabla1[Ticker], Tabla1[[#This Row],[Ticker]], Tabla1[Date], "&lt;=" &amp; Tabla1[[#This Row],[Date]], Tabla1[Date], "&gt;=" &amp; (Tabla1[[#This Row],[Date]]-50))</f>
        <v>507.95764705882368</v>
      </c>
      <c r="L105">
        <f>AVERAGEIFS(Tabla1[Close], Tabla1[Ticker], Tabla1[[#This Row],[Ticker]], Tabla1[Date], "&lt;=" &amp; Tabla1[[#This Row],[Date]], Tabla1[Date], "&gt;=" &amp; (Tabla1[[#This Row],[Date]]-200))</f>
        <v>503.29500000000002</v>
      </c>
      <c r="M105" t="str">
        <f>+IF(Tabla1[[#This Row],[volatilidad]]&lt;0.5,"Baja",IF(Tabla1[[#This Row],[volatilidad]]&lt;1,"Media","Alta"))</f>
        <v>Baja</v>
      </c>
    </row>
    <row r="106" spans="1:13" x14ac:dyDescent="0.3">
      <c r="A106" s="1">
        <v>44203</v>
      </c>
      <c r="B106">
        <v>508.28</v>
      </c>
      <c r="C106">
        <v>516.44000000000005</v>
      </c>
      <c r="D106">
        <v>506.42</v>
      </c>
      <c r="E106">
        <v>508.89</v>
      </c>
      <c r="F106">
        <v>3686448</v>
      </c>
      <c r="G106" t="s">
        <v>8</v>
      </c>
      <c r="H106" s="3">
        <f t="shared" si="3"/>
        <v>1.6783552118923462E-2</v>
      </c>
      <c r="I106">
        <f t="shared" si="4"/>
        <v>2021</v>
      </c>
      <c r="J106" t="str">
        <f t="shared" si="5"/>
        <v>Enero</v>
      </c>
      <c r="K106">
        <f>AVERAGEIFS(Tabla1[Close], Tabla1[Ticker], Tabla1[[#This Row],[Ticker]], Tabla1[Date], "&lt;=" &amp; Tabla1[[#This Row],[Date]], Tabla1[Date], "&gt;=" &amp; (Tabla1[[#This Row],[Date]]-50))</f>
        <v>508.78882352941173</v>
      </c>
      <c r="L106">
        <f>AVERAGEIFS(Tabla1[Close], Tabla1[Ticker], Tabla1[[#This Row],[Ticker]], Tabla1[Date], "&lt;=" &amp; Tabla1[[#This Row],[Date]], Tabla1[Date], "&gt;=" &amp; (Tabla1[[#This Row],[Date]]-200))</f>
        <v>503.34828571428574</v>
      </c>
      <c r="M106" t="str">
        <f>+IF(Tabla1[[#This Row],[volatilidad]]&lt;0.5,"Baja",IF(Tabla1[[#This Row],[volatilidad]]&lt;1,"Media","Alta"))</f>
        <v>Baja</v>
      </c>
    </row>
    <row r="107" spans="1:13" x14ac:dyDescent="0.3">
      <c r="A107" s="1">
        <v>44204</v>
      </c>
      <c r="B107">
        <v>511.31</v>
      </c>
      <c r="C107">
        <v>513.24</v>
      </c>
      <c r="D107">
        <v>504.51</v>
      </c>
      <c r="E107">
        <v>510.4</v>
      </c>
      <c r="F107">
        <v>2973949</v>
      </c>
      <c r="G107" t="s">
        <v>8</v>
      </c>
      <c r="H107" s="3">
        <f t="shared" si="3"/>
        <v>2.9672424296016686E-3</v>
      </c>
      <c r="I107">
        <f t="shared" si="4"/>
        <v>2021</v>
      </c>
      <c r="J107" t="str">
        <f t="shared" si="5"/>
        <v>Enero</v>
      </c>
      <c r="K107">
        <f>AVERAGEIFS(Tabla1[Close], Tabla1[Ticker], Tabla1[[#This Row],[Ticker]], Tabla1[Date], "&lt;=" &amp; Tabla1[[#This Row],[Date]], Tabla1[Date], "&gt;=" &amp; (Tabla1[[#This Row],[Date]]-50))</f>
        <v>509.63029411764717</v>
      </c>
      <c r="L107">
        <f>AVERAGEIFS(Tabla1[Close], Tabla1[Ticker], Tabla1[[#This Row],[Ticker]], Tabla1[Date], "&lt;=" &amp; Tabla1[[#This Row],[Date]], Tabla1[Date], "&gt;=" &amp; (Tabla1[[#This Row],[Date]]-200))</f>
        <v>503.41481132075472</v>
      </c>
      <c r="M107" t="str">
        <f>+IF(Tabla1[[#This Row],[volatilidad]]&lt;0.5,"Baja",IF(Tabla1[[#This Row],[volatilidad]]&lt;1,"Media","Alta"))</f>
        <v>Baja</v>
      </c>
    </row>
    <row r="108" spans="1:13" x14ac:dyDescent="0.3">
      <c r="A108" s="1">
        <v>44207</v>
      </c>
      <c r="B108">
        <v>507.84</v>
      </c>
      <c r="C108">
        <v>510.73</v>
      </c>
      <c r="D108">
        <v>497.95</v>
      </c>
      <c r="E108">
        <v>499.1</v>
      </c>
      <c r="F108">
        <v>3812720</v>
      </c>
      <c r="G108" t="s">
        <v>8</v>
      </c>
      <c r="H108" s="3">
        <f t="shared" si="3"/>
        <v>-2.2139498432601767E-2</v>
      </c>
      <c r="I108">
        <f t="shared" si="4"/>
        <v>2021</v>
      </c>
      <c r="J108" t="str">
        <f t="shared" si="5"/>
        <v>Enero</v>
      </c>
      <c r="K108">
        <f>AVERAGEIFS(Tabla1[Close], Tabla1[Ticker], Tabla1[[#This Row],[Ticker]], Tabla1[Date], "&lt;=" &amp; Tabla1[[#This Row],[Date]], Tabla1[Date], "&gt;=" &amp; (Tabla1[[#This Row],[Date]]-50))</f>
        <v>510.71575757575755</v>
      </c>
      <c r="L108">
        <f>AVERAGEIFS(Tabla1[Close], Tabla1[Ticker], Tabla1[[#This Row],[Ticker]], Tabla1[Date], "&lt;=" &amp; Tabla1[[#This Row],[Date]], Tabla1[Date], "&gt;=" &amp; (Tabla1[[#This Row],[Date]]-200))</f>
        <v>503.3744859813084</v>
      </c>
      <c r="M108" t="str">
        <f>+IF(Tabla1[[#This Row],[volatilidad]]&lt;0.5,"Baja",IF(Tabla1[[#This Row],[volatilidad]]&lt;1,"Media","Alta"))</f>
        <v>Baja</v>
      </c>
    </row>
    <row r="109" spans="1:13" x14ac:dyDescent="0.3">
      <c r="A109" s="1">
        <v>44208</v>
      </c>
      <c r="B109">
        <v>500</v>
      </c>
      <c r="C109">
        <v>501.09</v>
      </c>
      <c r="D109">
        <v>485.67</v>
      </c>
      <c r="E109">
        <v>494.25</v>
      </c>
      <c r="F109">
        <v>5990425</v>
      </c>
      <c r="G109" t="s">
        <v>8</v>
      </c>
      <c r="H109" s="3">
        <f t="shared" si="3"/>
        <v>-9.7174914846724914E-3</v>
      </c>
      <c r="I109">
        <f t="shared" si="4"/>
        <v>2021</v>
      </c>
      <c r="J109" t="str">
        <f t="shared" si="5"/>
        <v>Enero</v>
      </c>
      <c r="K109">
        <f>AVERAGEIFS(Tabla1[Close], Tabla1[Ticker], Tabla1[[#This Row],[Ticker]], Tabla1[Date], "&lt;=" &amp; Tabla1[[#This Row],[Date]], Tabla1[Date], "&gt;=" &amp; (Tabla1[[#This Row],[Date]]-50))</f>
        <v>510.23147058823525</v>
      </c>
      <c r="L109">
        <f>AVERAGEIFS(Tabla1[Close], Tabla1[Ticker], Tabla1[[#This Row],[Ticker]], Tabla1[Date], "&lt;=" &amp; Tabla1[[#This Row],[Date]], Tabla1[Date], "&gt;=" &amp; (Tabla1[[#This Row],[Date]]-200))</f>
        <v>503.29</v>
      </c>
      <c r="M109" t="str">
        <f>+IF(Tabla1[[#This Row],[volatilidad]]&lt;0.5,"Baja",IF(Tabla1[[#This Row],[volatilidad]]&lt;1,"Media","Alta"))</f>
        <v>Baja</v>
      </c>
    </row>
    <row r="110" spans="1:13" x14ac:dyDescent="0.3">
      <c r="A110" s="1">
        <v>44209</v>
      </c>
      <c r="B110">
        <v>495.5</v>
      </c>
      <c r="C110">
        <v>512.35</v>
      </c>
      <c r="D110">
        <v>493.01</v>
      </c>
      <c r="E110">
        <v>507.79</v>
      </c>
      <c r="F110">
        <v>5032099</v>
      </c>
      <c r="G110" t="s">
        <v>8</v>
      </c>
      <c r="H110" s="3">
        <f t="shared" si="3"/>
        <v>2.739504299443607E-2</v>
      </c>
      <c r="I110">
        <f t="shared" si="4"/>
        <v>2021</v>
      </c>
      <c r="J110" t="str">
        <f t="shared" si="5"/>
        <v>Enero</v>
      </c>
      <c r="K110">
        <f>AVERAGEIFS(Tabla1[Close], Tabla1[Ticker], Tabla1[[#This Row],[Ticker]], Tabla1[Date], "&lt;=" &amp; Tabla1[[#This Row],[Date]], Tabla1[Date], "&gt;=" &amp; (Tabla1[[#This Row],[Date]]-50))</f>
        <v>511.14823529411768</v>
      </c>
      <c r="L110">
        <f>AVERAGEIFS(Tabla1[Close], Tabla1[Ticker], Tabla1[[#This Row],[Ticker]], Tabla1[Date], "&lt;=" &amp; Tabla1[[#This Row],[Date]], Tabla1[Date], "&gt;=" &amp; (Tabla1[[#This Row],[Date]]-200))</f>
        <v>503.33128440366971</v>
      </c>
      <c r="M110" t="str">
        <f>+IF(Tabla1[[#This Row],[volatilidad]]&lt;0.5,"Baja",IF(Tabla1[[#This Row],[volatilidad]]&lt;1,"Media","Alta"))</f>
        <v>Baja</v>
      </c>
    </row>
    <row r="111" spans="1:13" x14ac:dyDescent="0.3">
      <c r="A111" s="1">
        <v>44210</v>
      </c>
      <c r="B111">
        <v>507.35</v>
      </c>
      <c r="C111">
        <v>514.5</v>
      </c>
      <c r="D111">
        <v>499.58</v>
      </c>
      <c r="E111">
        <v>500.86</v>
      </c>
      <c r="F111">
        <v>4177357</v>
      </c>
      <c r="G111" t="s">
        <v>8</v>
      </c>
      <c r="H111" s="3">
        <f t="shared" si="3"/>
        <v>-1.3647373914413397E-2</v>
      </c>
      <c r="I111">
        <f t="shared" si="4"/>
        <v>2021</v>
      </c>
      <c r="J111" t="str">
        <f t="shared" si="5"/>
        <v>Enero</v>
      </c>
      <c r="K111">
        <f>AVERAGEIFS(Tabla1[Close], Tabla1[Ticker], Tabla1[[#This Row],[Ticker]], Tabla1[Date], "&lt;=" &amp; Tabla1[[#This Row],[Date]], Tabla1[Date], "&gt;=" &amp; (Tabla1[[#This Row],[Date]]-50))</f>
        <v>511.67705882352942</v>
      </c>
      <c r="L111">
        <f>AVERAGEIFS(Tabla1[Close], Tabla1[Ticker], Tabla1[[#This Row],[Ticker]], Tabla1[Date], "&lt;=" &amp; Tabla1[[#This Row],[Date]], Tabla1[Date], "&gt;=" &amp; (Tabla1[[#This Row],[Date]]-200))</f>
        <v>503.3088181818182</v>
      </c>
      <c r="M111" t="str">
        <f>+IF(Tabla1[[#This Row],[volatilidad]]&lt;0.5,"Baja",IF(Tabla1[[#This Row],[volatilidad]]&lt;1,"Media","Alta"))</f>
        <v>Baja</v>
      </c>
    </row>
    <row r="112" spans="1:13" x14ac:dyDescent="0.3">
      <c r="A112" s="1">
        <v>44211</v>
      </c>
      <c r="B112">
        <v>500</v>
      </c>
      <c r="C112">
        <v>506.32</v>
      </c>
      <c r="D112">
        <v>495.1</v>
      </c>
      <c r="E112">
        <v>497.98</v>
      </c>
      <c r="F112">
        <v>5895788</v>
      </c>
      <c r="G112" t="s">
        <v>8</v>
      </c>
      <c r="H112" s="3">
        <f t="shared" si="3"/>
        <v>-5.7501098111248927E-3</v>
      </c>
      <c r="I112">
        <f t="shared" si="4"/>
        <v>2021</v>
      </c>
      <c r="J112" t="str">
        <f t="shared" si="5"/>
        <v>Enero</v>
      </c>
      <c r="K112">
        <f>AVERAGEIFS(Tabla1[Close], Tabla1[Ticker], Tabla1[[#This Row],[Ticker]], Tabla1[Date], "&lt;=" &amp; Tabla1[[#This Row],[Date]], Tabla1[Date], "&gt;=" &amp; (Tabla1[[#This Row],[Date]]-50))</f>
        <v>512.05882352941171</v>
      </c>
      <c r="L112">
        <f>AVERAGEIFS(Tabla1[Close], Tabla1[Ticker], Tabla1[[#This Row],[Ticker]], Tabla1[Date], "&lt;=" &amp; Tabla1[[#This Row],[Date]], Tabla1[Date], "&gt;=" &amp; (Tabla1[[#This Row],[Date]]-200))</f>
        <v>503.26081081081082</v>
      </c>
      <c r="M112" t="str">
        <f>+IF(Tabla1[[#This Row],[volatilidad]]&lt;0.5,"Baja",IF(Tabla1[[#This Row],[volatilidad]]&lt;1,"Media","Alta"))</f>
        <v>Baja</v>
      </c>
    </row>
    <row r="113" spans="1:13" x14ac:dyDescent="0.3">
      <c r="A113" s="1">
        <v>44215</v>
      </c>
      <c r="B113">
        <v>501</v>
      </c>
      <c r="C113">
        <v>509.25</v>
      </c>
      <c r="D113">
        <v>493.54</v>
      </c>
      <c r="E113">
        <v>501.77</v>
      </c>
      <c r="F113">
        <v>12315813</v>
      </c>
      <c r="G113" t="s">
        <v>8</v>
      </c>
      <c r="H113" s="3">
        <f t="shared" si="3"/>
        <v>7.6107474195750147E-3</v>
      </c>
      <c r="I113">
        <f t="shared" si="4"/>
        <v>2021</v>
      </c>
      <c r="J113" t="str">
        <f t="shared" si="5"/>
        <v>Enero</v>
      </c>
      <c r="K113">
        <f>AVERAGEIFS(Tabla1[Close], Tabla1[Ticker], Tabla1[[#This Row],[Ticker]], Tabla1[Date], "&lt;=" &amp; Tabla1[[#This Row],[Date]], Tabla1[Date], "&gt;=" &amp; (Tabla1[[#This Row],[Date]]-50))</f>
        <v>512.36500000000001</v>
      </c>
      <c r="L113">
        <f>AVERAGEIFS(Tabla1[Close], Tabla1[Ticker], Tabla1[[#This Row],[Ticker]], Tabla1[Date], "&lt;=" &amp; Tabla1[[#This Row],[Date]], Tabla1[Date], "&gt;=" &amp; (Tabla1[[#This Row],[Date]]-200))</f>
        <v>503.2475</v>
      </c>
      <c r="M113" t="str">
        <f>+IF(Tabla1[[#This Row],[volatilidad]]&lt;0.5,"Baja",IF(Tabla1[[#This Row],[volatilidad]]&lt;1,"Media","Alta"))</f>
        <v>Baja</v>
      </c>
    </row>
    <row r="114" spans="1:13" x14ac:dyDescent="0.3">
      <c r="A114" s="1">
        <v>44216</v>
      </c>
      <c r="B114">
        <v>565.41999999999996</v>
      </c>
      <c r="C114">
        <v>593.29</v>
      </c>
      <c r="D114">
        <v>556.86</v>
      </c>
      <c r="E114">
        <v>586.34</v>
      </c>
      <c r="F114">
        <v>32637450</v>
      </c>
      <c r="G114" t="s">
        <v>8</v>
      </c>
      <c r="H114" s="3">
        <f t="shared" si="3"/>
        <v>0.16854335651792662</v>
      </c>
      <c r="I114">
        <f t="shared" si="4"/>
        <v>2021</v>
      </c>
      <c r="J114" t="str">
        <f t="shared" si="5"/>
        <v>Enero</v>
      </c>
      <c r="K114">
        <f>AVERAGEIFS(Tabla1[Close], Tabla1[Ticker], Tabla1[[#This Row],[Ticker]], Tabla1[Date], "&lt;=" &amp; Tabla1[[#This Row],[Date]], Tabla1[Date], "&gt;=" &amp; (Tabla1[[#This Row],[Date]]-50))</f>
        <v>515.17794117647054</v>
      </c>
      <c r="L114">
        <f>AVERAGEIFS(Tabla1[Close], Tabla1[Ticker], Tabla1[[#This Row],[Ticker]], Tabla1[Date], "&lt;=" &amp; Tabla1[[#This Row],[Date]], Tabla1[Date], "&gt;=" &amp; (Tabla1[[#This Row],[Date]]-200))</f>
        <v>503.98283185840705</v>
      </c>
      <c r="M114" t="str">
        <f>+IF(Tabla1[[#This Row],[volatilidad]]&lt;0.5,"Baja",IF(Tabla1[[#This Row],[volatilidad]]&lt;1,"Media","Alta"))</f>
        <v>Baja</v>
      </c>
    </row>
    <row r="115" spans="1:13" x14ac:dyDescent="0.3">
      <c r="A115" s="1">
        <v>44217</v>
      </c>
      <c r="B115">
        <v>582.45000000000005</v>
      </c>
      <c r="C115">
        <v>588.75</v>
      </c>
      <c r="D115">
        <v>570.4</v>
      </c>
      <c r="E115">
        <v>579.84</v>
      </c>
      <c r="F115">
        <v>11840634</v>
      </c>
      <c r="G115" t="s">
        <v>8</v>
      </c>
      <c r="H115" s="3">
        <f t="shared" si="3"/>
        <v>-1.1085718183988846E-2</v>
      </c>
      <c r="I115">
        <f t="shared" si="4"/>
        <v>2021</v>
      </c>
      <c r="J115" t="str">
        <f t="shared" si="5"/>
        <v>Enero</v>
      </c>
      <c r="K115">
        <f>AVERAGEIFS(Tabla1[Close], Tabla1[Ticker], Tabla1[[#This Row],[Ticker]], Tabla1[Date], "&lt;=" &amp; Tabla1[[#This Row],[Date]], Tabla1[Date], "&gt;=" &amp; (Tabla1[[#This Row],[Date]]-50))</f>
        <v>517.39147058823528</v>
      </c>
      <c r="L115">
        <f>AVERAGEIFS(Tabla1[Close], Tabla1[Ticker], Tabla1[[#This Row],[Ticker]], Tabla1[Date], "&lt;=" &amp; Tabla1[[#This Row],[Date]], Tabla1[Date], "&gt;=" &amp; (Tabla1[[#This Row],[Date]]-200))</f>
        <v>504.64824561403503</v>
      </c>
      <c r="M115" t="str">
        <f>+IF(Tabla1[[#This Row],[volatilidad]]&lt;0.5,"Baja",IF(Tabla1[[#This Row],[volatilidad]]&lt;1,"Media","Alta"))</f>
        <v>Baja</v>
      </c>
    </row>
    <row r="116" spans="1:13" x14ac:dyDescent="0.3">
      <c r="A116" s="1">
        <v>44218</v>
      </c>
      <c r="B116">
        <v>582.1</v>
      </c>
      <c r="C116">
        <v>583.99</v>
      </c>
      <c r="D116">
        <v>564.35</v>
      </c>
      <c r="E116">
        <v>565.16999999999996</v>
      </c>
      <c r="F116">
        <v>7550822</v>
      </c>
      <c r="G116" t="s">
        <v>8</v>
      </c>
      <c r="H116" s="3">
        <f t="shared" si="3"/>
        <v>-2.5300082781457123E-2</v>
      </c>
      <c r="I116">
        <f t="shared" si="4"/>
        <v>2021</v>
      </c>
      <c r="J116" t="str">
        <f t="shared" si="5"/>
        <v>Enero</v>
      </c>
      <c r="K116">
        <f>AVERAGEIFS(Tabla1[Close], Tabla1[Ticker], Tabla1[[#This Row],[Ticker]], Tabla1[Date], "&lt;=" &amp; Tabla1[[#This Row],[Date]], Tabla1[Date], "&gt;=" &amp; (Tabla1[[#This Row],[Date]]-50))</f>
        <v>519.20882352941169</v>
      </c>
      <c r="L116">
        <f>AVERAGEIFS(Tabla1[Close], Tabla1[Ticker], Tabla1[[#This Row],[Ticker]], Tabla1[Date], "&lt;=" &amp; Tabla1[[#This Row],[Date]], Tabla1[Date], "&gt;=" &amp; (Tabla1[[#This Row],[Date]]-200))</f>
        <v>505.17452173913034</v>
      </c>
      <c r="M116" t="str">
        <f>+IF(Tabla1[[#This Row],[volatilidad]]&lt;0.5,"Baja",IF(Tabla1[[#This Row],[volatilidad]]&lt;1,"Media","Alta"))</f>
        <v>Baja</v>
      </c>
    </row>
    <row r="117" spans="1:13" x14ac:dyDescent="0.3">
      <c r="A117" s="1">
        <v>44221</v>
      </c>
      <c r="B117">
        <v>567</v>
      </c>
      <c r="C117">
        <v>569.75</v>
      </c>
      <c r="D117">
        <v>548.65</v>
      </c>
      <c r="E117">
        <v>556.78</v>
      </c>
      <c r="F117">
        <v>7207329</v>
      </c>
      <c r="G117" t="s">
        <v>8</v>
      </c>
      <c r="H117" s="3">
        <f t="shared" si="3"/>
        <v>-1.4845090857618093E-2</v>
      </c>
      <c r="I117">
        <f t="shared" si="4"/>
        <v>2021</v>
      </c>
      <c r="J117" t="str">
        <f t="shared" si="5"/>
        <v>Enero</v>
      </c>
      <c r="K117">
        <f>AVERAGEIFS(Tabla1[Close], Tabla1[Ticker], Tabla1[[#This Row],[Ticker]], Tabla1[Date], "&lt;=" &amp; Tabla1[[#This Row],[Date]], Tabla1[Date], "&gt;=" &amp; (Tabla1[[#This Row],[Date]]-50))</f>
        <v>521.63787878787878</v>
      </c>
      <c r="L117">
        <f>AVERAGEIFS(Tabla1[Close], Tabla1[Ticker], Tabla1[[#This Row],[Ticker]], Tabla1[Date], "&lt;=" &amp; Tabla1[[#This Row],[Date]], Tabla1[Date], "&gt;=" &amp; (Tabla1[[#This Row],[Date]]-200))</f>
        <v>505.61939655172404</v>
      </c>
      <c r="M117" t="str">
        <f>+IF(Tabla1[[#This Row],[volatilidad]]&lt;0.5,"Baja",IF(Tabla1[[#This Row],[volatilidad]]&lt;1,"Media","Alta"))</f>
        <v>Baja</v>
      </c>
    </row>
    <row r="118" spans="1:13" x14ac:dyDescent="0.3">
      <c r="A118" s="1">
        <v>44222</v>
      </c>
      <c r="B118">
        <v>554.73</v>
      </c>
      <c r="C118">
        <v>567.99</v>
      </c>
      <c r="D118">
        <v>554.05999999999995</v>
      </c>
      <c r="E118">
        <v>561.92999999999995</v>
      </c>
      <c r="F118">
        <v>5023847</v>
      </c>
      <c r="G118" t="s">
        <v>8</v>
      </c>
      <c r="H118" s="3">
        <f t="shared" si="3"/>
        <v>9.2496138510722581E-3</v>
      </c>
      <c r="I118">
        <f t="shared" si="4"/>
        <v>2021</v>
      </c>
      <c r="J118" t="str">
        <f t="shared" si="5"/>
        <v>Enero</v>
      </c>
      <c r="K118">
        <f>AVERAGEIFS(Tabla1[Close], Tabla1[Ticker], Tabla1[[#This Row],[Ticker]], Tabla1[Date], "&lt;=" &amp; Tabla1[[#This Row],[Date]], Tabla1[Date], "&gt;=" &amp; (Tabla1[[#This Row],[Date]]-50))</f>
        <v>522.82294117647052</v>
      </c>
      <c r="L118">
        <f>AVERAGEIFS(Tabla1[Close], Tabla1[Ticker], Tabla1[[#This Row],[Ticker]], Tabla1[Date], "&lt;=" &amp; Tabla1[[#This Row],[Date]], Tabla1[Date], "&gt;=" &amp; (Tabla1[[#This Row],[Date]]-200))</f>
        <v>506.10068376068369</v>
      </c>
      <c r="M118" t="str">
        <f>+IF(Tabla1[[#This Row],[volatilidad]]&lt;0.5,"Baja",IF(Tabla1[[#This Row],[volatilidad]]&lt;1,"Media","Alta"))</f>
        <v>Baja</v>
      </c>
    </row>
    <row r="119" spans="1:13" x14ac:dyDescent="0.3">
      <c r="A119" s="1">
        <v>44223</v>
      </c>
      <c r="B119">
        <v>550.71</v>
      </c>
      <c r="C119">
        <v>556.41999999999996</v>
      </c>
      <c r="D119">
        <v>515.73</v>
      </c>
      <c r="E119">
        <v>523.28</v>
      </c>
      <c r="F119">
        <v>8670277</v>
      </c>
      <c r="G119" t="s">
        <v>8</v>
      </c>
      <c r="H119" s="3">
        <f t="shared" si="3"/>
        <v>-6.8780808997561893E-2</v>
      </c>
      <c r="I119">
        <f t="shared" si="4"/>
        <v>2021</v>
      </c>
      <c r="J119" t="str">
        <f t="shared" si="5"/>
        <v>Enero</v>
      </c>
      <c r="K119">
        <f>AVERAGEIFS(Tabla1[Close], Tabla1[Ticker], Tabla1[[#This Row],[Ticker]], Tabla1[Date], "&lt;=" &amp; Tabla1[[#This Row],[Date]], Tabla1[Date], "&gt;=" &amp; (Tabla1[[#This Row],[Date]]-50))</f>
        <v>523.04352941176455</v>
      </c>
      <c r="L119">
        <f>AVERAGEIFS(Tabla1[Close], Tabla1[Ticker], Tabla1[[#This Row],[Ticker]], Tabla1[Date], "&lt;=" &amp; Tabla1[[#This Row],[Date]], Tabla1[Date], "&gt;=" &amp; (Tabla1[[#This Row],[Date]]-200))</f>
        <v>506.24627118644059</v>
      </c>
      <c r="M119" t="str">
        <f>+IF(Tabla1[[#This Row],[volatilidad]]&lt;0.5,"Baja",IF(Tabla1[[#This Row],[volatilidad]]&lt;1,"Media","Alta"))</f>
        <v>Baja</v>
      </c>
    </row>
    <row r="120" spans="1:13" x14ac:dyDescent="0.3">
      <c r="A120" s="1">
        <v>44224</v>
      </c>
      <c r="B120">
        <v>535.88</v>
      </c>
      <c r="C120">
        <v>553.15</v>
      </c>
      <c r="D120">
        <v>530.74</v>
      </c>
      <c r="E120">
        <v>538.6</v>
      </c>
      <c r="F120">
        <v>5968978</v>
      </c>
      <c r="G120" t="s">
        <v>8</v>
      </c>
      <c r="H120" s="3">
        <f t="shared" si="3"/>
        <v>2.9276868980278259E-2</v>
      </c>
      <c r="I120">
        <f t="shared" si="4"/>
        <v>2021</v>
      </c>
      <c r="J120" t="str">
        <f t="shared" si="5"/>
        <v>Enero</v>
      </c>
      <c r="K120">
        <f>AVERAGEIFS(Tabla1[Close], Tabla1[Ticker], Tabla1[[#This Row],[Ticker]], Tabla1[Date], "&lt;=" &amp; Tabla1[[#This Row],[Date]], Tabla1[Date], "&gt;=" &amp; (Tabla1[[#This Row],[Date]]-50))</f>
        <v>523.80647058823524</v>
      </c>
      <c r="L120">
        <f>AVERAGEIFS(Tabla1[Close], Tabla1[Ticker], Tabla1[[#This Row],[Ticker]], Tabla1[Date], "&lt;=" &amp; Tabla1[[#This Row],[Date]], Tabla1[Date], "&gt;=" &amp; (Tabla1[[#This Row],[Date]]-200))</f>
        <v>506.51815126050411</v>
      </c>
      <c r="M120" t="str">
        <f>+IF(Tabla1[[#This Row],[volatilidad]]&lt;0.5,"Baja",IF(Tabla1[[#This Row],[volatilidad]]&lt;1,"Media","Alta"))</f>
        <v>Baja</v>
      </c>
    </row>
    <row r="121" spans="1:13" x14ac:dyDescent="0.3">
      <c r="A121" s="1">
        <v>44225</v>
      </c>
      <c r="B121">
        <v>538</v>
      </c>
      <c r="C121">
        <v>541</v>
      </c>
      <c r="D121">
        <v>530.17999999999995</v>
      </c>
      <c r="E121">
        <v>532.39</v>
      </c>
      <c r="F121">
        <v>4325264</v>
      </c>
      <c r="G121" t="s">
        <v>8</v>
      </c>
      <c r="H121" s="3">
        <f t="shared" si="3"/>
        <v>-1.1529892313405177E-2</v>
      </c>
      <c r="I121">
        <f t="shared" si="4"/>
        <v>2021</v>
      </c>
      <c r="J121" t="str">
        <f t="shared" si="5"/>
        <v>Enero</v>
      </c>
      <c r="K121">
        <f>AVERAGEIFS(Tabla1[Close], Tabla1[Ticker], Tabla1[[#This Row],[Ticker]], Tabla1[Date], "&lt;=" &amp; Tabla1[[#This Row],[Date]], Tabla1[Date], "&gt;=" &amp; (Tabla1[[#This Row],[Date]]-50))</f>
        <v>524.9473529411764</v>
      </c>
      <c r="L121">
        <f>AVERAGEIFS(Tabla1[Close], Tabla1[Ticker], Tabla1[[#This Row],[Ticker]], Tabla1[Date], "&lt;=" &amp; Tabla1[[#This Row],[Date]], Tabla1[Date], "&gt;=" &amp; (Tabla1[[#This Row],[Date]]-200))</f>
        <v>506.73374999999993</v>
      </c>
      <c r="M121" t="str">
        <f>+IF(Tabla1[[#This Row],[volatilidad]]&lt;0.5,"Baja",IF(Tabla1[[#This Row],[volatilidad]]&lt;1,"Media","Alta"))</f>
        <v>Baja</v>
      </c>
    </row>
    <row r="122" spans="1:13" x14ac:dyDescent="0.3">
      <c r="A122" s="1">
        <v>44228</v>
      </c>
      <c r="B122">
        <v>536.79</v>
      </c>
      <c r="C122">
        <v>545.05999999999995</v>
      </c>
      <c r="D122">
        <v>531.73</v>
      </c>
      <c r="E122">
        <v>539.04</v>
      </c>
      <c r="F122">
        <v>3547507</v>
      </c>
      <c r="G122" t="s">
        <v>8</v>
      </c>
      <c r="H122" s="3">
        <f t="shared" si="3"/>
        <v>1.2490843178872613E-2</v>
      </c>
      <c r="I122">
        <f t="shared" si="4"/>
        <v>2021</v>
      </c>
      <c r="J122" t="str">
        <f t="shared" si="5"/>
        <v>Febrero</v>
      </c>
      <c r="K122">
        <f>AVERAGEIFS(Tabla1[Close], Tabla1[Ticker], Tabla1[[#This Row],[Ticker]], Tabla1[Date], "&lt;=" &amp; Tabla1[[#This Row],[Date]], Tabla1[Date], "&gt;=" &amp; (Tabla1[[#This Row],[Date]]-50))</f>
        <v>526.7557575757578</v>
      </c>
      <c r="L122">
        <f>AVERAGEIFS(Tabla1[Close], Tabla1[Ticker], Tabla1[[#This Row],[Ticker]], Tabla1[Date], "&lt;=" &amp; Tabla1[[#This Row],[Date]], Tabla1[Date], "&gt;=" &amp; (Tabla1[[#This Row],[Date]]-200))</f>
        <v>507.00074380165279</v>
      </c>
      <c r="M122" t="str">
        <f>+IF(Tabla1[[#This Row],[volatilidad]]&lt;0.5,"Baja",IF(Tabla1[[#This Row],[volatilidad]]&lt;1,"Media","Alta"))</f>
        <v>Baja</v>
      </c>
    </row>
    <row r="123" spans="1:13" x14ac:dyDescent="0.3">
      <c r="A123" s="1">
        <v>44229</v>
      </c>
      <c r="B123">
        <v>542.01</v>
      </c>
      <c r="C123">
        <v>555.48</v>
      </c>
      <c r="D123">
        <v>538.92999999999995</v>
      </c>
      <c r="E123">
        <v>548.16</v>
      </c>
      <c r="F123">
        <v>3767569</v>
      </c>
      <c r="G123" t="s">
        <v>8</v>
      </c>
      <c r="H123" s="3">
        <f t="shared" si="3"/>
        <v>1.6918967052537814E-2</v>
      </c>
      <c r="I123">
        <f t="shared" si="4"/>
        <v>2021</v>
      </c>
      <c r="J123" t="str">
        <f t="shared" si="5"/>
        <v>Febrero</v>
      </c>
      <c r="K123">
        <f>AVERAGEIFS(Tabla1[Close], Tabla1[Ticker], Tabla1[[#This Row],[Ticker]], Tabla1[Date], "&lt;=" &amp; Tabla1[[#This Row],[Date]], Tabla1[Date], "&gt;=" &amp; (Tabla1[[#This Row],[Date]]-50))</f>
        <v>527.38529411764728</v>
      </c>
      <c r="L123">
        <f>AVERAGEIFS(Tabla1[Close], Tabla1[Ticker], Tabla1[[#This Row],[Ticker]], Tabla1[Date], "&lt;=" &amp; Tabla1[[#This Row],[Date]], Tabla1[Date], "&gt;=" &amp; (Tabla1[[#This Row],[Date]]-200))</f>
        <v>507.33811475409829</v>
      </c>
      <c r="M123" t="str">
        <f>+IF(Tabla1[[#This Row],[volatilidad]]&lt;0.5,"Baja",IF(Tabla1[[#This Row],[volatilidad]]&lt;1,"Media","Alta"))</f>
        <v>Baja</v>
      </c>
    </row>
    <row r="124" spans="1:13" x14ac:dyDescent="0.3">
      <c r="A124" s="1">
        <v>44230</v>
      </c>
      <c r="B124">
        <v>550.16999999999996</v>
      </c>
      <c r="C124">
        <v>550.48</v>
      </c>
      <c r="D124">
        <v>538.24</v>
      </c>
      <c r="E124">
        <v>539.45000000000005</v>
      </c>
      <c r="F124">
        <v>3172288</v>
      </c>
      <c r="G124" t="s">
        <v>8</v>
      </c>
      <c r="H124" s="3">
        <f t="shared" si="3"/>
        <v>-1.5889521307647314E-2</v>
      </c>
      <c r="I124">
        <f t="shared" si="4"/>
        <v>2021</v>
      </c>
      <c r="J124" t="str">
        <f t="shared" si="5"/>
        <v>Febrero</v>
      </c>
      <c r="K124">
        <f>AVERAGEIFS(Tabla1[Close], Tabla1[Ticker], Tabla1[[#This Row],[Ticker]], Tabla1[Date], "&lt;=" &amp; Tabla1[[#This Row],[Date]], Tabla1[Date], "&gt;=" &amp; (Tabla1[[#This Row],[Date]]-50))</f>
        <v>527.88617647058823</v>
      </c>
      <c r="L124">
        <f>AVERAGEIFS(Tabla1[Close], Tabla1[Ticker], Tabla1[[#This Row],[Ticker]], Tabla1[Date], "&lt;=" &amp; Tabla1[[#This Row],[Date]], Tabla1[Date], "&gt;=" &amp; (Tabla1[[#This Row],[Date]]-200))</f>
        <v>507.59918699186983</v>
      </c>
      <c r="M124" t="str">
        <f>+IF(Tabla1[[#This Row],[volatilidad]]&lt;0.5,"Baja",IF(Tabla1[[#This Row],[volatilidad]]&lt;1,"Media","Alta"))</f>
        <v>Baja</v>
      </c>
    </row>
    <row r="125" spans="1:13" x14ac:dyDescent="0.3">
      <c r="A125" s="1">
        <v>44231</v>
      </c>
      <c r="B125">
        <v>539.80999999999995</v>
      </c>
      <c r="C125">
        <v>559.48</v>
      </c>
      <c r="D125">
        <v>537.51</v>
      </c>
      <c r="E125">
        <v>552.16</v>
      </c>
      <c r="F125">
        <v>5164537</v>
      </c>
      <c r="G125" t="s">
        <v>8</v>
      </c>
      <c r="H125" s="3">
        <f t="shared" si="3"/>
        <v>2.356103438687529E-2</v>
      </c>
      <c r="I125">
        <f t="shared" si="4"/>
        <v>2021</v>
      </c>
      <c r="J125" t="str">
        <f t="shared" si="5"/>
        <v>Febrero</v>
      </c>
      <c r="K125">
        <f>AVERAGEIFS(Tabla1[Close], Tabla1[Ticker], Tabla1[[#This Row],[Ticker]], Tabla1[Date], "&lt;=" &amp; Tabla1[[#This Row],[Date]], Tabla1[Date], "&gt;=" &amp; (Tabla1[[#This Row],[Date]]-50))</f>
        <v>528.83852941176485</v>
      </c>
      <c r="L125">
        <f>AVERAGEIFS(Tabla1[Close], Tabla1[Ticker], Tabla1[[#This Row],[Ticker]], Tabla1[Date], "&lt;=" &amp; Tabla1[[#This Row],[Date]], Tabla1[Date], "&gt;=" &amp; (Tabla1[[#This Row],[Date]]-200))</f>
        <v>507.9585483870967</v>
      </c>
      <c r="M125" t="str">
        <f>+IF(Tabla1[[#This Row],[volatilidad]]&lt;0.5,"Baja",IF(Tabla1[[#This Row],[volatilidad]]&lt;1,"Media","Alta"))</f>
        <v>Baja</v>
      </c>
    </row>
    <row r="126" spans="1:13" x14ac:dyDescent="0.3">
      <c r="A126" s="1">
        <v>44232</v>
      </c>
      <c r="B126">
        <v>552.26</v>
      </c>
      <c r="C126">
        <v>554.44000000000005</v>
      </c>
      <c r="D126">
        <v>545.48</v>
      </c>
      <c r="E126">
        <v>550.79</v>
      </c>
      <c r="F126">
        <v>2376175</v>
      </c>
      <c r="G126" t="s">
        <v>8</v>
      </c>
      <c r="H126" s="3">
        <f t="shared" si="3"/>
        <v>-2.4811648797450347E-3</v>
      </c>
      <c r="I126">
        <f t="shared" si="4"/>
        <v>2021</v>
      </c>
      <c r="J126" t="str">
        <f t="shared" si="5"/>
        <v>Febrero</v>
      </c>
      <c r="K126">
        <f>AVERAGEIFS(Tabla1[Close], Tabla1[Ticker], Tabla1[[#This Row],[Ticker]], Tabla1[Date], "&lt;=" &amp; Tabla1[[#This Row],[Date]], Tabla1[Date], "&gt;=" &amp; (Tabla1[[#This Row],[Date]]-50))</f>
        <v>529.60205882352955</v>
      </c>
      <c r="L126">
        <f>AVERAGEIFS(Tabla1[Close], Tabla1[Ticker], Tabla1[[#This Row],[Ticker]], Tabla1[Date], "&lt;=" &amp; Tabla1[[#This Row],[Date]], Tabla1[Date], "&gt;=" &amp; (Tabla1[[#This Row],[Date]]-200))</f>
        <v>508.30119999999994</v>
      </c>
      <c r="M126" t="str">
        <f>+IF(Tabla1[[#This Row],[volatilidad]]&lt;0.5,"Baja",IF(Tabla1[[#This Row],[volatilidad]]&lt;1,"Media","Alta"))</f>
        <v>Baja</v>
      </c>
    </row>
    <row r="127" spans="1:13" x14ac:dyDescent="0.3">
      <c r="A127" s="1">
        <v>44235</v>
      </c>
      <c r="B127">
        <v>555</v>
      </c>
      <c r="C127">
        <v>555</v>
      </c>
      <c r="D127">
        <v>543.70000000000005</v>
      </c>
      <c r="E127">
        <v>547.91999999999996</v>
      </c>
      <c r="F127">
        <v>2791721</v>
      </c>
      <c r="G127" t="s">
        <v>8</v>
      </c>
      <c r="H127" s="3">
        <f t="shared" si="3"/>
        <v>-5.2106973619709951E-3</v>
      </c>
      <c r="I127">
        <f t="shared" si="4"/>
        <v>2021</v>
      </c>
      <c r="J127" t="str">
        <f t="shared" si="5"/>
        <v>Febrero</v>
      </c>
      <c r="K127">
        <f>AVERAGEIFS(Tabla1[Close], Tabla1[Ticker], Tabla1[[#This Row],[Ticker]], Tabla1[Date], "&lt;=" &amp; Tabla1[[#This Row],[Date]], Tabla1[Date], "&gt;=" &amp; (Tabla1[[#This Row],[Date]]-50))</f>
        <v>529.91030303030311</v>
      </c>
      <c r="L127">
        <f>AVERAGEIFS(Tabla1[Close], Tabla1[Ticker], Tabla1[[#This Row],[Ticker]], Tabla1[Date], "&lt;=" &amp; Tabla1[[#This Row],[Date]], Tabla1[Date], "&gt;=" &amp; (Tabla1[[#This Row],[Date]]-200))</f>
        <v>508.61563492063488</v>
      </c>
      <c r="M127" t="str">
        <f>+IF(Tabla1[[#This Row],[volatilidad]]&lt;0.5,"Baja",IF(Tabla1[[#This Row],[volatilidad]]&lt;1,"Media","Alta"))</f>
        <v>Baja</v>
      </c>
    </row>
    <row r="128" spans="1:13" x14ac:dyDescent="0.3">
      <c r="A128" s="1">
        <v>44236</v>
      </c>
      <c r="B128">
        <v>546</v>
      </c>
      <c r="C128">
        <v>566</v>
      </c>
      <c r="D128">
        <v>543</v>
      </c>
      <c r="E128">
        <v>559.07000000000005</v>
      </c>
      <c r="F128">
        <v>3703499</v>
      </c>
      <c r="G128" t="s">
        <v>8</v>
      </c>
      <c r="H128" s="3">
        <f t="shared" si="3"/>
        <v>2.0349686085560093E-2</v>
      </c>
      <c r="I128">
        <f t="shared" si="4"/>
        <v>2021</v>
      </c>
      <c r="J128" t="str">
        <f t="shared" si="5"/>
        <v>Febrero</v>
      </c>
      <c r="K128">
        <f>AVERAGEIFS(Tabla1[Close], Tabla1[Ticker], Tabla1[[#This Row],[Ticker]], Tabla1[Date], "&lt;=" &amp; Tabla1[[#This Row],[Date]], Tabla1[Date], "&gt;=" &amp; (Tabla1[[#This Row],[Date]]-50))</f>
        <v>530.76794117647057</v>
      </c>
      <c r="L128">
        <f>AVERAGEIFS(Tabla1[Close], Tabla1[Ticker], Tabla1[[#This Row],[Ticker]], Tabla1[Date], "&lt;=" &amp; Tabla1[[#This Row],[Date]], Tabla1[Date], "&gt;=" &amp; (Tabla1[[#This Row],[Date]]-200))</f>
        <v>509.01291338582672</v>
      </c>
      <c r="M128" t="str">
        <f>+IF(Tabla1[[#This Row],[volatilidad]]&lt;0.5,"Baja",IF(Tabla1[[#This Row],[volatilidad]]&lt;1,"Media","Alta"))</f>
        <v>Baja</v>
      </c>
    </row>
    <row r="129" spans="1:13" x14ac:dyDescent="0.3">
      <c r="A129" s="1">
        <v>44237</v>
      </c>
      <c r="B129">
        <v>562.5</v>
      </c>
      <c r="C129">
        <v>566.65</v>
      </c>
      <c r="D129">
        <v>553.46</v>
      </c>
      <c r="E129">
        <v>563.59</v>
      </c>
      <c r="F129">
        <v>3991264</v>
      </c>
      <c r="G129" t="s">
        <v>8</v>
      </c>
      <c r="H129" s="3">
        <f t="shared" si="3"/>
        <v>8.0848552059669121E-3</v>
      </c>
      <c r="I129">
        <f t="shared" si="4"/>
        <v>2021</v>
      </c>
      <c r="J129" t="str">
        <f t="shared" si="5"/>
        <v>Febrero</v>
      </c>
      <c r="K129">
        <f>AVERAGEIFS(Tabla1[Close], Tabla1[Ticker], Tabla1[[#This Row],[Ticker]], Tabla1[Date], "&lt;=" &amp; Tabla1[[#This Row],[Date]], Tabla1[Date], "&gt;=" &amp; (Tabla1[[#This Row],[Date]]-50))</f>
        <v>531.78794117647067</v>
      </c>
      <c r="L129">
        <f>AVERAGEIFS(Tabla1[Close], Tabla1[Ticker], Tabla1[[#This Row],[Ticker]], Tabla1[Date], "&lt;=" &amp; Tabla1[[#This Row],[Date]], Tabla1[Date], "&gt;=" &amp; (Tabla1[[#This Row],[Date]]-200))</f>
        <v>509.43929687499991</v>
      </c>
      <c r="M129" t="str">
        <f>+IF(Tabla1[[#This Row],[volatilidad]]&lt;0.5,"Baja",IF(Tabla1[[#This Row],[volatilidad]]&lt;1,"Media","Alta"))</f>
        <v>Baja</v>
      </c>
    </row>
    <row r="130" spans="1:13" x14ac:dyDescent="0.3">
      <c r="A130" s="1">
        <v>44238</v>
      </c>
      <c r="B130">
        <v>564.44000000000005</v>
      </c>
      <c r="C130">
        <v>565.92999999999995</v>
      </c>
      <c r="D130">
        <v>554.22</v>
      </c>
      <c r="E130">
        <v>557.59</v>
      </c>
      <c r="F130">
        <v>2730587</v>
      </c>
      <c r="G130" t="s">
        <v>8</v>
      </c>
      <c r="H130" s="3">
        <f t="shared" ref="H130:H193" si="6">IF(G130=G129, (E130/E129)-1, "")</f>
        <v>-1.0646037012722043E-2</v>
      </c>
      <c r="I130">
        <f t="shared" ref="I130:I193" si="7">YEAR(A130)</f>
        <v>2021</v>
      </c>
      <c r="J130" t="str">
        <f t="shared" ref="J130:J193" si="8">TEXT(A130,"MMMM")</f>
        <v>Febrero</v>
      </c>
      <c r="K130">
        <f>AVERAGEIFS(Tabla1[Close], Tabla1[Ticker], Tabla1[[#This Row],[Ticker]], Tabla1[Date], "&lt;=" &amp; Tabla1[[#This Row],[Date]], Tabla1[Date], "&gt;=" &amp; (Tabla1[[#This Row],[Date]]-50))</f>
        <v>532.67794117647065</v>
      </c>
      <c r="L130">
        <f>AVERAGEIFS(Tabla1[Close], Tabla1[Ticker], Tabla1[[#This Row],[Ticker]], Tabla1[Date], "&lt;=" &amp; Tabla1[[#This Row],[Date]], Tabla1[Date], "&gt;=" &amp; (Tabla1[[#This Row],[Date]]-200))</f>
        <v>509.81255813953481</v>
      </c>
      <c r="M130" t="str">
        <f>+IF(Tabla1[[#This Row],[volatilidad]]&lt;0.5,"Baja",IF(Tabla1[[#This Row],[volatilidad]]&lt;1,"Media","Alta"))</f>
        <v>Baja</v>
      </c>
    </row>
    <row r="131" spans="1:13" x14ac:dyDescent="0.3">
      <c r="A131" s="1">
        <v>44239</v>
      </c>
      <c r="B131">
        <v>556.94000000000005</v>
      </c>
      <c r="C131">
        <v>561.25</v>
      </c>
      <c r="D131">
        <v>550.85</v>
      </c>
      <c r="E131">
        <v>556.52</v>
      </c>
      <c r="F131">
        <v>2197128</v>
      </c>
      <c r="G131" t="s">
        <v>8</v>
      </c>
      <c r="H131" s="3">
        <f t="shared" si="6"/>
        <v>-1.9189727218925645E-3</v>
      </c>
      <c r="I131">
        <f t="shared" si="7"/>
        <v>2021</v>
      </c>
      <c r="J131" t="str">
        <f t="shared" si="8"/>
        <v>Febrero</v>
      </c>
      <c r="K131">
        <f>AVERAGEIFS(Tabla1[Close], Tabla1[Ticker], Tabla1[[#This Row],[Ticker]], Tabla1[Date], "&lt;=" &amp; Tabla1[[#This Row],[Date]], Tabla1[Date], "&gt;=" &amp; (Tabla1[[#This Row],[Date]]-50))</f>
        <v>533.91441176470607</v>
      </c>
      <c r="L131">
        <f>AVERAGEIFS(Tabla1[Close], Tabla1[Ticker], Tabla1[[#This Row],[Ticker]], Tabla1[Date], "&lt;=" &amp; Tabla1[[#This Row],[Date]], Tabla1[Date], "&gt;=" &amp; (Tabla1[[#This Row],[Date]]-200))</f>
        <v>510.1718461538461</v>
      </c>
      <c r="M131" t="str">
        <f>+IF(Tabla1[[#This Row],[volatilidad]]&lt;0.5,"Baja",IF(Tabla1[[#This Row],[volatilidad]]&lt;1,"Media","Alta"))</f>
        <v>Baja</v>
      </c>
    </row>
    <row r="132" spans="1:13" x14ac:dyDescent="0.3">
      <c r="A132" s="1">
        <v>44243</v>
      </c>
      <c r="B132">
        <v>557.29</v>
      </c>
      <c r="C132">
        <v>563.63</v>
      </c>
      <c r="D132">
        <v>552.73</v>
      </c>
      <c r="E132">
        <v>557.28</v>
      </c>
      <c r="F132">
        <v>2624097</v>
      </c>
      <c r="G132" t="s">
        <v>8</v>
      </c>
      <c r="H132" s="3">
        <f t="shared" si="6"/>
        <v>1.3656292675914283E-3</v>
      </c>
      <c r="I132">
        <f t="shared" si="7"/>
        <v>2021</v>
      </c>
      <c r="J132" t="str">
        <f t="shared" si="8"/>
        <v>Febrero</v>
      </c>
      <c r="K132">
        <f>AVERAGEIFS(Tabla1[Close], Tabla1[Ticker], Tabla1[[#This Row],[Ticker]], Tabla1[Date], "&lt;=" &amp; Tabla1[[#This Row],[Date]], Tabla1[Date], "&gt;=" &amp; (Tabla1[[#This Row],[Date]]-50))</f>
        <v>535.1882352941177</v>
      </c>
      <c r="L132">
        <f>AVERAGEIFS(Tabla1[Close], Tabla1[Ticker], Tabla1[[#This Row],[Ticker]], Tabla1[Date], "&lt;=" &amp; Tabla1[[#This Row],[Date]], Tabla1[Date], "&gt;=" &amp; (Tabla1[[#This Row],[Date]]-200))</f>
        <v>510.53145038167935</v>
      </c>
      <c r="M132" t="str">
        <f>+IF(Tabla1[[#This Row],[volatilidad]]&lt;0.5,"Baja",IF(Tabla1[[#This Row],[volatilidad]]&lt;1,"Media","Alta"))</f>
        <v>Baja</v>
      </c>
    </row>
    <row r="133" spans="1:13" x14ac:dyDescent="0.3">
      <c r="A133" s="1">
        <v>44244</v>
      </c>
      <c r="B133">
        <v>550.99</v>
      </c>
      <c r="C133">
        <v>555.25</v>
      </c>
      <c r="D133">
        <v>543.03</v>
      </c>
      <c r="E133">
        <v>551.34</v>
      </c>
      <c r="F133">
        <v>2071590</v>
      </c>
      <c r="G133" t="s">
        <v>8</v>
      </c>
      <c r="H133" s="3">
        <f t="shared" si="6"/>
        <v>-1.0658914728682078E-2</v>
      </c>
      <c r="I133">
        <f t="shared" si="7"/>
        <v>2021</v>
      </c>
      <c r="J133" t="str">
        <f t="shared" si="8"/>
        <v>Febrero</v>
      </c>
      <c r="K133">
        <f>AVERAGEIFS(Tabla1[Close], Tabla1[Ticker], Tabla1[[#This Row],[Ticker]], Tabla1[Date], "&lt;=" &amp; Tabla1[[#This Row],[Date]], Tabla1[Date], "&gt;=" &amp; (Tabla1[[#This Row],[Date]]-50))</f>
        <v>536.13588235294128</v>
      </c>
      <c r="L133">
        <f>AVERAGEIFS(Tabla1[Close], Tabla1[Ticker], Tabla1[[#This Row],[Ticker]], Tabla1[Date], "&lt;=" &amp; Tabla1[[#This Row],[Date]], Tabla1[Date], "&gt;=" &amp; (Tabla1[[#This Row],[Date]]-200))</f>
        <v>510.84060606060598</v>
      </c>
      <c r="M133" t="str">
        <f>+IF(Tabla1[[#This Row],[volatilidad]]&lt;0.5,"Baja",IF(Tabla1[[#This Row],[volatilidad]]&lt;1,"Media","Alta"))</f>
        <v>Baja</v>
      </c>
    </row>
    <row r="134" spans="1:13" x14ac:dyDescent="0.3">
      <c r="A134" s="1">
        <v>44245</v>
      </c>
      <c r="B134">
        <v>549</v>
      </c>
      <c r="C134">
        <v>550</v>
      </c>
      <c r="D134">
        <v>538.23</v>
      </c>
      <c r="E134">
        <v>548.22</v>
      </c>
      <c r="F134">
        <v>2457604</v>
      </c>
      <c r="G134" t="s">
        <v>8</v>
      </c>
      <c r="H134" s="3">
        <f t="shared" si="6"/>
        <v>-5.658940037000737E-3</v>
      </c>
      <c r="I134">
        <f t="shared" si="7"/>
        <v>2021</v>
      </c>
      <c r="J134" t="str">
        <f t="shared" si="8"/>
        <v>Febrero</v>
      </c>
      <c r="K134">
        <f>AVERAGEIFS(Tabla1[Close], Tabla1[Ticker], Tabla1[[#This Row],[Ticker]], Tabla1[Date], "&lt;=" &amp; Tabla1[[#This Row],[Date]], Tabla1[Date], "&gt;=" &amp; (Tabla1[[#This Row],[Date]]-50))</f>
        <v>536.64617647058822</v>
      </c>
      <c r="L134">
        <f>AVERAGEIFS(Tabla1[Close], Tabla1[Ticker], Tabla1[[#This Row],[Ticker]], Tabla1[Date], "&lt;=" &amp; Tabla1[[#This Row],[Date]], Tabla1[Date], "&gt;=" &amp; (Tabla1[[#This Row],[Date]]-200))</f>
        <v>511.1216541353383</v>
      </c>
      <c r="M134" t="str">
        <f>+IF(Tabla1[[#This Row],[volatilidad]]&lt;0.5,"Baja",IF(Tabla1[[#This Row],[volatilidad]]&lt;1,"Media","Alta"))</f>
        <v>Baja</v>
      </c>
    </row>
    <row r="135" spans="1:13" x14ac:dyDescent="0.3">
      <c r="A135" s="1">
        <v>44246</v>
      </c>
      <c r="B135">
        <v>548</v>
      </c>
      <c r="C135">
        <v>548.99</v>
      </c>
      <c r="D135">
        <v>538.80999999999995</v>
      </c>
      <c r="E135">
        <v>540.22</v>
      </c>
      <c r="F135">
        <v>2841457</v>
      </c>
      <c r="G135" t="s">
        <v>8</v>
      </c>
      <c r="H135" s="3">
        <f t="shared" si="6"/>
        <v>-1.4592681770092319E-2</v>
      </c>
      <c r="I135">
        <f t="shared" si="7"/>
        <v>2021</v>
      </c>
      <c r="J135" t="str">
        <f t="shared" si="8"/>
        <v>Febrero</v>
      </c>
      <c r="K135">
        <f>AVERAGEIFS(Tabla1[Close], Tabla1[Ticker], Tabla1[[#This Row],[Ticker]], Tabla1[Date], "&lt;=" &amp; Tabla1[[#This Row],[Date]], Tabla1[Date], "&gt;=" &amp; (Tabla1[[#This Row],[Date]]-50))</f>
        <v>537.10588235294131</v>
      </c>
      <c r="L135">
        <f>AVERAGEIFS(Tabla1[Close], Tabla1[Ticker], Tabla1[[#This Row],[Ticker]], Tabla1[Date], "&lt;=" &amp; Tabla1[[#This Row],[Date]], Tabla1[Date], "&gt;=" &amp; (Tabla1[[#This Row],[Date]]-200))</f>
        <v>511.33880597014922</v>
      </c>
      <c r="M135" t="str">
        <f>+IF(Tabla1[[#This Row],[volatilidad]]&lt;0.5,"Baja",IF(Tabla1[[#This Row],[volatilidad]]&lt;1,"Media","Alta"))</f>
        <v>Baja</v>
      </c>
    </row>
    <row r="136" spans="1:13" x14ac:dyDescent="0.3">
      <c r="A136" s="1">
        <v>44249</v>
      </c>
      <c r="B136">
        <v>534.99</v>
      </c>
      <c r="C136">
        <v>541.79</v>
      </c>
      <c r="D136">
        <v>530.79</v>
      </c>
      <c r="E136">
        <v>533.78</v>
      </c>
      <c r="F136">
        <v>3078594</v>
      </c>
      <c r="G136" t="s">
        <v>8</v>
      </c>
      <c r="H136" s="3">
        <f t="shared" si="6"/>
        <v>-1.192106919403213E-2</v>
      </c>
      <c r="I136">
        <f t="shared" si="7"/>
        <v>2021</v>
      </c>
      <c r="J136" t="str">
        <f t="shared" si="8"/>
        <v>Febrero</v>
      </c>
      <c r="K136">
        <f>AVERAGEIFS(Tabla1[Close], Tabla1[Ticker], Tabla1[[#This Row],[Ticker]], Tabla1[Date], "&lt;=" &amp; Tabla1[[#This Row],[Date]], Tabla1[Date], "&gt;=" &amp; (Tabla1[[#This Row],[Date]]-50))</f>
        <v>536.9014705882355</v>
      </c>
      <c r="L136">
        <f>AVERAGEIFS(Tabla1[Close], Tabla1[Ticker], Tabla1[[#This Row],[Ticker]], Tabla1[Date], "&lt;=" &amp; Tabla1[[#This Row],[Date]], Tabla1[Date], "&gt;=" &amp; (Tabla1[[#This Row],[Date]]-200))</f>
        <v>511.50503703703697</v>
      </c>
      <c r="M136" t="str">
        <f>+IF(Tabla1[[#This Row],[volatilidad]]&lt;0.5,"Baja",IF(Tabla1[[#This Row],[volatilidad]]&lt;1,"Media","Alta"))</f>
        <v>Baja</v>
      </c>
    </row>
    <row r="137" spans="1:13" x14ac:dyDescent="0.3">
      <c r="A137" s="1">
        <v>44250</v>
      </c>
      <c r="B137">
        <v>525</v>
      </c>
      <c r="C137">
        <v>548.54</v>
      </c>
      <c r="D137">
        <v>518.28</v>
      </c>
      <c r="E137">
        <v>546.15</v>
      </c>
      <c r="F137">
        <v>4136532</v>
      </c>
      <c r="G137" t="s">
        <v>8</v>
      </c>
      <c r="H137" s="3">
        <f t="shared" si="6"/>
        <v>2.3174341489002881E-2</v>
      </c>
      <c r="I137">
        <f t="shared" si="7"/>
        <v>2021</v>
      </c>
      <c r="J137" t="str">
        <f t="shared" si="8"/>
        <v>Febrero</v>
      </c>
      <c r="K137">
        <f>AVERAGEIFS(Tabla1[Close], Tabla1[Ticker], Tabla1[[#This Row],[Ticker]], Tabla1[Date], "&lt;=" &amp; Tabla1[[#This Row],[Date]], Tabla1[Date], "&gt;=" &amp; (Tabla1[[#This Row],[Date]]-50))</f>
        <v>537.16571428571444</v>
      </c>
      <c r="L137">
        <f>AVERAGEIFS(Tabla1[Close], Tabla1[Ticker], Tabla1[[#This Row],[Ticker]], Tabla1[Date], "&lt;=" &amp; Tabla1[[#This Row],[Date]], Tabla1[Date], "&gt;=" &amp; (Tabla1[[#This Row],[Date]]-200))</f>
        <v>511.75977941176461</v>
      </c>
      <c r="M137" t="str">
        <f>+IF(Tabla1[[#This Row],[volatilidad]]&lt;0.5,"Baja",IF(Tabla1[[#This Row],[volatilidad]]&lt;1,"Media","Alta"))</f>
        <v>Baja</v>
      </c>
    </row>
    <row r="138" spans="1:13" x14ac:dyDescent="0.3">
      <c r="A138" s="1">
        <v>44251</v>
      </c>
      <c r="B138">
        <v>539.79999999999995</v>
      </c>
      <c r="C138">
        <v>556.85</v>
      </c>
      <c r="D138">
        <v>539.07000000000005</v>
      </c>
      <c r="E138">
        <v>553.41</v>
      </c>
      <c r="F138">
        <v>3245038</v>
      </c>
      <c r="G138" t="s">
        <v>8</v>
      </c>
      <c r="H138" s="3">
        <f t="shared" si="6"/>
        <v>1.3293051359516639E-2</v>
      </c>
      <c r="I138">
        <f t="shared" si="7"/>
        <v>2021</v>
      </c>
      <c r="J138" t="str">
        <f t="shared" si="8"/>
        <v>Febrero</v>
      </c>
      <c r="K138">
        <f>AVERAGEIFS(Tabla1[Close], Tabla1[Ticker], Tabla1[[#This Row],[Ticker]], Tabla1[Date], "&lt;=" &amp; Tabla1[[#This Row],[Date]], Tabla1[Date], "&gt;=" &amp; (Tabla1[[#This Row],[Date]]-50))</f>
        <v>538.03857142857157</v>
      </c>
      <c r="L138">
        <f>AVERAGEIFS(Tabla1[Close], Tabla1[Ticker], Tabla1[[#This Row],[Ticker]], Tabla1[Date], "&lt;=" &amp; Tabla1[[#This Row],[Date]], Tabla1[Date], "&gt;=" &amp; (Tabla1[[#This Row],[Date]]-200))</f>
        <v>512.06379562043787</v>
      </c>
      <c r="M138" t="str">
        <f>+IF(Tabla1[[#This Row],[volatilidad]]&lt;0.5,"Baja",IF(Tabla1[[#This Row],[volatilidad]]&lt;1,"Media","Alta"))</f>
        <v>Baja</v>
      </c>
    </row>
    <row r="139" spans="1:13" x14ac:dyDescent="0.3">
      <c r="A139" s="1">
        <v>44252</v>
      </c>
      <c r="B139">
        <v>550.27</v>
      </c>
      <c r="C139">
        <v>556.48</v>
      </c>
      <c r="D139">
        <v>535.75</v>
      </c>
      <c r="E139">
        <v>546.70000000000005</v>
      </c>
      <c r="F139">
        <v>4252879</v>
      </c>
      <c r="G139" t="s">
        <v>8</v>
      </c>
      <c r="H139" s="3">
        <f t="shared" si="6"/>
        <v>-1.2124826078314332E-2</v>
      </c>
      <c r="I139">
        <f t="shared" si="7"/>
        <v>2021</v>
      </c>
      <c r="J139" t="str">
        <f t="shared" si="8"/>
        <v>Febrero</v>
      </c>
      <c r="K139">
        <f>AVERAGEIFS(Tabla1[Close], Tabla1[Ticker], Tabla1[[#This Row],[Ticker]], Tabla1[Date], "&lt;=" &amp; Tabla1[[#This Row],[Date]], Tabla1[Date], "&gt;=" &amp; (Tabla1[[#This Row],[Date]]-50))</f>
        <v>538.77857142857158</v>
      </c>
      <c r="L139">
        <f>AVERAGEIFS(Tabla1[Close], Tabla1[Ticker], Tabla1[[#This Row],[Ticker]], Tabla1[Date], "&lt;=" &amp; Tabla1[[#This Row],[Date]], Tabla1[Date], "&gt;=" &amp; (Tabla1[[#This Row],[Date]]-200))</f>
        <v>512.31478260869551</v>
      </c>
      <c r="M139" t="str">
        <f>+IF(Tabla1[[#This Row],[volatilidad]]&lt;0.5,"Baja",IF(Tabla1[[#This Row],[volatilidad]]&lt;1,"Media","Alta"))</f>
        <v>Baja</v>
      </c>
    </row>
    <row r="140" spans="1:13" x14ac:dyDescent="0.3">
      <c r="A140" s="1">
        <v>44253</v>
      </c>
      <c r="B140">
        <v>546.51</v>
      </c>
      <c r="C140">
        <v>553.09</v>
      </c>
      <c r="D140">
        <v>538</v>
      </c>
      <c r="E140">
        <v>538.85</v>
      </c>
      <c r="F140">
        <v>3755574</v>
      </c>
      <c r="G140" t="s">
        <v>8</v>
      </c>
      <c r="H140" s="3">
        <f t="shared" si="6"/>
        <v>-1.4358880556063713E-2</v>
      </c>
      <c r="I140">
        <f t="shared" si="7"/>
        <v>2021</v>
      </c>
      <c r="J140" t="str">
        <f t="shared" si="8"/>
        <v>Febrero</v>
      </c>
      <c r="K140">
        <f>AVERAGEIFS(Tabla1[Close], Tabla1[Ticker], Tabla1[[#This Row],[Ticker]], Tabla1[Date], "&lt;=" &amp; Tabla1[[#This Row],[Date]], Tabla1[Date], "&gt;=" &amp; (Tabla1[[#This Row],[Date]]-50))</f>
        <v>539.87457142857147</v>
      </c>
      <c r="L140">
        <f>AVERAGEIFS(Tabla1[Close], Tabla1[Ticker], Tabla1[[#This Row],[Ticker]], Tabla1[Date], "&lt;=" &amp; Tabla1[[#This Row],[Date]], Tabla1[Date], "&gt;=" &amp; (Tabla1[[#This Row],[Date]]-200))</f>
        <v>512.50568345323734</v>
      </c>
      <c r="M140" t="str">
        <f>+IF(Tabla1[[#This Row],[volatilidad]]&lt;0.5,"Baja",IF(Tabla1[[#This Row],[volatilidad]]&lt;1,"Media","Alta"))</f>
        <v>Baja</v>
      </c>
    </row>
    <row r="141" spans="1:13" x14ac:dyDescent="0.3">
      <c r="A141" s="1">
        <v>44256</v>
      </c>
      <c r="B141">
        <v>545.57000000000005</v>
      </c>
      <c r="C141">
        <v>552.14</v>
      </c>
      <c r="D141">
        <v>542</v>
      </c>
      <c r="E141">
        <v>550.64</v>
      </c>
      <c r="F141">
        <v>3042180</v>
      </c>
      <c r="G141" t="s">
        <v>8</v>
      </c>
      <c r="H141" s="3">
        <f t="shared" si="6"/>
        <v>2.1879929479446947E-2</v>
      </c>
      <c r="I141">
        <f t="shared" si="7"/>
        <v>2021</v>
      </c>
      <c r="J141" t="str">
        <f t="shared" si="8"/>
        <v>Marzo</v>
      </c>
      <c r="K141">
        <f>AVERAGEIFS(Tabla1[Close], Tabla1[Ticker], Tabla1[[#This Row],[Ticker]], Tabla1[Date], "&lt;=" &amp; Tabla1[[#This Row],[Date]], Tabla1[Date], "&gt;=" &amp; (Tabla1[[#This Row],[Date]]-50))</f>
        <v>541.96941176470591</v>
      </c>
      <c r="L141">
        <f>AVERAGEIFS(Tabla1[Close], Tabla1[Ticker], Tabla1[[#This Row],[Ticker]], Tabla1[Date], "&lt;=" &amp; Tabla1[[#This Row],[Date]], Tabla1[Date], "&gt;=" &amp; (Tabla1[[#This Row],[Date]]-200))</f>
        <v>513.59963503649624</v>
      </c>
      <c r="M141" t="str">
        <f>+IF(Tabla1[[#This Row],[volatilidad]]&lt;0.5,"Baja",IF(Tabla1[[#This Row],[volatilidad]]&lt;1,"Media","Alta"))</f>
        <v>Baja</v>
      </c>
    </row>
    <row r="142" spans="1:13" x14ac:dyDescent="0.3">
      <c r="A142" s="1">
        <v>44257</v>
      </c>
      <c r="B142">
        <v>553.34</v>
      </c>
      <c r="C142">
        <v>556.99</v>
      </c>
      <c r="D142">
        <v>546.02</v>
      </c>
      <c r="E142">
        <v>547.82000000000005</v>
      </c>
      <c r="F142">
        <v>3042226</v>
      </c>
      <c r="G142" t="s">
        <v>8</v>
      </c>
      <c r="H142" s="3">
        <f t="shared" si="6"/>
        <v>-5.1213133807931355E-3</v>
      </c>
      <c r="I142">
        <f t="shared" si="7"/>
        <v>2021</v>
      </c>
      <c r="J142" t="str">
        <f t="shared" si="8"/>
        <v>Marzo</v>
      </c>
      <c r="K142">
        <f>AVERAGEIFS(Tabla1[Close], Tabla1[Ticker], Tabla1[[#This Row],[Ticker]], Tabla1[Date], "&lt;=" &amp; Tabla1[[#This Row],[Date]], Tabla1[Date], "&gt;=" &amp; (Tabla1[[#This Row],[Date]]-50))</f>
        <v>542.13657142857141</v>
      </c>
      <c r="L142">
        <f>AVERAGEIFS(Tabla1[Close], Tabla1[Ticker], Tabla1[[#This Row],[Ticker]], Tabla1[Date], "&lt;=" &amp; Tabla1[[#This Row],[Date]], Tabla1[Date], "&gt;=" &amp; (Tabla1[[#This Row],[Date]]-200))</f>
        <v>514.08496350364953</v>
      </c>
      <c r="M142" t="str">
        <f>+IF(Tabla1[[#This Row],[volatilidad]]&lt;0.5,"Baja",IF(Tabla1[[#This Row],[volatilidad]]&lt;1,"Media","Alta"))</f>
        <v>Baja</v>
      </c>
    </row>
    <row r="143" spans="1:13" x14ac:dyDescent="0.3">
      <c r="A143" s="1">
        <v>44258</v>
      </c>
      <c r="B143">
        <v>545.92999999999995</v>
      </c>
      <c r="C143">
        <v>548.01</v>
      </c>
      <c r="D143">
        <v>517.80999999999995</v>
      </c>
      <c r="E143">
        <v>520.70000000000005</v>
      </c>
      <c r="F143">
        <v>5362443</v>
      </c>
      <c r="G143" t="s">
        <v>8</v>
      </c>
      <c r="H143" s="3">
        <f t="shared" si="6"/>
        <v>-4.9505311963783716E-2</v>
      </c>
      <c r="I143">
        <f t="shared" si="7"/>
        <v>2021</v>
      </c>
      <c r="J143" t="str">
        <f t="shared" si="8"/>
        <v>Marzo</v>
      </c>
      <c r="K143">
        <f>AVERAGEIFS(Tabla1[Close], Tabla1[Ticker], Tabla1[[#This Row],[Ticker]], Tabla1[Date], "&lt;=" &amp; Tabla1[[#This Row],[Date]], Tabla1[Date], "&gt;=" &amp; (Tabla1[[#This Row],[Date]]-50))</f>
        <v>542.7537142857143</v>
      </c>
      <c r="L143">
        <f>AVERAGEIFS(Tabla1[Close], Tabla1[Ticker], Tabla1[[#This Row],[Ticker]], Tabla1[Date], "&lt;=" &amp; Tabla1[[#This Row],[Date]], Tabla1[Date], "&gt;=" &amp; (Tabla1[[#This Row],[Date]]-200))</f>
        <v>514.3624817518247</v>
      </c>
      <c r="M143" t="str">
        <f>+IF(Tabla1[[#This Row],[volatilidad]]&lt;0.5,"Baja",IF(Tabla1[[#This Row],[volatilidad]]&lt;1,"Media","Alta"))</f>
        <v>Baja</v>
      </c>
    </row>
    <row r="144" spans="1:13" x14ac:dyDescent="0.3">
      <c r="A144" s="1">
        <v>44259</v>
      </c>
      <c r="B144">
        <v>521.5</v>
      </c>
      <c r="C144">
        <v>531.5</v>
      </c>
      <c r="D144">
        <v>507.68</v>
      </c>
      <c r="E144">
        <v>511.29</v>
      </c>
      <c r="F144">
        <v>5034792</v>
      </c>
      <c r="G144" t="s">
        <v>8</v>
      </c>
      <c r="H144" s="3">
        <f t="shared" si="6"/>
        <v>-1.8071826387555223E-2</v>
      </c>
      <c r="I144">
        <f t="shared" si="7"/>
        <v>2021</v>
      </c>
      <c r="J144" t="str">
        <f t="shared" si="8"/>
        <v>Marzo</v>
      </c>
      <c r="K144">
        <f>AVERAGEIFS(Tabla1[Close], Tabla1[Ticker], Tabla1[[#This Row],[Ticker]], Tabla1[Date], "&lt;=" &amp; Tabla1[[#This Row],[Date]], Tabla1[Date], "&gt;=" &amp; (Tabla1[[#This Row],[Date]]-50))</f>
        <v>543.24057142857146</v>
      </c>
      <c r="L144">
        <f>AVERAGEIFS(Tabla1[Close], Tabla1[Ticker], Tabla1[[#This Row],[Ticker]], Tabla1[Date], "&lt;=" &amp; Tabla1[[#This Row],[Date]], Tabla1[Date], "&gt;=" &amp; (Tabla1[[#This Row],[Date]]-200))</f>
        <v>514.34021739130424</v>
      </c>
      <c r="M144" t="str">
        <f>+IF(Tabla1[[#This Row],[volatilidad]]&lt;0.5,"Baja",IF(Tabla1[[#This Row],[volatilidad]]&lt;1,"Media","Alta"))</f>
        <v>Baja</v>
      </c>
    </row>
    <row r="145" spans="1:13" x14ac:dyDescent="0.3">
      <c r="A145" s="1">
        <v>44260</v>
      </c>
      <c r="B145">
        <v>511.98</v>
      </c>
      <c r="C145">
        <v>517.76</v>
      </c>
      <c r="D145">
        <v>498.79</v>
      </c>
      <c r="E145">
        <v>516.39</v>
      </c>
      <c r="F145">
        <v>5069973</v>
      </c>
      <c r="G145" t="s">
        <v>8</v>
      </c>
      <c r="H145" s="3">
        <f t="shared" si="6"/>
        <v>9.974769700170194E-3</v>
      </c>
      <c r="I145">
        <f t="shared" si="7"/>
        <v>2021</v>
      </c>
      <c r="J145" t="str">
        <f t="shared" si="8"/>
        <v>Marzo</v>
      </c>
      <c r="K145">
        <f>AVERAGEIFS(Tabla1[Close], Tabla1[Ticker], Tabla1[[#This Row],[Ticker]], Tabla1[Date], "&lt;=" &amp; Tabla1[[#This Row],[Date]], Tabla1[Date], "&gt;=" &amp; (Tabla1[[#This Row],[Date]]-50))</f>
        <v>543.48628571428583</v>
      </c>
      <c r="L145">
        <f>AVERAGEIFS(Tabla1[Close], Tabla1[Ticker], Tabla1[[#This Row],[Ticker]], Tabla1[Date], "&lt;=" &amp; Tabla1[[#This Row],[Date]], Tabla1[Date], "&gt;=" &amp; (Tabla1[[#This Row],[Date]]-200))</f>
        <v>514.35496402877686</v>
      </c>
      <c r="M145" t="str">
        <f>+IF(Tabla1[[#This Row],[volatilidad]]&lt;0.5,"Baja",IF(Tabla1[[#This Row],[volatilidad]]&lt;1,"Media","Alta"))</f>
        <v>Baja</v>
      </c>
    </row>
    <row r="146" spans="1:13" x14ac:dyDescent="0.3">
      <c r="A146" s="1">
        <v>44263</v>
      </c>
      <c r="B146">
        <v>514.46</v>
      </c>
      <c r="C146">
        <v>518.84</v>
      </c>
      <c r="D146">
        <v>492.85</v>
      </c>
      <c r="E146">
        <v>493.33</v>
      </c>
      <c r="F146">
        <v>3981758</v>
      </c>
      <c r="G146" t="s">
        <v>8</v>
      </c>
      <c r="H146" s="3">
        <f t="shared" si="6"/>
        <v>-4.465617072367789E-2</v>
      </c>
      <c r="I146">
        <f t="shared" si="7"/>
        <v>2021</v>
      </c>
      <c r="J146" t="str">
        <f t="shared" si="8"/>
        <v>Marzo</v>
      </c>
      <c r="K146">
        <f>AVERAGEIFS(Tabla1[Close], Tabla1[Ticker], Tabla1[[#This Row],[Ticker]], Tabla1[Date], "&lt;=" &amp; Tabla1[[#This Row],[Date]], Tabla1[Date], "&gt;=" &amp; (Tabla1[[#This Row],[Date]]-50))</f>
        <v>544.60323529411778</v>
      </c>
      <c r="L146">
        <f>AVERAGEIFS(Tabla1[Close], Tabla1[Ticker], Tabla1[[#This Row],[Ticker]], Tabla1[Date], "&lt;=" &amp; Tabla1[[#This Row],[Date]], Tabla1[Date], "&gt;=" &amp; (Tabla1[[#This Row],[Date]]-200))</f>
        <v>514.81693430656924</v>
      </c>
      <c r="M146" t="str">
        <f>+IF(Tabla1[[#This Row],[volatilidad]]&lt;0.5,"Baja",IF(Tabla1[[#This Row],[volatilidad]]&lt;1,"Media","Alta"))</f>
        <v>Baja</v>
      </c>
    </row>
    <row r="147" spans="1:13" x14ac:dyDescent="0.3">
      <c r="A147" s="1">
        <v>44264</v>
      </c>
      <c r="B147">
        <v>507.31</v>
      </c>
      <c r="C147">
        <v>513.11</v>
      </c>
      <c r="D147">
        <v>503.82</v>
      </c>
      <c r="E147">
        <v>506.44</v>
      </c>
      <c r="F147">
        <v>3470042</v>
      </c>
      <c r="G147" t="s">
        <v>8</v>
      </c>
      <c r="H147" s="3">
        <f t="shared" si="6"/>
        <v>2.6574503881783063E-2</v>
      </c>
      <c r="I147">
        <f t="shared" si="7"/>
        <v>2021</v>
      </c>
      <c r="J147" t="str">
        <f t="shared" si="8"/>
        <v>Marzo</v>
      </c>
      <c r="K147">
        <f>AVERAGEIFS(Tabla1[Close], Tabla1[Ticker], Tabla1[[#This Row],[Ticker]], Tabla1[Date], "&lt;=" &amp; Tabla1[[#This Row],[Date]], Tabla1[Date], "&gt;=" &amp; (Tabla1[[#This Row],[Date]]-50))</f>
        <v>543.51285714285723</v>
      </c>
      <c r="L147">
        <f>AVERAGEIFS(Tabla1[Close], Tabla1[Ticker], Tabla1[[#This Row],[Ticker]], Tabla1[Date], "&lt;=" &amp; Tabla1[[#This Row],[Date]], Tabla1[Date], "&gt;=" &amp; (Tabla1[[#This Row],[Date]]-200))</f>
        <v>514.87927007299265</v>
      </c>
      <c r="M147" t="str">
        <f>+IF(Tabla1[[#This Row],[volatilidad]]&lt;0.5,"Baja",IF(Tabla1[[#This Row],[volatilidad]]&lt;1,"Media","Alta"))</f>
        <v>Baja</v>
      </c>
    </row>
    <row r="148" spans="1:13" x14ac:dyDescent="0.3">
      <c r="A148" s="1">
        <v>44265</v>
      </c>
      <c r="B148">
        <v>513.5</v>
      </c>
      <c r="C148">
        <v>518.97</v>
      </c>
      <c r="D148">
        <v>504.25</v>
      </c>
      <c r="E148">
        <v>504.54</v>
      </c>
      <c r="F148">
        <v>3771484</v>
      </c>
      <c r="G148" t="s">
        <v>8</v>
      </c>
      <c r="H148" s="3">
        <f t="shared" si="6"/>
        <v>-3.751678382434176E-3</v>
      </c>
      <c r="I148">
        <f t="shared" si="7"/>
        <v>2021</v>
      </c>
      <c r="J148" t="str">
        <f t="shared" si="8"/>
        <v>Marzo</v>
      </c>
      <c r="K148">
        <f>AVERAGEIFS(Tabla1[Close], Tabla1[Ticker], Tabla1[[#This Row],[Ticker]], Tabla1[Date], "&lt;=" &amp; Tabla1[[#This Row],[Date]], Tabla1[Date], "&gt;=" &amp; (Tabla1[[#This Row],[Date]]-50))</f>
        <v>542.43027777777797</v>
      </c>
      <c r="L148">
        <f>AVERAGEIFS(Tabla1[Close], Tabla1[Ticker], Tabla1[[#This Row],[Ticker]], Tabla1[Date], "&lt;=" &amp; Tabla1[[#This Row],[Date]], Tabla1[Date], "&gt;=" &amp; (Tabla1[[#This Row],[Date]]-200))</f>
        <v>514.96854014598534</v>
      </c>
      <c r="M148" t="str">
        <f>+IF(Tabla1[[#This Row],[volatilidad]]&lt;0.5,"Baja",IF(Tabla1[[#This Row],[volatilidad]]&lt;1,"Media","Alta"))</f>
        <v>Baja</v>
      </c>
    </row>
    <row r="149" spans="1:13" x14ac:dyDescent="0.3">
      <c r="A149" s="1">
        <v>44266</v>
      </c>
      <c r="B149">
        <v>512.20000000000005</v>
      </c>
      <c r="C149">
        <v>530.24</v>
      </c>
      <c r="D149">
        <v>510.71</v>
      </c>
      <c r="E149">
        <v>523.05999999999995</v>
      </c>
      <c r="F149">
        <v>4714469</v>
      </c>
      <c r="G149" t="s">
        <v>8</v>
      </c>
      <c r="H149" s="3">
        <f t="shared" si="6"/>
        <v>3.6706703135529262E-2</v>
      </c>
      <c r="I149">
        <f t="shared" si="7"/>
        <v>2021</v>
      </c>
      <c r="J149" t="str">
        <f t="shared" si="8"/>
        <v>Marzo</v>
      </c>
      <c r="K149">
        <f>AVERAGEIFS(Tabla1[Close], Tabla1[Ticker], Tabla1[[#This Row],[Ticker]], Tabla1[Date], "&lt;=" &amp; Tabla1[[#This Row],[Date]], Tabla1[Date], "&gt;=" &amp; (Tabla1[[#This Row],[Date]]-50))</f>
        <v>543.02166666666676</v>
      </c>
      <c r="L149">
        <f>AVERAGEIFS(Tabla1[Close], Tabla1[Ticker], Tabla1[[#This Row],[Ticker]], Tabla1[Date], "&lt;=" &amp; Tabla1[[#This Row],[Date]], Tabla1[Date], "&gt;=" &amp; (Tabla1[[#This Row],[Date]]-200))</f>
        <v>515.02717391304338</v>
      </c>
      <c r="M149" t="str">
        <f>+IF(Tabla1[[#This Row],[volatilidad]]&lt;0.5,"Baja",IF(Tabla1[[#This Row],[volatilidad]]&lt;1,"Media","Alta"))</f>
        <v>Baja</v>
      </c>
    </row>
    <row r="150" spans="1:13" x14ac:dyDescent="0.3">
      <c r="A150" s="1">
        <v>44267</v>
      </c>
      <c r="B150">
        <v>512.5</v>
      </c>
      <c r="C150">
        <v>526.51</v>
      </c>
      <c r="D150">
        <v>506.59</v>
      </c>
      <c r="E150">
        <v>518.02</v>
      </c>
      <c r="F150">
        <v>3981743</v>
      </c>
      <c r="G150" t="s">
        <v>8</v>
      </c>
      <c r="H150" s="3">
        <f t="shared" si="6"/>
        <v>-9.6356058578365156E-3</v>
      </c>
      <c r="I150">
        <f t="shared" si="7"/>
        <v>2021</v>
      </c>
      <c r="J150" t="str">
        <f t="shared" si="8"/>
        <v>Marzo</v>
      </c>
      <c r="K150">
        <f>AVERAGEIFS(Tabla1[Close], Tabla1[Ticker], Tabla1[[#This Row],[Ticker]], Tabla1[Date], "&lt;=" &amp; Tabla1[[#This Row],[Date]], Tabla1[Date], "&gt;=" &amp; (Tabla1[[#This Row],[Date]]-50))</f>
        <v>541.12388888888893</v>
      </c>
      <c r="L150">
        <f>AVERAGEIFS(Tabla1[Close], Tabla1[Ticker], Tabla1[[#This Row],[Ticker]], Tabla1[Date], "&lt;=" &amp; Tabla1[[#This Row],[Date]], Tabla1[Date], "&gt;=" &amp; (Tabla1[[#This Row],[Date]]-200))</f>
        <v>515.04870503597112</v>
      </c>
      <c r="M150" t="str">
        <f>+IF(Tabla1[[#This Row],[volatilidad]]&lt;0.5,"Baja",IF(Tabla1[[#This Row],[volatilidad]]&lt;1,"Media","Alta"))</f>
        <v>Baja</v>
      </c>
    </row>
    <row r="151" spans="1:13" x14ac:dyDescent="0.3">
      <c r="A151" s="1">
        <v>44270</v>
      </c>
      <c r="B151">
        <v>516.32000000000005</v>
      </c>
      <c r="C151">
        <v>520.73</v>
      </c>
      <c r="D151">
        <v>508.03</v>
      </c>
      <c r="E151">
        <v>520.25</v>
      </c>
      <c r="F151">
        <v>3485519</v>
      </c>
      <c r="G151" t="s">
        <v>8</v>
      </c>
      <c r="H151" s="3">
        <f t="shared" si="6"/>
        <v>4.3048530944751473E-3</v>
      </c>
      <c r="I151">
        <f t="shared" si="7"/>
        <v>2021</v>
      </c>
      <c r="J151" t="str">
        <f t="shared" si="8"/>
        <v>Marzo</v>
      </c>
      <c r="K151">
        <f>AVERAGEIFS(Tabla1[Close], Tabla1[Ticker], Tabla1[[#This Row],[Ticker]], Tabla1[Date], "&lt;=" &amp; Tabla1[[#This Row],[Date]], Tabla1[Date], "&gt;=" &amp; (Tabla1[[#This Row],[Date]]-50))</f>
        <v>538.73428571428587</v>
      </c>
      <c r="L151">
        <f>AVERAGEIFS(Tabla1[Close], Tabla1[Ticker], Tabla1[[#This Row],[Ticker]], Tabla1[Date], "&lt;=" &amp; Tabla1[[#This Row],[Date]], Tabla1[Date], "&gt;=" &amp; (Tabla1[[#This Row],[Date]]-200))</f>
        <v>515.21970802919691</v>
      </c>
      <c r="M151" t="str">
        <f>+IF(Tabla1[[#This Row],[volatilidad]]&lt;0.5,"Baja",IF(Tabla1[[#This Row],[volatilidad]]&lt;1,"Media","Alta"))</f>
        <v>Baja</v>
      </c>
    </row>
    <row r="152" spans="1:13" x14ac:dyDescent="0.3">
      <c r="A152" s="1">
        <v>44271</v>
      </c>
      <c r="B152">
        <v>524.47</v>
      </c>
      <c r="C152">
        <v>533.41999999999996</v>
      </c>
      <c r="D152">
        <v>523.21</v>
      </c>
      <c r="E152">
        <v>524.03</v>
      </c>
      <c r="F152">
        <v>3238888</v>
      </c>
      <c r="G152" t="s">
        <v>8</v>
      </c>
      <c r="H152" s="3">
        <f t="shared" si="6"/>
        <v>7.2657376261411333E-3</v>
      </c>
      <c r="I152">
        <f t="shared" si="7"/>
        <v>2021</v>
      </c>
      <c r="J152" t="str">
        <f t="shared" si="8"/>
        <v>Marzo</v>
      </c>
      <c r="K152">
        <f>AVERAGEIFS(Tabla1[Close], Tabla1[Ticker], Tabla1[[#This Row],[Ticker]], Tabla1[Date], "&lt;=" &amp; Tabla1[[#This Row],[Date]], Tabla1[Date], "&gt;=" &amp; (Tabla1[[#This Row],[Date]]-50))</f>
        <v>538.32583333333343</v>
      </c>
      <c r="L152">
        <f>AVERAGEIFS(Tabla1[Close], Tabla1[Ticker], Tabla1[[#This Row],[Ticker]], Tabla1[Date], "&lt;=" &amp; Tabla1[[#This Row],[Date]], Tabla1[Date], "&gt;=" &amp; (Tabla1[[#This Row],[Date]]-200))</f>
        <v>515.20335766423341</v>
      </c>
      <c r="M152" t="str">
        <f>+IF(Tabla1[[#This Row],[volatilidad]]&lt;0.5,"Baja",IF(Tabla1[[#This Row],[volatilidad]]&lt;1,"Media","Alta"))</f>
        <v>Baja</v>
      </c>
    </row>
    <row r="153" spans="1:13" x14ac:dyDescent="0.3">
      <c r="A153" s="1">
        <v>44272</v>
      </c>
      <c r="B153">
        <v>522</v>
      </c>
      <c r="C153">
        <v>528.37</v>
      </c>
      <c r="D153">
        <v>514.29999999999995</v>
      </c>
      <c r="E153">
        <v>524.44000000000005</v>
      </c>
      <c r="F153">
        <v>2817376</v>
      </c>
      <c r="G153" t="s">
        <v>8</v>
      </c>
      <c r="H153" s="3">
        <f t="shared" si="6"/>
        <v>7.8239795431578329E-4</v>
      </c>
      <c r="I153">
        <f t="shared" si="7"/>
        <v>2021</v>
      </c>
      <c r="J153" t="str">
        <f t="shared" si="8"/>
        <v>Marzo</v>
      </c>
      <c r="K153">
        <f>AVERAGEIFS(Tabla1[Close], Tabla1[Ticker], Tabla1[[#This Row],[Ticker]], Tabla1[Date], "&lt;=" &amp; Tabla1[[#This Row],[Date]], Tabla1[Date], "&gt;=" &amp; (Tabla1[[#This Row],[Date]]-50))</f>
        <v>537.42750000000001</v>
      </c>
      <c r="L153">
        <f>AVERAGEIFS(Tabla1[Close], Tabla1[Ticker], Tabla1[[#This Row],[Ticker]], Tabla1[Date], "&lt;=" &amp; Tabla1[[#This Row],[Date]], Tabla1[Date], "&gt;=" &amp; (Tabla1[[#This Row],[Date]]-200))</f>
        <v>515.20737226277356</v>
      </c>
      <c r="M153" t="str">
        <f>+IF(Tabla1[[#This Row],[volatilidad]]&lt;0.5,"Baja",IF(Tabla1[[#This Row],[volatilidad]]&lt;1,"Media","Alta"))</f>
        <v>Baja</v>
      </c>
    </row>
    <row r="154" spans="1:13" x14ac:dyDescent="0.3">
      <c r="A154" s="1">
        <v>44273</v>
      </c>
      <c r="B154">
        <v>516.4</v>
      </c>
      <c r="C154">
        <v>517.9</v>
      </c>
      <c r="D154">
        <v>503.85</v>
      </c>
      <c r="E154">
        <v>504.79</v>
      </c>
      <c r="F154">
        <v>4096606</v>
      </c>
      <c r="G154" t="s">
        <v>8</v>
      </c>
      <c r="H154" s="3">
        <f t="shared" si="6"/>
        <v>-3.7468537868965091E-2</v>
      </c>
      <c r="I154">
        <f t="shared" si="7"/>
        <v>2021</v>
      </c>
      <c r="J154" t="str">
        <f t="shared" si="8"/>
        <v>Marzo</v>
      </c>
      <c r="K154">
        <f>AVERAGEIFS(Tabla1[Close], Tabla1[Ticker], Tabla1[[#This Row],[Ticker]], Tabla1[Date], "&lt;=" &amp; Tabla1[[#This Row],[Date]], Tabla1[Date], "&gt;=" &amp; (Tabla1[[#This Row],[Date]]-50))</f>
        <v>535.84027777777783</v>
      </c>
      <c r="L154">
        <f>AVERAGEIFS(Tabla1[Close], Tabla1[Ticker], Tabla1[[#This Row],[Ticker]], Tabla1[Date], "&lt;=" &amp; Tabla1[[#This Row],[Date]], Tabla1[Date], "&gt;=" &amp; (Tabla1[[#This Row],[Date]]-200))</f>
        <v>515.13188405797075</v>
      </c>
      <c r="M154" t="str">
        <f>+IF(Tabla1[[#This Row],[volatilidad]]&lt;0.5,"Baja",IF(Tabla1[[#This Row],[volatilidad]]&lt;1,"Media","Alta"))</f>
        <v>Baja</v>
      </c>
    </row>
    <row r="155" spans="1:13" x14ac:dyDescent="0.3">
      <c r="A155" s="1">
        <v>44274</v>
      </c>
      <c r="B155">
        <v>504.96</v>
      </c>
      <c r="C155">
        <v>513.19000000000005</v>
      </c>
      <c r="D155">
        <v>501.63</v>
      </c>
      <c r="E155">
        <v>512.17999999999995</v>
      </c>
      <c r="F155">
        <v>4386360</v>
      </c>
      <c r="G155" t="s">
        <v>8</v>
      </c>
      <c r="H155" s="3">
        <f t="shared" si="6"/>
        <v>1.4639751183660454E-2</v>
      </c>
      <c r="I155">
        <f t="shared" si="7"/>
        <v>2021</v>
      </c>
      <c r="J155" t="str">
        <f t="shared" si="8"/>
        <v>Marzo</v>
      </c>
      <c r="K155">
        <f>AVERAGEIFS(Tabla1[Close], Tabla1[Ticker], Tabla1[[#This Row],[Ticker]], Tabla1[Date], "&lt;=" &amp; Tabla1[[#This Row],[Date]], Tabla1[Date], "&gt;=" &amp; (Tabla1[[#This Row],[Date]]-50))</f>
        <v>535.53194444444443</v>
      </c>
      <c r="L155">
        <f>AVERAGEIFS(Tabla1[Close], Tabla1[Ticker], Tabla1[[#This Row],[Ticker]], Tabla1[Date], "&lt;=" &amp; Tabla1[[#This Row],[Date]], Tabla1[Date], "&gt;=" &amp; (Tabla1[[#This Row],[Date]]-200))</f>
        <v>515.11064748201409</v>
      </c>
      <c r="M155" t="str">
        <f>+IF(Tabla1[[#This Row],[volatilidad]]&lt;0.5,"Baja",IF(Tabla1[[#This Row],[volatilidad]]&lt;1,"Media","Alta"))</f>
        <v>Baja</v>
      </c>
    </row>
    <row r="156" spans="1:13" x14ac:dyDescent="0.3">
      <c r="A156" s="1">
        <v>44277</v>
      </c>
      <c r="B156">
        <v>509.13</v>
      </c>
      <c r="C156">
        <v>529.30999999999995</v>
      </c>
      <c r="D156">
        <v>509.13</v>
      </c>
      <c r="E156">
        <v>523.11</v>
      </c>
      <c r="F156">
        <v>3360587</v>
      </c>
      <c r="G156" t="s">
        <v>8</v>
      </c>
      <c r="H156" s="3">
        <f t="shared" si="6"/>
        <v>2.134015385216137E-2</v>
      </c>
      <c r="I156">
        <f t="shared" si="7"/>
        <v>2021</v>
      </c>
      <c r="J156" t="str">
        <f t="shared" si="8"/>
        <v>Marzo</v>
      </c>
      <c r="K156">
        <f>AVERAGEIFS(Tabla1[Close], Tabla1[Ticker], Tabla1[[#This Row],[Ticker]], Tabla1[Date], "&lt;=" &amp; Tabla1[[#This Row],[Date]], Tabla1[Date], "&gt;=" &amp; (Tabla1[[#This Row],[Date]]-50))</f>
        <v>535.17914285714301</v>
      </c>
      <c r="L156">
        <f>AVERAGEIFS(Tabla1[Close], Tabla1[Ticker], Tabla1[[#This Row],[Ticker]], Tabla1[Date], "&lt;=" &amp; Tabla1[[#This Row],[Date]], Tabla1[Date], "&gt;=" &amp; (Tabla1[[#This Row],[Date]]-200))</f>
        <v>514.48569343065674</v>
      </c>
      <c r="M156" t="str">
        <f>+IF(Tabla1[[#This Row],[volatilidad]]&lt;0.5,"Baja",IF(Tabla1[[#This Row],[volatilidad]]&lt;1,"Media","Alta"))</f>
        <v>Baja</v>
      </c>
    </row>
    <row r="157" spans="1:13" x14ac:dyDescent="0.3">
      <c r="A157" s="1">
        <v>44278</v>
      </c>
      <c r="B157">
        <v>529.87</v>
      </c>
      <c r="C157">
        <v>543.12</v>
      </c>
      <c r="D157">
        <v>529.4</v>
      </c>
      <c r="E157">
        <v>535.09</v>
      </c>
      <c r="F157">
        <v>5583461</v>
      </c>
      <c r="G157" t="s">
        <v>8</v>
      </c>
      <c r="H157" s="3">
        <f t="shared" si="6"/>
        <v>2.2901492993825379E-2</v>
      </c>
      <c r="I157">
        <f t="shared" si="7"/>
        <v>2021</v>
      </c>
      <c r="J157" t="str">
        <f t="shared" si="8"/>
        <v>Marzo</v>
      </c>
      <c r="K157">
        <f>AVERAGEIFS(Tabla1[Close], Tabla1[Ticker], Tabla1[[#This Row],[Ticker]], Tabla1[Date], "&lt;=" &amp; Tabla1[[#This Row],[Date]], Tabla1[Date], "&gt;=" &amp; (Tabla1[[#This Row],[Date]]-50))</f>
        <v>535.17666666666673</v>
      </c>
      <c r="L157">
        <f>AVERAGEIFS(Tabla1[Close], Tabla1[Ticker], Tabla1[[#This Row],[Ticker]], Tabla1[Date], "&lt;=" &amp; Tabla1[[#This Row],[Date]], Tabla1[Date], "&gt;=" &amp; (Tabla1[[#This Row],[Date]]-200))</f>
        <v>514.55386861313855</v>
      </c>
      <c r="M157" t="str">
        <f>+IF(Tabla1[[#This Row],[volatilidad]]&lt;0.5,"Baja",IF(Tabla1[[#This Row],[volatilidad]]&lt;1,"Media","Alta"))</f>
        <v>Baja</v>
      </c>
    </row>
    <row r="158" spans="1:13" x14ac:dyDescent="0.3">
      <c r="A158" s="1">
        <v>44279</v>
      </c>
      <c r="B158">
        <v>533.78</v>
      </c>
      <c r="C158">
        <v>534.41999999999996</v>
      </c>
      <c r="D158">
        <v>520</v>
      </c>
      <c r="E158">
        <v>520.80999999999995</v>
      </c>
      <c r="F158">
        <v>4102211</v>
      </c>
      <c r="G158" t="s">
        <v>8</v>
      </c>
      <c r="H158" s="3">
        <f t="shared" si="6"/>
        <v>-2.6687099366461853E-2</v>
      </c>
      <c r="I158">
        <f t="shared" si="7"/>
        <v>2021</v>
      </c>
      <c r="J158" t="str">
        <f t="shared" si="8"/>
        <v>Marzo</v>
      </c>
      <c r="K158">
        <f>AVERAGEIFS(Tabla1[Close], Tabla1[Ticker], Tabla1[[#This Row],[Ticker]], Tabla1[Date], "&lt;=" &amp; Tabla1[[#This Row],[Date]], Tabla1[Date], "&gt;=" &amp; (Tabla1[[#This Row],[Date]]-50))</f>
        <v>534.67027777777787</v>
      </c>
      <c r="L158">
        <f>AVERAGEIFS(Tabla1[Close], Tabla1[Ticker], Tabla1[[#This Row],[Ticker]], Tabla1[Date], "&lt;=" &amp; Tabla1[[#This Row],[Date]], Tabla1[Date], "&gt;=" &amp; (Tabla1[[#This Row],[Date]]-200))</f>
        <v>514.58861313868601</v>
      </c>
      <c r="M158" t="str">
        <f>+IF(Tabla1[[#This Row],[volatilidad]]&lt;0.5,"Baja",IF(Tabla1[[#This Row],[volatilidad]]&lt;1,"Media","Alta"))</f>
        <v>Baja</v>
      </c>
    </row>
    <row r="159" spans="1:13" x14ac:dyDescent="0.3">
      <c r="A159" s="1">
        <v>44280</v>
      </c>
      <c r="B159">
        <v>516.99</v>
      </c>
      <c r="C159">
        <v>518.53</v>
      </c>
      <c r="D159">
        <v>497</v>
      </c>
      <c r="E159">
        <v>502.86</v>
      </c>
      <c r="F159">
        <v>4926764</v>
      </c>
      <c r="G159" t="s">
        <v>8</v>
      </c>
      <c r="H159" s="3">
        <f t="shared" si="6"/>
        <v>-3.4465544056373587E-2</v>
      </c>
      <c r="I159">
        <f t="shared" si="7"/>
        <v>2021</v>
      </c>
      <c r="J159" t="str">
        <f t="shared" si="8"/>
        <v>Marzo</v>
      </c>
      <c r="K159">
        <f>AVERAGEIFS(Tabla1[Close], Tabla1[Ticker], Tabla1[[#This Row],[Ticker]], Tabla1[Date], "&lt;=" &amp; Tabla1[[#This Row],[Date]], Tabla1[Date], "&gt;=" &amp; (Tabla1[[#This Row],[Date]]-50))</f>
        <v>533.41194444444454</v>
      </c>
      <c r="L159">
        <f>AVERAGEIFS(Tabla1[Close], Tabla1[Ticker], Tabla1[[#This Row],[Ticker]], Tabla1[Date], "&lt;=" &amp; Tabla1[[#This Row],[Date]], Tabla1[Date], "&gt;=" &amp; (Tabla1[[#This Row],[Date]]-200))</f>
        <v>514.50362318840564</v>
      </c>
      <c r="M159" t="str">
        <f>+IF(Tabla1[[#This Row],[volatilidad]]&lt;0.5,"Baja",IF(Tabla1[[#This Row],[volatilidad]]&lt;1,"Media","Alta"))</f>
        <v>Baja</v>
      </c>
    </row>
    <row r="160" spans="1:13" x14ac:dyDescent="0.3">
      <c r="A160" s="1">
        <v>44281</v>
      </c>
      <c r="B160">
        <v>502.82</v>
      </c>
      <c r="C160">
        <v>508.72</v>
      </c>
      <c r="D160">
        <v>496.68</v>
      </c>
      <c r="E160">
        <v>508.05</v>
      </c>
      <c r="F160">
        <v>3467797</v>
      </c>
      <c r="G160" t="s">
        <v>8</v>
      </c>
      <c r="H160" s="3">
        <f t="shared" si="6"/>
        <v>1.0320964085431372E-2</v>
      </c>
      <c r="I160">
        <f t="shared" si="7"/>
        <v>2021</v>
      </c>
      <c r="J160" t="str">
        <f t="shared" si="8"/>
        <v>Marzo</v>
      </c>
      <c r="K160">
        <f>AVERAGEIFS(Tabla1[Close], Tabla1[Ticker], Tabla1[[#This Row],[Ticker]], Tabla1[Date], "&lt;=" &amp; Tabla1[[#This Row],[Date]], Tabla1[Date], "&gt;=" &amp; (Tabla1[[#This Row],[Date]]-50))</f>
        <v>532.53972222222228</v>
      </c>
      <c r="L160">
        <f>AVERAGEIFS(Tabla1[Close], Tabla1[Ticker], Tabla1[[#This Row],[Ticker]], Tabla1[Date], "&lt;=" &amp; Tabla1[[#This Row],[Date]], Tabla1[Date], "&gt;=" &amp; (Tabla1[[#This Row],[Date]]-200))</f>
        <v>514.45719424460424</v>
      </c>
      <c r="M160" t="str">
        <f>+IF(Tabla1[[#This Row],[volatilidad]]&lt;0.5,"Baja",IF(Tabla1[[#This Row],[volatilidad]]&lt;1,"Media","Alta"))</f>
        <v>Baja</v>
      </c>
    </row>
    <row r="161" spans="1:13" x14ac:dyDescent="0.3">
      <c r="A161" s="1">
        <v>44284</v>
      </c>
      <c r="B161">
        <v>505.66</v>
      </c>
      <c r="C161">
        <v>518</v>
      </c>
      <c r="D161">
        <v>504.4</v>
      </c>
      <c r="E161">
        <v>513.95000000000005</v>
      </c>
      <c r="F161">
        <v>3330049</v>
      </c>
      <c r="G161" t="s">
        <v>8</v>
      </c>
      <c r="H161" s="3">
        <f t="shared" si="6"/>
        <v>1.1613030213561748E-2</v>
      </c>
      <c r="I161">
        <f t="shared" si="7"/>
        <v>2021</v>
      </c>
      <c r="J161" t="str">
        <f t="shared" si="8"/>
        <v>Marzo</v>
      </c>
      <c r="K161">
        <f>AVERAGEIFS(Tabla1[Close], Tabla1[Ticker], Tabla1[[#This Row],[Ticker]], Tabla1[Date], "&lt;=" &amp; Tabla1[[#This Row],[Date]], Tabla1[Date], "&gt;=" &amp; (Tabla1[[#This Row],[Date]]-50))</f>
        <v>530.92657142857161</v>
      </c>
      <c r="L161">
        <f>AVERAGEIFS(Tabla1[Close], Tabla1[Ticker], Tabla1[[#This Row],[Ticker]], Tabla1[Date], "&lt;=" &amp; Tabla1[[#This Row],[Date]], Tabla1[Date], "&gt;=" &amp; (Tabla1[[#This Row],[Date]]-200))</f>
        <v>514.61079710144907</v>
      </c>
      <c r="M161" t="str">
        <f>+IF(Tabla1[[#This Row],[volatilidad]]&lt;0.5,"Baja",IF(Tabla1[[#This Row],[volatilidad]]&lt;1,"Media","Alta"))</f>
        <v>Baja</v>
      </c>
    </row>
    <row r="162" spans="1:13" x14ac:dyDescent="0.3">
      <c r="A162" s="1">
        <v>44285</v>
      </c>
      <c r="B162">
        <v>510.51</v>
      </c>
      <c r="C162">
        <v>514.41</v>
      </c>
      <c r="D162">
        <v>506.91</v>
      </c>
      <c r="E162">
        <v>513.39</v>
      </c>
      <c r="F162">
        <v>2418129</v>
      </c>
      <c r="G162" t="s">
        <v>8</v>
      </c>
      <c r="H162" s="3">
        <f t="shared" si="6"/>
        <v>-1.0896001556572887E-3</v>
      </c>
      <c r="I162">
        <f t="shared" si="7"/>
        <v>2021</v>
      </c>
      <c r="J162" t="str">
        <f t="shared" si="8"/>
        <v>Marzo</v>
      </c>
      <c r="K162">
        <f>AVERAGEIFS(Tabla1[Close], Tabla1[Ticker], Tabla1[[#This Row],[Ticker]], Tabla1[Date], "&lt;=" &amp; Tabla1[[#This Row],[Date]], Tabla1[Date], "&gt;=" &amp; (Tabla1[[#This Row],[Date]]-50))</f>
        <v>530.43944444444469</v>
      </c>
      <c r="L162">
        <f>AVERAGEIFS(Tabla1[Close], Tabla1[Ticker], Tabla1[[#This Row],[Ticker]], Tabla1[Date], "&lt;=" &amp; Tabla1[[#This Row],[Date]], Tabla1[Date], "&gt;=" &amp; (Tabla1[[#This Row],[Date]]-200))</f>
        <v>514.84789855072449</v>
      </c>
      <c r="M162" t="str">
        <f>+IF(Tabla1[[#This Row],[volatilidad]]&lt;0.5,"Baja",IF(Tabla1[[#This Row],[volatilidad]]&lt;1,"Media","Alta"))</f>
        <v>Baja</v>
      </c>
    </row>
    <row r="163" spans="1:13" x14ac:dyDescent="0.3">
      <c r="A163" s="1">
        <v>44286</v>
      </c>
      <c r="B163">
        <v>515.66999999999996</v>
      </c>
      <c r="C163">
        <v>528.13</v>
      </c>
      <c r="D163">
        <v>515.44000000000005</v>
      </c>
      <c r="E163">
        <v>521.66</v>
      </c>
      <c r="F163">
        <v>3503111</v>
      </c>
      <c r="G163" t="s">
        <v>8</v>
      </c>
      <c r="H163" s="3">
        <f t="shared" si="6"/>
        <v>1.610861138705455E-2</v>
      </c>
      <c r="I163">
        <f t="shared" si="7"/>
        <v>2021</v>
      </c>
      <c r="J163" t="str">
        <f t="shared" si="8"/>
        <v>Marzo</v>
      </c>
      <c r="K163">
        <f>AVERAGEIFS(Tabla1[Close], Tabla1[Ticker], Tabla1[[#This Row],[Ticker]], Tabla1[Date], "&lt;=" &amp; Tabla1[[#This Row],[Date]], Tabla1[Date], "&gt;=" &amp; (Tabla1[[#This Row],[Date]]-50))</f>
        <v>529.71000000000015</v>
      </c>
      <c r="L163">
        <f>AVERAGEIFS(Tabla1[Close], Tabla1[Ticker], Tabla1[[#This Row],[Ticker]], Tabla1[Date], "&lt;=" &amp; Tabla1[[#This Row],[Date]], Tabla1[Date], "&gt;=" &amp; (Tabla1[[#This Row],[Date]]-200))</f>
        <v>515.13507246376798</v>
      </c>
      <c r="M163" t="str">
        <f>+IF(Tabla1[[#This Row],[volatilidad]]&lt;0.5,"Baja",IF(Tabla1[[#This Row],[volatilidad]]&lt;1,"Media","Alta"))</f>
        <v>Baja</v>
      </c>
    </row>
    <row r="164" spans="1:13" x14ac:dyDescent="0.3">
      <c r="A164" s="1">
        <v>44287</v>
      </c>
      <c r="B164">
        <v>529.92999999999995</v>
      </c>
      <c r="C164">
        <v>540.5</v>
      </c>
      <c r="D164">
        <v>527.03</v>
      </c>
      <c r="E164">
        <v>539.41999999999996</v>
      </c>
      <c r="F164">
        <v>3938637</v>
      </c>
      <c r="G164" t="s">
        <v>8</v>
      </c>
      <c r="H164" s="3">
        <f t="shared" si="6"/>
        <v>3.4045163516466692E-2</v>
      </c>
      <c r="I164">
        <f t="shared" si="7"/>
        <v>2021</v>
      </c>
      <c r="J164" t="str">
        <f t="shared" si="8"/>
        <v>Abril</v>
      </c>
      <c r="K164">
        <f>AVERAGEIFS(Tabla1[Close], Tabla1[Ticker], Tabla1[[#This Row],[Ticker]], Tabla1[Date], "&lt;=" &amp; Tabla1[[#This Row],[Date]], Tabla1[Date], "&gt;=" &amp; (Tabla1[[#This Row],[Date]]-50))</f>
        <v>529.16416666666669</v>
      </c>
      <c r="L164">
        <f>AVERAGEIFS(Tabla1[Close], Tabla1[Ticker], Tabla1[[#This Row],[Ticker]], Tabla1[Date], "&lt;=" &amp; Tabla1[[#This Row],[Date]], Tabla1[Date], "&gt;=" &amp; (Tabla1[[#This Row],[Date]]-200))</f>
        <v>515.30978417266169</v>
      </c>
      <c r="M164" t="str">
        <f>+IF(Tabla1[[#This Row],[volatilidad]]&lt;0.5,"Baja",IF(Tabla1[[#This Row],[volatilidad]]&lt;1,"Media","Alta"))</f>
        <v>Baja</v>
      </c>
    </row>
    <row r="165" spans="1:13" x14ac:dyDescent="0.3">
      <c r="A165" s="1">
        <v>44291</v>
      </c>
      <c r="B165">
        <v>540.01</v>
      </c>
      <c r="C165">
        <v>542.85</v>
      </c>
      <c r="D165">
        <v>529.23</v>
      </c>
      <c r="E165">
        <v>540.66999999999996</v>
      </c>
      <c r="F165">
        <v>3355904</v>
      </c>
      <c r="G165" t="s">
        <v>8</v>
      </c>
      <c r="H165" s="3">
        <f t="shared" si="6"/>
        <v>2.3173037707167055E-3</v>
      </c>
      <c r="I165">
        <f t="shared" si="7"/>
        <v>2021</v>
      </c>
      <c r="J165" t="str">
        <f t="shared" si="8"/>
        <v>Abril</v>
      </c>
      <c r="K165">
        <f>AVERAGEIFS(Tabla1[Close], Tabla1[Ticker], Tabla1[[#This Row],[Ticker]], Tabla1[Date], "&lt;=" &amp; Tabla1[[#This Row],[Date]], Tabla1[Date], "&gt;=" &amp; (Tabla1[[#This Row],[Date]]-50))</f>
        <v>526.84941176470591</v>
      </c>
      <c r="L165">
        <f>AVERAGEIFS(Tabla1[Close], Tabla1[Ticker], Tabla1[[#This Row],[Ticker]], Tabla1[Date], "&lt;=" &amp; Tabla1[[#This Row],[Date]], Tabla1[Date], "&gt;=" &amp; (Tabla1[[#This Row],[Date]]-200))</f>
        <v>516.15051094890498</v>
      </c>
      <c r="M165" t="str">
        <f>+IF(Tabla1[[#This Row],[volatilidad]]&lt;0.5,"Baja",IF(Tabla1[[#This Row],[volatilidad]]&lt;1,"Media","Alta"))</f>
        <v>Baja</v>
      </c>
    </row>
    <row r="166" spans="1:13" x14ac:dyDescent="0.3">
      <c r="A166" s="1">
        <v>44292</v>
      </c>
      <c r="B166">
        <v>544.80999999999995</v>
      </c>
      <c r="C166">
        <v>554.16999999999996</v>
      </c>
      <c r="D166">
        <v>543.29999999999995</v>
      </c>
      <c r="E166">
        <v>544.53</v>
      </c>
      <c r="F166">
        <v>3474205</v>
      </c>
      <c r="G166" t="s">
        <v>8</v>
      </c>
      <c r="H166" s="3">
        <f t="shared" si="6"/>
        <v>7.1392901400115782E-3</v>
      </c>
      <c r="I166">
        <f t="shared" si="7"/>
        <v>2021</v>
      </c>
      <c r="J166" t="str">
        <f t="shared" si="8"/>
        <v>Abril</v>
      </c>
      <c r="K166">
        <f>AVERAGEIFS(Tabla1[Close], Tabla1[Ticker], Tabla1[[#This Row],[Ticker]], Tabla1[Date], "&lt;=" &amp; Tabla1[[#This Row],[Date]], Tabla1[Date], "&gt;=" &amp; (Tabla1[[#This Row],[Date]]-50))</f>
        <v>527.35457142857138</v>
      </c>
      <c r="L166">
        <f>AVERAGEIFS(Tabla1[Close], Tabla1[Ticker], Tabla1[[#This Row],[Ticker]], Tabla1[Date], "&lt;=" &amp; Tabla1[[#This Row],[Date]], Tabla1[Date], "&gt;=" &amp; (Tabla1[[#This Row],[Date]]-200))</f>
        <v>516.69306569343053</v>
      </c>
      <c r="M166" t="str">
        <f>+IF(Tabla1[[#This Row],[volatilidad]]&lt;0.5,"Baja",IF(Tabla1[[#This Row],[volatilidad]]&lt;1,"Media","Alta"))</f>
        <v>Baja</v>
      </c>
    </row>
    <row r="167" spans="1:13" x14ac:dyDescent="0.3">
      <c r="A167" s="1">
        <v>44293</v>
      </c>
      <c r="B167">
        <v>543.5</v>
      </c>
      <c r="C167">
        <v>549.64</v>
      </c>
      <c r="D167">
        <v>541.45000000000005</v>
      </c>
      <c r="E167">
        <v>546.99</v>
      </c>
      <c r="F167">
        <v>2151319</v>
      </c>
      <c r="G167" t="s">
        <v>8</v>
      </c>
      <c r="H167" s="3">
        <f t="shared" si="6"/>
        <v>4.5176574293428473E-3</v>
      </c>
      <c r="I167">
        <f t="shared" si="7"/>
        <v>2021</v>
      </c>
      <c r="J167" t="str">
        <f t="shared" si="8"/>
        <v>Abril</v>
      </c>
      <c r="K167">
        <f>AVERAGEIFS(Tabla1[Close], Tabla1[Ticker], Tabla1[[#This Row],[Ticker]], Tabla1[Date], "&lt;=" &amp; Tabla1[[#This Row],[Date]], Tabla1[Date], "&gt;=" &amp; (Tabla1[[#This Row],[Date]]-50))</f>
        <v>527.90000000000009</v>
      </c>
      <c r="L167">
        <f>AVERAGEIFS(Tabla1[Close], Tabla1[Ticker], Tabla1[[#This Row],[Ticker]], Tabla1[Date], "&lt;=" &amp; Tabla1[[#This Row],[Date]], Tabla1[Date], "&gt;=" &amp; (Tabla1[[#This Row],[Date]]-200))</f>
        <v>517.25532846715328</v>
      </c>
      <c r="M167" t="str">
        <f>+IF(Tabla1[[#This Row],[volatilidad]]&lt;0.5,"Baja",IF(Tabla1[[#This Row],[volatilidad]]&lt;1,"Media","Alta"))</f>
        <v>Baja</v>
      </c>
    </row>
    <row r="168" spans="1:13" x14ac:dyDescent="0.3">
      <c r="A168" s="1">
        <v>44294</v>
      </c>
      <c r="B168">
        <v>551.13</v>
      </c>
      <c r="C168">
        <v>556.9</v>
      </c>
      <c r="D168">
        <v>547.57000000000005</v>
      </c>
      <c r="E168">
        <v>554.58000000000004</v>
      </c>
      <c r="F168">
        <v>4309829</v>
      </c>
      <c r="G168" t="s">
        <v>8</v>
      </c>
      <c r="H168" s="3">
        <f t="shared" si="6"/>
        <v>1.387593923106456E-2</v>
      </c>
      <c r="I168">
        <f t="shared" si="7"/>
        <v>2021</v>
      </c>
      <c r="J168" t="str">
        <f t="shared" si="8"/>
        <v>Abril</v>
      </c>
      <c r="K168">
        <f>AVERAGEIFS(Tabla1[Close], Tabla1[Ticker], Tabla1[[#This Row],[Ticker]], Tabla1[Date], "&lt;=" &amp; Tabla1[[#This Row],[Date]], Tabla1[Date], "&gt;=" &amp; (Tabla1[[#This Row],[Date]]-50))</f>
        <v>527.82500000000005</v>
      </c>
      <c r="L168">
        <f>AVERAGEIFS(Tabla1[Close], Tabla1[Ticker], Tabla1[[#This Row],[Ticker]], Tabla1[Date], "&lt;=" &amp; Tabla1[[#This Row],[Date]], Tabla1[Date], "&gt;=" &amp; (Tabla1[[#This Row],[Date]]-200))</f>
        <v>517.52579710144926</v>
      </c>
      <c r="M168" t="str">
        <f>+IF(Tabla1[[#This Row],[volatilidad]]&lt;0.5,"Baja",IF(Tabla1[[#This Row],[volatilidad]]&lt;1,"Media","Alta"))</f>
        <v>Baja</v>
      </c>
    </row>
    <row r="169" spans="1:13" x14ac:dyDescent="0.3">
      <c r="A169" s="1">
        <v>44295</v>
      </c>
      <c r="B169">
        <v>552.69000000000005</v>
      </c>
      <c r="C169">
        <v>556.9</v>
      </c>
      <c r="D169">
        <v>547.11</v>
      </c>
      <c r="E169">
        <v>555.30999999999995</v>
      </c>
      <c r="F169">
        <v>2894034</v>
      </c>
      <c r="G169" t="s">
        <v>8</v>
      </c>
      <c r="H169" s="3">
        <f t="shared" si="6"/>
        <v>1.3163114428935696E-3</v>
      </c>
      <c r="I169">
        <f t="shared" si="7"/>
        <v>2021</v>
      </c>
      <c r="J169" t="str">
        <f t="shared" si="8"/>
        <v>Abril</v>
      </c>
      <c r="K169">
        <f>AVERAGEIFS(Tabla1[Close], Tabla1[Ticker], Tabla1[[#This Row],[Ticker]], Tabla1[Date], "&lt;=" &amp; Tabla1[[#This Row],[Date]], Tabla1[Date], "&gt;=" &amp; (Tabla1[[#This Row],[Date]]-50))</f>
        <v>527.93527777777797</v>
      </c>
      <c r="L169">
        <f>AVERAGEIFS(Tabla1[Close], Tabla1[Ticker], Tabla1[[#This Row],[Ticker]], Tabla1[Date], "&lt;=" &amp; Tabla1[[#This Row],[Date]], Tabla1[Date], "&gt;=" &amp; (Tabla1[[#This Row],[Date]]-200))</f>
        <v>517.79762589928055</v>
      </c>
      <c r="M169" t="str">
        <f>+IF(Tabla1[[#This Row],[volatilidad]]&lt;0.5,"Baja",IF(Tabla1[[#This Row],[volatilidad]]&lt;1,"Media","Alta"))</f>
        <v>Baja</v>
      </c>
    </row>
    <row r="170" spans="1:13" x14ac:dyDescent="0.3">
      <c r="A170" s="1">
        <v>44298</v>
      </c>
      <c r="B170">
        <v>551.04999999999995</v>
      </c>
      <c r="C170">
        <v>557.98</v>
      </c>
      <c r="D170">
        <v>549.58000000000004</v>
      </c>
      <c r="E170">
        <v>552.78</v>
      </c>
      <c r="F170">
        <v>2944060</v>
      </c>
      <c r="G170" t="s">
        <v>8</v>
      </c>
      <c r="H170" s="3">
        <f t="shared" si="6"/>
        <v>-4.5560137580810123E-3</v>
      </c>
      <c r="I170">
        <f t="shared" si="7"/>
        <v>2021</v>
      </c>
      <c r="J170" t="str">
        <f t="shared" si="8"/>
        <v>Abril</v>
      </c>
      <c r="K170">
        <f>AVERAGEIFS(Tabla1[Close], Tabla1[Ticker], Tabla1[[#This Row],[Ticker]], Tabla1[Date], "&lt;=" &amp; Tabla1[[#This Row],[Date]], Tabla1[Date], "&gt;=" &amp; (Tabla1[[#This Row],[Date]]-50))</f>
        <v>527.71457142857162</v>
      </c>
      <c r="L170">
        <f>AVERAGEIFS(Tabla1[Close], Tabla1[Ticker], Tabla1[[#This Row],[Ticker]], Tabla1[Date], "&lt;=" &amp; Tabla1[[#This Row],[Date]], Tabla1[Date], "&gt;=" &amp; (Tabla1[[#This Row],[Date]]-200))</f>
        <v>518.81401459853998</v>
      </c>
      <c r="M170" t="str">
        <f>+IF(Tabla1[[#This Row],[volatilidad]]&lt;0.5,"Baja",IF(Tabla1[[#This Row],[volatilidad]]&lt;1,"Media","Alta"))</f>
        <v>Baja</v>
      </c>
    </row>
    <row r="171" spans="1:13" x14ac:dyDescent="0.3">
      <c r="A171" s="1">
        <v>44299</v>
      </c>
      <c r="B171">
        <v>557</v>
      </c>
      <c r="C171">
        <v>559.75</v>
      </c>
      <c r="D171">
        <v>550.29999999999995</v>
      </c>
      <c r="E171">
        <v>553.73</v>
      </c>
      <c r="F171">
        <v>2720344</v>
      </c>
      <c r="G171" t="s">
        <v>8</v>
      </c>
      <c r="H171" s="3">
        <f t="shared" si="6"/>
        <v>1.7185860559354449E-3</v>
      </c>
      <c r="I171">
        <f t="shared" si="7"/>
        <v>2021</v>
      </c>
      <c r="J171" t="str">
        <f t="shared" si="8"/>
        <v>Abril</v>
      </c>
      <c r="K171">
        <f>AVERAGEIFS(Tabla1[Close], Tabla1[Ticker], Tabla1[[#This Row],[Ticker]], Tabla1[Date], "&lt;=" &amp; Tabla1[[#This Row],[Date]], Tabla1[Date], "&gt;=" &amp; (Tabla1[[#This Row],[Date]]-50))</f>
        <v>528.43722222222232</v>
      </c>
      <c r="L171">
        <f>AVERAGEIFS(Tabla1[Close], Tabla1[Ticker], Tabla1[[#This Row],[Ticker]], Tabla1[Date], "&lt;=" &amp; Tabla1[[#This Row],[Date]], Tabla1[Date], "&gt;=" &amp; (Tabla1[[#This Row],[Date]]-200))</f>
        <v>519.40270072992689</v>
      </c>
      <c r="M171" t="str">
        <f>+IF(Tabla1[[#This Row],[volatilidad]]&lt;0.5,"Baja",IF(Tabla1[[#This Row],[volatilidad]]&lt;1,"Media","Alta"))</f>
        <v>Baja</v>
      </c>
    </row>
    <row r="172" spans="1:13" x14ac:dyDescent="0.3">
      <c r="A172" s="1">
        <v>44300</v>
      </c>
      <c r="B172">
        <v>554.87</v>
      </c>
      <c r="C172">
        <v>554.87</v>
      </c>
      <c r="D172">
        <v>538.53</v>
      </c>
      <c r="E172">
        <v>540.02</v>
      </c>
      <c r="F172">
        <v>3740294</v>
      </c>
      <c r="G172" t="s">
        <v>8</v>
      </c>
      <c r="H172" s="3">
        <f t="shared" si="6"/>
        <v>-2.4759359254510338E-2</v>
      </c>
      <c r="I172">
        <f t="shared" si="7"/>
        <v>2021</v>
      </c>
      <c r="J172" t="str">
        <f t="shared" si="8"/>
        <v>Abril</v>
      </c>
      <c r="K172">
        <f>AVERAGEIFS(Tabla1[Close], Tabla1[Ticker], Tabla1[[#This Row],[Ticker]], Tabla1[Date], "&lt;=" &amp; Tabla1[[#This Row],[Date]], Tabla1[Date], "&gt;=" &amp; (Tabla1[[#This Row],[Date]]-50))</f>
        <v>528.61055555555561</v>
      </c>
      <c r="L172">
        <f>AVERAGEIFS(Tabla1[Close], Tabla1[Ticker], Tabla1[[#This Row],[Ticker]], Tabla1[Date], "&lt;=" &amp; Tabla1[[#This Row],[Date]], Tabla1[Date], "&gt;=" &amp; (Tabla1[[#This Row],[Date]]-200))</f>
        <v>519.81978102189771</v>
      </c>
      <c r="M172" t="str">
        <f>+IF(Tabla1[[#This Row],[volatilidad]]&lt;0.5,"Baja",IF(Tabla1[[#This Row],[volatilidad]]&lt;1,"Media","Alta"))</f>
        <v>Baja</v>
      </c>
    </row>
    <row r="173" spans="1:13" x14ac:dyDescent="0.3">
      <c r="A173" s="1">
        <v>44301</v>
      </c>
      <c r="B173">
        <v>544.16999999999996</v>
      </c>
      <c r="C173">
        <v>553.49</v>
      </c>
      <c r="D173">
        <v>542.66</v>
      </c>
      <c r="E173">
        <v>549.22</v>
      </c>
      <c r="F173">
        <v>3139050</v>
      </c>
      <c r="G173" t="s">
        <v>8</v>
      </c>
      <c r="H173" s="3">
        <f t="shared" si="6"/>
        <v>1.7036406059034892E-2</v>
      </c>
      <c r="I173">
        <f t="shared" si="7"/>
        <v>2021</v>
      </c>
      <c r="J173" t="str">
        <f t="shared" si="8"/>
        <v>Abril</v>
      </c>
      <c r="K173">
        <f>AVERAGEIFS(Tabla1[Close], Tabla1[Ticker], Tabla1[[#This Row],[Ticker]], Tabla1[Date], "&lt;=" &amp; Tabla1[[#This Row],[Date]], Tabla1[Date], "&gt;=" &amp; (Tabla1[[#This Row],[Date]]-50))</f>
        <v>528.69583333333344</v>
      </c>
      <c r="L173">
        <f>AVERAGEIFS(Tabla1[Close], Tabla1[Ticker], Tabla1[[#This Row],[Ticker]], Tabla1[Date], "&lt;=" &amp; Tabla1[[#This Row],[Date]], Tabla1[Date], "&gt;=" &amp; (Tabla1[[#This Row],[Date]]-200))</f>
        <v>520.03282608695645</v>
      </c>
      <c r="M173" t="str">
        <f>+IF(Tabla1[[#This Row],[volatilidad]]&lt;0.5,"Baja",IF(Tabla1[[#This Row],[volatilidad]]&lt;1,"Media","Alta"))</f>
        <v>Baja</v>
      </c>
    </row>
    <row r="174" spans="1:13" x14ac:dyDescent="0.3">
      <c r="A174" s="1">
        <v>44302</v>
      </c>
      <c r="B174">
        <v>550.54</v>
      </c>
      <c r="C174">
        <v>551.98</v>
      </c>
      <c r="D174">
        <v>539.51</v>
      </c>
      <c r="E174">
        <v>546.54</v>
      </c>
      <c r="F174">
        <v>3209075</v>
      </c>
      <c r="G174" t="s">
        <v>8</v>
      </c>
      <c r="H174" s="3">
        <f t="shared" si="6"/>
        <v>-4.8796475000911776E-3</v>
      </c>
      <c r="I174">
        <f t="shared" si="7"/>
        <v>2021</v>
      </c>
      <c r="J174" t="str">
        <f t="shared" si="8"/>
        <v>Abril</v>
      </c>
      <c r="K174">
        <f>AVERAGEIFS(Tabla1[Close], Tabla1[Ticker], Tabla1[[#This Row],[Ticker]], Tabla1[Date], "&lt;=" &amp; Tabla1[[#This Row],[Date]], Tabla1[Date], "&gt;=" &amp; (Tabla1[[#This Row],[Date]]-50))</f>
        <v>528.50500000000011</v>
      </c>
      <c r="L174">
        <f>AVERAGEIFS(Tabla1[Close], Tabla1[Ticker], Tabla1[[#This Row],[Ticker]], Tabla1[Date], "&lt;=" &amp; Tabla1[[#This Row],[Date]], Tabla1[Date], "&gt;=" &amp; (Tabla1[[#This Row],[Date]]-200))</f>
        <v>520.22352517985598</v>
      </c>
      <c r="M174" t="str">
        <f>+IF(Tabla1[[#This Row],[volatilidad]]&lt;0.5,"Baja",IF(Tabla1[[#This Row],[volatilidad]]&lt;1,"Media","Alta"))</f>
        <v>Baja</v>
      </c>
    </row>
    <row r="175" spans="1:13" x14ac:dyDescent="0.3">
      <c r="A175" s="1">
        <v>44305</v>
      </c>
      <c r="B175">
        <v>546.9</v>
      </c>
      <c r="C175">
        <v>556.44000000000005</v>
      </c>
      <c r="D175">
        <v>545.53</v>
      </c>
      <c r="E175">
        <v>554.44000000000005</v>
      </c>
      <c r="F175">
        <v>4288715</v>
      </c>
      <c r="G175" t="s">
        <v>8</v>
      </c>
      <c r="H175" s="3">
        <f t="shared" si="6"/>
        <v>1.4454568741537832E-2</v>
      </c>
      <c r="I175">
        <f t="shared" si="7"/>
        <v>2021</v>
      </c>
      <c r="J175" t="str">
        <f t="shared" si="8"/>
        <v>Abril</v>
      </c>
      <c r="K175">
        <f>AVERAGEIFS(Tabla1[Close], Tabla1[Ticker], Tabla1[[#This Row],[Ticker]], Tabla1[Date], "&lt;=" &amp; Tabla1[[#This Row],[Date]], Tabla1[Date], "&gt;=" &amp; (Tabla1[[#This Row],[Date]]-50))</f>
        <v>528.4305714285714</v>
      </c>
      <c r="L175">
        <f>AVERAGEIFS(Tabla1[Close], Tabla1[Ticker], Tabla1[[#This Row],[Ticker]], Tabla1[Date], "&lt;=" &amp; Tabla1[[#This Row],[Date]], Tabla1[Date], "&gt;=" &amp; (Tabla1[[#This Row],[Date]]-200))</f>
        <v>521.03175182481732</v>
      </c>
      <c r="M175" t="str">
        <f>+IF(Tabla1[[#This Row],[volatilidad]]&lt;0.5,"Baja",IF(Tabla1[[#This Row],[volatilidad]]&lt;1,"Media","Alta"))</f>
        <v>Baja</v>
      </c>
    </row>
    <row r="176" spans="1:13" x14ac:dyDescent="0.3">
      <c r="A176" s="1">
        <v>44306</v>
      </c>
      <c r="B176">
        <v>554.41999999999996</v>
      </c>
      <c r="C176">
        <v>563.55999999999995</v>
      </c>
      <c r="D176">
        <v>546.29999999999995</v>
      </c>
      <c r="E176">
        <v>549.57000000000005</v>
      </c>
      <c r="F176">
        <v>11257648</v>
      </c>
      <c r="G176" t="s">
        <v>8</v>
      </c>
      <c r="H176" s="3">
        <f t="shared" si="6"/>
        <v>-8.7836375441887604E-3</v>
      </c>
      <c r="I176">
        <f t="shared" si="7"/>
        <v>2021</v>
      </c>
      <c r="J176" t="str">
        <f t="shared" si="8"/>
        <v>Abril</v>
      </c>
      <c r="K176">
        <f>AVERAGEIFS(Tabla1[Close], Tabla1[Ticker], Tabla1[[#This Row],[Ticker]], Tabla1[Date], "&lt;=" &amp; Tabla1[[#This Row],[Date]], Tabla1[Date], "&gt;=" &amp; (Tabla1[[#This Row],[Date]]-50))</f>
        <v>529.01777777777772</v>
      </c>
      <c r="L176">
        <f>AVERAGEIFS(Tabla1[Close], Tabla1[Ticker], Tabla1[[#This Row],[Ticker]], Tabla1[Date], "&lt;=" &amp; Tabla1[[#This Row],[Date]], Tabla1[Date], "&gt;=" &amp; (Tabla1[[#This Row],[Date]]-200))</f>
        <v>521.19277372262763</v>
      </c>
      <c r="M176" t="str">
        <f>+IF(Tabla1[[#This Row],[volatilidad]]&lt;0.5,"Baja",IF(Tabla1[[#This Row],[volatilidad]]&lt;1,"Media","Alta"))</f>
        <v>Baja</v>
      </c>
    </row>
    <row r="177" spans="1:13" x14ac:dyDescent="0.3">
      <c r="A177" s="1">
        <v>44307</v>
      </c>
      <c r="B177">
        <v>508</v>
      </c>
      <c r="C177">
        <v>515.46</v>
      </c>
      <c r="D177">
        <v>503.6</v>
      </c>
      <c r="E177">
        <v>508.9</v>
      </c>
      <c r="F177">
        <v>22897446</v>
      </c>
      <c r="G177" t="s">
        <v>8</v>
      </c>
      <c r="H177" s="3">
        <f t="shared" si="6"/>
        <v>-7.4003311680040929E-2</v>
      </c>
      <c r="I177">
        <f t="shared" si="7"/>
        <v>2021</v>
      </c>
      <c r="J177" t="str">
        <f t="shared" si="8"/>
        <v>Abril</v>
      </c>
      <c r="K177">
        <f>AVERAGEIFS(Tabla1[Close], Tabla1[Ticker], Tabla1[[#This Row],[Ticker]], Tabla1[Date], "&lt;=" &amp; Tabla1[[#This Row],[Date]], Tabla1[Date], "&gt;=" &amp; (Tabla1[[#This Row],[Date]]-50))</f>
        <v>527.85833333333335</v>
      </c>
      <c r="L177">
        <f>AVERAGEIFS(Tabla1[Close], Tabla1[Ticker], Tabla1[[#This Row],[Ticker]], Tabla1[Date], "&lt;=" &amp; Tabla1[[#This Row],[Date]], Tabla1[Date], "&gt;=" &amp; (Tabla1[[#This Row],[Date]]-200))</f>
        <v>521.23540145985385</v>
      </c>
      <c r="M177" t="str">
        <f>+IF(Tabla1[[#This Row],[volatilidad]]&lt;0.5,"Baja",IF(Tabla1[[#This Row],[volatilidad]]&lt;1,"Media","Alta"))</f>
        <v>Baja</v>
      </c>
    </row>
    <row r="178" spans="1:13" x14ac:dyDescent="0.3">
      <c r="A178" s="1">
        <v>44308</v>
      </c>
      <c r="B178">
        <v>513.82000000000005</v>
      </c>
      <c r="C178">
        <v>513.96</v>
      </c>
      <c r="D178">
        <v>500.55</v>
      </c>
      <c r="E178">
        <v>508.78</v>
      </c>
      <c r="F178">
        <v>9061062</v>
      </c>
      <c r="G178" t="s">
        <v>8</v>
      </c>
      <c r="H178" s="3">
        <f t="shared" si="6"/>
        <v>-2.3580271173118117E-4</v>
      </c>
      <c r="I178">
        <f t="shared" si="7"/>
        <v>2021</v>
      </c>
      <c r="J178" t="str">
        <f t="shared" si="8"/>
        <v>Abril</v>
      </c>
      <c r="K178">
        <f>AVERAGEIFS(Tabla1[Close], Tabla1[Ticker], Tabla1[[#This Row],[Ticker]], Tabla1[Date], "&lt;=" &amp; Tabla1[[#This Row],[Date]], Tabla1[Date], "&gt;=" &amp; (Tabla1[[#This Row],[Date]]-50))</f>
        <v>526.77388888888879</v>
      </c>
      <c r="L178">
        <f>AVERAGEIFS(Tabla1[Close], Tabla1[Ticker], Tabla1[[#This Row],[Ticker]], Tabla1[Date], "&lt;=" &amp; Tabla1[[#This Row],[Date]], Tabla1[Date], "&gt;=" &amp; (Tabla1[[#This Row],[Date]]-200))</f>
        <v>521.14514492753597</v>
      </c>
      <c r="M178" t="str">
        <f>+IF(Tabla1[[#This Row],[volatilidad]]&lt;0.5,"Baja",IF(Tabla1[[#This Row],[volatilidad]]&lt;1,"Media","Alta"))</f>
        <v>Baja</v>
      </c>
    </row>
    <row r="179" spans="1:13" x14ac:dyDescent="0.3">
      <c r="A179" s="1">
        <v>44309</v>
      </c>
      <c r="B179">
        <v>509.01</v>
      </c>
      <c r="C179">
        <v>509.7</v>
      </c>
      <c r="D179">
        <v>500.7</v>
      </c>
      <c r="E179">
        <v>505.55</v>
      </c>
      <c r="F179">
        <v>7314659</v>
      </c>
      <c r="G179" t="s">
        <v>8</v>
      </c>
      <c r="H179" s="3">
        <f t="shared" si="6"/>
        <v>-6.3485199889932176E-3</v>
      </c>
      <c r="I179">
        <f t="shared" si="7"/>
        <v>2021</v>
      </c>
      <c r="J179" t="str">
        <f t="shared" si="8"/>
        <v>Abril</v>
      </c>
      <c r="K179">
        <f>AVERAGEIFS(Tabla1[Close], Tabla1[Ticker], Tabla1[[#This Row],[Ticker]], Tabla1[Date], "&lt;=" &amp; Tabla1[[#This Row],[Date]], Tabla1[Date], "&gt;=" &amp; (Tabla1[[#This Row],[Date]]-50))</f>
        <v>526.35305555555556</v>
      </c>
      <c r="L179">
        <f>AVERAGEIFS(Tabla1[Close], Tabla1[Ticker], Tabla1[[#This Row],[Ticker]], Tabla1[Date], "&lt;=" &amp; Tabla1[[#This Row],[Date]], Tabla1[Date], "&gt;=" &amp; (Tabla1[[#This Row],[Date]]-200))</f>
        <v>521.0329496402876</v>
      </c>
      <c r="M179" t="str">
        <f>+IF(Tabla1[[#This Row],[volatilidad]]&lt;0.5,"Baja",IF(Tabla1[[#This Row],[volatilidad]]&lt;1,"Media","Alta"))</f>
        <v>Baja</v>
      </c>
    </row>
    <row r="180" spans="1:13" x14ac:dyDescent="0.3">
      <c r="A180" s="1">
        <v>44312</v>
      </c>
      <c r="B180">
        <v>506.76</v>
      </c>
      <c r="C180">
        <v>510.48</v>
      </c>
      <c r="D180">
        <v>503</v>
      </c>
      <c r="E180">
        <v>510.3</v>
      </c>
      <c r="F180">
        <v>4388839</v>
      </c>
      <c r="G180" t="s">
        <v>8</v>
      </c>
      <c r="H180" s="3">
        <f t="shared" si="6"/>
        <v>9.3957076451389732E-3</v>
      </c>
      <c r="I180">
        <f t="shared" si="7"/>
        <v>2021</v>
      </c>
      <c r="J180" t="str">
        <f t="shared" si="8"/>
        <v>Abril</v>
      </c>
      <c r="K180">
        <f>AVERAGEIFS(Tabla1[Close], Tabla1[Ticker], Tabla1[[#This Row],[Ticker]], Tabla1[Date], "&lt;=" &amp; Tabla1[[#This Row],[Date]], Tabla1[Date], "&gt;=" &amp; (Tabla1[[#This Row],[Date]]-50))</f>
        <v>526.60942857142857</v>
      </c>
      <c r="L180">
        <f>AVERAGEIFS(Tabla1[Close], Tabla1[Ticker], Tabla1[[#This Row],[Ticker]], Tabla1[Date], "&lt;=" &amp; Tabla1[[#This Row],[Date]], Tabla1[Date], "&gt;=" &amp; (Tabla1[[#This Row],[Date]]-200))</f>
        <v>520.96861313868601</v>
      </c>
      <c r="M180" t="str">
        <f>+IF(Tabla1[[#This Row],[volatilidad]]&lt;0.5,"Baja",IF(Tabla1[[#This Row],[volatilidad]]&lt;1,"Media","Alta"))</f>
        <v>Baja</v>
      </c>
    </row>
    <row r="181" spans="1:13" x14ac:dyDescent="0.3">
      <c r="A181" s="1">
        <v>44313</v>
      </c>
      <c r="B181">
        <v>512.62</v>
      </c>
      <c r="C181">
        <v>512.99</v>
      </c>
      <c r="D181">
        <v>504.58</v>
      </c>
      <c r="E181">
        <v>505.55</v>
      </c>
      <c r="F181">
        <v>3761327</v>
      </c>
      <c r="G181" t="s">
        <v>8</v>
      </c>
      <c r="H181" s="3">
        <f t="shared" si="6"/>
        <v>-9.3082500489908293E-3</v>
      </c>
      <c r="I181">
        <f t="shared" si="7"/>
        <v>2021</v>
      </c>
      <c r="J181" t="str">
        <f t="shared" si="8"/>
        <v>Abril</v>
      </c>
      <c r="K181">
        <f>AVERAGEIFS(Tabla1[Close], Tabla1[Ticker], Tabla1[[#This Row],[Ticker]], Tabla1[Date], "&lt;=" &amp; Tabla1[[#This Row],[Date]], Tabla1[Date], "&gt;=" &amp; (Tabla1[[#This Row],[Date]]-50))</f>
        <v>526.0244444444445</v>
      </c>
      <c r="L181">
        <f>AVERAGEIFS(Tabla1[Close], Tabla1[Ticker], Tabla1[[#This Row],[Ticker]], Tabla1[Date], "&lt;=" &amp; Tabla1[[#This Row],[Date]], Tabla1[Date], "&gt;=" &amp; (Tabla1[[#This Row],[Date]]-200))</f>
        <v>520.77708029197061</v>
      </c>
      <c r="M181" t="str">
        <f>+IF(Tabla1[[#This Row],[volatilidad]]&lt;0.5,"Baja",IF(Tabla1[[#This Row],[volatilidad]]&lt;1,"Media","Alta"))</f>
        <v>Baja</v>
      </c>
    </row>
    <row r="182" spans="1:13" x14ac:dyDescent="0.3">
      <c r="A182" s="1">
        <v>44314</v>
      </c>
      <c r="B182">
        <v>505.2</v>
      </c>
      <c r="C182">
        <v>508.4</v>
      </c>
      <c r="D182">
        <v>503.34</v>
      </c>
      <c r="E182">
        <v>506.52</v>
      </c>
      <c r="F182">
        <v>3192983</v>
      </c>
      <c r="G182" t="s">
        <v>8</v>
      </c>
      <c r="H182" s="3">
        <f t="shared" si="6"/>
        <v>1.918702403323147E-3</v>
      </c>
      <c r="I182">
        <f t="shared" si="7"/>
        <v>2021</v>
      </c>
      <c r="J182" t="str">
        <f t="shared" si="8"/>
        <v>Abril</v>
      </c>
      <c r="K182">
        <f>AVERAGEIFS(Tabla1[Close], Tabla1[Ticker], Tabla1[[#This Row],[Ticker]], Tabla1[Date], "&lt;=" &amp; Tabla1[[#This Row],[Date]], Tabla1[Date], "&gt;=" &amp; (Tabla1[[#This Row],[Date]]-50))</f>
        <v>526.39083333333326</v>
      </c>
      <c r="L182">
        <f>AVERAGEIFS(Tabla1[Close], Tabla1[Ticker], Tabla1[[#This Row],[Ticker]], Tabla1[Date], "&lt;=" &amp; Tabla1[[#This Row],[Date]], Tabla1[Date], "&gt;=" &amp; (Tabla1[[#This Row],[Date]]-200))</f>
        <v>520.53678832116771</v>
      </c>
      <c r="M182" t="str">
        <f>+IF(Tabla1[[#This Row],[volatilidad]]&lt;0.5,"Baja",IF(Tabla1[[#This Row],[volatilidad]]&lt;1,"Media","Alta"))</f>
        <v>Baja</v>
      </c>
    </row>
    <row r="183" spans="1:13" x14ac:dyDescent="0.3">
      <c r="A183" s="1">
        <v>44315</v>
      </c>
      <c r="B183">
        <v>507.6</v>
      </c>
      <c r="C183">
        <v>509.29</v>
      </c>
      <c r="D183">
        <v>499</v>
      </c>
      <c r="E183">
        <v>509</v>
      </c>
      <c r="F183">
        <v>5127792</v>
      </c>
      <c r="G183" t="s">
        <v>8</v>
      </c>
      <c r="H183" s="3">
        <f t="shared" si="6"/>
        <v>4.8961541498855343E-3</v>
      </c>
      <c r="I183">
        <f t="shared" si="7"/>
        <v>2021</v>
      </c>
      <c r="J183" t="str">
        <f t="shared" si="8"/>
        <v>Abril</v>
      </c>
      <c r="K183">
        <f>AVERAGEIFS(Tabla1[Close], Tabla1[Ticker], Tabla1[[#This Row],[Ticker]], Tabla1[Date], "&lt;=" &amp; Tabla1[[#This Row],[Date]], Tabla1[Date], "&gt;=" &amp; (Tabla1[[#This Row],[Date]]-50))</f>
        <v>526.46194444444438</v>
      </c>
      <c r="L183">
        <f>AVERAGEIFS(Tabla1[Close], Tabla1[Ticker], Tabla1[[#This Row],[Ticker]], Tabla1[Date], "&lt;=" &amp; Tabla1[[#This Row],[Date]], Tabla1[Date], "&gt;=" &amp; (Tabla1[[#This Row],[Date]]-200))</f>
        <v>520.45318840579694</v>
      </c>
      <c r="M183" t="str">
        <f>+IF(Tabla1[[#This Row],[volatilidad]]&lt;0.5,"Baja",IF(Tabla1[[#This Row],[volatilidad]]&lt;1,"Media","Alta"))</f>
        <v>Baja</v>
      </c>
    </row>
    <row r="184" spans="1:13" x14ac:dyDescent="0.3">
      <c r="A184" s="1">
        <v>44316</v>
      </c>
      <c r="B184">
        <v>505</v>
      </c>
      <c r="C184">
        <v>514.54999999999995</v>
      </c>
      <c r="D184">
        <v>505</v>
      </c>
      <c r="E184">
        <v>513.47</v>
      </c>
      <c r="F184">
        <v>4413242</v>
      </c>
      <c r="G184" t="s">
        <v>8</v>
      </c>
      <c r="H184" s="3">
        <f t="shared" si="6"/>
        <v>8.781925343811503E-3</v>
      </c>
      <c r="I184">
        <f t="shared" si="7"/>
        <v>2021</v>
      </c>
      <c r="J184" t="str">
        <f t="shared" si="8"/>
        <v>Abril</v>
      </c>
      <c r="K184">
        <f>AVERAGEIFS(Tabla1[Close], Tabla1[Ticker], Tabla1[[#This Row],[Ticker]], Tabla1[Date], "&lt;=" &amp; Tabla1[[#This Row],[Date]], Tabla1[Date], "&gt;=" &amp; (Tabla1[[#This Row],[Date]]-50))</f>
        <v>526.71</v>
      </c>
      <c r="L184">
        <f>AVERAGEIFS(Tabla1[Close], Tabla1[Ticker], Tabla1[[#This Row],[Ticker]], Tabla1[Date], "&lt;=" &amp; Tabla1[[#This Row],[Date]], Tabla1[Date], "&gt;=" &amp; (Tabla1[[#This Row],[Date]]-200))</f>
        <v>520.4029496402876</v>
      </c>
      <c r="M184" t="str">
        <f>+IF(Tabla1[[#This Row],[volatilidad]]&lt;0.5,"Baja",IF(Tabla1[[#This Row],[volatilidad]]&lt;1,"Media","Alta"))</f>
        <v>Baja</v>
      </c>
    </row>
    <row r="185" spans="1:13" x14ac:dyDescent="0.3">
      <c r="A185" s="1">
        <v>44319</v>
      </c>
      <c r="B185">
        <v>512.65</v>
      </c>
      <c r="C185">
        <v>518.95000000000005</v>
      </c>
      <c r="D185">
        <v>505.2</v>
      </c>
      <c r="E185">
        <v>509.11</v>
      </c>
      <c r="F185">
        <v>4091895</v>
      </c>
      <c r="G185" t="s">
        <v>8</v>
      </c>
      <c r="H185" s="3">
        <f t="shared" si="6"/>
        <v>-8.4912458371473321E-3</v>
      </c>
      <c r="I185">
        <f t="shared" si="7"/>
        <v>2021</v>
      </c>
      <c r="J185" t="str">
        <f t="shared" si="8"/>
        <v>Mayo</v>
      </c>
      <c r="K185">
        <f>AVERAGEIFS(Tabla1[Close], Tabla1[Ticker], Tabla1[[#This Row],[Ticker]], Tabla1[Date], "&lt;=" &amp; Tabla1[[#This Row],[Date]], Tabla1[Date], "&gt;=" &amp; (Tabla1[[#This Row],[Date]]-50))</f>
        <v>526.55971428571445</v>
      </c>
      <c r="L185">
        <f>AVERAGEIFS(Tabla1[Close], Tabla1[Ticker], Tabla1[[#This Row],[Ticker]], Tabla1[Date], "&lt;=" &amp; Tabla1[[#This Row],[Date]], Tabla1[Date], "&gt;=" &amp; (Tabla1[[#This Row],[Date]]-200))</f>
        <v>519.77934306569341</v>
      </c>
      <c r="M185" t="str">
        <f>+IF(Tabla1[[#This Row],[volatilidad]]&lt;0.5,"Baja",IF(Tabla1[[#This Row],[volatilidad]]&lt;1,"Media","Alta"))</f>
        <v>Baja</v>
      </c>
    </row>
    <row r="186" spans="1:13" x14ac:dyDescent="0.3">
      <c r="A186" s="1">
        <v>44320</v>
      </c>
      <c r="B186">
        <v>510.78</v>
      </c>
      <c r="C186">
        <v>511.63</v>
      </c>
      <c r="D186">
        <v>496.79</v>
      </c>
      <c r="E186">
        <v>503.18</v>
      </c>
      <c r="F186">
        <v>4349502</v>
      </c>
      <c r="G186" t="s">
        <v>8</v>
      </c>
      <c r="H186" s="3">
        <f t="shared" si="6"/>
        <v>-1.164777749405832E-2</v>
      </c>
      <c r="I186">
        <f t="shared" si="7"/>
        <v>2021</v>
      </c>
      <c r="J186" t="str">
        <f t="shared" si="8"/>
        <v>Mayo</v>
      </c>
      <c r="K186">
        <f>AVERAGEIFS(Tabla1[Close], Tabla1[Ticker], Tabla1[[#This Row],[Ticker]], Tabla1[Date], "&lt;=" &amp; Tabla1[[#This Row],[Date]], Tabla1[Date], "&gt;=" &amp; (Tabla1[[#This Row],[Date]]-50))</f>
        <v>525.91027777777788</v>
      </c>
      <c r="L186">
        <f>AVERAGEIFS(Tabla1[Close], Tabla1[Ticker], Tabla1[[#This Row],[Ticker]], Tabla1[Date], "&lt;=" &amp; Tabla1[[#This Row],[Date]], Tabla1[Date], "&gt;=" &amp; (Tabla1[[#This Row],[Date]]-200))</f>
        <v>519.49642335766407</v>
      </c>
      <c r="M186" t="str">
        <f>+IF(Tabla1[[#This Row],[volatilidad]]&lt;0.5,"Baja",IF(Tabla1[[#This Row],[volatilidad]]&lt;1,"Media","Alta"))</f>
        <v>Baja</v>
      </c>
    </row>
    <row r="187" spans="1:13" x14ac:dyDescent="0.3">
      <c r="A187" s="1">
        <v>44321</v>
      </c>
      <c r="B187">
        <v>504.99</v>
      </c>
      <c r="C187">
        <v>507.78</v>
      </c>
      <c r="D187">
        <v>494.63</v>
      </c>
      <c r="E187">
        <v>496.08</v>
      </c>
      <c r="F187">
        <v>3129366</v>
      </c>
      <c r="G187" t="s">
        <v>8</v>
      </c>
      <c r="H187" s="3">
        <f t="shared" si="6"/>
        <v>-1.4110258754322591E-2</v>
      </c>
      <c r="I187">
        <f t="shared" si="7"/>
        <v>2021</v>
      </c>
      <c r="J187" t="str">
        <f t="shared" si="8"/>
        <v>Mayo</v>
      </c>
      <c r="K187">
        <f>AVERAGEIFS(Tabla1[Close], Tabla1[Ticker], Tabla1[[#This Row],[Ticker]], Tabla1[Date], "&lt;=" &amp; Tabla1[[#This Row],[Date]], Tabla1[Date], "&gt;=" &amp; (Tabla1[[#This Row],[Date]]-50))</f>
        <v>525.23888888888905</v>
      </c>
      <c r="L187">
        <f>AVERAGEIFS(Tabla1[Close], Tabla1[Ticker], Tabla1[[#This Row],[Ticker]], Tabla1[Date], "&lt;=" &amp; Tabla1[[#This Row],[Date]], Tabla1[Date], "&gt;=" &amp; (Tabla1[[#This Row],[Date]]-200))</f>
        <v>519.24306569343059</v>
      </c>
      <c r="M187" t="str">
        <f>+IF(Tabla1[[#This Row],[volatilidad]]&lt;0.5,"Baja",IF(Tabla1[[#This Row],[volatilidad]]&lt;1,"Media","Alta"))</f>
        <v>Baja</v>
      </c>
    </row>
    <row r="188" spans="1:13" x14ac:dyDescent="0.3">
      <c r="A188" s="1">
        <v>44322</v>
      </c>
      <c r="B188">
        <v>495.99</v>
      </c>
      <c r="C188">
        <v>499.55</v>
      </c>
      <c r="D188">
        <v>491.37</v>
      </c>
      <c r="E188">
        <v>499.55</v>
      </c>
      <c r="F188">
        <v>3783698</v>
      </c>
      <c r="G188" t="s">
        <v>8</v>
      </c>
      <c r="H188" s="3">
        <f t="shared" si="6"/>
        <v>6.9948395420094123E-3</v>
      </c>
      <c r="I188">
        <f t="shared" si="7"/>
        <v>2021</v>
      </c>
      <c r="J188" t="str">
        <f t="shared" si="8"/>
        <v>Mayo</v>
      </c>
      <c r="K188">
        <f>AVERAGEIFS(Tabla1[Close], Tabla1[Ticker], Tabla1[[#This Row],[Ticker]], Tabla1[Date], "&lt;=" &amp; Tabla1[[#This Row],[Date]], Tabla1[Date], "&gt;=" &amp; (Tabla1[[#This Row],[Date]]-50))</f>
        <v>524.55888888888887</v>
      </c>
      <c r="L188">
        <f>AVERAGEIFS(Tabla1[Close], Tabla1[Ticker], Tabla1[[#This Row],[Ticker]], Tabla1[Date], "&lt;=" &amp; Tabla1[[#This Row],[Date]], Tabla1[Date], "&gt;=" &amp; (Tabla1[[#This Row],[Date]]-200))</f>
        <v>519.10036231884055</v>
      </c>
      <c r="M188" t="str">
        <f>+IF(Tabla1[[#This Row],[volatilidad]]&lt;0.5,"Baja",IF(Tabla1[[#This Row],[volatilidad]]&lt;1,"Media","Alta"))</f>
        <v>Baja</v>
      </c>
    </row>
    <row r="189" spans="1:13" x14ac:dyDescent="0.3">
      <c r="A189" s="1">
        <v>44323</v>
      </c>
      <c r="B189">
        <v>504.62</v>
      </c>
      <c r="C189">
        <v>508.55</v>
      </c>
      <c r="D189">
        <v>501.12</v>
      </c>
      <c r="E189">
        <v>503.84</v>
      </c>
      <c r="F189">
        <v>3132786</v>
      </c>
      <c r="G189" t="s">
        <v>8</v>
      </c>
      <c r="H189" s="3">
        <f t="shared" si="6"/>
        <v>8.5877289560603032E-3</v>
      </c>
      <c r="I189">
        <f t="shared" si="7"/>
        <v>2021</v>
      </c>
      <c r="J189" t="str">
        <f t="shared" si="8"/>
        <v>Mayo</v>
      </c>
      <c r="K189">
        <f>AVERAGEIFS(Tabla1[Close], Tabla1[Ticker], Tabla1[[#This Row],[Ticker]], Tabla1[Date], "&lt;=" &amp; Tabla1[[#This Row],[Date]], Tabla1[Date], "&gt;=" &amp; (Tabla1[[#This Row],[Date]]-50))</f>
        <v>523.98666666666668</v>
      </c>
      <c r="L189">
        <f>AVERAGEIFS(Tabla1[Close], Tabla1[Ticker], Tabla1[[#This Row],[Ticker]], Tabla1[Date], "&lt;=" &amp; Tabla1[[#This Row],[Date]], Tabla1[Date], "&gt;=" &amp; (Tabla1[[#This Row],[Date]]-200))</f>
        <v>518.99057553956823</v>
      </c>
      <c r="M189" t="str">
        <f>+IF(Tabla1[[#This Row],[volatilidad]]&lt;0.5,"Baja",IF(Tabla1[[#This Row],[volatilidad]]&lt;1,"Media","Alta"))</f>
        <v>Baja</v>
      </c>
    </row>
    <row r="190" spans="1:13" x14ac:dyDescent="0.3">
      <c r="A190" s="1">
        <v>44326</v>
      </c>
      <c r="B190">
        <v>502</v>
      </c>
      <c r="C190">
        <v>503.15</v>
      </c>
      <c r="D190">
        <v>486.11</v>
      </c>
      <c r="E190">
        <v>486.69</v>
      </c>
      <c r="F190">
        <v>5131632</v>
      </c>
      <c r="G190" t="s">
        <v>8</v>
      </c>
      <c r="H190" s="3">
        <f t="shared" si="6"/>
        <v>-3.4038583677357903E-2</v>
      </c>
      <c r="I190">
        <f t="shared" si="7"/>
        <v>2021</v>
      </c>
      <c r="J190" t="str">
        <f t="shared" si="8"/>
        <v>Mayo</v>
      </c>
      <c r="K190">
        <f>AVERAGEIFS(Tabla1[Close], Tabla1[Ticker], Tabla1[[#This Row],[Ticker]], Tabla1[Date], "&lt;=" &amp; Tabla1[[#This Row],[Date]], Tabla1[Date], "&gt;=" &amp; (Tabla1[[#This Row],[Date]]-50))</f>
        <v>523.8068571428571</v>
      </c>
      <c r="L190">
        <f>AVERAGEIFS(Tabla1[Close], Tabla1[Ticker], Tabla1[[#This Row],[Ticker]], Tabla1[Date], "&lt;=" &amp; Tabla1[[#This Row],[Date]], Tabla1[Date], "&gt;=" &amp; (Tabla1[[#This Row],[Date]]-200))</f>
        <v>518.84080291970793</v>
      </c>
      <c r="M190" t="str">
        <f>+IF(Tabla1[[#This Row],[volatilidad]]&lt;0.5,"Baja",IF(Tabla1[[#This Row],[volatilidad]]&lt;1,"Media","Alta"))</f>
        <v>Baja</v>
      </c>
    </row>
    <row r="191" spans="1:13" x14ac:dyDescent="0.3">
      <c r="A191" s="1">
        <v>44327</v>
      </c>
      <c r="B191">
        <v>479.75</v>
      </c>
      <c r="C191">
        <v>497.99</v>
      </c>
      <c r="D191">
        <v>478.63</v>
      </c>
      <c r="E191">
        <v>495.08</v>
      </c>
      <c r="F191">
        <v>4401000</v>
      </c>
      <c r="G191" t="s">
        <v>8</v>
      </c>
      <c r="H191" s="3">
        <f t="shared" si="6"/>
        <v>1.7238899504818272E-2</v>
      </c>
      <c r="I191">
        <f t="shared" si="7"/>
        <v>2021</v>
      </c>
      <c r="J191" t="str">
        <f t="shared" si="8"/>
        <v>Mayo</v>
      </c>
      <c r="K191">
        <f>AVERAGEIFS(Tabla1[Close], Tabla1[Ticker], Tabla1[[#This Row],[Ticker]], Tabla1[Date], "&lt;=" &amp; Tabla1[[#This Row],[Date]], Tabla1[Date], "&gt;=" &amp; (Tabla1[[#This Row],[Date]]-50))</f>
        <v>523.00888888888892</v>
      </c>
      <c r="L191">
        <f>AVERAGEIFS(Tabla1[Close], Tabla1[Ticker], Tabla1[[#This Row],[Ticker]], Tabla1[Date], "&lt;=" &amp; Tabla1[[#This Row],[Date]], Tabla1[Date], "&gt;=" &amp; (Tabla1[[#This Row],[Date]]-200))</f>
        <v>518.912700729927</v>
      </c>
      <c r="M191" t="str">
        <f>+IF(Tabla1[[#This Row],[volatilidad]]&lt;0.5,"Baja",IF(Tabla1[[#This Row],[volatilidad]]&lt;1,"Media","Alta"))</f>
        <v>Baja</v>
      </c>
    </row>
    <row r="192" spans="1:13" x14ac:dyDescent="0.3">
      <c r="A192" s="1">
        <v>44328</v>
      </c>
      <c r="B192">
        <v>486.83</v>
      </c>
      <c r="C192">
        <v>493.54</v>
      </c>
      <c r="D192">
        <v>482.7</v>
      </c>
      <c r="E192">
        <v>484.98</v>
      </c>
      <c r="F192">
        <v>4121540</v>
      </c>
      <c r="G192" t="s">
        <v>8</v>
      </c>
      <c r="H192" s="3">
        <f t="shared" si="6"/>
        <v>-2.0400743314211822E-2</v>
      </c>
      <c r="I192">
        <f t="shared" si="7"/>
        <v>2021</v>
      </c>
      <c r="J192" t="str">
        <f t="shared" si="8"/>
        <v>Mayo</v>
      </c>
      <c r="K192">
        <f>AVERAGEIFS(Tabla1[Close], Tabla1[Ticker], Tabla1[[#This Row],[Ticker]], Tabla1[Date], "&lt;=" &amp; Tabla1[[#This Row],[Date]], Tabla1[Date], "&gt;=" &amp; (Tabla1[[#This Row],[Date]]-50))</f>
        <v>521.94972222222214</v>
      </c>
      <c r="L192">
        <f>AVERAGEIFS(Tabla1[Close], Tabla1[Ticker], Tabla1[[#This Row],[Ticker]], Tabla1[Date], "&lt;=" &amp; Tabla1[[#This Row],[Date]], Tabla1[Date], "&gt;=" &amp; (Tabla1[[#This Row],[Date]]-200))</f>
        <v>518.88861313868608</v>
      </c>
      <c r="M192" t="str">
        <f>+IF(Tabla1[[#This Row],[volatilidad]]&lt;0.5,"Baja",IF(Tabla1[[#This Row],[volatilidad]]&lt;1,"Media","Alta"))</f>
        <v>Baja</v>
      </c>
    </row>
    <row r="193" spans="1:13" x14ac:dyDescent="0.3">
      <c r="A193" s="1">
        <v>44329</v>
      </c>
      <c r="B193">
        <v>489.13</v>
      </c>
      <c r="C193">
        <v>490.78</v>
      </c>
      <c r="D193">
        <v>482.71</v>
      </c>
      <c r="E193">
        <v>486.66</v>
      </c>
      <c r="F193">
        <v>2716561</v>
      </c>
      <c r="G193" t="s">
        <v>8</v>
      </c>
      <c r="H193" s="3">
        <f t="shared" si="6"/>
        <v>3.4640603736235676E-3</v>
      </c>
      <c r="I193">
        <f t="shared" si="7"/>
        <v>2021</v>
      </c>
      <c r="J193" t="str">
        <f t="shared" si="8"/>
        <v>Mayo</v>
      </c>
      <c r="K193">
        <f>AVERAGEIFS(Tabla1[Close], Tabla1[Ticker], Tabla1[[#This Row],[Ticker]], Tabla1[Date], "&lt;=" &amp; Tabla1[[#This Row],[Date]], Tabla1[Date], "&gt;=" &amp; (Tabla1[[#This Row],[Date]]-50))</f>
        <v>520.60444444444431</v>
      </c>
      <c r="L193">
        <f>AVERAGEIFS(Tabla1[Close], Tabla1[Ticker], Tabla1[[#This Row],[Ticker]], Tabla1[Date], "&lt;=" &amp; Tabla1[[#This Row],[Date]], Tabla1[Date], "&gt;=" &amp; (Tabla1[[#This Row],[Date]]-200))</f>
        <v>518.65507246376808</v>
      </c>
      <c r="M193" t="str">
        <f>+IF(Tabla1[[#This Row],[volatilidad]]&lt;0.5,"Baja",IF(Tabla1[[#This Row],[volatilidad]]&lt;1,"Media","Alta"))</f>
        <v>Baja</v>
      </c>
    </row>
    <row r="194" spans="1:13" x14ac:dyDescent="0.3">
      <c r="A194" s="1">
        <v>44330</v>
      </c>
      <c r="B194">
        <v>487.86</v>
      </c>
      <c r="C194">
        <v>494.85</v>
      </c>
      <c r="D194">
        <v>486.59</v>
      </c>
      <c r="E194">
        <v>493.37</v>
      </c>
      <c r="F194">
        <v>2882464</v>
      </c>
      <c r="G194" t="s">
        <v>8</v>
      </c>
      <c r="H194" s="3">
        <f t="shared" ref="H194:H257" si="9">IF(G194=G193, (E194/E193)-1, "")</f>
        <v>1.3787860107672634E-2</v>
      </c>
      <c r="I194">
        <f t="shared" ref="I194:I257" si="10">YEAR(A194)</f>
        <v>2021</v>
      </c>
      <c r="J194" t="str">
        <f t="shared" ref="J194:J257" si="11">TEXT(A194,"MMMM")</f>
        <v>Mayo</v>
      </c>
      <c r="K194">
        <f>AVERAGEIFS(Tabla1[Close], Tabla1[Ticker], Tabla1[[#This Row],[Ticker]], Tabla1[Date], "&lt;=" &amp; Tabla1[[#This Row],[Date]], Tabla1[Date], "&gt;=" &amp; (Tabla1[[#This Row],[Date]]-50))</f>
        <v>519.84222222222218</v>
      </c>
      <c r="L194">
        <f>AVERAGEIFS(Tabla1[Close], Tabla1[Ticker], Tabla1[[#This Row],[Ticker]], Tabla1[Date], "&lt;=" &amp; Tabla1[[#This Row],[Date]], Tabla1[Date], "&gt;=" &amp; (Tabla1[[#This Row],[Date]]-200))</f>
        <v>518.47316546762579</v>
      </c>
      <c r="M194" t="str">
        <f>+IF(Tabla1[[#This Row],[volatilidad]]&lt;0.5,"Baja",IF(Tabla1[[#This Row],[volatilidad]]&lt;1,"Media","Alta"))</f>
        <v>Baja</v>
      </c>
    </row>
    <row r="195" spans="1:13" x14ac:dyDescent="0.3">
      <c r="A195" s="1">
        <v>44333</v>
      </c>
      <c r="B195">
        <v>485.59</v>
      </c>
      <c r="C195">
        <v>492.71</v>
      </c>
      <c r="D195">
        <v>482.81</v>
      </c>
      <c r="E195">
        <v>488.94</v>
      </c>
      <c r="F195">
        <v>2705249</v>
      </c>
      <c r="G195" t="s">
        <v>8</v>
      </c>
      <c r="H195" s="3">
        <f t="shared" si="9"/>
        <v>-8.9790623669862013E-3</v>
      </c>
      <c r="I195">
        <f t="shared" si="10"/>
        <v>2021</v>
      </c>
      <c r="J195" t="str">
        <f t="shared" si="11"/>
        <v>Mayo</v>
      </c>
      <c r="K195">
        <f>AVERAGEIFS(Tabla1[Close], Tabla1[Ticker], Tabla1[[#This Row],[Ticker]], Tabla1[Date], "&lt;=" &amp; Tabla1[[#This Row],[Date]], Tabla1[Date], "&gt;=" &amp; (Tabla1[[#This Row],[Date]]-50))</f>
        <v>519.78142857142848</v>
      </c>
      <c r="L195">
        <f>AVERAGEIFS(Tabla1[Close], Tabla1[Ticker], Tabla1[[#This Row],[Ticker]], Tabla1[Date], "&lt;=" &amp; Tabla1[[#This Row],[Date]], Tabla1[Date], "&gt;=" &amp; (Tabla1[[#This Row],[Date]]-200))</f>
        <v>518.92919708029194</v>
      </c>
      <c r="M195" t="str">
        <f>+IF(Tabla1[[#This Row],[volatilidad]]&lt;0.5,"Baja",IF(Tabla1[[#This Row],[volatilidad]]&lt;1,"Media","Alta"))</f>
        <v>Baja</v>
      </c>
    </row>
    <row r="196" spans="1:13" x14ac:dyDescent="0.3">
      <c r="A196" s="1">
        <v>44334</v>
      </c>
      <c r="B196">
        <v>488.4</v>
      </c>
      <c r="C196">
        <v>493.48</v>
      </c>
      <c r="D196">
        <v>486.19</v>
      </c>
      <c r="E196">
        <v>486.28</v>
      </c>
      <c r="F196">
        <v>2350496</v>
      </c>
      <c r="G196" t="s">
        <v>8</v>
      </c>
      <c r="H196" s="3">
        <f t="shared" si="9"/>
        <v>-5.4403403280566254E-3</v>
      </c>
      <c r="I196">
        <f t="shared" si="10"/>
        <v>2021</v>
      </c>
      <c r="J196" t="str">
        <f t="shared" si="11"/>
        <v>Mayo</v>
      </c>
      <c r="K196">
        <f>AVERAGEIFS(Tabla1[Close], Tabla1[Ticker], Tabla1[[#This Row],[Ticker]], Tabla1[Date], "&lt;=" &amp; Tabla1[[#This Row],[Date]], Tabla1[Date], "&gt;=" &amp; (Tabla1[[#This Row],[Date]]-50))</f>
        <v>518.8508333333333</v>
      </c>
      <c r="L196">
        <f>AVERAGEIFS(Tabla1[Close], Tabla1[Ticker], Tabla1[[#This Row],[Ticker]], Tabla1[Date], "&lt;=" &amp; Tabla1[[#This Row],[Date]], Tabla1[Date], "&gt;=" &amp; (Tabla1[[#This Row],[Date]]-200))</f>
        <v>518.79832116788305</v>
      </c>
      <c r="M196" t="str">
        <f>+IF(Tabla1[[#This Row],[volatilidad]]&lt;0.5,"Baja",IF(Tabla1[[#This Row],[volatilidad]]&lt;1,"Media","Alta"))</f>
        <v>Baja</v>
      </c>
    </row>
    <row r="197" spans="1:13" x14ac:dyDescent="0.3">
      <c r="A197" s="1">
        <v>44335</v>
      </c>
      <c r="B197">
        <v>481.63</v>
      </c>
      <c r="C197">
        <v>488.57</v>
      </c>
      <c r="D197">
        <v>478.54</v>
      </c>
      <c r="E197">
        <v>487.7</v>
      </c>
      <c r="F197">
        <v>3349930</v>
      </c>
      <c r="G197" t="s">
        <v>8</v>
      </c>
      <c r="H197" s="3">
        <f t="shared" si="9"/>
        <v>2.9201283211319762E-3</v>
      </c>
      <c r="I197">
        <f t="shared" si="10"/>
        <v>2021</v>
      </c>
      <c r="J197" t="str">
        <f t="shared" si="11"/>
        <v>Mayo</v>
      </c>
      <c r="K197">
        <f>AVERAGEIFS(Tabla1[Close], Tabla1[Ticker], Tabla1[[#This Row],[Ticker]], Tabla1[Date], "&lt;=" &amp; Tabla1[[#This Row],[Date]], Tabla1[Date], "&gt;=" &amp; (Tabla1[[#This Row],[Date]]-50))</f>
        <v>518.12166666666656</v>
      </c>
      <c r="L197">
        <f>AVERAGEIFS(Tabla1[Close], Tabla1[Ticker], Tabla1[[#This Row],[Ticker]], Tabla1[Date], "&lt;=" &amp; Tabla1[[#This Row],[Date]], Tabla1[Date], "&gt;=" &amp; (Tabla1[[#This Row],[Date]]-200))</f>
        <v>518.88562043795616</v>
      </c>
      <c r="M197" t="str">
        <f>+IF(Tabla1[[#This Row],[volatilidad]]&lt;0.5,"Baja",IF(Tabla1[[#This Row],[volatilidad]]&lt;1,"Media","Alta"))</f>
        <v>Baja</v>
      </c>
    </row>
    <row r="198" spans="1:13" x14ac:dyDescent="0.3">
      <c r="A198" s="1">
        <v>44336</v>
      </c>
      <c r="B198">
        <v>489.55</v>
      </c>
      <c r="C198">
        <v>502.7</v>
      </c>
      <c r="D198">
        <v>488.98</v>
      </c>
      <c r="E198">
        <v>501.67</v>
      </c>
      <c r="F198">
        <v>3721218</v>
      </c>
      <c r="G198" t="s">
        <v>8</v>
      </c>
      <c r="H198" s="3">
        <f t="shared" si="9"/>
        <v>2.8644658601599371E-2</v>
      </c>
      <c r="I198">
        <f t="shared" si="10"/>
        <v>2021</v>
      </c>
      <c r="J198" t="str">
        <f t="shared" si="11"/>
        <v>Mayo</v>
      </c>
      <c r="K198">
        <f>AVERAGEIFS(Tabla1[Close], Tabla1[Ticker], Tabla1[[#This Row],[Ticker]], Tabla1[Date], "&lt;=" &amp; Tabla1[[#This Row],[Date]], Tabla1[Date], "&gt;=" &amp; (Tabla1[[#This Row],[Date]]-50))</f>
        <v>517.79611111111103</v>
      </c>
      <c r="L198">
        <f>AVERAGEIFS(Tabla1[Close], Tabla1[Ticker], Tabla1[[#This Row],[Ticker]], Tabla1[Date], "&lt;=" &amp; Tabla1[[#This Row],[Date]], Tabla1[Date], "&gt;=" &amp; (Tabla1[[#This Row],[Date]]-200))</f>
        <v>518.76086956521726</v>
      </c>
      <c r="M198" t="str">
        <f>+IF(Tabla1[[#This Row],[volatilidad]]&lt;0.5,"Baja",IF(Tabla1[[#This Row],[volatilidad]]&lt;1,"Media","Alta"))</f>
        <v>Baja</v>
      </c>
    </row>
    <row r="199" spans="1:13" x14ac:dyDescent="0.3">
      <c r="A199" s="1">
        <v>44337</v>
      </c>
      <c r="B199">
        <v>503.12</v>
      </c>
      <c r="C199">
        <v>505.4</v>
      </c>
      <c r="D199">
        <v>497.26</v>
      </c>
      <c r="E199">
        <v>497.89</v>
      </c>
      <c r="F199">
        <v>3322925</v>
      </c>
      <c r="G199" t="s">
        <v>8</v>
      </c>
      <c r="H199" s="3">
        <f t="shared" si="9"/>
        <v>-7.5348336555903783E-3</v>
      </c>
      <c r="I199">
        <f t="shared" si="10"/>
        <v>2021</v>
      </c>
      <c r="J199" t="str">
        <f t="shared" si="11"/>
        <v>Mayo</v>
      </c>
      <c r="K199">
        <f>AVERAGEIFS(Tabla1[Close], Tabla1[Ticker], Tabla1[[#This Row],[Ticker]], Tabla1[Date], "&lt;=" &amp; Tabla1[[#This Row],[Date]], Tabla1[Date], "&gt;=" &amp; (Tabla1[[#This Row],[Date]]-50))</f>
        <v>517.13583333333327</v>
      </c>
      <c r="L199">
        <f>AVERAGEIFS(Tabla1[Close], Tabla1[Ticker], Tabla1[[#This Row],[Ticker]], Tabla1[Date], "&lt;=" &amp; Tabla1[[#This Row],[Date]], Tabla1[Date], "&gt;=" &amp; (Tabla1[[#This Row],[Date]]-200))</f>
        <v>518.61071942446029</v>
      </c>
      <c r="M199" t="str">
        <f>+IF(Tabla1[[#This Row],[volatilidad]]&lt;0.5,"Baja",IF(Tabla1[[#This Row],[volatilidad]]&lt;1,"Media","Alta"))</f>
        <v>Baja</v>
      </c>
    </row>
    <row r="200" spans="1:13" x14ac:dyDescent="0.3">
      <c r="A200" s="1">
        <v>44340</v>
      </c>
      <c r="B200">
        <v>501.05</v>
      </c>
      <c r="C200">
        <v>504.25</v>
      </c>
      <c r="D200">
        <v>499.51</v>
      </c>
      <c r="E200">
        <v>502.9</v>
      </c>
      <c r="F200">
        <v>2412595</v>
      </c>
      <c r="G200" t="s">
        <v>8</v>
      </c>
      <c r="H200" s="3">
        <f t="shared" si="9"/>
        <v>1.0062463596376636E-2</v>
      </c>
      <c r="I200">
        <f t="shared" si="10"/>
        <v>2021</v>
      </c>
      <c r="J200" t="str">
        <f t="shared" si="11"/>
        <v>Mayo</v>
      </c>
      <c r="K200">
        <f>AVERAGEIFS(Tabla1[Close], Tabla1[Ticker], Tabla1[[#This Row],[Ticker]], Tabla1[Date], "&lt;=" &amp; Tabla1[[#This Row],[Date]], Tabla1[Date], "&gt;=" &amp; (Tabla1[[#This Row],[Date]]-50))</f>
        <v>516.12138888888887</v>
      </c>
      <c r="L200">
        <f>AVERAGEIFS(Tabla1[Close], Tabla1[Ticker], Tabla1[[#This Row],[Ticker]], Tabla1[Date], "&lt;=" &amp; Tabla1[[#This Row],[Date]], Tabla1[Date], "&gt;=" &amp; (Tabla1[[#This Row],[Date]]-200))</f>
        <v>519.13503649635027</v>
      </c>
      <c r="M200" t="str">
        <f>+IF(Tabla1[[#This Row],[volatilidad]]&lt;0.5,"Baja",IF(Tabla1[[#This Row],[volatilidad]]&lt;1,"Media","Alta"))</f>
        <v>Baja</v>
      </c>
    </row>
    <row r="201" spans="1:13" x14ac:dyDescent="0.3">
      <c r="A201" s="1">
        <v>44341</v>
      </c>
      <c r="B201">
        <v>506</v>
      </c>
      <c r="C201">
        <v>506.37</v>
      </c>
      <c r="D201">
        <v>499.22</v>
      </c>
      <c r="E201">
        <v>501.34</v>
      </c>
      <c r="F201">
        <v>2699459</v>
      </c>
      <c r="G201" t="s">
        <v>8</v>
      </c>
      <c r="H201" s="3">
        <f t="shared" si="9"/>
        <v>-3.1020083515609365E-3</v>
      </c>
      <c r="I201">
        <f t="shared" si="10"/>
        <v>2021</v>
      </c>
      <c r="J201" t="str">
        <f t="shared" si="11"/>
        <v>Mayo</v>
      </c>
      <c r="K201">
        <f>AVERAGEIFS(Tabla1[Close], Tabla1[Ticker], Tabla1[[#This Row],[Ticker]], Tabla1[Date], "&lt;=" &amp; Tabla1[[#This Row],[Date]], Tabla1[Date], "&gt;=" &amp; (Tabla1[[#This Row],[Date]]-50))</f>
        <v>515.72189189189191</v>
      </c>
      <c r="L201">
        <f>AVERAGEIFS(Tabla1[Close], Tabla1[Ticker], Tabla1[[#This Row],[Ticker]], Tabla1[Date], "&lt;=" &amp; Tabla1[[#This Row],[Date]], Tabla1[Date], "&gt;=" &amp; (Tabla1[[#This Row],[Date]]-200))</f>
        <v>519.04437956204356</v>
      </c>
      <c r="M201" t="str">
        <f>+IF(Tabla1[[#This Row],[volatilidad]]&lt;0.5,"Baja",IF(Tabla1[[#This Row],[volatilidad]]&lt;1,"Media","Alta"))</f>
        <v>Baja</v>
      </c>
    </row>
    <row r="202" spans="1:13" x14ac:dyDescent="0.3">
      <c r="A202" s="1">
        <v>44342</v>
      </c>
      <c r="B202">
        <v>502.34</v>
      </c>
      <c r="C202">
        <v>504.14</v>
      </c>
      <c r="D202">
        <v>500.5</v>
      </c>
      <c r="E202">
        <v>502.36</v>
      </c>
      <c r="F202">
        <v>2465303</v>
      </c>
      <c r="G202" t="s">
        <v>8</v>
      </c>
      <c r="H202" s="3">
        <f t="shared" si="9"/>
        <v>2.0345474129335184E-3</v>
      </c>
      <c r="I202">
        <f t="shared" si="10"/>
        <v>2021</v>
      </c>
      <c r="J202" t="str">
        <f t="shared" si="11"/>
        <v>Mayo</v>
      </c>
      <c r="K202">
        <f>AVERAGEIFS(Tabla1[Close], Tabla1[Ticker], Tabla1[[#This Row],[Ticker]], Tabla1[Date], "&lt;=" &amp; Tabla1[[#This Row],[Date]], Tabla1[Date], "&gt;=" &amp; (Tabla1[[#This Row],[Date]]-50))</f>
        <v>514.6864864864865</v>
      </c>
      <c r="L202">
        <f>AVERAGEIFS(Tabla1[Close], Tabla1[Ticker], Tabla1[[#This Row],[Ticker]], Tabla1[Date], "&lt;=" &amp; Tabla1[[#This Row],[Date]], Tabla1[Date], "&gt;=" &amp; (Tabla1[[#This Row],[Date]]-200))</f>
        <v>518.95408759124064</v>
      </c>
      <c r="M202" t="str">
        <f>+IF(Tabla1[[#This Row],[volatilidad]]&lt;0.5,"Baja",IF(Tabla1[[#This Row],[volatilidad]]&lt;1,"Media","Alta"))</f>
        <v>Baja</v>
      </c>
    </row>
    <row r="203" spans="1:13" x14ac:dyDescent="0.3">
      <c r="A203" s="1">
        <v>44343</v>
      </c>
      <c r="B203">
        <v>501.8</v>
      </c>
      <c r="C203">
        <v>505.1</v>
      </c>
      <c r="D203">
        <v>498.54</v>
      </c>
      <c r="E203">
        <v>503.86</v>
      </c>
      <c r="F203">
        <v>3253773</v>
      </c>
      <c r="G203" t="s">
        <v>8</v>
      </c>
      <c r="H203" s="3">
        <f t="shared" si="9"/>
        <v>2.9859065212198832E-3</v>
      </c>
      <c r="I203">
        <f t="shared" si="10"/>
        <v>2021</v>
      </c>
      <c r="J203" t="str">
        <f t="shared" si="11"/>
        <v>Mayo</v>
      </c>
      <c r="K203">
        <f>AVERAGEIFS(Tabla1[Close], Tabla1[Ticker], Tabla1[[#This Row],[Ticker]], Tabla1[Date], "&lt;=" &amp; Tabla1[[#This Row],[Date]], Tabla1[Date], "&gt;=" &amp; (Tabla1[[#This Row],[Date]]-50))</f>
        <v>513.58729729729737</v>
      </c>
      <c r="L203">
        <f>AVERAGEIFS(Tabla1[Close], Tabla1[Ticker], Tabla1[[#This Row],[Ticker]], Tabla1[Date], "&lt;=" &amp; Tabla1[[#This Row],[Date]], Tabla1[Date], "&gt;=" &amp; (Tabla1[[#This Row],[Date]]-200))</f>
        <v>518.84471014492726</v>
      </c>
      <c r="M203" t="str">
        <f>+IF(Tabla1[[#This Row],[volatilidad]]&lt;0.5,"Baja",IF(Tabla1[[#This Row],[volatilidad]]&lt;1,"Media","Alta"))</f>
        <v>Baja</v>
      </c>
    </row>
    <row r="204" spans="1:13" x14ac:dyDescent="0.3">
      <c r="A204" s="1">
        <v>44344</v>
      </c>
      <c r="B204">
        <v>504.4</v>
      </c>
      <c r="C204">
        <v>511.76</v>
      </c>
      <c r="D204">
        <v>502.53</v>
      </c>
      <c r="E204">
        <v>502.81</v>
      </c>
      <c r="F204">
        <v>2911297</v>
      </c>
      <c r="G204" t="s">
        <v>8</v>
      </c>
      <c r="H204" s="3">
        <f t="shared" si="9"/>
        <v>-2.0839121978327713E-3</v>
      </c>
      <c r="I204">
        <f t="shared" si="10"/>
        <v>2021</v>
      </c>
      <c r="J204" t="str">
        <f t="shared" si="11"/>
        <v>Mayo</v>
      </c>
      <c r="K204">
        <f>AVERAGEIFS(Tabla1[Close], Tabla1[Ticker], Tabla1[[#This Row],[Ticker]], Tabla1[Date], "&lt;=" &amp; Tabla1[[#This Row],[Date]], Tabla1[Date], "&gt;=" &amp; (Tabla1[[#This Row],[Date]]-50))</f>
        <v>512.39324324324343</v>
      </c>
      <c r="L204">
        <f>AVERAGEIFS(Tabla1[Close], Tabla1[Ticker], Tabla1[[#This Row],[Ticker]], Tabla1[Date], "&lt;=" &amp; Tabla1[[#This Row],[Date]], Tabla1[Date], "&gt;=" &amp; (Tabla1[[#This Row],[Date]]-200))</f>
        <v>518.72935251798538</v>
      </c>
      <c r="M204" t="str">
        <f>+IF(Tabla1[[#This Row],[volatilidad]]&lt;0.5,"Baja",IF(Tabla1[[#This Row],[volatilidad]]&lt;1,"Media","Alta"))</f>
        <v>Baja</v>
      </c>
    </row>
    <row r="205" spans="1:13" x14ac:dyDescent="0.3">
      <c r="A205" s="1">
        <v>44348</v>
      </c>
      <c r="B205">
        <v>504.01</v>
      </c>
      <c r="C205">
        <v>505.41</v>
      </c>
      <c r="D205">
        <v>497.74</v>
      </c>
      <c r="E205">
        <v>499.08</v>
      </c>
      <c r="F205">
        <v>2482555</v>
      </c>
      <c r="G205" t="s">
        <v>8</v>
      </c>
      <c r="H205" s="3">
        <f t="shared" si="9"/>
        <v>-7.4183091028420245E-3</v>
      </c>
      <c r="I205">
        <f t="shared" si="10"/>
        <v>2021</v>
      </c>
      <c r="J205" t="str">
        <f t="shared" si="11"/>
        <v>Junio</v>
      </c>
      <c r="K205">
        <f>AVERAGEIFS(Tabla1[Close], Tabla1[Ticker], Tabla1[[#This Row],[Ticker]], Tabla1[Date], "&lt;=" &amp; Tabla1[[#This Row],[Date]], Tabla1[Date], "&gt;=" &amp; (Tabla1[[#This Row],[Date]]-50))</f>
        <v>509.6594444444446</v>
      </c>
      <c r="L205">
        <f>AVERAGEIFS(Tabla1[Close], Tabla1[Ticker], Tabla1[[#This Row],[Ticker]], Tabla1[Date], "&lt;=" &amp; Tabla1[[#This Row],[Date]], Tabla1[Date], "&gt;=" &amp; (Tabla1[[#This Row],[Date]]-200))</f>
        <v>519.66316176470593</v>
      </c>
      <c r="M205" t="str">
        <f>+IF(Tabla1[[#This Row],[volatilidad]]&lt;0.5,"Baja",IF(Tabla1[[#This Row],[volatilidad]]&lt;1,"Media","Alta"))</f>
        <v>Baja</v>
      </c>
    </row>
    <row r="206" spans="1:13" x14ac:dyDescent="0.3">
      <c r="A206" s="1">
        <v>44349</v>
      </c>
      <c r="B206">
        <v>499.82</v>
      </c>
      <c r="C206">
        <v>503.22</v>
      </c>
      <c r="D206">
        <v>495.82</v>
      </c>
      <c r="E206">
        <v>499.24</v>
      </c>
      <c r="F206">
        <v>2268979</v>
      </c>
      <c r="G206" t="s">
        <v>8</v>
      </c>
      <c r="H206" s="3">
        <f t="shared" si="9"/>
        <v>3.2058988538907762E-4</v>
      </c>
      <c r="I206">
        <f t="shared" si="10"/>
        <v>2021</v>
      </c>
      <c r="J206" t="str">
        <f t="shared" si="11"/>
        <v>Junio</v>
      </c>
      <c r="K206">
        <f>AVERAGEIFS(Tabla1[Close], Tabla1[Ticker], Tabla1[[#This Row],[Ticker]], Tabla1[Date], "&lt;=" &amp; Tabla1[[#This Row],[Date]], Tabla1[Date], "&gt;=" &amp; (Tabla1[[#This Row],[Date]]-50))</f>
        <v>508.17222222222244</v>
      </c>
      <c r="L206">
        <f>AVERAGEIFS(Tabla1[Close], Tabla1[Ticker], Tabla1[[#This Row],[Ticker]], Tabla1[Date], "&lt;=" &amp; Tabla1[[#This Row],[Date]], Tabla1[Date], "&gt;=" &amp; (Tabla1[[#This Row],[Date]]-200))</f>
        <v>519.78375000000005</v>
      </c>
      <c r="M206" t="str">
        <f>+IF(Tabla1[[#This Row],[volatilidad]]&lt;0.5,"Baja",IF(Tabla1[[#This Row],[volatilidad]]&lt;1,"Media","Alta"))</f>
        <v>Baja</v>
      </c>
    </row>
    <row r="207" spans="1:13" x14ac:dyDescent="0.3">
      <c r="A207" s="1">
        <v>44350</v>
      </c>
      <c r="B207">
        <v>495.19</v>
      </c>
      <c r="C207">
        <v>496.66</v>
      </c>
      <c r="D207">
        <v>487.25</v>
      </c>
      <c r="E207">
        <v>489.43</v>
      </c>
      <c r="F207">
        <v>3887445</v>
      </c>
      <c r="G207" t="s">
        <v>8</v>
      </c>
      <c r="H207" s="3">
        <f t="shared" si="9"/>
        <v>-1.9649867799054532E-2</v>
      </c>
      <c r="I207">
        <f t="shared" si="10"/>
        <v>2021</v>
      </c>
      <c r="J207" t="str">
        <f t="shared" si="11"/>
        <v>Junio</v>
      </c>
      <c r="K207">
        <f>AVERAGEIFS(Tabla1[Close], Tabla1[Ticker], Tabla1[[#This Row],[Ticker]], Tabla1[Date], "&lt;=" &amp; Tabla1[[#This Row],[Date]], Tabla1[Date], "&gt;=" &amp; (Tabla1[[#This Row],[Date]]-50))</f>
        <v>506.38611111111135</v>
      </c>
      <c r="L207">
        <f>AVERAGEIFS(Tabla1[Close], Tabla1[Ticker], Tabla1[[#This Row],[Ticker]], Tabla1[Date], "&lt;=" &amp; Tabla1[[#This Row],[Date]], Tabla1[Date], "&gt;=" &amp; (Tabla1[[#This Row],[Date]]-200))</f>
        <v>519.56218978102197</v>
      </c>
      <c r="M207" t="str">
        <f>+IF(Tabla1[[#This Row],[volatilidad]]&lt;0.5,"Baja",IF(Tabla1[[#This Row],[volatilidad]]&lt;1,"Media","Alta"))</f>
        <v>Baja</v>
      </c>
    </row>
    <row r="208" spans="1:13" x14ac:dyDescent="0.3">
      <c r="A208" s="1">
        <v>44351</v>
      </c>
      <c r="B208">
        <v>492</v>
      </c>
      <c r="C208">
        <v>501.86</v>
      </c>
      <c r="D208">
        <v>490.95</v>
      </c>
      <c r="E208">
        <v>494.74</v>
      </c>
      <c r="F208">
        <v>3160487</v>
      </c>
      <c r="G208" t="s">
        <v>8</v>
      </c>
      <c r="H208" s="3">
        <f t="shared" si="9"/>
        <v>1.0849355372576364E-2</v>
      </c>
      <c r="I208">
        <f t="shared" si="10"/>
        <v>2021</v>
      </c>
      <c r="J208" t="str">
        <f t="shared" si="11"/>
        <v>Junio</v>
      </c>
      <c r="K208">
        <f>AVERAGEIFS(Tabla1[Close], Tabla1[Ticker], Tabla1[[#This Row],[Ticker]], Tabla1[Date], "&lt;=" &amp; Tabla1[[#This Row],[Date]], Tabla1[Date], "&gt;=" &amp; (Tabla1[[#This Row],[Date]]-50))</f>
        <v>505.1283333333335</v>
      </c>
      <c r="L208">
        <f>AVERAGEIFS(Tabla1[Close], Tabla1[Ticker], Tabla1[[#This Row],[Ticker]], Tabla1[Date], "&lt;=" &amp; Tabla1[[#This Row],[Date]], Tabla1[Date], "&gt;=" &amp; (Tabla1[[#This Row],[Date]]-200))</f>
        <v>519.38231884057973</v>
      </c>
      <c r="M208" t="str">
        <f>+IF(Tabla1[[#This Row],[volatilidad]]&lt;0.5,"Baja",IF(Tabla1[[#This Row],[volatilidad]]&lt;1,"Media","Alta"))</f>
        <v>Baja</v>
      </c>
    </row>
    <row r="209" spans="1:13" x14ac:dyDescent="0.3">
      <c r="A209" s="1">
        <v>44354</v>
      </c>
      <c r="B209">
        <v>492.92</v>
      </c>
      <c r="C209">
        <v>496.7</v>
      </c>
      <c r="D209">
        <v>490.55</v>
      </c>
      <c r="E209">
        <v>494.66</v>
      </c>
      <c r="F209">
        <v>2791932</v>
      </c>
      <c r="G209" t="s">
        <v>8</v>
      </c>
      <c r="H209" s="3">
        <f t="shared" si="9"/>
        <v>-1.6170109552493539E-4</v>
      </c>
      <c r="I209">
        <f t="shared" si="10"/>
        <v>2021</v>
      </c>
      <c r="J209" t="str">
        <f t="shared" si="11"/>
        <v>Junio</v>
      </c>
      <c r="K209">
        <f>AVERAGEIFS(Tabla1[Close], Tabla1[Ticker], Tabla1[[#This Row],[Ticker]], Tabla1[Date], "&lt;=" &amp; Tabla1[[#This Row],[Date]], Tabla1[Date], "&gt;=" &amp; (Tabla1[[#This Row],[Date]]-50))</f>
        <v>502.3862857142858</v>
      </c>
      <c r="L209">
        <f>AVERAGEIFS(Tabla1[Close], Tabla1[Ticker], Tabla1[[#This Row],[Ticker]], Tabla1[Date], "&lt;=" &amp; Tabla1[[#This Row],[Date]], Tabla1[Date], "&gt;=" &amp; (Tabla1[[#This Row],[Date]]-200))</f>
        <v>520.05808823529424</v>
      </c>
      <c r="M209" t="str">
        <f>+IF(Tabla1[[#This Row],[volatilidad]]&lt;0.5,"Baja",IF(Tabla1[[#This Row],[volatilidad]]&lt;1,"Media","Alta"))</f>
        <v>Baja</v>
      </c>
    </row>
    <row r="210" spans="1:13" x14ac:dyDescent="0.3">
      <c r="A210" s="1">
        <v>44355</v>
      </c>
      <c r="B210">
        <v>497</v>
      </c>
      <c r="C210">
        <v>498.82</v>
      </c>
      <c r="D210">
        <v>489.37</v>
      </c>
      <c r="E210">
        <v>492.39</v>
      </c>
      <c r="F210">
        <v>2374037</v>
      </c>
      <c r="G210" t="s">
        <v>8</v>
      </c>
      <c r="H210" s="3">
        <f t="shared" si="9"/>
        <v>-4.589010633566537E-3</v>
      </c>
      <c r="I210">
        <f t="shared" si="10"/>
        <v>2021</v>
      </c>
      <c r="J210" t="str">
        <f t="shared" si="11"/>
        <v>Junio</v>
      </c>
      <c r="K210">
        <f>AVERAGEIFS(Tabla1[Close], Tabla1[Ticker], Tabla1[[#This Row],[Ticker]], Tabla1[Date], "&lt;=" &amp; Tabla1[[#This Row],[Date]], Tabla1[Date], "&gt;=" &amp; (Tabla1[[#This Row],[Date]]-50))</f>
        <v>502.1086111111112</v>
      </c>
      <c r="L210">
        <f>AVERAGEIFS(Tabla1[Close], Tabla1[Ticker], Tabla1[[#This Row],[Ticker]], Tabla1[Date], "&lt;=" &amp; Tabla1[[#This Row],[Date]], Tabla1[Date], "&gt;=" &amp; (Tabla1[[#This Row],[Date]]-200))</f>
        <v>520.11485294117654</v>
      </c>
      <c r="M210" t="str">
        <f>+IF(Tabla1[[#This Row],[volatilidad]]&lt;0.5,"Baja",IF(Tabla1[[#This Row],[volatilidad]]&lt;1,"Media","Alta"))</f>
        <v>Baja</v>
      </c>
    </row>
    <row r="211" spans="1:13" x14ac:dyDescent="0.3">
      <c r="A211" s="1">
        <v>44356</v>
      </c>
      <c r="B211">
        <v>494.5</v>
      </c>
      <c r="C211">
        <v>496.09</v>
      </c>
      <c r="D211">
        <v>484.65</v>
      </c>
      <c r="E211">
        <v>485.81</v>
      </c>
      <c r="F211">
        <v>3055029</v>
      </c>
      <c r="G211" t="s">
        <v>8</v>
      </c>
      <c r="H211" s="3">
        <f t="shared" si="9"/>
        <v>-1.3363390808099229E-2</v>
      </c>
      <c r="I211">
        <f t="shared" si="10"/>
        <v>2021</v>
      </c>
      <c r="J211" t="str">
        <f t="shared" si="11"/>
        <v>Junio</v>
      </c>
      <c r="K211">
        <f>AVERAGEIFS(Tabla1[Close], Tabla1[Ticker], Tabla1[[#This Row],[Ticker]], Tabla1[Date], "&lt;=" &amp; Tabla1[[#This Row],[Date]], Tabla1[Date], "&gt;=" &amp; (Tabla1[[#This Row],[Date]]-50))</f>
        <v>500.2022222222223</v>
      </c>
      <c r="L211">
        <f>AVERAGEIFS(Tabla1[Close], Tabla1[Ticker], Tabla1[[#This Row],[Ticker]], Tabla1[Date], "&lt;=" &amp; Tabla1[[#This Row],[Date]], Tabla1[Date], "&gt;=" &amp; (Tabla1[[#This Row],[Date]]-200))</f>
        <v>520.09698529411776</v>
      </c>
      <c r="M211" t="str">
        <f>+IF(Tabla1[[#This Row],[volatilidad]]&lt;0.5,"Baja",IF(Tabla1[[#This Row],[volatilidad]]&lt;1,"Media","Alta"))</f>
        <v>Baja</v>
      </c>
    </row>
    <row r="212" spans="1:13" x14ac:dyDescent="0.3">
      <c r="A212" s="1">
        <v>44357</v>
      </c>
      <c r="B212">
        <v>487.17</v>
      </c>
      <c r="C212">
        <v>490.21</v>
      </c>
      <c r="D212">
        <v>482.14</v>
      </c>
      <c r="E212">
        <v>487.27</v>
      </c>
      <c r="F212">
        <v>4382928</v>
      </c>
      <c r="G212" t="s">
        <v>8</v>
      </c>
      <c r="H212" s="3">
        <f t="shared" si="9"/>
        <v>3.0052901340029692E-3</v>
      </c>
      <c r="I212">
        <f t="shared" si="10"/>
        <v>2021</v>
      </c>
      <c r="J212" t="str">
        <f t="shared" si="11"/>
        <v>Junio</v>
      </c>
      <c r="K212">
        <f>AVERAGEIFS(Tabla1[Close], Tabla1[Ticker], Tabla1[[#This Row],[Ticker]], Tabla1[Date], "&lt;=" &amp; Tabla1[[#This Row],[Date]], Tabla1[Date], "&gt;=" &amp; (Tabla1[[#This Row],[Date]]-50))</f>
        <v>498.47166666666675</v>
      </c>
      <c r="L212">
        <f>AVERAGEIFS(Tabla1[Close], Tabla1[Ticker], Tabla1[[#This Row],[Ticker]], Tabla1[Date], "&lt;=" &amp; Tabla1[[#This Row],[Date]], Tabla1[Date], "&gt;=" &amp; (Tabla1[[#This Row],[Date]]-200))</f>
        <v>519.85737226277388</v>
      </c>
      <c r="M212" t="str">
        <f>+IF(Tabla1[[#This Row],[volatilidad]]&lt;0.5,"Baja",IF(Tabla1[[#This Row],[volatilidad]]&lt;1,"Media","Alta"))</f>
        <v>Baja</v>
      </c>
    </row>
    <row r="213" spans="1:13" x14ac:dyDescent="0.3">
      <c r="A213" s="1">
        <v>44358</v>
      </c>
      <c r="B213">
        <v>490</v>
      </c>
      <c r="C213">
        <v>491.41</v>
      </c>
      <c r="D213">
        <v>487.78</v>
      </c>
      <c r="E213">
        <v>488.77</v>
      </c>
      <c r="F213">
        <v>3123969</v>
      </c>
      <c r="G213" t="s">
        <v>8</v>
      </c>
      <c r="H213" s="3">
        <f t="shared" si="9"/>
        <v>3.0783754386685125E-3</v>
      </c>
      <c r="I213">
        <f t="shared" si="10"/>
        <v>2021</v>
      </c>
      <c r="J213" t="str">
        <f t="shared" si="11"/>
        <v>Junio</v>
      </c>
      <c r="K213">
        <f>AVERAGEIFS(Tabla1[Close], Tabla1[Ticker], Tabla1[[#This Row],[Ticker]], Tabla1[Date], "&lt;=" &amp; Tabla1[[#This Row],[Date]], Tabla1[Date], "&gt;=" &amp; (Tabla1[[#This Row],[Date]]-50))</f>
        <v>497.91250000000014</v>
      </c>
      <c r="L213">
        <f>AVERAGEIFS(Tabla1[Close], Tabla1[Ticker], Tabla1[[#This Row],[Ticker]], Tabla1[Date], "&lt;=" &amp; Tabla1[[#This Row],[Date]], Tabla1[Date], "&gt;=" &amp; (Tabla1[[#This Row],[Date]]-200))</f>
        <v>519.63210144927552</v>
      </c>
      <c r="M213" t="str">
        <f>+IF(Tabla1[[#This Row],[volatilidad]]&lt;0.5,"Baja",IF(Tabla1[[#This Row],[volatilidad]]&lt;1,"Media","Alta"))</f>
        <v>Baja</v>
      </c>
    </row>
    <row r="214" spans="1:13" x14ac:dyDescent="0.3">
      <c r="A214" s="1">
        <v>44361</v>
      </c>
      <c r="B214">
        <v>489.68</v>
      </c>
      <c r="C214">
        <v>503.5</v>
      </c>
      <c r="D214">
        <v>486.91</v>
      </c>
      <c r="E214">
        <v>499.89</v>
      </c>
      <c r="F214">
        <v>4400222</v>
      </c>
      <c r="G214" t="s">
        <v>8</v>
      </c>
      <c r="H214" s="3">
        <f t="shared" si="9"/>
        <v>2.275098717188051E-2</v>
      </c>
      <c r="I214">
        <f t="shared" si="10"/>
        <v>2021</v>
      </c>
      <c r="J214" t="str">
        <f t="shared" si="11"/>
        <v>Junio</v>
      </c>
      <c r="K214">
        <f>AVERAGEIFS(Tabla1[Close], Tabla1[Ticker], Tabla1[[#This Row],[Ticker]], Tabla1[Date], "&lt;=" &amp; Tabla1[[#This Row],[Date]], Tabla1[Date], "&gt;=" &amp; (Tabla1[[#This Row],[Date]]-50))</f>
        <v>497.44028571428572</v>
      </c>
      <c r="L214">
        <f>AVERAGEIFS(Tabla1[Close], Tabla1[Ticker], Tabla1[[#This Row],[Ticker]], Tabla1[Date], "&lt;=" &amp; Tabla1[[#This Row],[Date]], Tabla1[Date], "&gt;=" &amp; (Tabla1[[#This Row],[Date]]-200))</f>
        <v>520.32808823529433</v>
      </c>
      <c r="M214" t="str">
        <f>+IF(Tabla1[[#This Row],[volatilidad]]&lt;0.5,"Baja",IF(Tabla1[[#This Row],[volatilidad]]&lt;1,"Media","Alta"))</f>
        <v>Baja</v>
      </c>
    </row>
    <row r="215" spans="1:13" x14ac:dyDescent="0.3">
      <c r="A215" s="1">
        <v>44362</v>
      </c>
      <c r="B215">
        <v>501.23</v>
      </c>
      <c r="C215">
        <v>501.23</v>
      </c>
      <c r="D215">
        <v>490.4</v>
      </c>
      <c r="E215">
        <v>491.9</v>
      </c>
      <c r="F215">
        <v>3104073</v>
      </c>
      <c r="G215" t="s">
        <v>8</v>
      </c>
      <c r="H215" s="3">
        <f t="shared" si="9"/>
        <v>-1.598351637360218E-2</v>
      </c>
      <c r="I215">
        <f t="shared" si="10"/>
        <v>2021</v>
      </c>
      <c r="J215" t="str">
        <f t="shared" si="11"/>
        <v>Junio</v>
      </c>
      <c r="K215">
        <f>AVERAGEIFS(Tabla1[Close], Tabla1[Ticker], Tabla1[[#This Row],[Ticker]], Tabla1[Date], "&lt;=" &amp; Tabla1[[#This Row],[Date]], Tabla1[Date], "&gt;=" &amp; (Tabla1[[#This Row],[Date]]-50))</f>
        <v>497.28638888888895</v>
      </c>
      <c r="L215">
        <f>AVERAGEIFS(Tabla1[Close], Tabla1[Ticker], Tabla1[[#This Row],[Ticker]], Tabla1[Date], "&lt;=" &amp; Tabla1[[#This Row],[Date]], Tabla1[Date], "&gt;=" &amp; (Tabla1[[#This Row],[Date]]-200))</f>
        <v>520.12058394160601</v>
      </c>
      <c r="M215" t="str">
        <f>+IF(Tabla1[[#This Row],[volatilidad]]&lt;0.5,"Baja",IF(Tabla1[[#This Row],[volatilidad]]&lt;1,"Media","Alta"))</f>
        <v>Baja</v>
      </c>
    </row>
    <row r="216" spans="1:13" x14ac:dyDescent="0.3">
      <c r="A216" s="1">
        <v>44363</v>
      </c>
      <c r="B216">
        <v>495</v>
      </c>
      <c r="C216">
        <v>496.46</v>
      </c>
      <c r="D216">
        <v>486.28</v>
      </c>
      <c r="E216">
        <v>492.41</v>
      </c>
      <c r="F216">
        <v>3533206</v>
      </c>
      <c r="G216" t="s">
        <v>8</v>
      </c>
      <c r="H216" s="3">
        <f t="shared" si="9"/>
        <v>1.0367960967676559E-3</v>
      </c>
      <c r="I216">
        <f t="shared" si="10"/>
        <v>2021</v>
      </c>
      <c r="J216" t="str">
        <f t="shared" si="11"/>
        <v>Junio</v>
      </c>
      <c r="K216">
        <f>AVERAGEIFS(Tabla1[Close], Tabla1[Ticker], Tabla1[[#This Row],[Ticker]], Tabla1[Date], "&lt;=" &amp; Tabla1[[#This Row],[Date]], Tabla1[Date], "&gt;=" &amp; (Tabla1[[#This Row],[Date]]-50))</f>
        <v>496.78944444444437</v>
      </c>
      <c r="L216">
        <f>AVERAGEIFS(Tabla1[Close], Tabla1[Ticker], Tabla1[[#This Row],[Ticker]], Tabla1[Date], "&lt;=" &amp; Tabla1[[#This Row],[Date]], Tabla1[Date], "&gt;=" &amp; (Tabla1[[#This Row],[Date]]-200))</f>
        <v>520.12824817518253</v>
      </c>
      <c r="M216" t="str">
        <f>+IF(Tabla1[[#This Row],[volatilidad]]&lt;0.5,"Baja",IF(Tabla1[[#This Row],[volatilidad]]&lt;1,"Media","Alta"))</f>
        <v>Baja</v>
      </c>
    </row>
    <row r="217" spans="1:13" x14ac:dyDescent="0.3">
      <c r="A217" s="1">
        <v>44364</v>
      </c>
      <c r="B217">
        <v>490.25</v>
      </c>
      <c r="C217">
        <v>501.8</v>
      </c>
      <c r="D217">
        <v>490.15</v>
      </c>
      <c r="E217">
        <v>498.34</v>
      </c>
      <c r="F217">
        <v>3198273</v>
      </c>
      <c r="G217" t="s">
        <v>8</v>
      </c>
      <c r="H217" s="3">
        <f t="shared" si="9"/>
        <v>1.2042809853577197E-2</v>
      </c>
      <c r="I217">
        <f t="shared" si="10"/>
        <v>2021</v>
      </c>
      <c r="J217" t="str">
        <f t="shared" si="11"/>
        <v>Junio</v>
      </c>
      <c r="K217">
        <f>AVERAGEIFS(Tabla1[Close], Tabla1[Ticker], Tabla1[[#This Row],[Ticker]], Tabla1[Date], "&lt;=" &amp; Tabla1[[#This Row],[Date]], Tabla1[Date], "&gt;=" &amp; (Tabla1[[#This Row],[Date]]-50))</f>
        <v>496.58916666666664</v>
      </c>
      <c r="L217">
        <f>AVERAGEIFS(Tabla1[Close], Tabla1[Ticker], Tabla1[[#This Row],[Ticker]], Tabla1[Date], "&lt;=" &amp; Tabla1[[#This Row],[Date]], Tabla1[Date], "&gt;=" &amp; (Tabla1[[#This Row],[Date]]-200))</f>
        <v>519.97036231884056</v>
      </c>
      <c r="M217" t="str">
        <f>+IF(Tabla1[[#This Row],[volatilidad]]&lt;0.5,"Baja",IF(Tabla1[[#This Row],[volatilidad]]&lt;1,"Media","Alta"))</f>
        <v>Baja</v>
      </c>
    </row>
    <row r="218" spans="1:13" x14ac:dyDescent="0.3">
      <c r="A218" s="1">
        <v>44365</v>
      </c>
      <c r="B218">
        <v>496.4</v>
      </c>
      <c r="C218">
        <v>504.49</v>
      </c>
      <c r="D218">
        <v>495.24</v>
      </c>
      <c r="E218">
        <v>500.77</v>
      </c>
      <c r="F218">
        <v>5197576</v>
      </c>
      <c r="G218" t="s">
        <v>8</v>
      </c>
      <c r="H218" s="3">
        <f t="shared" si="9"/>
        <v>4.8761889473050157E-3</v>
      </c>
      <c r="I218">
        <f t="shared" si="10"/>
        <v>2021</v>
      </c>
      <c r="J218" t="str">
        <f t="shared" si="11"/>
        <v>Junio</v>
      </c>
      <c r="K218">
        <f>AVERAGEIFS(Tabla1[Close], Tabla1[Ticker], Tabla1[[#This Row],[Ticker]], Tabla1[Date], "&lt;=" &amp; Tabla1[[#This Row],[Date]], Tabla1[Date], "&gt;=" &amp; (Tabla1[[#This Row],[Date]]-50))</f>
        <v>496.42944444444441</v>
      </c>
      <c r="L218">
        <f>AVERAGEIFS(Tabla1[Close], Tabla1[Ticker], Tabla1[[#This Row],[Ticker]], Tabla1[Date], "&lt;=" &amp; Tabla1[[#This Row],[Date]], Tabla1[Date], "&gt;=" &amp; (Tabla1[[#This Row],[Date]]-200))</f>
        <v>519.83223021582739</v>
      </c>
      <c r="M218" t="str">
        <f>+IF(Tabla1[[#This Row],[volatilidad]]&lt;0.5,"Baja",IF(Tabla1[[#This Row],[volatilidad]]&lt;1,"Media","Alta"))</f>
        <v>Baja</v>
      </c>
    </row>
    <row r="219" spans="1:13" x14ac:dyDescent="0.3">
      <c r="A219" s="1">
        <v>44368</v>
      </c>
      <c r="B219">
        <v>501.64</v>
      </c>
      <c r="C219">
        <v>502.05</v>
      </c>
      <c r="D219">
        <v>492.28</v>
      </c>
      <c r="E219">
        <v>497</v>
      </c>
      <c r="F219">
        <v>5277297</v>
      </c>
      <c r="G219" t="s">
        <v>8</v>
      </c>
      <c r="H219" s="3">
        <f t="shared" si="9"/>
        <v>-7.5284062543682362E-3</v>
      </c>
      <c r="I219">
        <f t="shared" si="10"/>
        <v>2021</v>
      </c>
      <c r="J219" t="str">
        <f t="shared" si="11"/>
        <v>Junio</v>
      </c>
      <c r="K219">
        <f>AVERAGEIFS(Tabla1[Close], Tabla1[Ticker], Tabla1[[#This Row],[Ticker]], Tabla1[Date], "&lt;=" &amp; Tabla1[[#This Row],[Date]], Tabla1[Date], "&gt;=" &amp; (Tabla1[[#This Row],[Date]]-50))</f>
        <v>495.59971428571424</v>
      </c>
      <c r="L219">
        <f>AVERAGEIFS(Tabla1[Close], Tabla1[Ticker], Tabla1[[#This Row],[Ticker]], Tabla1[Date], "&lt;=" &amp; Tabla1[[#This Row],[Date]], Tabla1[Date], "&gt;=" &amp; (Tabla1[[#This Row],[Date]]-200))</f>
        <v>520.10963503649646</v>
      </c>
      <c r="M219" t="str">
        <f>+IF(Tabla1[[#This Row],[volatilidad]]&lt;0.5,"Baja",IF(Tabla1[[#This Row],[volatilidad]]&lt;1,"Media","Alta"))</f>
        <v>Baja</v>
      </c>
    </row>
    <row r="220" spans="1:13" x14ac:dyDescent="0.3">
      <c r="A220" s="1">
        <v>44369</v>
      </c>
      <c r="B220">
        <v>498.54</v>
      </c>
      <c r="C220">
        <v>513.54999999999995</v>
      </c>
      <c r="D220">
        <v>495.8</v>
      </c>
      <c r="E220">
        <v>508.82</v>
      </c>
      <c r="F220">
        <v>5809271</v>
      </c>
      <c r="G220" t="s">
        <v>8</v>
      </c>
      <c r="H220" s="3">
        <f t="shared" si="9"/>
        <v>2.3782696177062412E-2</v>
      </c>
      <c r="I220">
        <f t="shared" si="10"/>
        <v>2021</v>
      </c>
      <c r="J220" t="str">
        <f t="shared" si="11"/>
        <v>Junio</v>
      </c>
      <c r="K220">
        <f>AVERAGEIFS(Tabla1[Close], Tabla1[Ticker], Tabla1[[#This Row],[Ticker]], Tabla1[Date], "&lt;=" &amp; Tabla1[[#This Row],[Date]], Tabla1[Date], "&gt;=" &amp; (Tabla1[[#This Row],[Date]]-50))</f>
        <v>495.96694444444438</v>
      </c>
      <c r="L220">
        <f>AVERAGEIFS(Tabla1[Close], Tabla1[Ticker], Tabla1[[#This Row],[Ticker]], Tabla1[Date], "&lt;=" &amp; Tabla1[[#This Row],[Date]], Tabla1[Date], "&gt;=" &amp; (Tabla1[[#This Row],[Date]]-200))</f>
        <v>520.1921167883213</v>
      </c>
      <c r="M220" t="str">
        <f>+IF(Tabla1[[#This Row],[volatilidad]]&lt;0.5,"Baja",IF(Tabla1[[#This Row],[volatilidad]]&lt;1,"Media","Alta"))</f>
        <v>Baja</v>
      </c>
    </row>
    <row r="221" spans="1:13" x14ac:dyDescent="0.3">
      <c r="A221" s="1">
        <v>44370</v>
      </c>
      <c r="B221">
        <v>508.48</v>
      </c>
      <c r="C221">
        <v>516.63</v>
      </c>
      <c r="D221">
        <v>508.2</v>
      </c>
      <c r="E221">
        <v>512.74</v>
      </c>
      <c r="F221">
        <v>3944782</v>
      </c>
      <c r="G221" t="s">
        <v>8</v>
      </c>
      <c r="H221" s="3">
        <f t="shared" si="9"/>
        <v>7.7040996816162277E-3</v>
      </c>
      <c r="I221">
        <f t="shared" si="10"/>
        <v>2021</v>
      </c>
      <c r="J221" t="str">
        <f t="shared" si="11"/>
        <v>Junio</v>
      </c>
      <c r="K221">
        <f>AVERAGEIFS(Tabla1[Close], Tabla1[Ticker], Tabla1[[#This Row],[Ticker]], Tabla1[Date], "&lt;=" &amp; Tabla1[[#This Row],[Date]], Tabla1[Date], "&gt;=" &amp; (Tabla1[[#This Row],[Date]]-50))</f>
        <v>496.06777777777774</v>
      </c>
      <c r="L221">
        <f>AVERAGEIFS(Tabla1[Close], Tabla1[Ticker], Tabla1[[#This Row],[Ticker]], Tabla1[Date], "&lt;=" &amp; Tabla1[[#This Row],[Date]], Tabla1[Date], "&gt;=" &amp; (Tabla1[[#This Row],[Date]]-200))</f>
        <v>520.29744525547471</v>
      </c>
      <c r="M221" t="str">
        <f>+IF(Tabla1[[#This Row],[volatilidad]]&lt;0.5,"Baja",IF(Tabla1[[#This Row],[volatilidad]]&lt;1,"Media","Alta"))</f>
        <v>Baja</v>
      </c>
    </row>
    <row r="222" spans="1:13" x14ac:dyDescent="0.3">
      <c r="A222" s="1">
        <v>44371</v>
      </c>
      <c r="B222">
        <v>517.96</v>
      </c>
      <c r="C222">
        <v>520.96</v>
      </c>
      <c r="D222">
        <v>514.4</v>
      </c>
      <c r="E222">
        <v>518.05999999999995</v>
      </c>
      <c r="F222">
        <v>3361202</v>
      </c>
      <c r="G222" t="s">
        <v>8</v>
      </c>
      <c r="H222" s="3">
        <f t="shared" si="9"/>
        <v>1.0375628973748663E-2</v>
      </c>
      <c r="I222">
        <f t="shared" si="10"/>
        <v>2021</v>
      </c>
      <c r="J222" t="str">
        <f t="shared" si="11"/>
        <v>Junio</v>
      </c>
      <c r="K222">
        <f>AVERAGEIFS(Tabla1[Close], Tabla1[Ticker], Tabla1[[#This Row],[Ticker]], Tabla1[Date], "&lt;=" &amp; Tabla1[[#This Row],[Date]], Tabla1[Date], "&gt;=" &amp; (Tabla1[[#This Row],[Date]]-50))</f>
        <v>496.48111111111109</v>
      </c>
      <c r="L222">
        <f>AVERAGEIFS(Tabla1[Close], Tabla1[Ticker], Tabla1[[#This Row],[Ticker]], Tabla1[Date], "&lt;=" &amp; Tabla1[[#This Row],[Date]], Tabla1[Date], "&gt;=" &amp; (Tabla1[[#This Row],[Date]]-200))</f>
        <v>520.28123188405812</v>
      </c>
      <c r="M222" t="str">
        <f>+IF(Tabla1[[#This Row],[volatilidad]]&lt;0.5,"Baja",IF(Tabla1[[#This Row],[volatilidad]]&lt;1,"Media","Alta"))</f>
        <v>Baja</v>
      </c>
    </row>
    <row r="223" spans="1:13" x14ac:dyDescent="0.3">
      <c r="A223" s="1">
        <v>44372</v>
      </c>
      <c r="B223">
        <v>528.84</v>
      </c>
      <c r="C223">
        <v>533.05999999999995</v>
      </c>
      <c r="D223">
        <v>525</v>
      </c>
      <c r="E223">
        <v>527.07000000000005</v>
      </c>
      <c r="F223">
        <v>5299072</v>
      </c>
      <c r="G223" t="s">
        <v>8</v>
      </c>
      <c r="H223" s="3">
        <f t="shared" si="9"/>
        <v>1.7391807898699208E-2</v>
      </c>
      <c r="I223">
        <f t="shared" si="10"/>
        <v>2021</v>
      </c>
      <c r="J223" t="str">
        <f t="shared" si="11"/>
        <v>Junio</v>
      </c>
      <c r="K223">
        <f>AVERAGEIFS(Tabla1[Close], Tabla1[Ticker], Tabla1[[#This Row],[Ticker]], Tabla1[Date], "&lt;=" &amp; Tabla1[[#This Row],[Date]], Tabla1[Date], "&gt;=" &amp; (Tabla1[[#This Row],[Date]]-50))</f>
        <v>497.34194444444438</v>
      </c>
      <c r="L223">
        <f>AVERAGEIFS(Tabla1[Close], Tabla1[Ticker], Tabla1[[#This Row],[Ticker]], Tabla1[Date], "&lt;=" &amp; Tabla1[[#This Row],[Date]], Tabla1[Date], "&gt;=" &amp; (Tabla1[[#This Row],[Date]]-200))</f>
        <v>520.33007194244624</v>
      </c>
      <c r="M223" t="str">
        <f>+IF(Tabla1[[#This Row],[volatilidad]]&lt;0.5,"Baja",IF(Tabla1[[#This Row],[volatilidad]]&lt;1,"Media","Alta"))</f>
        <v>Baja</v>
      </c>
    </row>
    <row r="224" spans="1:13" x14ac:dyDescent="0.3">
      <c r="A224" s="1">
        <v>44375</v>
      </c>
      <c r="B224">
        <v>528.12</v>
      </c>
      <c r="C224">
        <v>533.94000000000005</v>
      </c>
      <c r="D224">
        <v>524.55999999999995</v>
      </c>
      <c r="E224">
        <v>533.03</v>
      </c>
      <c r="F224">
        <v>2820227</v>
      </c>
      <c r="G224" t="s">
        <v>8</v>
      </c>
      <c r="H224" s="3">
        <f t="shared" si="9"/>
        <v>1.130779592843445E-2</v>
      </c>
      <c r="I224">
        <f t="shared" si="10"/>
        <v>2021</v>
      </c>
      <c r="J224" t="str">
        <f t="shared" si="11"/>
        <v>Junio</v>
      </c>
      <c r="K224">
        <f>AVERAGEIFS(Tabla1[Close], Tabla1[Ticker], Tabla1[[#This Row],[Ticker]], Tabla1[Date], "&lt;=" &amp; Tabla1[[#This Row],[Date]], Tabla1[Date], "&gt;=" &amp; (Tabla1[[#This Row],[Date]]-50))</f>
        <v>498.11285714285708</v>
      </c>
      <c r="L224">
        <f>AVERAGEIFS(Tabla1[Close], Tabla1[Ticker], Tabla1[[#This Row],[Ticker]], Tabla1[Date], "&lt;=" &amp; Tabla1[[#This Row],[Date]], Tabla1[Date], "&gt;=" &amp; (Tabla1[[#This Row],[Date]]-200))</f>
        <v>520.70708029197101</v>
      </c>
      <c r="M224" t="str">
        <f>+IF(Tabla1[[#This Row],[volatilidad]]&lt;0.5,"Baja",IF(Tabla1[[#This Row],[volatilidad]]&lt;1,"Media","Alta"))</f>
        <v>Baja</v>
      </c>
    </row>
    <row r="225" spans="1:13" x14ac:dyDescent="0.3">
      <c r="A225" s="1">
        <v>44376</v>
      </c>
      <c r="B225">
        <v>533.54999999999995</v>
      </c>
      <c r="C225">
        <v>536.13</v>
      </c>
      <c r="D225">
        <v>528.57000000000005</v>
      </c>
      <c r="E225">
        <v>533.5</v>
      </c>
      <c r="F225">
        <v>2314647</v>
      </c>
      <c r="G225" t="s">
        <v>8</v>
      </c>
      <c r="H225" s="3">
        <f t="shared" si="9"/>
        <v>8.8175149616342985E-4</v>
      </c>
      <c r="I225">
        <f t="shared" si="10"/>
        <v>2021</v>
      </c>
      <c r="J225" t="str">
        <f t="shared" si="11"/>
        <v>Junio</v>
      </c>
      <c r="K225">
        <f>AVERAGEIFS(Tabla1[Close], Tabla1[Ticker], Tabla1[[#This Row],[Ticker]], Tabla1[Date], "&lt;=" &amp; Tabla1[[#This Row],[Date]], Tabla1[Date], "&gt;=" &amp; (Tabla1[[#This Row],[Date]]-50))</f>
        <v>499.09583333333325</v>
      </c>
      <c r="L225">
        <f>AVERAGEIFS(Tabla1[Close], Tabla1[Ticker], Tabla1[[#This Row],[Ticker]], Tabla1[Date], "&lt;=" &amp; Tabla1[[#This Row],[Date]], Tabla1[Date], "&gt;=" &amp; (Tabla1[[#This Row],[Date]]-200))</f>
        <v>520.94364963503665</v>
      </c>
      <c r="M225" t="str">
        <f>+IF(Tabla1[[#This Row],[volatilidad]]&lt;0.5,"Baja",IF(Tabla1[[#This Row],[volatilidad]]&lt;1,"Media","Alta"))</f>
        <v>Baja</v>
      </c>
    </row>
    <row r="226" spans="1:13" x14ac:dyDescent="0.3">
      <c r="A226" s="1">
        <v>44377</v>
      </c>
      <c r="B226">
        <v>534.05999999999995</v>
      </c>
      <c r="C226">
        <v>534.38</v>
      </c>
      <c r="D226">
        <v>526.82000000000005</v>
      </c>
      <c r="E226">
        <v>528.21</v>
      </c>
      <c r="F226">
        <v>2773445</v>
      </c>
      <c r="G226" t="s">
        <v>8</v>
      </c>
      <c r="H226" s="3">
        <f t="shared" si="9"/>
        <v>-9.9156513589502282E-3</v>
      </c>
      <c r="I226">
        <f t="shared" si="10"/>
        <v>2021</v>
      </c>
      <c r="J226" t="str">
        <f t="shared" si="11"/>
        <v>Junio</v>
      </c>
      <c r="K226">
        <f>AVERAGEIFS(Tabla1[Close], Tabla1[Ticker], Tabla1[[#This Row],[Ticker]], Tabla1[Date], "&lt;=" &amp; Tabla1[[#This Row],[Date]], Tabla1[Date], "&gt;=" &amp; (Tabla1[[#This Row],[Date]]-50))</f>
        <v>500.24916666666661</v>
      </c>
      <c r="L226">
        <f>AVERAGEIFS(Tabla1[Close], Tabla1[Ticker], Tabla1[[#This Row],[Ticker]], Tabla1[Date], "&lt;=" &amp; Tabla1[[#This Row],[Date]], Tabla1[Date], "&gt;=" &amp; (Tabla1[[#This Row],[Date]]-200))</f>
        <v>521.12605839416085</v>
      </c>
      <c r="M226" t="str">
        <f>+IF(Tabla1[[#This Row],[volatilidad]]&lt;0.5,"Baja",IF(Tabla1[[#This Row],[volatilidad]]&lt;1,"Media","Alta"))</f>
        <v>Baja</v>
      </c>
    </row>
    <row r="227" spans="1:13" x14ac:dyDescent="0.3">
      <c r="A227" s="1">
        <v>44378</v>
      </c>
      <c r="B227">
        <v>525.72</v>
      </c>
      <c r="C227">
        <v>537.04</v>
      </c>
      <c r="D227">
        <v>525.72</v>
      </c>
      <c r="E227">
        <v>533.54</v>
      </c>
      <c r="F227">
        <v>2805402</v>
      </c>
      <c r="G227" t="s">
        <v>8</v>
      </c>
      <c r="H227" s="3">
        <f t="shared" si="9"/>
        <v>1.0090683629616848E-2</v>
      </c>
      <c r="I227">
        <f t="shared" si="10"/>
        <v>2021</v>
      </c>
      <c r="J227" t="str">
        <f t="shared" si="11"/>
        <v>Julio</v>
      </c>
      <c r="K227">
        <f>AVERAGEIFS(Tabla1[Close], Tabla1[Ticker], Tabla1[[#This Row],[Ticker]], Tabla1[Date], "&lt;=" &amp; Tabla1[[#This Row],[Date]], Tabla1[Date], "&gt;=" &amp; (Tabla1[[#This Row],[Date]]-50))</f>
        <v>501.31749999999988</v>
      </c>
      <c r="L227">
        <f>AVERAGEIFS(Tabla1[Close], Tabla1[Ticker], Tabla1[[#This Row],[Ticker]], Tabla1[Date], "&lt;=" &amp; Tabla1[[#This Row],[Date]], Tabla1[Date], "&gt;=" &amp; (Tabla1[[#This Row],[Date]]-200))</f>
        <v>521.21601449275386</v>
      </c>
      <c r="M227" t="str">
        <f>+IF(Tabla1[[#This Row],[volatilidad]]&lt;0.5,"Baja",IF(Tabla1[[#This Row],[volatilidad]]&lt;1,"Media","Alta"))</f>
        <v>Baja</v>
      </c>
    </row>
    <row r="228" spans="1:13" x14ac:dyDescent="0.3">
      <c r="A228" s="1">
        <v>44379</v>
      </c>
      <c r="B228">
        <v>535.5</v>
      </c>
      <c r="C228">
        <v>538.54</v>
      </c>
      <c r="D228">
        <v>529.39</v>
      </c>
      <c r="E228">
        <v>533.98</v>
      </c>
      <c r="F228">
        <v>1980316</v>
      </c>
      <c r="G228" t="s">
        <v>8</v>
      </c>
      <c r="H228" s="3">
        <f t="shared" si="9"/>
        <v>8.2468043633099342E-4</v>
      </c>
      <c r="I228">
        <f t="shared" si="10"/>
        <v>2021</v>
      </c>
      <c r="J228" t="str">
        <f t="shared" si="11"/>
        <v>Julio</v>
      </c>
      <c r="K228">
        <f>AVERAGEIFS(Tabla1[Close], Tabla1[Ticker], Tabla1[[#This Row],[Ticker]], Tabla1[Date], "&lt;=" &amp; Tabla1[[#This Row],[Date]], Tabla1[Date], "&gt;=" &amp; (Tabla1[[#This Row],[Date]]-50))</f>
        <v>502.67861111111102</v>
      </c>
      <c r="L228">
        <f>AVERAGEIFS(Tabla1[Close], Tabla1[Ticker], Tabla1[[#This Row],[Ticker]], Tabla1[Date], "&lt;=" &amp; Tabla1[[#This Row],[Date]], Tabla1[Date], "&gt;=" &amp; (Tabla1[[#This Row],[Date]]-200))</f>
        <v>521.3078417266189</v>
      </c>
      <c r="M228" t="str">
        <f>+IF(Tabla1[[#This Row],[volatilidad]]&lt;0.5,"Baja",IF(Tabla1[[#This Row],[volatilidad]]&lt;1,"Media","Alta"))</f>
        <v>Baja</v>
      </c>
    </row>
    <row r="229" spans="1:13" x14ac:dyDescent="0.3">
      <c r="A229" s="1">
        <v>44383</v>
      </c>
      <c r="B229">
        <v>533</v>
      </c>
      <c r="C229">
        <v>542.86</v>
      </c>
      <c r="D229">
        <v>533</v>
      </c>
      <c r="E229">
        <v>541.64</v>
      </c>
      <c r="F229">
        <v>2775051</v>
      </c>
      <c r="G229" t="s">
        <v>8</v>
      </c>
      <c r="H229" s="3">
        <f t="shared" si="9"/>
        <v>1.4345106558298015E-2</v>
      </c>
      <c r="I229">
        <f t="shared" si="10"/>
        <v>2021</v>
      </c>
      <c r="J229" t="str">
        <f t="shared" si="11"/>
        <v>Julio</v>
      </c>
      <c r="K229">
        <f>AVERAGEIFS(Tabla1[Close], Tabla1[Ticker], Tabla1[[#This Row],[Ticker]], Tabla1[Date], "&lt;=" &amp; Tabla1[[#This Row],[Date]], Tabla1[Date], "&gt;=" &amp; (Tabla1[[#This Row],[Date]]-50))</f>
        <v>504.51542857142857</v>
      </c>
      <c r="L229">
        <f>AVERAGEIFS(Tabla1[Close], Tabla1[Ticker], Tabla1[[#This Row],[Ticker]], Tabla1[Date], "&lt;=" &amp; Tabla1[[#This Row],[Date]], Tabla1[Date], "&gt;=" &amp; (Tabla1[[#This Row],[Date]]-200))</f>
        <v>521.34926470588243</v>
      </c>
      <c r="M229" t="str">
        <f>+IF(Tabla1[[#This Row],[volatilidad]]&lt;0.5,"Baja",IF(Tabla1[[#This Row],[volatilidad]]&lt;1,"Media","Alta"))</f>
        <v>Baja</v>
      </c>
    </row>
    <row r="230" spans="1:13" x14ac:dyDescent="0.3">
      <c r="A230" s="1">
        <v>44384</v>
      </c>
      <c r="B230">
        <v>544.24</v>
      </c>
      <c r="C230">
        <v>544.64</v>
      </c>
      <c r="D230">
        <v>531.66</v>
      </c>
      <c r="E230">
        <v>535.96</v>
      </c>
      <c r="F230">
        <v>2722498</v>
      </c>
      <c r="G230" t="s">
        <v>8</v>
      </c>
      <c r="H230" s="3">
        <f t="shared" si="9"/>
        <v>-1.0486670112990093E-2</v>
      </c>
      <c r="I230">
        <f t="shared" si="10"/>
        <v>2021</v>
      </c>
      <c r="J230" t="str">
        <f t="shared" si="11"/>
        <v>Julio</v>
      </c>
      <c r="K230">
        <f>AVERAGEIFS(Tabla1[Close], Tabla1[Ticker], Tabla1[[#This Row],[Ticker]], Tabla1[Date], "&lt;=" &amp; Tabla1[[#This Row],[Date]], Tabla1[Date], "&gt;=" &amp; (Tabla1[[#This Row],[Date]]-50))</f>
        <v>505.85885714285706</v>
      </c>
      <c r="L230">
        <f>AVERAGEIFS(Tabla1[Close], Tabla1[Ticker], Tabla1[[#This Row],[Ticker]], Tabla1[Date], "&lt;=" &amp; Tabla1[[#This Row],[Date]], Tabla1[Date], "&gt;=" &amp; (Tabla1[[#This Row],[Date]]-200))</f>
        <v>521.36036764705887</v>
      </c>
      <c r="M230" t="str">
        <f>+IF(Tabla1[[#This Row],[volatilidad]]&lt;0.5,"Baja",IF(Tabla1[[#This Row],[volatilidad]]&lt;1,"Media","Alta"))</f>
        <v>Baja</v>
      </c>
    </row>
    <row r="231" spans="1:13" x14ac:dyDescent="0.3">
      <c r="A231" s="1">
        <v>44385</v>
      </c>
      <c r="B231">
        <v>530.92999999999995</v>
      </c>
      <c r="C231">
        <v>535.5</v>
      </c>
      <c r="D231">
        <v>529.09</v>
      </c>
      <c r="E231">
        <v>530.76</v>
      </c>
      <c r="F231">
        <v>3268988</v>
      </c>
      <c r="G231" t="s">
        <v>8</v>
      </c>
      <c r="H231" s="3">
        <f t="shared" si="9"/>
        <v>-9.7022165833271501E-3</v>
      </c>
      <c r="I231">
        <f t="shared" si="10"/>
        <v>2021</v>
      </c>
      <c r="J231" t="str">
        <f t="shared" si="11"/>
        <v>Julio</v>
      </c>
      <c r="K231">
        <f>AVERAGEIFS(Tabla1[Close], Tabla1[Ticker], Tabla1[[#This Row],[Ticker]], Tabla1[Date], "&lt;=" &amp; Tabla1[[#This Row],[Date]], Tabla1[Date], "&gt;=" &amp; (Tabla1[[#This Row],[Date]]-50))</f>
        <v>507.12971428571421</v>
      </c>
      <c r="L231">
        <f>AVERAGEIFS(Tabla1[Close], Tabla1[Ticker], Tabla1[[#This Row],[Ticker]], Tabla1[Date], "&lt;=" &amp; Tabla1[[#This Row],[Date]], Tabla1[Date], "&gt;=" &amp; (Tabla1[[#This Row],[Date]]-200))</f>
        <v>521.42897810218983</v>
      </c>
      <c r="M231" t="str">
        <f>+IF(Tabla1[[#This Row],[volatilidad]]&lt;0.5,"Baja",IF(Tabla1[[#This Row],[volatilidad]]&lt;1,"Media","Alta"))</f>
        <v>Baja</v>
      </c>
    </row>
    <row r="232" spans="1:13" x14ac:dyDescent="0.3">
      <c r="A232" s="1">
        <v>44386</v>
      </c>
      <c r="B232">
        <v>531</v>
      </c>
      <c r="C232">
        <v>538.26</v>
      </c>
      <c r="D232">
        <v>528.58000000000004</v>
      </c>
      <c r="E232">
        <v>535.98</v>
      </c>
      <c r="F232">
        <v>2777231</v>
      </c>
      <c r="G232" t="s">
        <v>8</v>
      </c>
      <c r="H232" s="3">
        <f t="shared" si="9"/>
        <v>9.8349536513679947E-3</v>
      </c>
      <c r="I232">
        <f t="shared" si="10"/>
        <v>2021</v>
      </c>
      <c r="J232" t="str">
        <f t="shared" si="11"/>
        <v>Julio</v>
      </c>
      <c r="K232">
        <f>AVERAGEIFS(Tabla1[Close], Tabla1[Ticker], Tabla1[[#This Row],[Ticker]], Tabla1[Date], "&lt;=" &amp; Tabla1[[#This Row],[Date]], Tabla1[Date], "&gt;=" &amp; (Tabla1[[#This Row],[Date]]-50))</f>
        <v>508.50914285714276</v>
      </c>
      <c r="L232">
        <f>AVERAGEIFS(Tabla1[Close], Tabla1[Ticker], Tabla1[[#This Row],[Ticker]], Tabla1[Date], "&lt;=" &amp; Tabla1[[#This Row],[Date]], Tabla1[Date], "&gt;=" &amp; (Tabla1[[#This Row],[Date]]-200))</f>
        <v>521.53442028985512</v>
      </c>
      <c r="M232" t="str">
        <f>+IF(Tabla1[[#This Row],[volatilidad]]&lt;0.5,"Baja",IF(Tabla1[[#This Row],[volatilidad]]&lt;1,"Media","Alta"))</f>
        <v>Baja</v>
      </c>
    </row>
    <row r="233" spans="1:13" x14ac:dyDescent="0.3">
      <c r="A233" s="1">
        <v>44389</v>
      </c>
      <c r="B233">
        <v>540.29999999999995</v>
      </c>
      <c r="C233">
        <v>540.65</v>
      </c>
      <c r="D233">
        <v>532.91999999999996</v>
      </c>
      <c r="E233">
        <v>537.30999999999995</v>
      </c>
      <c r="F233">
        <v>1780738</v>
      </c>
      <c r="G233" t="s">
        <v>8</v>
      </c>
      <c r="H233" s="3">
        <f t="shared" si="9"/>
        <v>2.4814358744726928E-3</v>
      </c>
      <c r="I233">
        <f t="shared" si="10"/>
        <v>2021</v>
      </c>
      <c r="J233" t="str">
        <f t="shared" si="11"/>
        <v>Julio</v>
      </c>
      <c r="K233">
        <f>AVERAGEIFS(Tabla1[Close], Tabla1[Ticker], Tabla1[[#This Row],[Ticker]], Tabla1[Date], "&lt;=" &amp; Tabla1[[#This Row],[Date]], Tabla1[Date], "&gt;=" &amp; (Tabla1[[#This Row],[Date]]-50))</f>
        <v>509.86970588235306</v>
      </c>
      <c r="L233">
        <f>AVERAGEIFS(Tabla1[Close], Tabla1[Ticker], Tabla1[[#This Row],[Ticker]], Tabla1[Date], "&lt;=" &amp; Tabla1[[#This Row],[Date]], Tabla1[Date], "&gt;=" &amp; (Tabla1[[#This Row],[Date]]-200))</f>
        <v>521.60544117647055</v>
      </c>
      <c r="M233" t="str">
        <f>+IF(Tabla1[[#This Row],[volatilidad]]&lt;0.5,"Baja",IF(Tabla1[[#This Row],[volatilidad]]&lt;1,"Media","Alta"))</f>
        <v>Baja</v>
      </c>
    </row>
    <row r="234" spans="1:13" x14ac:dyDescent="0.3">
      <c r="A234" s="1">
        <v>44390</v>
      </c>
      <c r="B234">
        <v>535.76</v>
      </c>
      <c r="C234">
        <v>545.33000000000004</v>
      </c>
      <c r="D234">
        <v>535.76</v>
      </c>
      <c r="E234">
        <v>540.67999999999995</v>
      </c>
      <c r="F234">
        <v>2751593</v>
      </c>
      <c r="G234" t="s">
        <v>8</v>
      </c>
      <c r="H234" s="3">
        <f t="shared" si="9"/>
        <v>6.27198451545663E-3</v>
      </c>
      <c r="I234">
        <f t="shared" si="10"/>
        <v>2021</v>
      </c>
      <c r="J234" t="str">
        <f t="shared" si="11"/>
        <v>Julio</v>
      </c>
      <c r="K234">
        <f>AVERAGEIFS(Tabla1[Close], Tabla1[Ticker], Tabla1[[#This Row],[Ticker]], Tabla1[Date], "&lt;=" &amp; Tabla1[[#This Row],[Date]], Tabla1[Date], "&gt;=" &amp; (Tabla1[[#This Row],[Date]]-50))</f>
        <v>510.75000000000011</v>
      </c>
      <c r="L234">
        <f>AVERAGEIFS(Tabla1[Close], Tabla1[Ticker], Tabla1[[#This Row],[Ticker]], Tabla1[Date], "&lt;=" &amp; Tabla1[[#This Row],[Date]], Tabla1[Date], "&gt;=" &amp; (Tabla1[[#This Row],[Date]]-200))</f>
        <v>521.80183823529399</v>
      </c>
      <c r="M234" t="str">
        <f>+IF(Tabla1[[#This Row],[volatilidad]]&lt;0.5,"Baja",IF(Tabla1[[#This Row],[volatilidad]]&lt;1,"Media","Alta"))</f>
        <v>Baja</v>
      </c>
    </row>
    <row r="235" spans="1:13" x14ac:dyDescent="0.3">
      <c r="A235" s="1">
        <v>44391</v>
      </c>
      <c r="B235">
        <v>541.01</v>
      </c>
      <c r="C235">
        <v>554.1</v>
      </c>
      <c r="D235">
        <v>541.01</v>
      </c>
      <c r="E235">
        <v>547.95000000000005</v>
      </c>
      <c r="F235">
        <v>4659535</v>
      </c>
      <c r="G235" t="s">
        <v>8</v>
      </c>
      <c r="H235" s="3">
        <f t="shared" si="9"/>
        <v>1.3446030924021857E-2</v>
      </c>
      <c r="I235">
        <f t="shared" si="10"/>
        <v>2021</v>
      </c>
      <c r="J235" t="str">
        <f t="shared" si="11"/>
        <v>Julio</v>
      </c>
      <c r="K235">
        <f>AVERAGEIFS(Tabla1[Close], Tabla1[Ticker], Tabla1[[#This Row],[Ticker]], Tabla1[Date], "&lt;=" &amp; Tabla1[[#This Row],[Date]], Tabla1[Date], "&gt;=" &amp; (Tabla1[[#This Row],[Date]]-50))</f>
        <v>512.03714285714284</v>
      </c>
      <c r="L235">
        <f>AVERAGEIFS(Tabla1[Close], Tabla1[Ticker], Tabla1[[#This Row],[Ticker]], Tabla1[Date], "&lt;=" &amp; Tabla1[[#This Row],[Date]], Tabla1[Date], "&gt;=" &amp; (Tabla1[[#This Row],[Date]]-200))</f>
        <v>521.99270072992692</v>
      </c>
      <c r="M235" t="str">
        <f>+IF(Tabla1[[#This Row],[volatilidad]]&lt;0.5,"Baja",IF(Tabla1[[#This Row],[volatilidad]]&lt;1,"Media","Alta"))</f>
        <v>Baja</v>
      </c>
    </row>
    <row r="236" spans="1:13" x14ac:dyDescent="0.3">
      <c r="A236" s="1">
        <v>44392</v>
      </c>
      <c r="B236">
        <v>553.97</v>
      </c>
      <c r="C236">
        <v>557.54</v>
      </c>
      <c r="D236">
        <v>538.20000000000005</v>
      </c>
      <c r="E236">
        <v>542.95000000000005</v>
      </c>
      <c r="F236">
        <v>5713873</v>
      </c>
      <c r="G236" t="s">
        <v>8</v>
      </c>
      <c r="H236" s="3">
        <f t="shared" si="9"/>
        <v>-9.1249201569486571E-3</v>
      </c>
      <c r="I236">
        <f t="shared" si="10"/>
        <v>2021</v>
      </c>
      <c r="J236" t="str">
        <f t="shared" si="11"/>
        <v>Julio</v>
      </c>
      <c r="K236">
        <f>AVERAGEIFS(Tabla1[Close], Tabla1[Ticker], Tabla1[[#This Row],[Ticker]], Tabla1[Date], "&lt;=" &amp; Tabla1[[#This Row],[Date]], Tabla1[Date], "&gt;=" &amp; (Tabla1[[#This Row],[Date]]-50))</f>
        <v>513.226</v>
      </c>
      <c r="L236">
        <f>AVERAGEIFS(Tabla1[Close], Tabla1[Ticker], Tabla1[[#This Row],[Ticker]], Tabla1[Date], "&lt;=" &amp; Tabla1[[#This Row],[Date]], Tabla1[Date], "&gt;=" &amp; (Tabla1[[#This Row],[Date]]-200))</f>
        <v>522.14456521739123</v>
      </c>
      <c r="M236" t="str">
        <f>+IF(Tabla1[[#This Row],[volatilidad]]&lt;0.5,"Baja",IF(Tabla1[[#This Row],[volatilidad]]&lt;1,"Media","Alta"))</f>
        <v>Baja</v>
      </c>
    </row>
    <row r="237" spans="1:13" x14ac:dyDescent="0.3">
      <c r="A237" s="1">
        <v>44393</v>
      </c>
      <c r="B237">
        <v>541.80999999999995</v>
      </c>
      <c r="C237">
        <v>544.05999999999995</v>
      </c>
      <c r="D237">
        <v>527.04999999999995</v>
      </c>
      <c r="E237">
        <v>530.30999999999995</v>
      </c>
      <c r="F237">
        <v>3442101</v>
      </c>
      <c r="G237" t="s">
        <v>8</v>
      </c>
      <c r="H237" s="3">
        <f t="shared" si="9"/>
        <v>-2.3280228381987511E-2</v>
      </c>
      <c r="I237">
        <f t="shared" si="10"/>
        <v>2021</v>
      </c>
      <c r="J237" t="str">
        <f t="shared" si="11"/>
        <v>Julio</v>
      </c>
      <c r="K237">
        <f>AVERAGEIFS(Tabla1[Close], Tabla1[Ticker], Tabla1[[#This Row],[Ticker]], Tabla1[Date], "&lt;=" &amp; Tabla1[[#This Row],[Date]], Tabla1[Date], "&gt;=" &amp; (Tabla1[[#This Row],[Date]]-50))</f>
        <v>514.02457142857145</v>
      </c>
      <c r="L237">
        <f>AVERAGEIFS(Tabla1[Close], Tabla1[Ticker], Tabla1[[#This Row],[Ticker]], Tabla1[Date], "&lt;=" &amp; Tabla1[[#This Row],[Date]], Tabla1[Date], "&gt;=" &amp; (Tabla1[[#This Row],[Date]]-200))</f>
        <v>522.20330935251786</v>
      </c>
      <c r="M237" t="str">
        <f>+IF(Tabla1[[#This Row],[volatilidad]]&lt;0.5,"Baja",IF(Tabla1[[#This Row],[volatilidad]]&lt;1,"Media","Alta"))</f>
        <v>Baja</v>
      </c>
    </row>
    <row r="238" spans="1:13" x14ac:dyDescent="0.3">
      <c r="A238" s="1">
        <v>44396</v>
      </c>
      <c r="B238">
        <v>526.04999999999995</v>
      </c>
      <c r="C238">
        <v>534.91</v>
      </c>
      <c r="D238">
        <v>522.24</v>
      </c>
      <c r="E238">
        <v>532.28</v>
      </c>
      <c r="F238">
        <v>3885764</v>
      </c>
      <c r="G238" t="s">
        <v>8</v>
      </c>
      <c r="H238" s="3">
        <f t="shared" si="9"/>
        <v>3.7148083196620885E-3</v>
      </c>
      <c r="I238">
        <f t="shared" si="10"/>
        <v>2021</v>
      </c>
      <c r="J238" t="str">
        <f t="shared" si="11"/>
        <v>Julio</v>
      </c>
      <c r="K238">
        <f>AVERAGEIFS(Tabla1[Close], Tabla1[Ticker], Tabla1[[#This Row],[Ticker]], Tabla1[Date], "&lt;=" &amp; Tabla1[[#This Row],[Date]], Tabla1[Date], "&gt;=" &amp; (Tabla1[[#This Row],[Date]]-50))</f>
        <v>515.190294117647</v>
      </c>
      <c r="L238">
        <f>AVERAGEIFS(Tabla1[Close], Tabla1[Ticker], Tabla1[[#This Row],[Ticker]], Tabla1[Date], "&lt;=" &amp; Tabla1[[#This Row],[Date]], Tabla1[Date], "&gt;=" &amp; (Tabla1[[#This Row],[Date]]-200))</f>
        <v>522.21868613138668</v>
      </c>
      <c r="M238" t="str">
        <f>+IF(Tabla1[[#This Row],[volatilidad]]&lt;0.5,"Baja",IF(Tabla1[[#This Row],[volatilidad]]&lt;1,"Media","Alta"))</f>
        <v>Baja</v>
      </c>
    </row>
    <row r="239" spans="1:13" x14ac:dyDescent="0.3">
      <c r="A239" s="1">
        <v>44397</v>
      </c>
      <c r="B239">
        <v>526.07000000000005</v>
      </c>
      <c r="C239">
        <v>536.64</v>
      </c>
      <c r="D239">
        <v>520.29999999999995</v>
      </c>
      <c r="E239">
        <v>531.04999999999995</v>
      </c>
      <c r="F239">
        <v>6930440</v>
      </c>
      <c r="G239" t="s">
        <v>8</v>
      </c>
      <c r="H239" s="3">
        <f t="shared" si="9"/>
        <v>-2.3108138573683101E-3</v>
      </c>
      <c r="I239">
        <f t="shared" si="10"/>
        <v>2021</v>
      </c>
      <c r="J239" t="str">
        <f t="shared" si="11"/>
        <v>Julio</v>
      </c>
      <c r="K239">
        <f>AVERAGEIFS(Tabla1[Close], Tabla1[Ticker], Tabla1[[#This Row],[Ticker]], Tabla1[Date], "&lt;=" &amp; Tabla1[[#This Row],[Date]], Tabla1[Date], "&gt;=" &amp; (Tabla1[[#This Row],[Date]]-50))</f>
        <v>515.64342857142844</v>
      </c>
      <c r="L239">
        <f>AVERAGEIFS(Tabla1[Close], Tabla1[Ticker], Tabla1[[#This Row],[Ticker]], Tabla1[Date], "&lt;=" &amp; Tabla1[[#This Row],[Date]], Tabla1[Date], "&gt;=" &amp; (Tabla1[[#This Row],[Date]]-200))</f>
        <v>522.14802919708018</v>
      </c>
      <c r="M239" t="str">
        <f>+IF(Tabla1[[#This Row],[volatilidad]]&lt;0.5,"Baja",IF(Tabla1[[#This Row],[volatilidad]]&lt;1,"Media","Alta"))</f>
        <v>Baja</v>
      </c>
    </row>
    <row r="240" spans="1:13" x14ac:dyDescent="0.3">
      <c r="A240" s="1">
        <v>44398</v>
      </c>
      <c r="B240">
        <v>526.13</v>
      </c>
      <c r="C240">
        <v>530.99</v>
      </c>
      <c r="D240">
        <v>505.61</v>
      </c>
      <c r="E240">
        <v>513.63</v>
      </c>
      <c r="F240">
        <v>11906793</v>
      </c>
      <c r="G240" t="s">
        <v>8</v>
      </c>
      <c r="H240" s="3">
        <f t="shared" si="9"/>
        <v>-3.2802937576499325E-2</v>
      </c>
      <c r="I240">
        <f t="shared" si="10"/>
        <v>2021</v>
      </c>
      <c r="J240" t="str">
        <f t="shared" si="11"/>
        <v>Julio</v>
      </c>
      <c r="K240">
        <f>AVERAGEIFS(Tabla1[Close], Tabla1[Ticker], Tabla1[[#This Row],[Ticker]], Tabla1[Date], "&lt;=" &amp; Tabla1[[#This Row],[Date]], Tabla1[Date], "&gt;=" &amp; (Tabla1[[#This Row],[Date]]-50))</f>
        <v>515.58749999999998</v>
      </c>
      <c r="L240">
        <f>AVERAGEIFS(Tabla1[Close], Tabla1[Ticker], Tabla1[[#This Row],[Ticker]], Tabla1[Date], "&lt;=" &amp; Tabla1[[#This Row],[Date]], Tabla1[Date], "&gt;=" &amp; (Tabla1[[#This Row],[Date]]-200))</f>
        <v>522.08630434782606</v>
      </c>
      <c r="M240" t="str">
        <f>+IF(Tabla1[[#This Row],[volatilidad]]&lt;0.5,"Baja",IF(Tabla1[[#This Row],[volatilidad]]&lt;1,"Media","Alta"))</f>
        <v>Baja</v>
      </c>
    </row>
    <row r="241" spans="1:13" x14ac:dyDescent="0.3">
      <c r="A241" s="1">
        <v>44399</v>
      </c>
      <c r="B241">
        <v>510.21</v>
      </c>
      <c r="C241">
        <v>513.67999999999995</v>
      </c>
      <c r="D241">
        <v>507</v>
      </c>
      <c r="E241">
        <v>511.77</v>
      </c>
      <c r="F241">
        <v>4328061</v>
      </c>
      <c r="G241" t="s">
        <v>8</v>
      </c>
      <c r="H241" s="3">
        <f t="shared" si="9"/>
        <v>-3.6212838035162287E-3</v>
      </c>
      <c r="I241">
        <f t="shared" si="10"/>
        <v>2021</v>
      </c>
      <c r="J241" t="str">
        <f t="shared" si="11"/>
        <v>Julio</v>
      </c>
      <c r="K241">
        <f>AVERAGEIFS(Tabla1[Close], Tabla1[Ticker], Tabla1[[#This Row],[Ticker]], Tabla1[Date], "&lt;=" &amp; Tabla1[[#This Row],[Date]], Tabla1[Date], "&gt;=" &amp; (Tabla1[[#This Row],[Date]]-50))</f>
        <v>515.94000000000005</v>
      </c>
      <c r="L241">
        <f>AVERAGEIFS(Tabla1[Close], Tabla1[Ticker], Tabla1[[#This Row],[Ticker]], Tabla1[Date], "&lt;=" &amp; Tabla1[[#This Row],[Date]], Tabla1[Date], "&gt;=" &amp; (Tabla1[[#This Row],[Date]]-200))</f>
        <v>522.01208633093518</v>
      </c>
      <c r="M241" t="str">
        <f>+IF(Tabla1[[#This Row],[volatilidad]]&lt;0.5,"Baja",IF(Tabla1[[#This Row],[volatilidad]]&lt;1,"Media","Alta"))</f>
        <v>Baja</v>
      </c>
    </row>
    <row r="242" spans="1:13" x14ac:dyDescent="0.3">
      <c r="A242" s="1">
        <v>44400</v>
      </c>
      <c r="B242">
        <v>512.16</v>
      </c>
      <c r="C242">
        <v>517.41</v>
      </c>
      <c r="D242">
        <v>504.66</v>
      </c>
      <c r="E242">
        <v>515.41</v>
      </c>
      <c r="F242">
        <v>3820478</v>
      </c>
      <c r="G242" t="s">
        <v>8</v>
      </c>
      <c r="H242" s="3">
        <f t="shared" si="9"/>
        <v>7.1125700998495578E-3</v>
      </c>
      <c r="I242">
        <f t="shared" si="10"/>
        <v>2021</v>
      </c>
      <c r="J242" t="str">
        <f t="shared" si="11"/>
        <v>Julio</v>
      </c>
      <c r="K242">
        <f>AVERAGEIFS(Tabla1[Close], Tabla1[Ticker], Tabla1[[#This Row],[Ticker]], Tabla1[Date], "&lt;=" &amp; Tabla1[[#This Row],[Date]], Tabla1[Date], "&gt;=" &amp; (Tabla1[[#This Row],[Date]]-50))</f>
        <v>516.3891666666666</v>
      </c>
      <c r="L242">
        <f>AVERAGEIFS(Tabla1[Close], Tabla1[Ticker], Tabla1[[#This Row],[Ticker]], Tabla1[Date], "&lt;=" &amp; Tabla1[[#This Row],[Date]], Tabla1[Date], "&gt;=" &amp; (Tabla1[[#This Row],[Date]]-200))</f>
        <v>521.96492857142857</v>
      </c>
      <c r="M242" t="str">
        <f>+IF(Tabla1[[#This Row],[volatilidad]]&lt;0.5,"Baja",IF(Tabla1[[#This Row],[volatilidad]]&lt;1,"Media","Alta"))</f>
        <v>Baja</v>
      </c>
    </row>
    <row r="243" spans="1:13" x14ac:dyDescent="0.3">
      <c r="A243" s="1">
        <v>44403</v>
      </c>
      <c r="B243">
        <v>514.38</v>
      </c>
      <c r="C243">
        <v>521.13</v>
      </c>
      <c r="D243">
        <v>509.01</v>
      </c>
      <c r="E243">
        <v>516.49</v>
      </c>
      <c r="F243">
        <v>2254538</v>
      </c>
      <c r="G243" t="s">
        <v>8</v>
      </c>
      <c r="H243" s="3">
        <f t="shared" si="9"/>
        <v>2.0954191808464362E-3</v>
      </c>
      <c r="I243">
        <f t="shared" si="10"/>
        <v>2021</v>
      </c>
      <c r="J243" t="str">
        <f t="shared" si="11"/>
        <v>Julio</v>
      </c>
      <c r="K243">
        <f>AVERAGEIFS(Tabla1[Close], Tabla1[Ticker], Tabla1[[#This Row],[Ticker]], Tabla1[Date], "&lt;=" &amp; Tabla1[[#This Row],[Date]], Tabla1[Date], "&gt;=" &amp; (Tabla1[[#This Row],[Date]]-50))</f>
        <v>517.78085714285714</v>
      </c>
      <c r="L243">
        <f>AVERAGEIFS(Tabla1[Close], Tabla1[Ticker], Tabla1[[#This Row],[Ticker]], Tabla1[Date], "&lt;=" &amp; Tabla1[[#This Row],[Date]], Tabla1[Date], "&gt;=" &amp; (Tabla1[[#This Row],[Date]]-200))</f>
        <v>522.08282608695652</v>
      </c>
      <c r="M243" t="str">
        <f>+IF(Tabla1[[#This Row],[volatilidad]]&lt;0.5,"Baja",IF(Tabla1[[#This Row],[volatilidad]]&lt;1,"Media","Alta"))</f>
        <v>Baja</v>
      </c>
    </row>
    <row r="244" spans="1:13" x14ac:dyDescent="0.3">
      <c r="A244" s="1">
        <v>44404</v>
      </c>
      <c r="B244">
        <v>518.08000000000004</v>
      </c>
      <c r="C244">
        <v>521.95000000000005</v>
      </c>
      <c r="D244">
        <v>512.04999999999995</v>
      </c>
      <c r="E244">
        <v>518.91</v>
      </c>
      <c r="F244">
        <v>2759037</v>
      </c>
      <c r="G244" t="s">
        <v>8</v>
      </c>
      <c r="H244" s="3">
        <f t="shared" si="9"/>
        <v>4.6854730972525349E-3</v>
      </c>
      <c r="I244">
        <f t="shared" si="10"/>
        <v>2021</v>
      </c>
      <c r="J244" t="str">
        <f t="shared" si="11"/>
        <v>Julio</v>
      </c>
      <c r="K244">
        <f>AVERAGEIFS(Tabla1[Close], Tabla1[Ticker], Tabla1[[#This Row],[Ticker]], Tabla1[Date], "&lt;=" &amp; Tabla1[[#This Row],[Date]], Tabla1[Date], "&gt;=" &amp; (Tabla1[[#This Row],[Date]]-50))</f>
        <v>517.8122222222222</v>
      </c>
      <c r="L244">
        <f>AVERAGEIFS(Tabla1[Close], Tabla1[Ticker], Tabla1[[#This Row],[Ticker]], Tabla1[Date], "&lt;=" &amp; Tabla1[[#This Row],[Date]], Tabla1[Date], "&gt;=" &amp; (Tabla1[[#This Row],[Date]]-200))</f>
        <v>522.15543478260884</v>
      </c>
      <c r="M244" t="str">
        <f>+IF(Tabla1[[#This Row],[volatilidad]]&lt;0.5,"Baja",IF(Tabla1[[#This Row],[volatilidad]]&lt;1,"Media","Alta"))</f>
        <v>Baja</v>
      </c>
    </row>
    <row r="245" spans="1:13" x14ac:dyDescent="0.3">
      <c r="A245" s="1">
        <v>44405</v>
      </c>
      <c r="B245">
        <v>521.82000000000005</v>
      </c>
      <c r="C245">
        <v>524.47</v>
      </c>
      <c r="D245">
        <v>516.98</v>
      </c>
      <c r="E245">
        <v>519.29999999999995</v>
      </c>
      <c r="F245">
        <v>2390466</v>
      </c>
      <c r="G245" t="s">
        <v>8</v>
      </c>
      <c r="H245" s="3">
        <f t="shared" si="9"/>
        <v>7.5157541770254355E-4</v>
      </c>
      <c r="I245">
        <f t="shared" si="10"/>
        <v>2021</v>
      </c>
      <c r="J245" t="str">
        <f t="shared" si="11"/>
        <v>Julio</v>
      </c>
      <c r="K245">
        <f>AVERAGEIFS(Tabla1[Close], Tabla1[Ticker], Tabla1[[#This Row],[Ticker]], Tabla1[Date], "&lt;=" &amp; Tabla1[[#This Row],[Date]], Tabla1[Date], "&gt;=" &amp; (Tabla1[[#This Row],[Date]]-50))</f>
        <v>518.49666666666656</v>
      </c>
      <c r="L245">
        <f>AVERAGEIFS(Tabla1[Close], Tabla1[Ticker], Tabla1[[#This Row],[Ticker]], Tabla1[Date], "&lt;=" &amp; Tabla1[[#This Row],[Date]], Tabla1[Date], "&gt;=" &amp; (Tabla1[[#This Row],[Date]]-200))</f>
        <v>522.21992753623203</v>
      </c>
      <c r="M245" t="str">
        <f>+IF(Tabla1[[#This Row],[volatilidad]]&lt;0.5,"Baja",IF(Tabla1[[#This Row],[volatilidad]]&lt;1,"Media","Alta"))</f>
        <v>Baja</v>
      </c>
    </row>
    <row r="246" spans="1:13" x14ac:dyDescent="0.3">
      <c r="A246" s="1">
        <v>44406</v>
      </c>
      <c r="B246">
        <v>519.96</v>
      </c>
      <c r="C246">
        <v>520.78</v>
      </c>
      <c r="D246">
        <v>513.79</v>
      </c>
      <c r="E246">
        <v>514.25</v>
      </c>
      <c r="F246">
        <v>1736014</v>
      </c>
      <c r="G246" t="s">
        <v>8</v>
      </c>
      <c r="H246" s="3">
        <f t="shared" si="9"/>
        <v>-9.7246293086846736E-3</v>
      </c>
      <c r="I246">
        <f t="shared" si="10"/>
        <v>2021</v>
      </c>
      <c r="J246" t="str">
        <f t="shared" si="11"/>
        <v>Julio</v>
      </c>
      <c r="K246">
        <f>AVERAGEIFS(Tabla1[Close], Tabla1[Ticker], Tabla1[[#This Row],[Ticker]], Tabla1[Date], "&lt;=" &amp; Tabla1[[#This Row],[Date]], Tabla1[Date], "&gt;=" &amp; (Tabla1[[#This Row],[Date]]-50))</f>
        <v>519.10388888888883</v>
      </c>
      <c r="L246">
        <f>AVERAGEIFS(Tabla1[Close], Tabla1[Ticker], Tabla1[[#This Row],[Ticker]], Tabla1[Date], "&lt;=" &amp; Tabla1[[#This Row],[Date]], Tabla1[Date], "&gt;=" &amp; (Tabla1[[#This Row],[Date]]-200))</f>
        <v>522.16258992805774</v>
      </c>
      <c r="M246" t="str">
        <f>+IF(Tabla1[[#This Row],[volatilidad]]&lt;0.5,"Baja",IF(Tabla1[[#This Row],[volatilidad]]&lt;1,"Media","Alta"))</f>
        <v>Baja</v>
      </c>
    </row>
    <row r="247" spans="1:13" x14ac:dyDescent="0.3">
      <c r="A247" s="1">
        <v>44407</v>
      </c>
      <c r="B247">
        <v>512.69000000000005</v>
      </c>
      <c r="C247">
        <v>519.79</v>
      </c>
      <c r="D247">
        <v>510.96</v>
      </c>
      <c r="E247">
        <v>517.57000000000005</v>
      </c>
      <c r="F247">
        <v>2537107</v>
      </c>
      <c r="G247" t="s">
        <v>8</v>
      </c>
      <c r="H247" s="3">
        <f t="shared" si="9"/>
        <v>6.4560038891590121E-3</v>
      </c>
      <c r="I247">
        <f t="shared" si="10"/>
        <v>2021</v>
      </c>
      <c r="J247" t="str">
        <f t="shared" si="11"/>
        <v>Julio</v>
      </c>
      <c r="K247">
        <f>AVERAGEIFS(Tabla1[Close], Tabla1[Ticker], Tabla1[[#This Row],[Ticker]], Tabla1[Date], "&lt;=" &amp; Tabla1[[#This Row],[Date]], Tabla1[Date], "&gt;=" &amp; (Tabla1[[#This Row],[Date]]-50))</f>
        <v>519.98611111111097</v>
      </c>
      <c r="L247">
        <f>AVERAGEIFS(Tabla1[Close], Tabla1[Ticker], Tabla1[[#This Row],[Ticker]], Tabla1[Date], "&lt;=" &amp; Tabla1[[#This Row],[Date]], Tabla1[Date], "&gt;=" &amp; (Tabla1[[#This Row],[Date]]-200))</f>
        <v>522.12978571428596</v>
      </c>
      <c r="M247" t="str">
        <f>+IF(Tabla1[[#This Row],[volatilidad]]&lt;0.5,"Baja",IF(Tabla1[[#This Row],[volatilidad]]&lt;1,"Media","Alta"))</f>
        <v>Baja</v>
      </c>
    </row>
    <row r="248" spans="1:13" x14ac:dyDescent="0.3">
      <c r="A248" s="1">
        <v>44410</v>
      </c>
      <c r="B248">
        <v>519</v>
      </c>
      <c r="C248">
        <v>519.85</v>
      </c>
      <c r="D248">
        <v>510.51</v>
      </c>
      <c r="E248">
        <v>515.15</v>
      </c>
      <c r="F248">
        <v>2096632</v>
      </c>
      <c r="G248" t="s">
        <v>8</v>
      </c>
      <c r="H248" s="3">
        <f t="shared" si="9"/>
        <v>-4.6756960411153958E-3</v>
      </c>
      <c r="I248">
        <f t="shared" si="10"/>
        <v>2021</v>
      </c>
      <c r="J248" t="str">
        <f t="shared" si="11"/>
        <v>Agosto</v>
      </c>
      <c r="K248">
        <f>AVERAGEIFS(Tabla1[Close], Tabla1[Ticker], Tabla1[[#This Row],[Ticker]], Tabla1[Date], "&lt;=" &amp; Tabla1[[#This Row],[Date]], Tabla1[Date], "&gt;=" &amp; (Tabla1[[#This Row],[Date]]-50))</f>
        <v>521.67457142857143</v>
      </c>
      <c r="L248">
        <f>AVERAGEIFS(Tabla1[Close], Tabla1[Ticker], Tabla1[[#This Row],[Ticker]], Tabla1[Date], "&lt;=" &amp; Tabla1[[#This Row],[Date]], Tabla1[Date], "&gt;=" &amp; (Tabla1[[#This Row],[Date]]-200))</f>
        <v>522.55202898550749</v>
      </c>
      <c r="M248" t="str">
        <f>+IF(Tabla1[[#This Row],[volatilidad]]&lt;0.5,"Baja",IF(Tabla1[[#This Row],[volatilidad]]&lt;1,"Media","Alta"))</f>
        <v>Baja</v>
      </c>
    </row>
    <row r="249" spans="1:13" x14ac:dyDescent="0.3">
      <c r="A249" s="1">
        <v>44411</v>
      </c>
      <c r="B249">
        <v>514.39</v>
      </c>
      <c r="C249">
        <v>515.63</v>
      </c>
      <c r="D249">
        <v>505.37</v>
      </c>
      <c r="E249">
        <v>510.82</v>
      </c>
      <c r="F249">
        <v>2579427</v>
      </c>
      <c r="G249" t="s">
        <v>8</v>
      </c>
      <c r="H249" s="3">
        <f t="shared" si="9"/>
        <v>-8.4053188391730593E-3</v>
      </c>
      <c r="I249">
        <f t="shared" si="10"/>
        <v>2021</v>
      </c>
      <c r="J249" t="str">
        <f t="shared" si="11"/>
        <v>Agosto</v>
      </c>
      <c r="K249">
        <f>AVERAGEIFS(Tabla1[Close], Tabla1[Ticker], Tabla1[[#This Row],[Ticker]], Tabla1[Date], "&lt;=" &amp; Tabla1[[#This Row],[Date]], Tabla1[Date], "&gt;=" &amp; (Tabla1[[#This Row],[Date]]-50))</f>
        <v>521.37305555555554</v>
      </c>
      <c r="L249">
        <f>AVERAGEIFS(Tabla1[Close], Tabla1[Ticker], Tabla1[[#This Row],[Ticker]], Tabla1[Date], "&lt;=" &amp; Tabla1[[#This Row],[Date]], Tabla1[Date], "&gt;=" &amp; (Tabla1[[#This Row],[Date]]-200))</f>
        <v>522.62420289855106</v>
      </c>
      <c r="M249" t="str">
        <f>+IF(Tabla1[[#This Row],[volatilidad]]&lt;0.5,"Baja",IF(Tabla1[[#This Row],[volatilidad]]&lt;1,"Media","Alta"))</f>
        <v>Baja</v>
      </c>
    </row>
    <row r="250" spans="1:13" x14ac:dyDescent="0.3">
      <c r="A250" s="1">
        <v>44412</v>
      </c>
      <c r="B250">
        <v>513</v>
      </c>
      <c r="C250">
        <v>517.98</v>
      </c>
      <c r="D250">
        <v>510.37</v>
      </c>
      <c r="E250">
        <v>517.35</v>
      </c>
      <c r="F250">
        <v>2039374</v>
      </c>
      <c r="G250" t="s">
        <v>8</v>
      </c>
      <c r="H250" s="3">
        <f t="shared" si="9"/>
        <v>1.2783367918249189E-2</v>
      </c>
      <c r="I250">
        <f t="shared" si="10"/>
        <v>2021</v>
      </c>
      <c r="J250" t="str">
        <f t="shared" si="11"/>
        <v>Agosto</v>
      </c>
      <c r="K250">
        <f>AVERAGEIFS(Tabla1[Close], Tabla1[Ticker], Tabla1[[#This Row],[Ticker]], Tabla1[Date], "&lt;=" &amp; Tabla1[[#This Row],[Date]], Tabla1[Date], "&gt;=" &amp; (Tabla1[[#This Row],[Date]]-50))</f>
        <v>521.85805555555555</v>
      </c>
      <c r="L250">
        <f>AVERAGEIFS(Tabla1[Close], Tabla1[Ticker], Tabla1[[#This Row],[Ticker]], Tabla1[Date], "&lt;=" &amp; Tabla1[[#This Row],[Date]], Tabla1[Date], "&gt;=" &amp; (Tabla1[[#This Row],[Date]]-200))</f>
        <v>522.76456521739169</v>
      </c>
      <c r="M250" t="str">
        <f>+IF(Tabla1[[#This Row],[volatilidad]]&lt;0.5,"Baja",IF(Tabla1[[#This Row],[volatilidad]]&lt;1,"Media","Alta"))</f>
        <v>Baja</v>
      </c>
    </row>
    <row r="251" spans="1:13" x14ac:dyDescent="0.3">
      <c r="A251" s="1">
        <v>44413</v>
      </c>
      <c r="B251">
        <v>517.13</v>
      </c>
      <c r="C251">
        <v>525.41</v>
      </c>
      <c r="D251">
        <v>514.02</v>
      </c>
      <c r="E251">
        <v>524.89</v>
      </c>
      <c r="F251">
        <v>2556687</v>
      </c>
      <c r="G251" t="s">
        <v>8</v>
      </c>
      <c r="H251" s="3">
        <f t="shared" si="9"/>
        <v>1.4574272736058713E-2</v>
      </c>
      <c r="I251">
        <f t="shared" si="10"/>
        <v>2021</v>
      </c>
      <c r="J251" t="str">
        <f t="shared" si="11"/>
        <v>Agosto</v>
      </c>
      <c r="K251">
        <f>AVERAGEIFS(Tabla1[Close], Tabla1[Ticker], Tabla1[[#This Row],[Ticker]], Tabla1[Date], "&lt;=" &amp; Tabla1[[#This Row],[Date]], Tabla1[Date], "&gt;=" &amp; (Tabla1[[#This Row],[Date]]-50))</f>
        <v>522.77444444444438</v>
      </c>
      <c r="L251">
        <f>AVERAGEIFS(Tabla1[Close], Tabla1[Ticker], Tabla1[[#This Row],[Ticker]], Tabla1[Date], "&lt;=" &amp; Tabla1[[#This Row],[Date]], Tabla1[Date], "&gt;=" &amp; (Tabla1[[#This Row],[Date]]-200))</f>
        <v>522.77985611510826</v>
      </c>
      <c r="M251" t="str">
        <f>+IF(Tabla1[[#This Row],[volatilidad]]&lt;0.5,"Baja",IF(Tabla1[[#This Row],[volatilidad]]&lt;1,"Media","Alta"))</f>
        <v>Baja</v>
      </c>
    </row>
    <row r="252" spans="1:13" x14ac:dyDescent="0.3">
      <c r="A252" s="1">
        <v>44414</v>
      </c>
      <c r="B252">
        <v>524</v>
      </c>
      <c r="C252">
        <v>526.84</v>
      </c>
      <c r="D252">
        <v>519.39</v>
      </c>
      <c r="E252">
        <v>520.54999999999995</v>
      </c>
      <c r="F252">
        <v>1919798</v>
      </c>
      <c r="G252" t="s">
        <v>8</v>
      </c>
      <c r="H252" s="3">
        <f t="shared" si="9"/>
        <v>-8.2683990931433637E-3</v>
      </c>
      <c r="I252">
        <f t="shared" si="10"/>
        <v>2021</v>
      </c>
      <c r="J252" t="str">
        <f t="shared" si="11"/>
        <v>Agosto</v>
      </c>
      <c r="K252">
        <f>AVERAGEIFS(Tabla1[Close], Tabla1[Ticker], Tabla1[[#This Row],[Ticker]], Tabla1[Date], "&lt;=" &amp; Tabla1[[#This Row],[Date]], Tabla1[Date], "&gt;=" &amp; (Tabla1[[#This Row],[Date]]-50))</f>
        <v>523.55611111111102</v>
      </c>
      <c r="L252">
        <f>AVERAGEIFS(Tabla1[Close], Tabla1[Ticker], Tabla1[[#This Row],[Ticker]], Tabla1[Date], "&lt;=" &amp; Tabla1[[#This Row],[Date]], Tabla1[Date], "&gt;=" &amp; (Tabla1[[#This Row],[Date]]-200))</f>
        <v>522.76392857142901</v>
      </c>
      <c r="M252" t="str">
        <f>+IF(Tabla1[[#This Row],[volatilidad]]&lt;0.5,"Baja",IF(Tabla1[[#This Row],[volatilidad]]&lt;1,"Media","Alta"))</f>
        <v>Baja</v>
      </c>
    </row>
    <row r="253" spans="1:13" x14ac:dyDescent="0.3">
      <c r="A253" s="1">
        <v>44417</v>
      </c>
      <c r="B253">
        <v>521.15</v>
      </c>
      <c r="C253">
        <v>522.66999999999996</v>
      </c>
      <c r="D253">
        <v>517.99</v>
      </c>
      <c r="E253">
        <v>519.97</v>
      </c>
      <c r="F253">
        <v>1367782</v>
      </c>
      <c r="G253" t="s">
        <v>8</v>
      </c>
      <c r="H253" s="3">
        <f t="shared" si="9"/>
        <v>-1.1142061281335103E-3</v>
      </c>
      <c r="I253">
        <f t="shared" si="10"/>
        <v>2021</v>
      </c>
      <c r="J253" t="str">
        <f t="shared" si="11"/>
        <v>Agosto</v>
      </c>
      <c r="K253">
        <f>AVERAGEIFS(Tabla1[Close], Tabla1[Ticker], Tabla1[[#This Row],[Ticker]], Tabla1[Date], "&lt;=" &amp; Tabla1[[#This Row],[Date]], Tabla1[Date], "&gt;=" &amp; (Tabla1[[#This Row],[Date]]-50))</f>
        <v>524.82514285714274</v>
      </c>
      <c r="L253">
        <f>AVERAGEIFS(Tabla1[Close], Tabla1[Ticker], Tabla1[[#This Row],[Ticker]], Tabla1[Date], "&lt;=" &amp; Tabla1[[#This Row],[Date]], Tabla1[Date], "&gt;=" &amp; (Tabla1[[#This Row],[Date]]-200))</f>
        <v>522.43748201438882</v>
      </c>
      <c r="M253" t="str">
        <f>+IF(Tabla1[[#This Row],[volatilidad]]&lt;0.5,"Baja",IF(Tabla1[[#This Row],[volatilidad]]&lt;1,"Media","Alta"))</f>
        <v>Baja</v>
      </c>
    </row>
    <row r="254" spans="1:13" x14ac:dyDescent="0.3">
      <c r="A254" s="1">
        <v>44418</v>
      </c>
      <c r="B254">
        <v>520</v>
      </c>
      <c r="C254">
        <v>520.79</v>
      </c>
      <c r="D254">
        <v>512.97</v>
      </c>
      <c r="E254">
        <v>515.84</v>
      </c>
      <c r="F254">
        <v>1960544</v>
      </c>
      <c r="G254" t="s">
        <v>8</v>
      </c>
      <c r="H254" s="3">
        <f t="shared" si="9"/>
        <v>-7.9427659288036079E-3</v>
      </c>
      <c r="I254">
        <f t="shared" si="10"/>
        <v>2021</v>
      </c>
      <c r="J254" t="str">
        <f t="shared" si="11"/>
        <v>Agosto</v>
      </c>
      <c r="K254">
        <f>AVERAGEIFS(Tabla1[Close], Tabla1[Ticker], Tabla1[[#This Row],[Ticker]], Tabla1[Date], "&lt;=" &amp; Tabla1[[#This Row],[Date]], Tabla1[Date], "&gt;=" &amp; (Tabla1[[#This Row],[Date]]-50))</f>
        <v>524.57555555555552</v>
      </c>
      <c r="L254">
        <f>AVERAGEIFS(Tabla1[Close], Tabla1[Ticker], Tabla1[[#This Row],[Ticker]], Tabla1[Date], "&lt;=" &amp; Tabla1[[#This Row],[Date]], Tabla1[Date], "&gt;=" &amp; (Tabla1[[#This Row],[Date]]-200))</f>
        <v>521.97705035971239</v>
      </c>
      <c r="M254" t="str">
        <f>+IF(Tabla1[[#This Row],[volatilidad]]&lt;0.5,"Baja",IF(Tabla1[[#This Row],[volatilidad]]&lt;1,"Media","Alta"))</f>
        <v>Baja</v>
      </c>
    </row>
    <row r="255" spans="1:13" x14ac:dyDescent="0.3">
      <c r="A255" s="1">
        <v>44419</v>
      </c>
      <c r="B255">
        <v>517</v>
      </c>
      <c r="C255">
        <v>519.57000000000005</v>
      </c>
      <c r="D255">
        <v>509.77</v>
      </c>
      <c r="E255">
        <v>512.4</v>
      </c>
      <c r="F255">
        <v>1673904</v>
      </c>
      <c r="G255" t="s">
        <v>8</v>
      </c>
      <c r="H255" s="3">
        <f t="shared" si="9"/>
        <v>-6.6687344913152202E-3</v>
      </c>
      <c r="I255">
        <f t="shared" si="10"/>
        <v>2021</v>
      </c>
      <c r="J255" t="str">
        <f t="shared" si="11"/>
        <v>Agosto</v>
      </c>
      <c r="K255">
        <f>AVERAGEIFS(Tabla1[Close], Tabla1[Ticker], Tabla1[[#This Row],[Ticker]], Tabla1[Date], "&lt;=" &amp; Tabla1[[#This Row],[Date]], Tabla1[Date], "&gt;=" &amp; (Tabla1[[#This Row],[Date]]-50))</f>
        <v>525.00333333333344</v>
      </c>
      <c r="L255">
        <f>AVERAGEIFS(Tabla1[Close], Tabla1[Ticker], Tabla1[[#This Row],[Ticker]], Tabla1[Date], "&lt;=" &amp; Tabla1[[#This Row],[Date]], Tabla1[Date], "&gt;=" &amp; (Tabla1[[#This Row],[Date]]-200))</f>
        <v>521.59741007194259</v>
      </c>
      <c r="M255" t="str">
        <f>+IF(Tabla1[[#This Row],[volatilidad]]&lt;0.5,"Baja",IF(Tabla1[[#This Row],[volatilidad]]&lt;1,"Media","Alta"))</f>
        <v>Baja</v>
      </c>
    </row>
    <row r="256" spans="1:13" x14ac:dyDescent="0.3">
      <c r="A256" s="1">
        <v>44420</v>
      </c>
      <c r="B256">
        <v>511.86</v>
      </c>
      <c r="C256">
        <v>513</v>
      </c>
      <c r="D256">
        <v>507.2</v>
      </c>
      <c r="E256">
        <v>510.72</v>
      </c>
      <c r="F256">
        <v>1686170</v>
      </c>
      <c r="G256" t="s">
        <v>8</v>
      </c>
      <c r="H256" s="3">
        <f t="shared" si="9"/>
        <v>-3.2786885245900121E-3</v>
      </c>
      <c r="I256">
        <f t="shared" si="10"/>
        <v>2021</v>
      </c>
      <c r="J256" t="str">
        <f t="shared" si="11"/>
        <v>Agosto</v>
      </c>
      <c r="K256">
        <f>AVERAGEIFS(Tabla1[Close], Tabla1[Ticker], Tabla1[[#This Row],[Ticker]], Tabla1[Date], "&lt;=" &amp; Tabla1[[#This Row],[Date]], Tabla1[Date], "&gt;=" &amp; (Tabla1[[#This Row],[Date]]-50))</f>
        <v>525.05611111111114</v>
      </c>
      <c r="L256">
        <f>AVERAGEIFS(Tabla1[Close], Tabla1[Ticker], Tabla1[[#This Row],[Ticker]], Tabla1[Date], "&lt;=" &amp; Tabla1[[#This Row],[Date]], Tabla1[Date], "&gt;=" &amp; (Tabla1[[#This Row],[Date]]-200))</f>
        <v>521.51971428571449</v>
      </c>
      <c r="M256" t="str">
        <f>+IF(Tabla1[[#This Row],[volatilidad]]&lt;0.5,"Baja",IF(Tabla1[[#This Row],[volatilidad]]&lt;1,"Media","Alta"))</f>
        <v>Baja</v>
      </c>
    </row>
    <row r="257" spans="1:13" x14ac:dyDescent="0.3">
      <c r="A257" s="1">
        <v>44421</v>
      </c>
      <c r="B257">
        <v>512.64</v>
      </c>
      <c r="C257">
        <v>521.44000000000005</v>
      </c>
      <c r="D257">
        <v>511.51</v>
      </c>
      <c r="E257">
        <v>515.91999999999996</v>
      </c>
      <c r="F257">
        <v>2177736</v>
      </c>
      <c r="G257" t="s">
        <v>8</v>
      </c>
      <c r="H257" s="3">
        <f t="shared" si="9"/>
        <v>1.018170426065157E-2</v>
      </c>
      <c r="I257">
        <f t="shared" si="10"/>
        <v>2021</v>
      </c>
      <c r="J257" t="str">
        <f t="shared" si="11"/>
        <v>Agosto</v>
      </c>
      <c r="K257">
        <f>AVERAGEIFS(Tabla1[Close], Tabla1[Ticker], Tabla1[[#This Row],[Ticker]], Tabla1[Date], "&lt;=" &amp; Tabla1[[#This Row],[Date]], Tabla1[Date], "&gt;=" &amp; (Tabla1[[#This Row],[Date]]-50))</f>
        <v>525.14444444444439</v>
      </c>
      <c r="L257">
        <f>AVERAGEIFS(Tabla1[Close], Tabla1[Ticker], Tabla1[[#This Row],[Ticker]], Tabla1[Date], "&lt;=" &amp; Tabla1[[#This Row],[Date]], Tabla1[Date], "&gt;=" &amp; (Tabla1[[#This Row],[Date]]-200))</f>
        <v>521.48000000000013</v>
      </c>
      <c r="M257" t="str">
        <f>+IF(Tabla1[[#This Row],[volatilidad]]&lt;0.5,"Baja",IF(Tabla1[[#This Row],[volatilidad]]&lt;1,"Media","Alta"))</f>
        <v>Baja</v>
      </c>
    </row>
    <row r="258" spans="1:13" x14ac:dyDescent="0.3">
      <c r="A258" s="1">
        <v>44424</v>
      </c>
      <c r="B258">
        <v>515.24</v>
      </c>
      <c r="C258">
        <v>523.38</v>
      </c>
      <c r="D258">
        <v>512.29999999999995</v>
      </c>
      <c r="E258">
        <v>517.91999999999996</v>
      </c>
      <c r="F258">
        <v>2033176</v>
      </c>
      <c r="G258" t="s">
        <v>8</v>
      </c>
      <c r="H258" s="3">
        <f t="shared" ref="H258:H321" si="12">IF(G258=G257, (E258/E257)-1, "")</f>
        <v>3.8765700108542855E-3</v>
      </c>
      <c r="I258">
        <f t="shared" ref="I258:I321" si="13">YEAR(A258)</f>
        <v>2021</v>
      </c>
      <c r="J258" t="str">
        <f t="shared" ref="J258:J321" si="14">TEXT(A258,"MMMM")</f>
        <v>Agosto</v>
      </c>
      <c r="K258">
        <f>AVERAGEIFS(Tabla1[Close], Tabla1[Ticker], Tabla1[[#This Row],[Ticker]], Tabla1[Date], "&lt;=" &amp; Tabla1[[#This Row],[Date]], Tabla1[Date], "&gt;=" &amp; (Tabla1[[#This Row],[Date]]-50))</f>
        <v>525.08542857142845</v>
      </c>
      <c r="L258">
        <f>AVERAGEIFS(Tabla1[Close], Tabla1[Ticker], Tabla1[[#This Row],[Ticker]], Tabla1[Date], "&lt;=" &amp; Tabla1[[#This Row],[Date]], Tabla1[Date], "&gt;=" &amp; (Tabla1[[#This Row],[Date]]-200))</f>
        <v>520.89647482014391</v>
      </c>
      <c r="M258" t="str">
        <f>+IF(Tabla1[[#This Row],[volatilidad]]&lt;0.5,"Baja",IF(Tabla1[[#This Row],[volatilidad]]&lt;1,"Media","Alta"))</f>
        <v>Baja</v>
      </c>
    </row>
    <row r="259" spans="1:13" x14ac:dyDescent="0.3">
      <c r="A259" s="1">
        <v>44425</v>
      </c>
      <c r="B259">
        <v>515.47</v>
      </c>
      <c r="C259">
        <v>520.79</v>
      </c>
      <c r="D259">
        <v>514.20000000000005</v>
      </c>
      <c r="E259">
        <v>518.91</v>
      </c>
      <c r="F259">
        <v>2309803</v>
      </c>
      <c r="G259" t="s">
        <v>8</v>
      </c>
      <c r="H259" s="3">
        <f t="shared" si="12"/>
        <v>1.9114921223355452E-3</v>
      </c>
      <c r="I259">
        <f t="shared" si="13"/>
        <v>2021</v>
      </c>
      <c r="J259" t="str">
        <f t="shared" si="14"/>
        <v>Agosto</v>
      </c>
      <c r="K259">
        <f>AVERAGEIFS(Tabla1[Close], Tabla1[Ticker], Tabla1[[#This Row],[Ticker]], Tabla1[Date], "&lt;=" &amp; Tabla1[[#This Row],[Date]], Tabla1[Date], "&gt;=" &amp; (Tabla1[[#This Row],[Date]]-50))</f>
        <v>524.91388888888878</v>
      </c>
      <c r="L259">
        <f>AVERAGEIFS(Tabla1[Close], Tabla1[Ticker], Tabla1[[#This Row],[Ticker]], Tabla1[Date], "&lt;=" &amp; Tabla1[[#This Row],[Date]], Tabla1[Date], "&gt;=" &amp; (Tabla1[[#This Row],[Date]]-200))</f>
        <v>520.7548201438849</v>
      </c>
      <c r="M259" t="str">
        <f>+IF(Tabla1[[#This Row],[volatilidad]]&lt;0.5,"Baja",IF(Tabla1[[#This Row],[volatilidad]]&lt;1,"Media","Alta"))</f>
        <v>Baja</v>
      </c>
    </row>
    <row r="260" spans="1:13" x14ac:dyDescent="0.3">
      <c r="A260" s="1">
        <v>44426</v>
      </c>
      <c r="B260">
        <v>520</v>
      </c>
      <c r="C260">
        <v>526.38</v>
      </c>
      <c r="D260">
        <v>518.65</v>
      </c>
      <c r="E260">
        <v>521.87</v>
      </c>
      <c r="F260">
        <v>2582046</v>
      </c>
      <c r="G260" t="s">
        <v>8</v>
      </c>
      <c r="H260" s="3">
        <f t="shared" si="12"/>
        <v>5.7042647087164333E-3</v>
      </c>
      <c r="I260">
        <f t="shared" si="13"/>
        <v>2021</v>
      </c>
      <c r="J260" t="str">
        <f t="shared" si="14"/>
        <v>Agosto</v>
      </c>
      <c r="K260">
        <f>AVERAGEIFS(Tabla1[Close], Tabla1[Ticker], Tabla1[[#This Row],[Ticker]], Tabla1[Date], "&lt;=" &amp; Tabla1[[#This Row],[Date]], Tabla1[Date], "&gt;=" &amp; (Tabla1[[#This Row],[Date]]-50))</f>
        <v>524.6038888888886</v>
      </c>
      <c r="L260">
        <f>AVERAGEIFS(Tabla1[Close], Tabla1[Ticker], Tabla1[[#This Row],[Ticker]], Tabla1[Date], "&lt;=" &amp; Tabla1[[#This Row],[Date]], Tabla1[Date], "&gt;=" &amp; (Tabla1[[#This Row],[Date]]-200))</f>
        <v>520.6791366906474</v>
      </c>
      <c r="M260" t="str">
        <f>+IF(Tabla1[[#This Row],[volatilidad]]&lt;0.5,"Baja",IF(Tabla1[[#This Row],[volatilidad]]&lt;1,"Media","Alta"))</f>
        <v>Baja</v>
      </c>
    </row>
    <row r="261" spans="1:13" x14ac:dyDescent="0.3">
      <c r="A261" s="1">
        <v>44427</v>
      </c>
      <c r="B261">
        <v>522.74</v>
      </c>
      <c r="C261">
        <v>548.39</v>
      </c>
      <c r="D261">
        <v>521.87</v>
      </c>
      <c r="E261">
        <v>543.71</v>
      </c>
      <c r="F261">
        <v>7497292</v>
      </c>
      <c r="G261" t="s">
        <v>8</v>
      </c>
      <c r="H261" s="3">
        <f t="shared" si="12"/>
        <v>4.1849502749726986E-2</v>
      </c>
      <c r="I261">
        <f t="shared" si="13"/>
        <v>2021</v>
      </c>
      <c r="J261" t="str">
        <f t="shared" si="14"/>
        <v>Agosto</v>
      </c>
      <c r="K261">
        <f>AVERAGEIFS(Tabla1[Close], Tabla1[Ticker], Tabla1[[#This Row],[Ticker]], Tabla1[Date], "&lt;=" &amp; Tabla1[[#This Row],[Date]], Tabla1[Date], "&gt;=" &amp; (Tabla1[[#This Row],[Date]]-50))</f>
        <v>524.8874999999997</v>
      </c>
      <c r="L261">
        <f>AVERAGEIFS(Tabla1[Close], Tabla1[Ticker], Tabla1[[#This Row],[Ticker]], Tabla1[Date], "&lt;=" &amp; Tabla1[[#This Row],[Date]], Tabla1[Date], "&gt;=" &amp; (Tabla1[[#This Row],[Date]]-200))</f>
        <v>520.84364285714287</v>
      </c>
      <c r="M261" t="str">
        <f>+IF(Tabla1[[#This Row],[volatilidad]]&lt;0.5,"Baja",IF(Tabla1[[#This Row],[volatilidad]]&lt;1,"Media","Alta"))</f>
        <v>Baja</v>
      </c>
    </row>
    <row r="262" spans="1:13" x14ac:dyDescent="0.3">
      <c r="A262" s="1">
        <v>44428</v>
      </c>
      <c r="B262">
        <v>545.09</v>
      </c>
      <c r="C262">
        <v>551.39</v>
      </c>
      <c r="D262">
        <v>539.1</v>
      </c>
      <c r="E262">
        <v>546.88</v>
      </c>
      <c r="F262">
        <v>3776429</v>
      </c>
      <c r="G262" t="s">
        <v>8</v>
      </c>
      <c r="H262" s="3">
        <f t="shared" si="12"/>
        <v>5.8303139541298066E-3</v>
      </c>
      <c r="I262">
        <f t="shared" si="13"/>
        <v>2021</v>
      </c>
      <c r="J262" t="str">
        <f t="shared" si="14"/>
        <v>Agosto</v>
      </c>
      <c r="K262">
        <f>AVERAGEIFS(Tabla1[Close], Tabla1[Ticker], Tabla1[[#This Row],[Ticker]], Tabla1[Date], "&lt;=" &amp; Tabla1[[#This Row],[Date]], Tabla1[Date], "&gt;=" &amp; (Tabla1[[#This Row],[Date]]-50))</f>
        <v>525.40611111111093</v>
      </c>
      <c r="L262">
        <f>AVERAGEIFS(Tabla1[Close], Tabla1[Ticker], Tabla1[[#This Row],[Ticker]], Tabla1[Date], "&lt;=" &amp; Tabla1[[#This Row],[Date]], Tabla1[Date], "&gt;=" &amp; (Tabla1[[#This Row],[Date]]-200))</f>
        <v>521.02829787234043</v>
      </c>
      <c r="M262" t="str">
        <f>+IF(Tabla1[[#This Row],[volatilidad]]&lt;0.5,"Baja",IF(Tabla1[[#This Row],[volatilidad]]&lt;1,"Media","Alta"))</f>
        <v>Baja</v>
      </c>
    </row>
    <row r="263" spans="1:13" x14ac:dyDescent="0.3">
      <c r="A263" s="1">
        <v>44431</v>
      </c>
      <c r="B263">
        <v>545.98</v>
      </c>
      <c r="C263">
        <v>555.54999999999995</v>
      </c>
      <c r="D263">
        <v>543.74</v>
      </c>
      <c r="E263">
        <v>553.33000000000004</v>
      </c>
      <c r="F263">
        <v>2602010</v>
      </c>
      <c r="G263" t="s">
        <v>8</v>
      </c>
      <c r="H263" s="3">
        <f t="shared" si="12"/>
        <v>1.1794177881802259E-2</v>
      </c>
      <c r="I263">
        <f t="shared" si="13"/>
        <v>2021</v>
      </c>
      <c r="J263" t="str">
        <f t="shared" si="14"/>
        <v>Agosto</v>
      </c>
      <c r="K263">
        <f>AVERAGEIFS(Tabla1[Close], Tabla1[Ticker], Tabla1[[#This Row],[Ticker]], Tabla1[Date], "&lt;=" &amp; Tabla1[[#This Row],[Date]], Tabla1[Date], "&gt;=" &amp; (Tabla1[[#This Row],[Date]]-50))</f>
        <v>525.72657142857133</v>
      </c>
      <c r="L263">
        <f>AVERAGEIFS(Tabla1[Close], Tabla1[Ticker], Tabla1[[#This Row],[Ticker]], Tabla1[Date], "&lt;=" &amp; Tabla1[[#This Row],[Date]], Tabla1[Date], "&gt;=" &amp; (Tabla1[[#This Row],[Date]]-200))</f>
        <v>520.80338129496397</v>
      </c>
      <c r="M263" t="str">
        <f>+IF(Tabla1[[#This Row],[volatilidad]]&lt;0.5,"Baja",IF(Tabla1[[#This Row],[volatilidad]]&lt;1,"Media","Alta"))</f>
        <v>Baja</v>
      </c>
    </row>
    <row r="264" spans="1:13" x14ac:dyDescent="0.3">
      <c r="A264" s="1">
        <v>44432</v>
      </c>
      <c r="B264">
        <v>551.48</v>
      </c>
      <c r="C264">
        <v>555.30999999999995</v>
      </c>
      <c r="D264">
        <v>549.27</v>
      </c>
      <c r="E264">
        <v>553.41</v>
      </c>
      <c r="F264">
        <v>2109525</v>
      </c>
      <c r="G264" t="s">
        <v>8</v>
      </c>
      <c r="H264" s="3">
        <f t="shared" si="12"/>
        <v>1.4457918421184601E-4</v>
      </c>
      <c r="I264">
        <f t="shared" si="13"/>
        <v>2021</v>
      </c>
      <c r="J264" t="str">
        <f t="shared" si="14"/>
        <v>Agosto</v>
      </c>
      <c r="K264">
        <f>AVERAGEIFS(Tabla1[Close], Tabla1[Ticker], Tabla1[[#This Row],[Ticker]], Tabla1[Date], "&lt;=" &amp; Tabla1[[#This Row],[Date]], Tabla1[Date], "&gt;=" &amp; (Tabla1[[#This Row],[Date]]-50))</f>
        <v>526.49555555555548</v>
      </c>
      <c r="L264">
        <f>AVERAGEIFS(Tabla1[Close], Tabla1[Ticker], Tabla1[[#This Row],[Ticker]], Tabla1[Date], "&lt;=" &amp; Tabla1[[#This Row],[Date]], Tabla1[Date], "&gt;=" &amp; (Tabla1[[#This Row],[Date]]-200))</f>
        <v>520.81237410071947</v>
      </c>
      <c r="M264" t="str">
        <f>+IF(Tabla1[[#This Row],[volatilidad]]&lt;0.5,"Baja",IF(Tabla1[[#This Row],[volatilidad]]&lt;1,"Media","Alta"))</f>
        <v>Baja</v>
      </c>
    </row>
    <row r="265" spans="1:13" x14ac:dyDescent="0.3">
      <c r="A265" s="1">
        <v>44433</v>
      </c>
      <c r="B265">
        <v>550.16</v>
      </c>
      <c r="C265">
        <v>552.84</v>
      </c>
      <c r="D265">
        <v>545.45000000000005</v>
      </c>
      <c r="E265">
        <v>547.58000000000004</v>
      </c>
      <c r="F265">
        <v>2065621</v>
      </c>
      <c r="G265" t="s">
        <v>8</v>
      </c>
      <c r="H265" s="3">
        <f t="shared" si="12"/>
        <v>-1.0534684953289464E-2</v>
      </c>
      <c r="I265">
        <f t="shared" si="13"/>
        <v>2021</v>
      </c>
      <c r="J265" t="str">
        <f t="shared" si="14"/>
        <v>Agosto</v>
      </c>
      <c r="K265">
        <f>AVERAGEIFS(Tabla1[Close], Tabla1[Ticker], Tabla1[[#This Row],[Ticker]], Tabla1[Date], "&lt;=" &amp; Tabla1[[#This Row],[Date]], Tabla1[Date], "&gt;=" &amp; (Tabla1[[#This Row],[Date]]-50))</f>
        <v>527.06540540540539</v>
      </c>
      <c r="L265">
        <f>AVERAGEIFS(Tabla1[Close], Tabla1[Ticker], Tabla1[[#This Row],[Ticker]], Tabla1[Date], "&lt;=" &amp; Tabla1[[#This Row],[Date]], Tabla1[Date], "&gt;=" &amp; (Tabla1[[#This Row],[Date]]-200))</f>
        <v>520.78928057553958</v>
      </c>
      <c r="M265" t="str">
        <f>+IF(Tabla1[[#This Row],[volatilidad]]&lt;0.5,"Baja",IF(Tabla1[[#This Row],[volatilidad]]&lt;1,"Media","Alta"))</f>
        <v>Baja</v>
      </c>
    </row>
    <row r="266" spans="1:13" x14ac:dyDescent="0.3">
      <c r="A266" s="1">
        <v>44434</v>
      </c>
      <c r="B266">
        <v>546.16</v>
      </c>
      <c r="C266">
        <v>552.6</v>
      </c>
      <c r="D266">
        <v>545.9</v>
      </c>
      <c r="E266">
        <v>550.12</v>
      </c>
      <c r="F266">
        <v>1595499</v>
      </c>
      <c r="G266" t="s">
        <v>8</v>
      </c>
      <c r="H266" s="3">
        <f t="shared" si="12"/>
        <v>4.6385916213156353E-3</v>
      </c>
      <c r="I266">
        <f t="shared" si="13"/>
        <v>2021</v>
      </c>
      <c r="J266" t="str">
        <f t="shared" si="14"/>
        <v>Agosto</v>
      </c>
      <c r="K266">
        <f>AVERAGEIFS(Tabla1[Close], Tabla1[Ticker], Tabla1[[#This Row],[Ticker]], Tabla1[Date], "&lt;=" &amp; Tabla1[[#This Row],[Date]], Tabla1[Date], "&gt;=" &amp; (Tabla1[[#This Row],[Date]]-50))</f>
        <v>527.29459459459451</v>
      </c>
      <c r="L266">
        <f>AVERAGEIFS(Tabla1[Close], Tabla1[Ticker], Tabla1[[#This Row],[Ticker]], Tabla1[Date], "&lt;=" &amp; Tabla1[[#This Row],[Date]], Tabla1[Date], "&gt;=" &amp; (Tabla1[[#This Row],[Date]]-200))</f>
        <v>520.99878571428576</v>
      </c>
      <c r="M266" t="str">
        <f>+IF(Tabla1[[#This Row],[volatilidad]]&lt;0.5,"Baja",IF(Tabla1[[#This Row],[volatilidad]]&lt;1,"Media","Alta"))</f>
        <v>Baja</v>
      </c>
    </row>
    <row r="267" spans="1:13" x14ac:dyDescent="0.3">
      <c r="A267" s="1">
        <v>44435</v>
      </c>
      <c r="B267">
        <v>551.6</v>
      </c>
      <c r="C267">
        <v>564.16999999999996</v>
      </c>
      <c r="D267">
        <v>549.25</v>
      </c>
      <c r="E267">
        <v>558.91999999999996</v>
      </c>
      <c r="F267">
        <v>3252595</v>
      </c>
      <c r="G267" t="s">
        <v>8</v>
      </c>
      <c r="H267" s="3">
        <f t="shared" si="12"/>
        <v>1.5996509852395757E-2</v>
      </c>
      <c r="I267">
        <f t="shared" si="13"/>
        <v>2021</v>
      </c>
      <c r="J267" t="str">
        <f t="shared" si="14"/>
        <v>Agosto</v>
      </c>
      <c r="K267">
        <f>AVERAGEIFS(Tabla1[Close], Tabla1[Ticker], Tabla1[[#This Row],[Ticker]], Tabla1[Date], "&lt;=" &amp; Tabla1[[#This Row],[Date]], Tabla1[Date], "&gt;=" &amp; (Tabla1[[#This Row],[Date]]-50))</f>
        <v>527.91513513513507</v>
      </c>
      <c r="L267">
        <f>AVERAGEIFS(Tabla1[Close], Tabla1[Ticker], Tabla1[[#This Row],[Ticker]], Tabla1[Date], "&lt;=" &amp; Tabla1[[#This Row],[Date]], Tabla1[Date], "&gt;=" &amp; (Tabla1[[#This Row],[Date]]-200))</f>
        <v>521.26773049645385</v>
      </c>
      <c r="M267" t="str">
        <f>+IF(Tabla1[[#This Row],[volatilidad]]&lt;0.5,"Baja",IF(Tabla1[[#This Row],[volatilidad]]&lt;1,"Media","Alta"))</f>
        <v>Baja</v>
      </c>
    </row>
    <row r="268" spans="1:13" x14ac:dyDescent="0.3">
      <c r="A268" s="1">
        <v>44438</v>
      </c>
      <c r="B268">
        <v>557.25</v>
      </c>
      <c r="C268">
        <v>567.16</v>
      </c>
      <c r="D268">
        <v>556.45000000000005</v>
      </c>
      <c r="E268">
        <v>566.17999999999995</v>
      </c>
      <c r="F268">
        <v>2434839</v>
      </c>
      <c r="G268" t="s">
        <v>8</v>
      </c>
      <c r="H268" s="3">
        <f t="shared" si="12"/>
        <v>1.2989336577685417E-2</v>
      </c>
      <c r="I268">
        <f t="shared" si="13"/>
        <v>2021</v>
      </c>
      <c r="J268" t="str">
        <f t="shared" si="14"/>
        <v>Agosto</v>
      </c>
      <c r="K268">
        <f>AVERAGEIFS(Tabla1[Close], Tabla1[Ticker], Tabla1[[#This Row],[Ticker]], Tabla1[Date], "&lt;=" &amp; Tabla1[[#This Row],[Date]], Tabla1[Date], "&gt;=" &amp; (Tabla1[[#This Row],[Date]]-50))</f>
        <v>528.67499999999984</v>
      </c>
      <c r="L268">
        <f>AVERAGEIFS(Tabla1[Close], Tabla1[Ticker], Tabla1[[#This Row],[Ticker]], Tabla1[Date], "&lt;=" &amp; Tabla1[[#This Row],[Date]], Tabla1[Date], "&gt;=" &amp; (Tabla1[[#This Row],[Date]]-200))</f>
        <v>520.82266187050357</v>
      </c>
      <c r="M268" t="str">
        <f>+IF(Tabla1[[#This Row],[volatilidad]]&lt;0.5,"Baja",IF(Tabla1[[#This Row],[volatilidad]]&lt;1,"Media","Alta"))</f>
        <v>Baja</v>
      </c>
    </row>
    <row r="269" spans="1:13" x14ac:dyDescent="0.3">
      <c r="A269" s="1">
        <v>44439</v>
      </c>
      <c r="B269">
        <v>566.12</v>
      </c>
      <c r="C269">
        <v>569.48</v>
      </c>
      <c r="D269">
        <v>561.61</v>
      </c>
      <c r="E269">
        <v>569.19000000000005</v>
      </c>
      <c r="F269">
        <v>2431886</v>
      </c>
      <c r="G269" t="s">
        <v>8</v>
      </c>
      <c r="H269" s="3">
        <f t="shared" si="12"/>
        <v>5.3163304956023172E-3</v>
      </c>
      <c r="I269">
        <f t="shared" si="13"/>
        <v>2021</v>
      </c>
      <c r="J269" t="str">
        <f t="shared" si="14"/>
        <v>Agosto</v>
      </c>
      <c r="K269">
        <f>AVERAGEIFS(Tabla1[Close], Tabla1[Ticker], Tabla1[[#This Row],[Ticker]], Tabla1[Date], "&lt;=" &amp; Tabla1[[#This Row],[Date]], Tabla1[Date], "&gt;=" &amp; (Tabla1[[#This Row],[Date]]-50))</f>
        <v>529.76999999999987</v>
      </c>
      <c r="L269">
        <f>AVERAGEIFS(Tabla1[Close], Tabla1[Ticker], Tabla1[[#This Row],[Ticker]], Tabla1[Date], "&lt;=" &amp; Tabla1[[#This Row],[Date]], Tabla1[Date], "&gt;=" &amp; (Tabla1[[#This Row],[Date]]-200))</f>
        <v>520.90611510791359</v>
      </c>
      <c r="M269" t="str">
        <f>+IF(Tabla1[[#This Row],[volatilidad]]&lt;0.5,"Baja",IF(Tabla1[[#This Row],[volatilidad]]&lt;1,"Media","Alta"))</f>
        <v>Baja</v>
      </c>
    </row>
    <row r="270" spans="1:13" x14ac:dyDescent="0.3">
      <c r="A270" s="1">
        <v>44440</v>
      </c>
      <c r="B270">
        <v>569</v>
      </c>
      <c r="C270">
        <v>591</v>
      </c>
      <c r="D270">
        <v>569</v>
      </c>
      <c r="E270">
        <v>582.07000000000005</v>
      </c>
      <c r="F270">
        <v>5626214</v>
      </c>
      <c r="G270" t="s">
        <v>8</v>
      </c>
      <c r="H270" s="3">
        <f t="shared" si="12"/>
        <v>2.2628647727472417E-2</v>
      </c>
      <c r="I270">
        <f t="shared" si="13"/>
        <v>2021</v>
      </c>
      <c r="J270" t="str">
        <f t="shared" si="14"/>
        <v>Setiembre</v>
      </c>
      <c r="K270">
        <f>AVERAGEIFS(Tabla1[Close], Tabla1[Ticker], Tabla1[[#This Row],[Ticker]], Tabla1[Date], "&lt;=" &amp; Tabla1[[#This Row],[Date]], Tabla1[Date], "&gt;=" &amp; (Tabla1[[#This Row],[Date]]-50))</f>
        <v>530.97972972972968</v>
      </c>
      <c r="L270">
        <f>AVERAGEIFS(Tabla1[Close], Tabla1[Ticker], Tabla1[[#This Row],[Ticker]], Tabla1[Date], "&lt;=" &amp; Tabla1[[#This Row],[Date]], Tabla1[Date], "&gt;=" &amp; (Tabla1[[#This Row],[Date]]-200))</f>
        <v>521.08992805755395</v>
      </c>
      <c r="M270" t="str">
        <f>+IF(Tabla1[[#This Row],[volatilidad]]&lt;0.5,"Baja",IF(Tabla1[[#This Row],[volatilidad]]&lt;1,"Media","Alta"))</f>
        <v>Baja</v>
      </c>
    </row>
    <row r="271" spans="1:13" x14ac:dyDescent="0.3">
      <c r="A271" s="1">
        <v>44441</v>
      </c>
      <c r="B271">
        <v>583.67999999999995</v>
      </c>
      <c r="C271">
        <v>598.76</v>
      </c>
      <c r="D271">
        <v>583.67999999999995</v>
      </c>
      <c r="E271">
        <v>588.54999999999995</v>
      </c>
      <c r="F271">
        <v>6184782</v>
      </c>
      <c r="G271" t="s">
        <v>8</v>
      </c>
      <c r="H271" s="3">
        <f t="shared" si="12"/>
        <v>1.1132681636229158E-2</v>
      </c>
      <c r="I271">
        <f t="shared" si="13"/>
        <v>2021</v>
      </c>
      <c r="J271" t="str">
        <f t="shared" si="14"/>
        <v>Setiembre</v>
      </c>
      <c r="K271">
        <f>AVERAGEIFS(Tabla1[Close], Tabla1[Ticker], Tabla1[[#This Row],[Ticker]], Tabla1[Date], "&lt;=" &amp; Tabla1[[#This Row],[Date]], Tabla1[Date], "&gt;=" &amp; (Tabla1[[#This Row],[Date]]-50))</f>
        <v>532.27351351351331</v>
      </c>
      <c r="L271">
        <f>AVERAGEIFS(Tabla1[Close], Tabla1[Ticker], Tabla1[[#This Row],[Ticker]], Tabla1[Date], "&lt;=" &amp; Tabla1[[#This Row],[Date]], Tabla1[Date], "&gt;=" &amp; (Tabla1[[#This Row],[Date]]-200))</f>
        <v>521.57178571428574</v>
      </c>
      <c r="M271" t="str">
        <f>+IF(Tabla1[[#This Row],[volatilidad]]&lt;0.5,"Baja",IF(Tabla1[[#This Row],[volatilidad]]&lt;1,"Media","Alta"))</f>
        <v>Baja</v>
      </c>
    </row>
    <row r="272" spans="1:13" x14ac:dyDescent="0.3">
      <c r="A272" s="1">
        <v>44442</v>
      </c>
      <c r="B272">
        <v>585.79999999999995</v>
      </c>
      <c r="C272">
        <v>591.88</v>
      </c>
      <c r="D272">
        <v>583.14</v>
      </c>
      <c r="E272">
        <v>590.53</v>
      </c>
      <c r="F272">
        <v>2684005</v>
      </c>
      <c r="G272" t="s">
        <v>8</v>
      </c>
      <c r="H272" s="3">
        <f t="shared" si="12"/>
        <v>3.364200152918162E-3</v>
      </c>
      <c r="I272">
        <f t="shared" si="13"/>
        <v>2021</v>
      </c>
      <c r="J272" t="str">
        <f t="shared" si="14"/>
        <v>Setiembre</v>
      </c>
      <c r="K272">
        <f>AVERAGEIFS(Tabla1[Close], Tabla1[Ticker], Tabla1[[#This Row],[Ticker]], Tabla1[Date], "&lt;=" &amp; Tabla1[[#This Row],[Date]], Tabla1[Date], "&gt;=" &amp; (Tabla1[[#This Row],[Date]]-50))</f>
        <v>533.42432432432417</v>
      </c>
      <c r="L272">
        <f>AVERAGEIFS(Tabla1[Close], Tabla1[Ticker], Tabla1[[#This Row],[Ticker]], Tabla1[Date], "&lt;=" &amp; Tabla1[[#This Row],[Date]], Tabla1[Date], "&gt;=" &amp; (Tabla1[[#This Row],[Date]]-200))</f>
        <v>522.06085106382977</v>
      </c>
      <c r="M272" t="str">
        <f>+IF(Tabla1[[#This Row],[volatilidad]]&lt;0.5,"Baja",IF(Tabla1[[#This Row],[volatilidad]]&lt;1,"Media","Alta"))</f>
        <v>Baja</v>
      </c>
    </row>
    <row r="273" spans="1:13" x14ac:dyDescent="0.3">
      <c r="A273" s="1">
        <v>44446</v>
      </c>
      <c r="B273">
        <v>594.69000000000005</v>
      </c>
      <c r="C273">
        <v>613.85</v>
      </c>
      <c r="D273">
        <v>593.99</v>
      </c>
      <c r="E273">
        <v>606.71</v>
      </c>
      <c r="F273">
        <v>5830979</v>
      </c>
      <c r="G273" t="s">
        <v>8</v>
      </c>
      <c r="H273" s="3">
        <f t="shared" si="12"/>
        <v>2.7399116048295813E-2</v>
      </c>
      <c r="I273">
        <f t="shared" si="13"/>
        <v>2021</v>
      </c>
      <c r="J273" t="str">
        <f t="shared" si="14"/>
        <v>Setiembre</v>
      </c>
      <c r="K273">
        <f>AVERAGEIFS(Tabla1[Close], Tabla1[Ticker], Tabla1[[#This Row],[Ticker]], Tabla1[Date], "&lt;=" &amp; Tabla1[[#This Row],[Date]], Tabla1[Date], "&gt;=" &amp; (Tabla1[[#This Row],[Date]]-50))</f>
        <v>535.28194444444443</v>
      </c>
      <c r="L273">
        <f>AVERAGEIFS(Tabla1[Close], Tabla1[Ticker], Tabla1[[#This Row],[Ticker]], Tabla1[Date], "&lt;=" &amp; Tabla1[[#This Row],[Date]], Tabla1[Date], "&gt;=" &amp; (Tabla1[[#This Row],[Date]]-200))</f>
        <v>522.01762589928069</v>
      </c>
      <c r="M273" t="str">
        <f>+IF(Tabla1[[#This Row],[volatilidad]]&lt;0.5,"Baja",IF(Tabla1[[#This Row],[volatilidad]]&lt;1,"Media","Alta"))</f>
        <v>Baja</v>
      </c>
    </row>
    <row r="274" spans="1:13" x14ac:dyDescent="0.3">
      <c r="A274" s="1">
        <v>44447</v>
      </c>
      <c r="B274">
        <v>603.84</v>
      </c>
      <c r="C274">
        <v>615.6</v>
      </c>
      <c r="D274">
        <v>595.71</v>
      </c>
      <c r="E274">
        <v>606.04999999999995</v>
      </c>
      <c r="F274">
        <v>5424503</v>
      </c>
      <c r="G274" t="s">
        <v>8</v>
      </c>
      <c r="H274" s="3">
        <f t="shared" si="12"/>
        <v>-1.0878343854561212E-3</v>
      </c>
      <c r="I274">
        <f t="shared" si="13"/>
        <v>2021</v>
      </c>
      <c r="J274" t="str">
        <f t="shared" si="14"/>
        <v>Setiembre</v>
      </c>
      <c r="K274">
        <f>AVERAGEIFS(Tabla1[Close], Tabla1[Ticker], Tabla1[[#This Row],[Ticker]], Tabla1[Date], "&lt;=" &amp; Tabla1[[#This Row],[Date]], Tabla1[Date], "&gt;=" &amp; (Tabla1[[#This Row],[Date]]-50))</f>
        <v>537.331111111111</v>
      </c>
      <c r="L274">
        <f>AVERAGEIFS(Tabla1[Close], Tabla1[Ticker], Tabla1[[#This Row],[Ticker]], Tabla1[Date], "&lt;=" &amp; Tabla1[[#This Row],[Date]], Tabla1[Date], "&gt;=" &amp; (Tabla1[[#This Row],[Date]]-200))</f>
        <v>522.49122302158275</v>
      </c>
      <c r="M274" t="str">
        <f>+IF(Tabla1[[#This Row],[volatilidad]]&lt;0.5,"Baja",IF(Tabla1[[#This Row],[volatilidad]]&lt;1,"Media","Alta"))</f>
        <v>Baja</v>
      </c>
    </row>
    <row r="275" spans="1:13" x14ac:dyDescent="0.3">
      <c r="A275" s="1">
        <v>44448</v>
      </c>
      <c r="B275">
        <v>606.47</v>
      </c>
      <c r="C275">
        <v>609.44000000000005</v>
      </c>
      <c r="D275">
        <v>596.54999999999995</v>
      </c>
      <c r="E275">
        <v>597.54</v>
      </c>
      <c r="F275">
        <v>2954214</v>
      </c>
      <c r="G275" t="s">
        <v>8</v>
      </c>
      <c r="H275" s="3">
        <f t="shared" si="12"/>
        <v>-1.4041745730550281E-2</v>
      </c>
      <c r="I275">
        <f t="shared" si="13"/>
        <v>2021</v>
      </c>
      <c r="J275" t="str">
        <f t="shared" si="14"/>
        <v>Setiembre</v>
      </c>
      <c r="K275">
        <f>AVERAGEIFS(Tabla1[Close], Tabla1[Ticker], Tabla1[[#This Row],[Ticker]], Tabla1[Date], "&lt;=" &amp; Tabla1[[#This Row],[Date]], Tabla1[Date], "&gt;=" &amp; (Tabla1[[#This Row],[Date]]-50))</f>
        <v>539.1780555555556</v>
      </c>
      <c r="L275">
        <f>AVERAGEIFS(Tabla1[Close], Tabla1[Ticker], Tabla1[[#This Row],[Ticker]], Tabla1[Date], "&lt;=" &amp; Tabla1[[#This Row],[Date]], Tabla1[Date], "&gt;=" &amp; (Tabla1[[#This Row],[Date]]-200))</f>
        <v>523.02728571428565</v>
      </c>
      <c r="M275" t="str">
        <f>+IF(Tabla1[[#This Row],[volatilidad]]&lt;0.5,"Baja",IF(Tabla1[[#This Row],[volatilidad]]&lt;1,"Media","Alta"))</f>
        <v>Baja</v>
      </c>
    </row>
    <row r="276" spans="1:13" x14ac:dyDescent="0.3">
      <c r="A276" s="1">
        <v>44449</v>
      </c>
      <c r="B276">
        <v>598.16</v>
      </c>
      <c r="C276">
        <v>609.45000000000005</v>
      </c>
      <c r="D276">
        <v>593.66999999999996</v>
      </c>
      <c r="E276">
        <v>598.72</v>
      </c>
      <c r="F276">
        <v>3950764</v>
      </c>
      <c r="G276" t="s">
        <v>8</v>
      </c>
      <c r="H276" s="3">
        <f t="shared" si="12"/>
        <v>1.9747631957693912E-3</v>
      </c>
      <c r="I276">
        <f t="shared" si="13"/>
        <v>2021</v>
      </c>
      <c r="J276" t="str">
        <f t="shared" si="14"/>
        <v>Setiembre</v>
      </c>
      <c r="K276">
        <f>AVERAGEIFS(Tabla1[Close], Tabla1[Ticker], Tabla1[[#This Row],[Ticker]], Tabla1[Date], "&lt;=" &amp; Tabla1[[#This Row],[Date]], Tabla1[Date], "&gt;=" &amp; (Tabla1[[#This Row],[Date]]-50))</f>
        <v>541.54166666666663</v>
      </c>
      <c r="L276">
        <f>AVERAGEIFS(Tabla1[Close], Tabla1[Ticker], Tabla1[[#This Row],[Ticker]], Tabla1[Date], "&lt;=" &amp; Tabla1[[#This Row],[Date]], Tabla1[Date], "&gt;=" &amp; (Tabla1[[#This Row],[Date]]-200))</f>
        <v>523.56411347517724</v>
      </c>
      <c r="M276" t="str">
        <f>+IF(Tabla1[[#This Row],[volatilidad]]&lt;0.5,"Baja",IF(Tabla1[[#This Row],[volatilidad]]&lt;1,"Media","Alta"))</f>
        <v>Baja</v>
      </c>
    </row>
    <row r="277" spans="1:13" x14ac:dyDescent="0.3">
      <c r="A277" s="1">
        <v>44452</v>
      </c>
      <c r="B277">
        <v>598.57000000000005</v>
      </c>
      <c r="C277">
        <v>598.57000000000005</v>
      </c>
      <c r="D277">
        <v>582.78</v>
      </c>
      <c r="E277">
        <v>589.29</v>
      </c>
      <c r="F277">
        <v>3062871</v>
      </c>
      <c r="G277" t="s">
        <v>8</v>
      </c>
      <c r="H277" s="3">
        <f t="shared" si="12"/>
        <v>-1.5750267236771864E-2</v>
      </c>
      <c r="I277">
        <f t="shared" si="13"/>
        <v>2021</v>
      </c>
      <c r="J277" t="str">
        <f t="shared" si="14"/>
        <v>Setiembre</v>
      </c>
      <c r="K277">
        <f>AVERAGEIFS(Tabla1[Close], Tabla1[Ticker], Tabla1[[#This Row],[Ticker]], Tabla1[Date], "&lt;=" &amp; Tabla1[[#This Row],[Date]], Tabla1[Date], "&gt;=" &amp; (Tabla1[[#This Row],[Date]]-50))</f>
        <v>544.50314285714296</v>
      </c>
      <c r="L277">
        <f>AVERAGEIFS(Tabla1[Close], Tabla1[Ticker], Tabla1[[#This Row],[Ticker]], Tabla1[Date], "&lt;=" &amp; Tabla1[[#This Row],[Date]], Tabla1[Date], "&gt;=" &amp; (Tabla1[[#This Row],[Date]]-200))</f>
        <v>523.5862589928056</v>
      </c>
      <c r="M277" t="str">
        <f>+IF(Tabla1[[#This Row],[volatilidad]]&lt;0.5,"Baja",IF(Tabla1[[#This Row],[volatilidad]]&lt;1,"Media","Alta"))</f>
        <v>Baja</v>
      </c>
    </row>
    <row r="278" spans="1:13" x14ac:dyDescent="0.3">
      <c r="A278" s="1">
        <v>44453</v>
      </c>
      <c r="B278">
        <v>584.89</v>
      </c>
      <c r="C278">
        <v>587.28</v>
      </c>
      <c r="D278">
        <v>575.55999999999995</v>
      </c>
      <c r="E278">
        <v>577.76</v>
      </c>
      <c r="F278">
        <v>3456958</v>
      </c>
      <c r="G278" t="s">
        <v>8</v>
      </c>
      <c r="H278" s="3">
        <f t="shared" si="12"/>
        <v>-1.9565918308472874E-2</v>
      </c>
      <c r="I278">
        <f t="shared" si="13"/>
        <v>2021</v>
      </c>
      <c r="J278" t="str">
        <f t="shared" si="14"/>
        <v>Setiembre</v>
      </c>
      <c r="K278">
        <f>AVERAGEIFS(Tabla1[Close], Tabla1[Ticker], Tabla1[[#This Row],[Ticker]], Tabla1[Date], "&lt;=" &amp; Tabla1[[#This Row],[Date]], Tabla1[Date], "&gt;=" &amp; (Tabla1[[#This Row],[Date]]-50))</f>
        <v>545.42694444444453</v>
      </c>
      <c r="L278">
        <f>AVERAGEIFS(Tabla1[Close], Tabla1[Ticker], Tabla1[[#This Row],[Ticker]], Tabla1[Date], "&lt;=" &amp; Tabla1[[#This Row],[Date]], Tabla1[Date], "&gt;=" &amp; (Tabla1[[#This Row],[Date]]-200))</f>
        <v>523.80971223021572</v>
      </c>
      <c r="M278" t="str">
        <f>+IF(Tabla1[[#This Row],[volatilidad]]&lt;0.5,"Baja",IF(Tabla1[[#This Row],[volatilidad]]&lt;1,"Media","Alta"))</f>
        <v>Baja</v>
      </c>
    </row>
    <row r="279" spans="1:13" x14ac:dyDescent="0.3">
      <c r="A279" s="1">
        <v>44454</v>
      </c>
      <c r="B279">
        <v>578.16999999999996</v>
      </c>
      <c r="C279">
        <v>584.62</v>
      </c>
      <c r="D279">
        <v>575.37</v>
      </c>
      <c r="E279">
        <v>582.87</v>
      </c>
      <c r="F279">
        <v>2755615</v>
      </c>
      <c r="G279" t="s">
        <v>8</v>
      </c>
      <c r="H279" s="3">
        <f t="shared" si="12"/>
        <v>8.844502907781715E-3</v>
      </c>
      <c r="I279">
        <f t="shared" si="13"/>
        <v>2021</v>
      </c>
      <c r="J279" t="str">
        <f t="shared" si="14"/>
        <v>Setiembre</v>
      </c>
      <c r="K279">
        <f>AVERAGEIFS(Tabla1[Close], Tabla1[Ticker], Tabla1[[#This Row],[Ticker]], Tabla1[Date], "&lt;=" &amp; Tabla1[[#This Row],[Date]], Tabla1[Date], "&gt;=" &amp; (Tabla1[[#This Row],[Date]]-50))</f>
        <v>547.27083333333348</v>
      </c>
      <c r="L279">
        <f>AVERAGEIFS(Tabla1[Close], Tabla1[Ticker], Tabla1[[#This Row],[Ticker]], Tabla1[Date], "&lt;=" &amp; Tabla1[[#This Row],[Date]], Tabla1[Date], "&gt;=" &amp; (Tabla1[[#This Row],[Date]]-200))</f>
        <v>524.12640287769784</v>
      </c>
      <c r="M279" t="str">
        <f>+IF(Tabla1[[#This Row],[volatilidad]]&lt;0.5,"Baja",IF(Tabla1[[#This Row],[volatilidad]]&lt;1,"Media","Alta"))</f>
        <v>Baja</v>
      </c>
    </row>
    <row r="280" spans="1:13" x14ac:dyDescent="0.3">
      <c r="A280" s="1">
        <v>44455</v>
      </c>
      <c r="B280">
        <v>584.29999999999995</v>
      </c>
      <c r="C280">
        <v>587.48</v>
      </c>
      <c r="D280">
        <v>577.72</v>
      </c>
      <c r="E280">
        <v>586.5</v>
      </c>
      <c r="F280">
        <v>1832028</v>
      </c>
      <c r="G280" t="s">
        <v>8</v>
      </c>
      <c r="H280" s="3">
        <f t="shared" si="12"/>
        <v>6.2278037984455636E-3</v>
      </c>
      <c r="I280">
        <f t="shared" si="13"/>
        <v>2021</v>
      </c>
      <c r="J280" t="str">
        <f t="shared" si="14"/>
        <v>Setiembre</v>
      </c>
      <c r="K280">
        <f>AVERAGEIFS(Tabla1[Close], Tabla1[Ticker], Tabla1[[#This Row],[Ticker]], Tabla1[Date], "&lt;=" &amp; Tabla1[[#This Row],[Date]], Tabla1[Date], "&gt;=" &amp; (Tabla1[[#This Row],[Date]]-50))</f>
        <v>549.14833333333331</v>
      </c>
      <c r="L280">
        <f>AVERAGEIFS(Tabla1[Close], Tabla1[Ticker], Tabla1[[#This Row],[Ticker]], Tabla1[Date], "&lt;=" &amp; Tabla1[[#This Row],[Date]], Tabla1[Date], "&gt;=" &amp; (Tabla1[[#This Row],[Date]]-200))</f>
        <v>524.57192857142854</v>
      </c>
      <c r="M280" t="str">
        <f>+IF(Tabla1[[#This Row],[volatilidad]]&lt;0.5,"Baja",IF(Tabla1[[#This Row],[volatilidad]]&lt;1,"Media","Alta"))</f>
        <v>Baja</v>
      </c>
    </row>
    <row r="281" spans="1:13" x14ac:dyDescent="0.3">
      <c r="A281" s="1">
        <v>44456</v>
      </c>
      <c r="B281">
        <v>587.85</v>
      </c>
      <c r="C281">
        <v>590.28</v>
      </c>
      <c r="D281">
        <v>580.85</v>
      </c>
      <c r="E281">
        <v>589.35</v>
      </c>
      <c r="F281">
        <v>4145145</v>
      </c>
      <c r="G281" t="s">
        <v>8</v>
      </c>
      <c r="H281" s="3">
        <f t="shared" si="12"/>
        <v>4.8593350383632217E-3</v>
      </c>
      <c r="I281">
        <f t="shared" si="13"/>
        <v>2021</v>
      </c>
      <c r="J281" t="str">
        <f t="shared" si="14"/>
        <v>Setiembre</v>
      </c>
      <c r="K281">
        <f>AVERAGEIFS(Tabla1[Close], Tabla1[Ticker], Tabla1[[#This Row],[Ticker]], Tabla1[Date], "&lt;=" &amp; Tabla1[[#This Row],[Date]], Tabla1[Date], "&gt;=" &amp; (Tabla1[[#This Row],[Date]]-50))</f>
        <v>551.09416666666664</v>
      </c>
      <c r="L281">
        <f>AVERAGEIFS(Tabla1[Close], Tabla1[Ticker], Tabla1[[#This Row],[Ticker]], Tabla1[Date], "&lt;=" &amp; Tabla1[[#This Row],[Date]], Tabla1[Date], "&gt;=" &amp; (Tabla1[[#This Row],[Date]]-200))</f>
        <v>525.03134751773052</v>
      </c>
      <c r="M281" t="str">
        <f>+IF(Tabla1[[#This Row],[volatilidad]]&lt;0.5,"Baja",IF(Tabla1[[#This Row],[volatilidad]]&lt;1,"Media","Alta"))</f>
        <v>Baja</v>
      </c>
    </row>
    <row r="282" spans="1:13" x14ac:dyDescent="0.3">
      <c r="A282" s="1">
        <v>44459</v>
      </c>
      <c r="B282">
        <v>586.79</v>
      </c>
      <c r="C282">
        <v>591.53</v>
      </c>
      <c r="D282">
        <v>568.08000000000004</v>
      </c>
      <c r="E282">
        <v>575.42999999999995</v>
      </c>
      <c r="F282">
        <v>3732227</v>
      </c>
      <c r="G282" t="s">
        <v>8</v>
      </c>
      <c r="H282" s="3">
        <f t="shared" si="12"/>
        <v>-2.3619241537287006E-2</v>
      </c>
      <c r="I282">
        <f t="shared" si="13"/>
        <v>2021</v>
      </c>
      <c r="J282" t="str">
        <f t="shared" si="14"/>
        <v>Setiembre</v>
      </c>
      <c r="K282">
        <f>AVERAGEIFS(Tabla1[Close], Tabla1[Ticker], Tabla1[[#This Row],[Ticker]], Tabla1[Date], "&lt;=" &amp; Tabla1[[#This Row],[Date]], Tabla1[Date], "&gt;=" &amp; (Tabla1[[#This Row],[Date]]-50))</f>
        <v>553.79999999999984</v>
      </c>
      <c r="L282">
        <f>AVERAGEIFS(Tabla1[Close], Tabla1[Ticker], Tabla1[[#This Row],[Ticker]], Tabla1[Date], "&lt;=" &amp; Tabla1[[#This Row],[Date]], Tabla1[Date], "&gt;=" &amp; (Tabla1[[#This Row],[Date]]-200))</f>
        <v>525.07690647482002</v>
      </c>
      <c r="M282" t="str">
        <f>+IF(Tabla1[[#This Row],[volatilidad]]&lt;0.5,"Baja",IF(Tabla1[[#This Row],[volatilidad]]&lt;1,"Media","Alta"))</f>
        <v>Baja</v>
      </c>
    </row>
    <row r="283" spans="1:13" x14ac:dyDescent="0.3">
      <c r="A283" s="1">
        <v>44460</v>
      </c>
      <c r="B283">
        <v>578.30999999999995</v>
      </c>
      <c r="C283">
        <v>581.88</v>
      </c>
      <c r="D283">
        <v>569.37</v>
      </c>
      <c r="E283">
        <v>573.14</v>
      </c>
      <c r="F283">
        <v>2250884</v>
      </c>
      <c r="G283" t="s">
        <v>8</v>
      </c>
      <c r="H283" s="3">
        <f t="shared" si="12"/>
        <v>-3.9796326225604028E-3</v>
      </c>
      <c r="I283">
        <f t="shared" si="13"/>
        <v>2021</v>
      </c>
      <c r="J283" t="str">
        <f t="shared" si="14"/>
        <v>Setiembre</v>
      </c>
      <c r="K283">
        <f>AVERAGEIFS(Tabla1[Close], Tabla1[Ticker], Tabla1[[#This Row],[Ticker]], Tabla1[Date], "&lt;=" &amp; Tabla1[[#This Row],[Date]], Tabla1[Date], "&gt;=" &amp; (Tabla1[[#This Row],[Date]]-50))</f>
        <v>554.33722222222207</v>
      </c>
      <c r="L283">
        <f>AVERAGEIFS(Tabla1[Close], Tabla1[Ticker], Tabla1[[#This Row],[Ticker]], Tabla1[Date], "&lt;=" &amp; Tabla1[[#This Row],[Date]], Tabla1[Date], "&gt;=" &amp; (Tabla1[[#This Row],[Date]]-200))</f>
        <v>525.52187050359703</v>
      </c>
      <c r="M283" t="str">
        <f>+IF(Tabla1[[#This Row],[volatilidad]]&lt;0.5,"Baja",IF(Tabla1[[#This Row],[volatilidad]]&lt;1,"Media","Alta"))</f>
        <v>Baja</v>
      </c>
    </row>
    <row r="284" spans="1:13" x14ac:dyDescent="0.3">
      <c r="A284" s="1">
        <v>44461</v>
      </c>
      <c r="B284">
        <v>579.69000000000005</v>
      </c>
      <c r="C284">
        <v>595.65</v>
      </c>
      <c r="D284">
        <v>579.69000000000005</v>
      </c>
      <c r="E284">
        <v>590.65</v>
      </c>
      <c r="F284">
        <v>4021845</v>
      </c>
      <c r="G284" t="s">
        <v>8</v>
      </c>
      <c r="H284" s="3">
        <f t="shared" si="12"/>
        <v>3.0550999755731612E-2</v>
      </c>
      <c r="I284">
        <f t="shared" si="13"/>
        <v>2021</v>
      </c>
      <c r="J284" t="str">
        <f t="shared" si="14"/>
        <v>Setiembre</v>
      </c>
      <c r="K284">
        <f>AVERAGEIFS(Tabla1[Close], Tabla1[Ticker], Tabla1[[#This Row],[Ticker]], Tabla1[Date], "&lt;=" &amp; Tabla1[[#This Row],[Date]], Tabla1[Date], "&gt;=" &amp; (Tabla1[[#This Row],[Date]]-50))</f>
        <v>556.43444444444435</v>
      </c>
      <c r="L284">
        <f>AVERAGEIFS(Tabla1[Close], Tabla1[Ticker], Tabla1[[#This Row],[Ticker]], Tabla1[Date], "&lt;=" &amp; Tabla1[[#This Row],[Date]], Tabla1[Date], "&gt;=" &amp; (Tabla1[[#This Row],[Date]]-200))</f>
        <v>526.05611510791357</v>
      </c>
      <c r="M284" t="str">
        <f>+IF(Tabla1[[#This Row],[volatilidad]]&lt;0.5,"Baja",IF(Tabla1[[#This Row],[volatilidad]]&lt;1,"Media","Alta"))</f>
        <v>Baja</v>
      </c>
    </row>
    <row r="285" spans="1:13" x14ac:dyDescent="0.3">
      <c r="A285" s="1">
        <v>44462</v>
      </c>
      <c r="B285">
        <v>590.79</v>
      </c>
      <c r="C285">
        <v>599.32000000000005</v>
      </c>
      <c r="D285">
        <v>589.13</v>
      </c>
      <c r="E285">
        <v>593.26</v>
      </c>
      <c r="F285">
        <v>2526161</v>
      </c>
      <c r="G285" t="s">
        <v>8</v>
      </c>
      <c r="H285" s="3">
        <f t="shared" si="12"/>
        <v>4.4188605773300971E-3</v>
      </c>
      <c r="I285">
        <f t="shared" si="13"/>
        <v>2021</v>
      </c>
      <c r="J285" t="str">
        <f t="shared" si="14"/>
        <v>Setiembre</v>
      </c>
      <c r="K285">
        <f>AVERAGEIFS(Tabla1[Close], Tabla1[Ticker], Tabla1[[#This Row],[Ticker]], Tabla1[Date], "&lt;=" &amp; Tabla1[[#This Row],[Date]], Tabla1[Date], "&gt;=" &amp; (Tabla1[[#This Row],[Date]]-50))</f>
        <v>558.72444444444443</v>
      </c>
      <c r="L285">
        <f>AVERAGEIFS(Tabla1[Close], Tabla1[Ticker], Tabla1[[#This Row],[Ticker]], Tabla1[Date], "&lt;=" &amp; Tabla1[[#This Row],[Date]], Tabla1[Date], "&gt;=" &amp; (Tabla1[[#This Row],[Date]]-200))</f>
        <v>526.53614285714275</v>
      </c>
      <c r="M285" t="str">
        <f>+IF(Tabla1[[#This Row],[volatilidad]]&lt;0.5,"Baja",IF(Tabla1[[#This Row],[volatilidad]]&lt;1,"Media","Alta"))</f>
        <v>Baja</v>
      </c>
    </row>
    <row r="286" spans="1:13" x14ac:dyDescent="0.3">
      <c r="A286" s="1">
        <v>44463</v>
      </c>
      <c r="B286">
        <v>592.5</v>
      </c>
      <c r="C286">
        <v>592.98</v>
      </c>
      <c r="D286">
        <v>583.64</v>
      </c>
      <c r="E286">
        <v>592.39</v>
      </c>
      <c r="F286">
        <v>2126246</v>
      </c>
      <c r="G286" t="s">
        <v>8</v>
      </c>
      <c r="H286" s="3">
        <f t="shared" si="12"/>
        <v>-1.4664733843509081E-3</v>
      </c>
      <c r="I286">
        <f t="shared" si="13"/>
        <v>2021</v>
      </c>
      <c r="J286" t="str">
        <f t="shared" si="14"/>
        <v>Setiembre</v>
      </c>
      <c r="K286">
        <f>AVERAGEIFS(Tabla1[Close], Tabla1[Ticker], Tabla1[[#This Row],[Ticker]], Tabla1[Date], "&lt;=" &amp; Tabla1[[#This Row],[Date]], Tabla1[Date], "&gt;=" &amp; (Tabla1[[#This Row],[Date]]-50))</f>
        <v>560.80888888888887</v>
      </c>
      <c r="L286">
        <f>AVERAGEIFS(Tabla1[Close], Tabla1[Ticker], Tabla1[[#This Row],[Ticker]], Tabla1[Date], "&lt;=" &amp; Tabla1[[#This Row],[Date]], Tabla1[Date], "&gt;=" &amp; (Tabla1[[#This Row],[Date]]-200))</f>
        <v>527.0031914893616</v>
      </c>
      <c r="M286" t="str">
        <f>+IF(Tabla1[[#This Row],[volatilidad]]&lt;0.5,"Baja",IF(Tabla1[[#This Row],[volatilidad]]&lt;1,"Media","Alta"))</f>
        <v>Baja</v>
      </c>
    </row>
    <row r="287" spans="1:13" x14ac:dyDescent="0.3">
      <c r="A287" s="1">
        <v>44466</v>
      </c>
      <c r="B287">
        <v>587.95000000000005</v>
      </c>
      <c r="C287">
        <v>593.58000000000004</v>
      </c>
      <c r="D287">
        <v>576.92999999999995</v>
      </c>
      <c r="E287">
        <v>592.64</v>
      </c>
      <c r="F287">
        <v>2504738</v>
      </c>
      <c r="G287" t="s">
        <v>8</v>
      </c>
      <c r="H287" s="3">
        <f t="shared" si="12"/>
        <v>4.2201927784057958E-4</v>
      </c>
      <c r="I287">
        <f t="shared" si="13"/>
        <v>2021</v>
      </c>
      <c r="J287" t="str">
        <f t="shared" si="14"/>
        <v>Setiembre</v>
      </c>
      <c r="K287">
        <f>AVERAGEIFS(Tabla1[Close], Tabla1[Ticker], Tabla1[[#This Row],[Ticker]], Tabla1[Date], "&lt;=" &amp; Tabla1[[#This Row],[Date]], Tabla1[Date], "&gt;=" &amp; (Tabla1[[#This Row],[Date]]-50))</f>
        <v>563.89485714285706</v>
      </c>
      <c r="L287">
        <f>AVERAGEIFS(Tabla1[Close], Tabla1[Ticker], Tabla1[[#This Row],[Ticker]], Tabla1[Date], "&lt;=" &amp; Tabla1[[#This Row],[Date]], Tabla1[Date], "&gt;=" &amp; (Tabla1[[#This Row],[Date]]-200))</f>
        <v>528.02719424460406</v>
      </c>
      <c r="M287" t="str">
        <f>+IF(Tabla1[[#This Row],[volatilidad]]&lt;0.5,"Baja",IF(Tabla1[[#This Row],[volatilidad]]&lt;1,"Media","Alta"))</f>
        <v>Baja</v>
      </c>
    </row>
    <row r="288" spans="1:13" x14ac:dyDescent="0.3">
      <c r="A288" s="1">
        <v>44467</v>
      </c>
      <c r="B288">
        <v>589</v>
      </c>
      <c r="C288">
        <v>599.54</v>
      </c>
      <c r="D288">
        <v>580.16</v>
      </c>
      <c r="E288">
        <v>583.85</v>
      </c>
      <c r="F288">
        <v>4431051</v>
      </c>
      <c r="G288" t="s">
        <v>8</v>
      </c>
      <c r="H288" s="3">
        <f t="shared" si="12"/>
        <v>-1.4831938444924364E-2</v>
      </c>
      <c r="I288">
        <f t="shared" si="13"/>
        <v>2021</v>
      </c>
      <c r="J288" t="str">
        <f t="shared" si="14"/>
        <v>Setiembre</v>
      </c>
      <c r="K288">
        <f>AVERAGEIFS(Tabla1[Close], Tabla1[Ticker], Tabla1[[#This Row],[Ticker]], Tabla1[Date], "&lt;=" &amp; Tabla1[[#This Row],[Date]], Tabla1[Date], "&gt;=" &amp; (Tabla1[[#This Row],[Date]]-50))</f>
        <v>564.44916666666654</v>
      </c>
      <c r="L288">
        <f>AVERAGEIFS(Tabla1[Close], Tabla1[Ticker], Tabla1[[#This Row],[Ticker]], Tabla1[Date], "&lt;=" &amp; Tabla1[[#This Row],[Date]], Tabla1[Date], "&gt;=" &amp; (Tabla1[[#This Row],[Date]]-200))</f>
        <v>528.46453237410071</v>
      </c>
      <c r="M288" t="str">
        <f>+IF(Tabla1[[#This Row],[volatilidad]]&lt;0.5,"Baja",IF(Tabla1[[#This Row],[volatilidad]]&lt;1,"Media","Alta"))</f>
        <v>Baja</v>
      </c>
    </row>
    <row r="289" spans="1:13" x14ac:dyDescent="0.3">
      <c r="A289" s="1">
        <v>44468</v>
      </c>
      <c r="B289">
        <v>589.01</v>
      </c>
      <c r="C289">
        <v>609.88</v>
      </c>
      <c r="D289">
        <v>588.01</v>
      </c>
      <c r="E289">
        <v>599.05999999999995</v>
      </c>
      <c r="F289">
        <v>6221026</v>
      </c>
      <c r="G289" t="s">
        <v>8</v>
      </c>
      <c r="H289" s="3">
        <f t="shared" si="12"/>
        <v>2.6051211783848505E-2</v>
      </c>
      <c r="I289">
        <f t="shared" si="13"/>
        <v>2021</v>
      </c>
      <c r="J289" t="str">
        <f t="shared" si="14"/>
        <v>Setiembre</v>
      </c>
      <c r="K289">
        <f>AVERAGEIFS(Tabla1[Close], Tabla1[Ticker], Tabla1[[#This Row],[Ticker]], Tabla1[Date], "&lt;=" &amp; Tabla1[[#This Row],[Date]], Tabla1[Date], "&gt;=" &amp; (Tabla1[[#This Row],[Date]]-50))</f>
        <v>566.64611111111105</v>
      </c>
      <c r="L289">
        <f>AVERAGEIFS(Tabla1[Close], Tabla1[Ticker], Tabla1[[#This Row],[Ticker]], Tabla1[Date], "&lt;=" &amp; Tabla1[[#This Row],[Date]], Tabla1[Date], "&gt;=" &amp; (Tabla1[[#This Row],[Date]]-200))</f>
        <v>529.04755395683446</v>
      </c>
      <c r="M289" t="str">
        <f>+IF(Tabla1[[#This Row],[volatilidad]]&lt;0.5,"Baja",IF(Tabla1[[#This Row],[volatilidad]]&lt;1,"Media","Alta"))</f>
        <v>Baja</v>
      </c>
    </row>
    <row r="290" spans="1:13" x14ac:dyDescent="0.3">
      <c r="A290" s="1">
        <v>44469</v>
      </c>
      <c r="B290">
        <v>608.04999999999995</v>
      </c>
      <c r="C290">
        <v>619</v>
      </c>
      <c r="D290">
        <v>608.04999999999995</v>
      </c>
      <c r="E290">
        <v>610.34</v>
      </c>
      <c r="F290">
        <v>6616040</v>
      </c>
      <c r="G290" t="s">
        <v>8</v>
      </c>
      <c r="H290" s="3">
        <f t="shared" si="12"/>
        <v>1.8829499549294137E-2</v>
      </c>
      <c r="I290">
        <f t="shared" si="13"/>
        <v>2021</v>
      </c>
      <c r="J290" t="str">
        <f t="shared" si="14"/>
        <v>Setiembre</v>
      </c>
      <c r="K290">
        <f>AVERAGEIFS(Tabla1[Close], Tabla1[Ticker], Tabla1[[#This Row],[Ticker]], Tabla1[Date], "&lt;=" &amp; Tabla1[[#This Row],[Date]], Tabla1[Date], "&gt;=" &amp; (Tabla1[[#This Row],[Date]]-50))</f>
        <v>569.27111111111094</v>
      </c>
      <c r="L290">
        <f>AVERAGEIFS(Tabla1[Close], Tabla1[Ticker], Tabla1[[#This Row],[Ticker]], Tabla1[Date], "&lt;=" &amp; Tabla1[[#This Row],[Date]], Tabla1[Date], "&gt;=" &amp; (Tabla1[[#This Row],[Date]]-200))</f>
        <v>529.62821428571419</v>
      </c>
      <c r="M290" t="str">
        <f>+IF(Tabla1[[#This Row],[volatilidad]]&lt;0.5,"Baja",IF(Tabla1[[#This Row],[volatilidad]]&lt;1,"Media","Alta"))</f>
        <v>Baja</v>
      </c>
    </row>
    <row r="291" spans="1:13" x14ac:dyDescent="0.3">
      <c r="A291" s="1">
        <v>44470</v>
      </c>
      <c r="B291">
        <v>604.24</v>
      </c>
      <c r="C291">
        <v>614.99</v>
      </c>
      <c r="D291">
        <v>597.51</v>
      </c>
      <c r="E291">
        <v>613.15</v>
      </c>
      <c r="F291">
        <v>4090847</v>
      </c>
      <c r="G291" t="s">
        <v>8</v>
      </c>
      <c r="H291" s="3">
        <f t="shared" si="12"/>
        <v>4.6039912180095843E-3</v>
      </c>
      <c r="I291">
        <f t="shared" si="13"/>
        <v>2021</v>
      </c>
      <c r="J291" t="str">
        <f t="shared" si="14"/>
        <v>Octubre</v>
      </c>
      <c r="K291">
        <f>AVERAGEIFS(Tabla1[Close], Tabla1[Ticker], Tabla1[[#This Row],[Ticker]], Tabla1[Date], "&lt;=" &amp; Tabla1[[#This Row],[Date]], Tabla1[Date], "&gt;=" &amp; (Tabla1[[#This Row],[Date]]-50))</f>
        <v>572.06972222222214</v>
      </c>
      <c r="L291">
        <f>AVERAGEIFS(Tabla1[Close], Tabla1[Ticker], Tabla1[[#This Row],[Ticker]], Tabla1[Date], "&lt;=" &amp; Tabla1[[#This Row],[Date]], Tabla1[Date], "&gt;=" &amp; (Tabla1[[#This Row],[Date]]-200))</f>
        <v>530.22056737588639</v>
      </c>
      <c r="M291" t="str">
        <f>+IF(Tabla1[[#This Row],[volatilidad]]&lt;0.5,"Baja",IF(Tabla1[[#This Row],[volatilidad]]&lt;1,"Media","Alta"))</f>
        <v>Baja</v>
      </c>
    </row>
    <row r="292" spans="1:13" x14ac:dyDescent="0.3">
      <c r="A292" s="1">
        <v>44473</v>
      </c>
      <c r="B292">
        <v>613.39</v>
      </c>
      <c r="C292">
        <v>626.13</v>
      </c>
      <c r="D292">
        <v>594.67999999999995</v>
      </c>
      <c r="E292">
        <v>603.35</v>
      </c>
      <c r="F292">
        <v>4995932</v>
      </c>
      <c r="G292" t="s">
        <v>8</v>
      </c>
      <c r="H292" s="3">
        <f t="shared" si="12"/>
        <v>-1.5983038408219796E-2</v>
      </c>
      <c r="I292">
        <f t="shared" si="13"/>
        <v>2021</v>
      </c>
      <c r="J292" t="str">
        <f t="shared" si="14"/>
        <v>Octubre</v>
      </c>
      <c r="K292">
        <f>AVERAGEIFS(Tabla1[Close], Tabla1[Ticker], Tabla1[[#This Row],[Ticker]], Tabla1[Date], "&lt;=" &amp; Tabla1[[#This Row],[Date]], Tabla1[Date], "&gt;=" &amp; (Tabla1[[#This Row],[Date]]-50))</f>
        <v>576.3205714285715</v>
      </c>
      <c r="L292">
        <f>AVERAGEIFS(Tabla1[Close], Tabla1[Ticker], Tabla1[[#This Row],[Ticker]], Tabla1[Date], "&lt;=" &amp; Tabla1[[#This Row],[Date]], Tabla1[Date], "&gt;=" &amp; (Tabla1[[#This Row],[Date]]-200))</f>
        <v>530.90453237410077</v>
      </c>
      <c r="M292" t="str">
        <f>+IF(Tabla1[[#This Row],[volatilidad]]&lt;0.5,"Baja",IF(Tabla1[[#This Row],[volatilidad]]&lt;1,"Media","Alta"))</f>
        <v>Baja</v>
      </c>
    </row>
    <row r="293" spans="1:13" x14ac:dyDescent="0.3">
      <c r="A293" s="1">
        <v>44474</v>
      </c>
      <c r="B293">
        <v>606.94000000000005</v>
      </c>
      <c r="C293">
        <v>640.39</v>
      </c>
      <c r="D293">
        <v>606.89</v>
      </c>
      <c r="E293">
        <v>634.80999999999995</v>
      </c>
      <c r="F293">
        <v>9534293</v>
      </c>
      <c r="G293" t="s">
        <v>8</v>
      </c>
      <c r="H293" s="3">
        <f t="shared" si="12"/>
        <v>5.2142206016408288E-2</v>
      </c>
      <c r="I293">
        <f t="shared" si="13"/>
        <v>2021</v>
      </c>
      <c r="J293" t="str">
        <f t="shared" si="14"/>
        <v>Octubre</v>
      </c>
      <c r="K293">
        <f>AVERAGEIFS(Tabla1[Close], Tabla1[Ticker], Tabla1[[#This Row],[Ticker]], Tabla1[Date], "&lt;=" &amp; Tabla1[[#This Row],[Date]], Tabla1[Date], "&gt;=" &amp; (Tabla1[[#This Row],[Date]]-50))</f>
        <v>577.94527777777785</v>
      </c>
      <c r="L293">
        <f>AVERAGEIFS(Tabla1[Close], Tabla1[Ticker], Tabla1[[#This Row],[Ticker]], Tabla1[Date], "&lt;=" &amp; Tabla1[[#This Row],[Date]], Tabla1[Date], "&gt;=" &amp; (Tabla1[[#This Row],[Date]]-200))</f>
        <v>531.83992805755395</v>
      </c>
      <c r="M293" t="str">
        <f>+IF(Tabla1[[#This Row],[volatilidad]]&lt;0.5,"Baja",IF(Tabla1[[#This Row],[volatilidad]]&lt;1,"Media","Alta"))</f>
        <v>Baja</v>
      </c>
    </row>
    <row r="294" spans="1:13" x14ac:dyDescent="0.3">
      <c r="A294" s="1">
        <v>44475</v>
      </c>
      <c r="B294">
        <v>628.17999999999995</v>
      </c>
      <c r="C294">
        <v>639.87</v>
      </c>
      <c r="D294">
        <v>626.36</v>
      </c>
      <c r="E294">
        <v>639.1</v>
      </c>
      <c r="F294">
        <v>4580434</v>
      </c>
      <c r="G294" t="s">
        <v>8</v>
      </c>
      <c r="H294" s="3">
        <f t="shared" si="12"/>
        <v>6.7579275688789409E-3</v>
      </c>
      <c r="I294">
        <f t="shared" si="13"/>
        <v>2021</v>
      </c>
      <c r="J294" t="str">
        <f t="shared" si="14"/>
        <v>Octubre</v>
      </c>
      <c r="K294">
        <f>AVERAGEIFS(Tabla1[Close], Tabla1[Ticker], Tabla1[[#This Row],[Ticker]], Tabla1[Date], "&lt;=" &amp; Tabla1[[#This Row],[Date]], Tabla1[Date], "&gt;=" &amp; (Tabla1[[#This Row],[Date]]-50))</f>
        <v>581.31138888888881</v>
      </c>
      <c r="L294">
        <f>AVERAGEIFS(Tabla1[Close], Tabla1[Ticker], Tabla1[[#This Row],[Ticker]], Tabla1[Date], "&lt;=" &amp; Tabla1[[#This Row],[Date]], Tabla1[Date], "&gt;=" &amp; (Tabla1[[#This Row],[Date]]-200))</f>
        <v>532.75302158273394</v>
      </c>
      <c r="M294" t="str">
        <f>+IF(Tabla1[[#This Row],[volatilidad]]&lt;0.5,"Baja",IF(Tabla1[[#This Row],[volatilidad]]&lt;1,"Media","Alta"))</f>
        <v>Baja</v>
      </c>
    </row>
    <row r="295" spans="1:13" x14ac:dyDescent="0.3">
      <c r="A295" s="1">
        <v>44476</v>
      </c>
      <c r="B295">
        <v>642.23</v>
      </c>
      <c r="C295">
        <v>646.84</v>
      </c>
      <c r="D295">
        <v>630.45000000000005</v>
      </c>
      <c r="E295">
        <v>631.85</v>
      </c>
      <c r="F295">
        <v>3556886</v>
      </c>
      <c r="G295" t="s">
        <v>8</v>
      </c>
      <c r="H295" s="3">
        <f t="shared" si="12"/>
        <v>-1.1344077609137804E-2</v>
      </c>
      <c r="I295">
        <f t="shared" si="13"/>
        <v>2021</v>
      </c>
      <c r="J295" t="str">
        <f t="shared" si="14"/>
        <v>Octubre</v>
      </c>
      <c r="K295">
        <f>AVERAGEIFS(Tabla1[Close], Tabla1[Ticker], Tabla1[[#This Row],[Ticker]], Tabla1[Date], "&lt;=" &amp; Tabla1[[#This Row],[Date]], Tabla1[Date], "&gt;=" &amp; (Tabla1[[#This Row],[Date]]-50))</f>
        <v>584.44861111111106</v>
      </c>
      <c r="L295">
        <f>AVERAGEIFS(Tabla1[Close], Tabla1[Ticker], Tabla1[[#This Row],[Ticker]], Tabla1[Date], "&lt;=" &amp; Tabla1[[#This Row],[Date]], Tabla1[Date], "&gt;=" &amp; (Tabla1[[#This Row],[Date]]-200))</f>
        <v>533.46085714285732</v>
      </c>
      <c r="M295" t="str">
        <f>+IF(Tabla1[[#This Row],[volatilidad]]&lt;0.5,"Baja",IF(Tabla1[[#This Row],[volatilidad]]&lt;1,"Media","Alta"))</f>
        <v>Baja</v>
      </c>
    </row>
    <row r="296" spans="1:13" x14ac:dyDescent="0.3">
      <c r="A296" s="1">
        <v>44477</v>
      </c>
      <c r="B296">
        <v>634.16999999999996</v>
      </c>
      <c r="C296">
        <v>643.79999999999995</v>
      </c>
      <c r="D296">
        <v>630.86</v>
      </c>
      <c r="E296">
        <v>632.66</v>
      </c>
      <c r="F296">
        <v>3272093</v>
      </c>
      <c r="G296" t="s">
        <v>8</v>
      </c>
      <c r="H296" s="3">
        <f t="shared" si="12"/>
        <v>1.2819498298646259E-3</v>
      </c>
      <c r="I296">
        <f t="shared" si="13"/>
        <v>2021</v>
      </c>
      <c r="J296" t="str">
        <f t="shared" si="14"/>
        <v>Octubre</v>
      </c>
      <c r="K296">
        <f>AVERAGEIFS(Tabla1[Close], Tabla1[Ticker], Tabla1[[#This Row],[Ticker]], Tabla1[Date], "&lt;=" &amp; Tabla1[[#This Row],[Date]], Tabla1[Date], "&gt;=" &amp; (Tabla1[[#This Row],[Date]]-50))</f>
        <v>587.52611111111105</v>
      </c>
      <c r="L296">
        <f>AVERAGEIFS(Tabla1[Close], Tabla1[Ticker], Tabla1[[#This Row],[Ticker]], Tabla1[Date], "&lt;=" &amp; Tabla1[[#This Row],[Date]], Tabla1[Date], "&gt;=" &amp; (Tabla1[[#This Row],[Date]]-200))</f>
        <v>534.16439716312073</v>
      </c>
      <c r="M296" t="str">
        <f>+IF(Tabla1[[#This Row],[volatilidad]]&lt;0.5,"Baja",IF(Tabla1[[#This Row],[volatilidad]]&lt;1,"Media","Alta"))</f>
        <v>Baja</v>
      </c>
    </row>
    <row r="297" spans="1:13" x14ac:dyDescent="0.3">
      <c r="A297" s="1">
        <v>44480</v>
      </c>
      <c r="B297">
        <v>633.20000000000005</v>
      </c>
      <c r="C297">
        <v>639.41999999999996</v>
      </c>
      <c r="D297">
        <v>626.78</v>
      </c>
      <c r="E297">
        <v>627.04</v>
      </c>
      <c r="F297">
        <v>2862470</v>
      </c>
      <c r="G297" t="s">
        <v>8</v>
      </c>
      <c r="H297" s="3">
        <f t="shared" si="12"/>
        <v>-8.8831283785919535E-3</v>
      </c>
      <c r="I297">
        <f t="shared" si="13"/>
        <v>2021</v>
      </c>
      <c r="J297" t="str">
        <f t="shared" si="14"/>
        <v>Octubre</v>
      </c>
      <c r="K297">
        <f>AVERAGEIFS(Tabla1[Close], Tabla1[Ticker], Tabla1[[#This Row],[Ticker]], Tabla1[Date], "&lt;=" &amp; Tabla1[[#This Row],[Date]], Tabla1[Date], "&gt;=" &amp; (Tabla1[[#This Row],[Date]]-50))</f>
        <v>591.06828571428571</v>
      </c>
      <c r="L297">
        <f>AVERAGEIFS(Tabla1[Close], Tabla1[Ticker], Tabla1[[#This Row],[Ticker]], Tabla1[Date], "&lt;=" &amp; Tabla1[[#This Row],[Date]], Tabla1[Date], "&gt;=" &amp; (Tabla1[[#This Row],[Date]]-200))</f>
        <v>535.0015107913672</v>
      </c>
      <c r="M297" t="str">
        <f>+IF(Tabla1[[#This Row],[volatilidad]]&lt;0.5,"Baja",IF(Tabla1[[#This Row],[volatilidad]]&lt;1,"Media","Alta"))</f>
        <v>Baja</v>
      </c>
    </row>
    <row r="298" spans="1:13" x14ac:dyDescent="0.3">
      <c r="A298" s="1">
        <v>44481</v>
      </c>
      <c r="B298">
        <v>633.02</v>
      </c>
      <c r="C298">
        <v>637.66</v>
      </c>
      <c r="D298">
        <v>621.99</v>
      </c>
      <c r="E298">
        <v>624.94000000000005</v>
      </c>
      <c r="F298">
        <v>3227349</v>
      </c>
      <c r="G298" t="s">
        <v>8</v>
      </c>
      <c r="H298" s="3">
        <f t="shared" si="12"/>
        <v>-3.3490686399589853E-3</v>
      </c>
      <c r="I298">
        <f t="shared" si="13"/>
        <v>2021</v>
      </c>
      <c r="J298" t="str">
        <f t="shared" si="14"/>
        <v>Octubre</v>
      </c>
      <c r="K298">
        <f>AVERAGEIFS(Tabla1[Close], Tabla1[Ticker], Tabla1[[#This Row],[Ticker]], Tabla1[Date], "&lt;=" &amp; Tabla1[[#This Row],[Date]], Tabla1[Date], "&gt;=" &amp; (Tabla1[[#This Row],[Date]]-50))</f>
        <v>592.0091666666666</v>
      </c>
      <c r="L298">
        <f>AVERAGEIFS(Tabla1[Close], Tabla1[Ticker], Tabla1[[#This Row],[Ticker]], Tabla1[Date], "&lt;=" &amp; Tabla1[[#This Row],[Date]], Tabla1[Date], "&gt;=" &amp; (Tabla1[[#This Row],[Date]]-200))</f>
        <v>535.87978417266208</v>
      </c>
      <c r="M298" t="str">
        <f>+IF(Tabla1[[#This Row],[volatilidad]]&lt;0.5,"Baja",IF(Tabla1[[#This Row],[volatilidad]]&lt;1,"Media","Alta"))</f>
        <v>Baja</v>
      </c>
    </row>
    <row r="299" spans="1:13" x14ac:dyDescent="0.3">
      <c r="A299" s="1">
        <v>44482</v>
      </c>
      <c r="B299">
        <v>632.17999999999995</v>
      </c>
      <c r="C299">
        <v>632.17999999999995</v>
      </c>
      <c r="D299">
        <v>622.1</v>
      </c>
      <c r="E299">
        <v>629.76</v>
      </c>
      <c r="F299">
        <v>2424638</v>
      </c>
      <c r="G299" t="s">
        <v>8</v>
      </c>
      <c r="H299" s="3">
        <f t="shared" si="12"/>
        <v>7.7127404230805663E-3</v>
      </c>
      <c r="I299">
        <f t="shared" si="13"/>
        <v>2021</v>
      </c>
      <c r="J299" t="str">
        <f t="shared" si="14"/>
        <v>Octubre</v>
      </c>
      <c r="K299">
        <f>AVERAGEIFS(Tabla1[Close], Tabla1[Ticker], Tabla1[[#This Row],[Ticker]], Tabla1[Date], "&lt;=" &amp; Tabla1[[#This Row],[Date]], Tabla1[Date], "&gt;=" &amp; (Tabla1[[#This Row],[Date]]-50))</f>
        <v>594.13222222222203</v>
      </c>
      <c r="L299">
        <f>AVERAGEIFS(Tabla1[Close], Tabla1[Ticker], Tabla1[[#This Row],[Ticker]], Tabla1[Date], "&lt;=" &amp; Tabla1[[#This Row],[Date]], Tabla1[Date], "&gt;=" &amp; (Tabla1[[#This Row],[Date]]-200))</f>
        <v>536.75539568345346</v>
      </c>
      <c r="M299" t="str">
        <f>+IF(Tabla1[[#This Row],[volatilidad]]&lt;0.5,"Baja",IF(Tabla1[[#This Row],[volatilidad]]&lt;1,"Media","Alta"))</f>
        <v>Baja</v>
      </c>
    </row>
    <row r="300" spans="1:13" x14ac:dyDescent="0.3">
      <c r="A300" s="1">
        <v>44483</v>
      </c>
      <c r="B300">
        <v>632.23</v>
      </c>
      <c r="C300">
        <v>636.88</v>
      </c>
      <c r="D300">
        <v>626.79</v>
      </c>
      <c r="E300">
        <v>633.79999999999995</v>
      </c>
      <c r="F300">
        <v>2672535</v>
      </c>
      <c r="G300" t="s">
        <v>8</v>
      </c>
      <c r="H300" s="3">
        <f t="shared" si="12"/>
        <v>6.4151422764227028E-3</v>
      </c>
      <c r="I300">
        <f t="shared" si="13"/>
        <v>2021</v>
      </c>
      <c r="J300" t="str">
        <f t="shared" si="14"/>
        <v>Octubre</v>
      </c>
      <c r="K300">
        <f>AVERAGEIFS(Tabla1[Close], Tabla1[Ticker], Tabla1[[#This Row],[Ticker]], Tabla1[Date], "&lt;=" &amp; Tabla1[[#This Row],[Date]], Tabla1[Date], "&gt;=" &amp; (Tabla1[[#This Row],[Date]]-50))</f>
        <v>596.36527777777758</v>
      </c>
      <c r="L300">
        <f>AVERAGEIFS(Tabla1[Close], Tabla1[Ticker], Tabla1[[#This Row],[Ticker]], Tabla1[Date], "&lt;=" &amp; Tabla1[[#This Row],[Date]], Tabla1[Date], "&gt;=" &amp; (Tabla1[[#This Row],[Date]]-200))</f>
        <v>537.44857142857165</v>
      </c>
      <c r="M300" t="str">
        <f>+IF(Tabla1[[#This Row],[volatilidad]]&lt;0.5,"Baja",IF(Tabla1[[#This Row],[volatilidad]]&lt;1,"Media","Alta"))</f>
        <v>Baja</v>
      </c>
    </row>
    <row r="301" spans="1:13" x14ac:dyDescent="0.3">
      <c r="A301" s="1">
        <v>44484</v>
      </c>
      <c r="B301">
        <v>638</v>
      </c>
      <c r="C301">
        <v>639.41999999999996</v>
      </c>
      <c r="D301">
        <v>625.16</v>
      </c>
      <c r="E301">
        <v>628.29</v>
      </c>
      <c r="F301">
        <v>4116874</v>
      </c>
      <c r="G301" t="s">
        <v>8</v>
      </c>
      <c r="H301" s="3">
        <f t="shared" si="12"/>
        <v>-8.6935941937519301E-3</v>
      </c>
      <c r="I301">
        <f t="shared" si="13"/>
        <v>2021</v>
      </c>
      <c r="J301" t="str">
        <f t="shared" si="14"/>
        <v>Octubre</v>
      </c>
      <c r="K301">
        <f>AVERAGEIFS(Tabla1[Close], Tabla1[Ticker], Tabla1[[#This Row],[Ticker]], Tabla1[Date], "&lt;=" &amp; Tabla1[[#This Row],[Date]], Tabla1[Date], "&gt;=" &amp; (Tabla1[[#This Row],[Date]]-50))</f>
        <v>598.60722222222205</v>
      </c>
      <c r="L301">
        <f>AVERAGEIFS(Tabla1[Close], Tabla1[Ticker], Tabla1[[#This Row],[Ticker]], Tabla1[Date], "&lt;=" &amp; Tabla1[[#This Row],[Date]], Tabla1[Date], "&gt;=" &amp; (Tabla1[[#This Row],[Date]]-200))</f>
        <v>538.09283687943275</v>
      </c>
      <c r="M301" t="str">
        <f>+IF(Tabla1[[#This Row],[volatilidad]]&lt;0.5,"Baja",IF(Tabla1[[#This Row],[volatilidad]]&lt;1,"Media","Alta"))</f>
        <v>Baja</v>
      </c>
    </row>
    <row r="302" spans="1:13" x14ac:dyDescent="0.3">
      <c r="A302" s="1">
        <v>44487</v>
      </c>
      <c r="B302">
        <v>632.1</v>
      </c>
      <c r="C302">
        <v>638.41</v>
      </c>
      <c r="D302">
        <v>620.59</v>
      </c>
      <c r="E302">
        <v>637.97</v>
      </c>
      <c r="F302">
        <v>4669071</v>
      </c>
      <c r="G302" t="s">
        <v>8</v>
      </c>
      <c r="H302" s="3">
        <f t="shared" si="12"/>
        <v>1.5406898088462517E-2</v>
      </c>
      <c r="I302">
        <f t="shared" si="13"/>
        <v>2021</v>
      </c>
      <c r="J302" t="str">
        <f t="shared" si="14"/>
        <v>Octubre</v>
      </c>
      <c r="K302">
        <f>AVERAGEIFS(Tabla1[Close], Tabla1[Ticker], Tabla1[[#This Row],[Ticker]], Tabla1[Date], "&lt;=" &amp; Tabla1[[#This Row],[Date]], Tabla1[Date], "&gt;=" &amp; (Tabla1[[#This Row],[Date]]-50))</f>
        <v>602.25114285714278</v>
      </c>
      <c r="L302">
        <f>AVERAGEIFS(Tabla1[Close], Tabla1[Ticker], Tabla1[[#This Row],[Ticker]], Tabla1[Date], "&lt;=" &amp; Tabla1[[#This Row],[Date]], Tabla1[Date], "&gt;=" &amp; (Tabla1[[#This Row],[Date]]-200))</f>
        <v>539.28100719424492</v>
      </c>
      <c r="M302" t="str">
        <f>+IF(Tabla1[[#This Row],[volatilidad]]&lt;0.5,"Baja",IF(Tabla1[[#This Row],[volatilidad]]&lt;1,"Media","Alta"))</f>
        <v>Baja</v>
      </c>
    </row>
    <row r="303" spans="1:13" x14ac:dyDescent="0.3">
      <c r="A303" s="1">
        <v>44488</v>
      </c>
      <c r="B303">
        <v>636.97</v>
      </c>
      <c r="C303">
        <v>641</v>
      </c>
      <c r="D303">
        <v>632.29999999999995</v>
      </c>
      <c r="E303">
        <v>639</v>
      </c>
      <c r="F303">
        <v>7633147</v>
      </c>
      <c r="G303" t="s">
        <v>8</v>
      </c>
      <c r="H303" s="3">
        <f t="shared" si="12"/>
        <v>1.6144959794346381E-3</v>
      </c>
      <c r="I303">
        <f t="shared" si="13"/>
        <v>2021</v>
      </c>
      <c r="J303" t="str">
        <f t="shared" si="14"/>
        <v>Octubre</v>
      </c>
      <c r="K303">
        <f>AVERAGEIFS(Tabla1[Close], Tabla1[Ticker], Tabla1[[#This Row],[Ticker]], Tabla1[Date], "&lt;=" &amp; Tabla1[[#This Row],[Date]], Tabla1[Date], "&gt;=" &amp; (Tabla1[[#This Row],[Date]]-50))</f>
        <v>603.27194444444433</v>
      </c>
      <c r="L303">
        <f>AVERAGEIFS(Tabla1[Close], Tabla1[Ticker], Tabla1[[#This Row],[Ticker]], Tabla1[Date], "&lt;=" &amp; Tabla1[[#This Row],[Date]], Tabla1[Date], "&gt;=" &amp; (Tabla1[[#This Row],[Date]]-200))</f>
        <v>539.99741007194268</v>
      </c>
      <c r="M303" t="str">
        <f>+IF(Tabla1[[#This Row],[volatilidad]]&lt;0.5,"Baja",IF(Tabla1[[#This Row],[volatilidad]]&lt;1,"Media","Alta"))</f>
        <v>Baja</v>
      </c>
    </row>
    <row r="304" spans="1:13" x14ac:dyDescent="0.3">
      <c r="A304" s="1">
        <v>44489</v>
      </c>
      <c r="B304">
        <v>625.57000000000005</v>
      </c>
      <c r="C304">
        <v>637.4</v>
      </c>
      <c r="D304">
        <v>617.15</v>
      </c>
      <c r="E304">
        <v>625.14</v>
      </c>
      <c r="F304">
        <v>10621997</v>
      </c>
      <c r="G304" t="s">
        <v>8</v>
      </c>
      <c r="H304" s="3">
        <f t="shared" si="12"/>
        <v>-2.1690140845070482E-2</v>
      </c>
      <c r="I304">
        <f t="shared" si="13"/>
        <v>2021</v>
      </c>
      <c r="J304" t="str">
        <f t="shared" si="14"/>
        <v>Octubre</v>
      </c>
      <c r="K304">
        <f>AVERAGEIFS(Tabla1[Close], Tabla1[Ticker], Tabla1[[#This Row],[Ticker]], Tabla1[Date], "&lt;=" &amp; Tabla1[[#This Row],[Date]], Tabla1[Date], "&gt;=" &amp; (Tabla1[[#This Row],[Date]]-50))</f>
        <v>604.90972222222217</v>
      </c>
      <c r="L304">
        <f>AVERAGEIFS(Tabla1[Close], Tabla1[Ticker], Tabla1[[#This Row],[Ticker]], Tabla1[Date], "&lt;=" &amp; Tabla1[[#This Row],[Date]], Tabla1[Date], "&gt;=" &amp; (Tabla1[[#This Row],[Date]]-200))</f>
        <v>540.60557142857158</v>
      </c>
      <c r="M304" t="str">
        <f>+IF(Tabla1[[#This Row],[volatilidad]]&lt;0.5,"Baja",IF(Tabla1[[#This Row],[volatilidad]]&lt;1,"Media","Alta"))</f>
        <v>Baja</v>
      </c>
    </row>
    <row r="305" spans="1:13" x14ac:dyDescent="0.3">
      <c r="A305" s="1">
        <v>44490</v>
      </c>
      <c r="B305">
        <v>628.89</v>
      </c>
      <c r="C305">
        <v>654.01</v>
      </c>
      <c r="D305">
        <v>628.65</v>
      </c>
      <c r="E305">
        <v>653.16</v>
      </c>
      <c r="F305">
        <v>8437070</v>
      </c>
      <c r="G305" t="s">
        <v>8</v>
      </c>
      <c r="H305" s="3">
        <f t="shared" si="12"/>
        <v>4.4821959880986695E-2</v>
      </c>
      <c r="I305">
        <f t="shared" si="13"/>
        <v>2021</v>
      </c>
      <c r="J305" t="str">
        <f t="shared" si="14"/>
        <v>Octubre</v>
      </c>
      <c r="K305">
        <f>AVERAGEIFS(Tabla1[Close], Tabla1[Ticker], Tabla1[[#This Row],[Ticker]], Tabla1[Date], "&lt;=" &amp; Tabla1[[#This Row],[Date]], Tabla1[Date], "&gt;=" &amp; (Tabla1[[#This Row],[Date]]-50))</f>
        <v>607.24222222222215</v>
      </c>
      <c r="L305">
        <f>AVERAGEIFS(Tabla1[Close], Tabla1[Ticker], Tabla1[[#This Row],[Ticker]], Tabla1[Date], "&lt;=" &amp; Tabla1[[#This Row],[Date]], Tabla1[Date], "&gt;=" &amp; (Tabla1[[#This Row],[Date]]-200))</f>
        <v>541.40382978723426</v>
      </c>
      <c r="M305" t="str">
        <f>+IF(Tabla1[[#This Row],[volatilidad]]&lt;0.5,"Baja",IF(Tabla1[[#This Row],[volatilidad]]&lt;1,"Media","Alta"))</f>
        <v>Baja</v>
      </c>
    </row>
    <row r="306" spans="1:13" x14ac:dyDescent="0.3">
      <c r="A306" s="1">
        <v>44491</v>
      </c>
      <c r="B306">
        <v>651.80999999999995</v>
      </c>
      <c r="C306">
        <v>665.46</v>
      </c>
      <c r="D306">
        <v>651.80999999999995</v>
      </c>
      <c r="E306">
        <v>664.78</v>
      </c>
      <c r="F306">
        <v>6186016</v>
      </c>
      <c r="G306" t="s">
        <v>8</v>
      </c>
      <c r="H306" s="3">
        <f t="shared" si="12"/>
        <v>1.7790434196827798E-2</v>
      </c>
      <c r="I306">
        <f t="shared" si="13"/>
        <v>2021</v>
      </c>
      <c r="J306" t="str">
        <f t="shared" si="14"/>
        <v>Octubre</v>
      </c>
      <c r="K306">
        <f>AVERAGEIFS(Tabla1[Close], Tabla1[Ticker], Tabla1[[#This Row],[Ticker]], Tabla1[Date], "&lt;=" &amp; Tabla1[[#This Row],[Date]], Tabla1[Date], "&gt;=" &amp; (Tabla1[[#This Row],[Date]]-50))</f>
        <v>609.53972222222217</v>
      </c>
      <c r="L306">
        <f>AVERAGEIFS(Tabla1[Close], Tabla1[Ticker], Tabla1[[#This Row],[Ticker]], Tabla1[Date], "&lt;=" &amp; Tabla1[[#This Row],[Date]], Tabla1[Date], "&gt;=" &amp; (Tabla1[[#This Row],[Date]]-200))</f>
        <v>542.27267605633824</v>
      </c>
      <c r="M306" t="str">
        <f>+IF(Tabla1[[#This Row],[volatilidad]]&lt;0.5,"Baja",IF(Tabla1[[#This Row],[volatilidad]]&lt;1,"Media","Alta"))</f>
        <v>Baja</v>
      </c>
    </row>
    <row r="307" spans="1:13" x14ac:dyDescent="0.3">
      <c r="A307" s="1">
        <v>44494</v>
      </c>
      <c r="B307">
        <v>663.74</v>
      </c>
      <c r="C307">
        <v>675.88</v>
      </c>
      <c r="D307">
        <v>657.07</v>
      </c>
      <c r="E307">
        <v>671.66</v>
      </c>
      <c r="F307">
        <v>3833526</v>
      </c>
      <c r="G307" t="s">
        <v>8</v>
      </c>
      <c r="H307" s="3">
        <f t="shared" si="12"/>
        <v>1.0349288486416475E-2</v>
      </c>
      <c r="I307">
        <f t="shared" si="13"/>
        <v>2021</v>
      </c>
      <c r="J307" t="str">
        <f t="shared" si="14"/>
        <v>Octubre</v>
      </c>
      <c r="K307">
        <f>AVERAGEIFS(Tabla1[Close], Tabla1[Ticker], Tabla1[[#This Row],[Ticker]], Tabla1[Date], "&lt;=" &amp; Tabla1[[#This Row],[Date]], Tabla1[Date], "&gt;=" &amp; (Tabla1[[#This Row],[Date]]-50))</f>
        <v>612.45742857142852</v>
      </c>
      <c r="L307">
        <f>AVERAGEIFS(Tabla1[Close], Tabla1[Ticker], Tabla1[[#This Row],[Ticker]], Tabla1[Date], "&lt;=" &amp; Tabla1[[#This Row],[Date]], Tabla1[Date], "&gt;=" &amp; (Tabla1[[#This Row],[Date]]-200))</f>
        <v>543.15850000000023</v>
      </c>
      <c r="M307" t="str">
        <f>+IF(Tabla1[[#This Row],[volatilidad]]&lt;0.5,"Baja",IF(Tabla1[[#This Row],[volatilidad]]&lt;1,"Media","Alta"))</f>
        <v>Baja</v>
      </c>
    </row>
    <row r="308" spans="1:13" x14ac:dyDescent="0.3">
      <c r="A308" s="1">
        <v>44495</v>
      </c>
      <c r="B308">
        <v>673.76</v>
      </c>
      <c r="C308">
        <v>676.49</v>
      </c>
      <c r="D308">
        <v>662.77</v>
      </c>
      <c r="E308">
        <v>668.52</v>
      </c>
      <c r="F308">
        <v>2904840</v>
      </c>
      <c r="G308" t="s">
        <v>8</v>
      </c>
      <c r="H308" s="3">
        <f t="shared" si="12"/>
        <v>-4.6749843670904623E-3</v>
      </c>
      <c r="I308">
        <f t="shared" si="13"/>
        <v>2021</v>
      </c>
      <c r="J308" t="str">
        <f t="shared" si="14"/>
        <v>Octubre</v>
      </c>
      <c r="K308">
        <f>AVERAGEIFS(Tabla1[Close], Tabla1[Ticker], Tabla1[[#This Row],[Ticker]], Tabla1[Date], "&lt;=" &amp; Tabla1[[#This Row],[Date]], Tabla1[Date], "&gt;=" &amp; (Tabla1[[#This Row],[Date]]-50))</f>
        <v>614.01472222222219</v>
      </c>
      <c r="L308">
        <f>AVERAGEIFS(Tabla1[Close], Tabla1[Ticker], Tabla1[[#This Row],[Ticker]], Tabla1[Date], "&lt;=" &amp; Tabla1[[#This Row],[Date]], Tabla1[Date], "&gt;=" &amp; (Tabla1[[#This Row],[Date]]-200))</f>
        <v>543.97235714285739</v>
      </c>
      <c r="M308" t="str">
        <f>+IF(Tabla1[[#This Row],[volatilidad]]&lt;0.5,"Baja",IF(Tabla1[[#This Row],[volatilidad]]&lt;1,"Media","Alta"))</f>
        <v>Baja</v>
      </c>
    </row>
    <row r="309" spans="1:13" x14ac:dyDescent="0.3">
      <c r="A309" s="1">
        <v>44496</v>
      </c>
      <c r="B309">
        <v>669</v>
      </c>
      <c r="C309">
        <v>671.41</v>
      </c>
      <c r="D309">
        <v>661.85</v>
      </c>
      <c r="E309">
        <v>662.92</v>
      </c>
      <c r="F309">
        <v>2276914</v>
      </c>
      <c r="G309" t="s">
        <v>8</v>
      </c>
      <c r="H309" s="3">
        <f t="shared" si="12"/>
        <v>-8.3767127385867557E-3</v>
      </c>
      <c r="I309">
        <f t="shared" si="13"/>
        <v>2021</v>
      </c>
      <c r="J309" t="str">
        <f t="shared" si="14"/>
        <v>Octubre</v>
      </c>
      <c r="K309">
        <f>AVERAGEIFS(Tabla1[Close], Tabla1[Ticker], Tabla1[[#This Row],[Ticker]], Tabla1[Date], "&lt;=" &amp; Tabla1[[#This Row],[Date]], Tabla1[Date], "&gt;=" &amp; (Tabla1[[#This Row],[Date]]-50))</f>
        <v>615.33648648648636</v>
      </c>
      <c r="L309">
        <f>AVERAGEIFS(Tabla1[Close], Tabla1[Ticker], Tabla1[[#This Row],[Ticker]], Tabla1[Date], "&lt;=" &amp; Tabla1[[#This Row],[Date]], Tabla1[Date], "&gt;=" &amp; (Tabla1[[#This Row],[Date]]-200))</f>
        <v>544.74100000000021</v>
      </c>
      <c r="M309" t="str">
        <f>+IF(Tabla1[[#This Row],[volatilidad]]&lt;0.5,"Baja",IF(Tabla1[[#This Row],[volatilidad]]&lt;1,"Media","Alta"))</f>
        <v>Baja</v>
      </c>
    </row>
    <row r="310" spans="1:13" x14ac:dyDescent="0.3">
      <c r="A310" s="1">
        <v>44497</v>
      </c>
      <c r="B310">
        <v>670.95</v>
      </c>
      <c r="C310">
        <v>676.8</v>
      </c>
      <c r="D310">
        <v>668.03</v>
      </c>
      <c r="E310">
        <v>674.05</v>
      </c>
      <c r="F310">
        <v>2859409</v>
      </c>
      <c r="G310" t="s">
        <v>8</v>
      </c>
      <c r="H310" s="3">
        <f t="shared" si="12"/>
        <v>1.6789356181741377E-2</v>
      </c>
      <c r="I310">
        <f t="shared" si="13"/>
        <v>2021</v>
      </c>
      <c r="J310" t="str">
        <f t="shared" si="14"/>
        <v>Octubre</v>
      </c>
      <c r="K310">
        <f>AVERAGEIFS(Tabla1[Close], Tabla1[Ticker], Tabla1[[#This Row],[Ticker]], Tabla1[Date], "&lt;=" &amp; Tabla1[[#This Row],[Date]], Tabla1[Date], "&gt;=" &amp; (Tabla1[[#This Row],[Date]]-50))</f>
        <v>617.15648648648641</v>
      </c>
      <c r="L310">
        <f>AVERAGEIFS(Tabla1[Close], Tabla1[Ticker], Tabla1[[#This Row],[Ticker]], Tabla1[Date], "&lt;=" &amp; Tabla1[[#This Row],[Date]], Tabla1[Date], "&gt;=" &amp; (Tabla1[[#This Row],[Date]]-200))</f>
        <v>545.65808510638328</v>
      </c>
      <c r="M310" t="str">
        <f>+IF(Tabla1[[#This Row],[volatilidad]]&lt;0.5,"Baja",IF(Tabla1[[#This Row],[volatilidad]]&lt;1,"Media","Alta"))</f>
        <v>Baja</v>
      </c>
    </row>
    <row r="311" spans="1:13" x14ac:dyDescent="0.3">
      <c r="A311" s="1">
        <v>44498</v>
      </c>
      <c r="B311">
        <v>673.06</v>
      </c>
      <c r="C311">
        <v>690.97</v>
      </c>
      <c r="D311">
        <v>671.24</v>
      </c>
      <c r="E311">
        <v>690.31</v>
      </c>
      <c r="F311">
        <v>3825279</v>
      </c>
      <c r="G311" t="s">
        <v>8</v>
      </c>
      <c r="H311" s="3">
        <f t="shared" si="12"/>
        <v>2.4122839551961928E-2</v>
      </c>
      <c r="I311">
        <f t="shared" si="13"/>
        <v>2021</v>
      </c>
      <c r="J311" t="str">
        <f t="shared" si="14"/>
        <v>Octubre</v>
      </c>
      <c r="K311">
        <f>AVERAGEIFS(Tabla1[Close], Tabla1[Ticker], Tabla1[[#This Row],[Ticker]], Tabla1[Date], "&lt;=" &amp; Tabla1[[#This Row],[Date]], Tabla1[Date], "&gt;=" &amp; (Tabla1[[#This Row],[Date]]-50))</f>
        <v>619.43378378378372</v>
      </c>
      <c r="L311">
        <f>AVERAGEIFS(Tabla1[Close], Tabla1[Ticker], Tabla1[[#This Row],[Ticker]], Tabla1[Date], "&lt;=" &amp; Tabla1[[#This Row],[Date]], Tabla1[Date], "&gt;=" &amp; (Tabla1[[#This Row],[Date]]-200))</f>
        <v>546.67676056338053</v>
      </c>
      <c r="M311" t="str">
        <f>+IF(Tabla1[[#This Row],[volatilidad]]&lt;0.5,"Baja",IF(Tabla1[[#This Row],[volatilidad]]&lt;1,"Media","Alta"))</f>
        <v>Baja</v>
      </c>
    </row>
    <row r="312" spans="1:13" x14ac:dyDescent="0.3">
      <c r="A312" s="1">
        <v>44501</v>
      </c>
      <c r="B312">
        <v>689.06</v>
      </c>
      <c r="C312">
        <v>689.97</v>
      </c>
      <c r="D312">
        <v>676.54</v>
      </c>
      <c r="E312">
        <v>681.17</v>
      </c>
      <c r="F312">
        <v>3110911</v>
      </c>
      <c r="G312" t="s">
        <v>8</v>
      </c>
      <c r="H312" s="3">
        <f t="shared" si="12"/>
        <v>-1.3240428213411315E-2</v>
      </c>
      <c r="I312">
        <f t="shared" si="13"/>
        <v>2021</v>
      </c>
      <c r="J312" t="str">
        <f t="shared" si="14"/>
        <v>Noviembre</v>
      </c>
      <c r="K312">
        <f>AVERAGEIFS(Tabla1[Close], Tabla1[Ticker], Tabla1[[#This Row],[Ticker]], Tabla1[Date], "&lt;=" &amp; Tabla1[[#This Row],[Date]], Tabla1[Date], "&gt;=" &amp; (Tabla1[[#This Row],[Date]]-50))</f>
        <v>622.33222222222207</v>
      </c>
      <c r="L312">
        <f>AVERAGEIFS(Tabla1[Close], Tabla1[Ticker], Tabla1[[#This Row],[Ticker]], Tabla1[Date], "&lt;=" &amp; Tabla1[[#This Row],[Date]], Tabla1[Date], "&gt;=" &amp; (Tabla1[[#This Row],[Date]]-200))</f>
        <v>547.59100000000012</v>
      </c>
      <c r="M312" t="str">
        <f>+IF(Tabla1[[#This Row],[volatilidad]]&lt;0.5,"Baja",IF(Tabla1[[#This Row],[volatilidad]]&lt;1,"Media","Alta"))</f>
        <v>Baja</v>
      </c>
    </row>
    <row r="313" spans="1:13" x14ac:dyDescent="0.3">
      <c r="A313" s="1">
        <v>44502</v>
      </c>
      <c r="B313">
        <v>683.11</v>
      </c>
      <c r="C313">
        <v>687.68</v>
      </c>
      <c r="D313">
        <v>673.82</v>
      </c>
      <c r="E313">
        <v>677.72</v>
      </c>
      <c r="F313">
        <v>3888597</v>
      </c>
      <c r="G313" t="s">
        <v>8</v>
      </c>
      <c r="H313" s="3">
        <f t="shared" si="12"/>
        <v>-5.0648149507463991E-3</v>
      </c>
      <c r="I313">
        <f t="shared" si="13"/>
        <v>2021</v>
      </c>
      <c r="J313" t="str">
        <f t="shared" si="14"/>
        <v>Noviembre</v>
      </c>
      <c r="K313">
        <f>AVERAGEIFS(Tabla1[Close], Tabla1[Ticker], Tabla1[[#This Row],[Ticker]], Tabla1[Date], "&lt;=" &amp; Tabla1[[#This Row],[Date]], Tabla1[Date], "&gt;=" &amp; (Tabla1[[#This Row],[Date]]-50))</f>
        <v>623.82918918918915</v>
      </c>
      <c r="L313">
        <f>AVERAGEIFS(Tabla1[Close], Tabla1[Ticker], Tabla1[[#This Row],[Ticker]], Tabla1[Date], "&lt;=" &amp; Tabla1[[#This Row],[Date]], Tabla1[Date], "&gt;=" &amp; (Tabla1[[#This Row],[Date]]-200))</f>
        <v>548.50885714285732</v>
      </c>
      <c r="M313" t="str">
        <f>+IF(Tabla1[[#This Row],[volatilidad]]&lt;0.5,"Baja",IF(Tabla1[[#This Row],[volatilidad]]&lt;1,"Media","Alta"))</f>
        <v>Baja</v>
      </c>
    </row>
    <row r="314" spans="1:13" x14ac:dyDescent="0.3">
      <c r="A314" s="1">
        <v>44503</v>
      </c>
      <c r="B314">
        <v>677.27</v>
      </c>
      <c r="C314">
        <v>689.39</v>
      </c>
      <c r="D314">
        <v>677.27</v>
      </c>
      <c r="E314">
        <v>688.29</v>
      </c>
      <c r="F314">
        <v>2334852</v>
      </c>
      <c r="G314" t="s">
        <v>8</v>
      </c>
      <c r="H314" s="3">
        <f t="shared" si="12"/>
        <v>1.5596411497373452E-2</v>
      </c>
      <c r="I314">
        <f t="shared" si="13"/>
        <v>2021</v>
      </c>
      <c r="J314" t="str">
        <f t="shared" si="14"/>
        <v>Noviembre</v>
      </c>
      <c r="K314">
        <f>AVERAGEIFS(Tabla1[Close], Tabla1[Ticker], Tabla1[[#This Row],[Ticker]], Tabla1[Date], "&lt;=" &amp; Tabla1[[#This Row],[Date]], Tabla1[Date], "&gt;=" &amp; (Tabla1[[#This Row],[Date]]-50))</f>
        <v>626.50486486486489</v>
      </c>
      <c r="L314">
        <f>AVERAGEIFS(Tabla1[Close], Tabla1[Ticker], Tabla1[[#This Row],[Ticker]], Tabla1[Date], "&lt;=" &amp; Tabla1[[#This Row],[Date]], Tabla1[Date], "&gt;=" &amp; (Tabla1[[#This Row],[Date]]-200))</f>
        <v>549.52135714285725</v>
      </c>
      <c r="M314" t="str">
        <f>+IF(Tabla1[[#This Row],[volatilidad]]&lt;0.5,"Baja",IF(Tabla1[[#This Row],[volatilidad]]&lt;1,"Media","Alta"))</f>
        <v>Baja</v>
      </c>
    </row>
    <row r="315" spans="1:13" x14ac:dyDescent="0.3">
      <c r="A315" s="1">
        <v>44504</v>
      </c>
      <c r="B315">
        <v>685.89</v>
      </c>
      <c r="C315">
        <v>685.94</v>
      </c>
      <c r="D315">
        <v>665.5</v>
      </c>
      <c r="E315">
        <v>668.4</v>
      </c>
      <c r="F315">
        <v>4865023</v>
      </c>
      <c r="G315" t="s">
        <v>8</v>
      </c>
      <c r="H315" s="3">
        <f t="shared" si="12"/>
        <v>-2.8897703003094577E-2</v>
      </c>
      <c r="I315">
        <f t="shared" si="13"/>
        <v>2021</v>
      </c>
      <c r="J315" t="str">
        <f t="shared" si="14"/>
        <v>Noviembre</v>
      </c>
      <c r="K315">
        <f>AVERAGEIFS(Tabla1[Close], Tabla1[Ticker], Tabla1[[#This Row],[Ticker]], Tabla1[Date], "&lt;=" &amp; Tabla1[[#This Row],[Date]], Tabla1[Date], "&gt;=" &amp; (Tabla1[[#This Row],[Date]]-50))</f>
        <v>628.95459459459471</v>
      </c>
      <c r="L315">
        <f>AVERAGEIFS(Tabla1[Close], Tabla1[Ticker], Tabla1[[#This Row],[Ticker]], Tabla1[Date], "&lt;=" &amp; Tabla1[[#This Row],[Date]], Tabla1[Date], "&gt;=" &amp; (Tabla1[[#This Row],[Date]]-200))</f>
        <v>550.36446808510652</v>
      </c>
      <c r="M315" t="str">
        <f>+IF(Tabla1[[#This Row],[volatilidad]]&lt;0.5,"Baja",IF(Tabla1[[#This Row],[volatilidad]]&lt;1,"Media","Alta"))</f>
        <v>Baja</v>
      </c>
    </row>
    <row r="316" spans="1:13" x14ac:dyDescent="0.3">
      <c r="A316" s="1">
        <v>44505</v>
      </c>
      <c r="B316">
        <v>663.97</v>
      </c>
      <c r="C316">
        <v>665.64</v>
      </c>
      <c r="D316">
        <v>645.01</v>
      </c>
      <c r="E316">
        <v>645.72</v>
      </c>
      <c r="F316">
        <v>5283488</v>
      </c>
      <c r="G316" t="s">
        <v>8</v>
      </c>
      <c r="H316" s="3">
        <f t="shared" si="12"/>
        <v>-3.3931777378815031E-2</v>
      </c>
      <c r="I316">
        <f t="shared" si="13"/>
        <v>2021</v>
      </c>
      <c r="J316" t="str">
        <f t="shared" si="14"/>
        <v>Noviembre</v>
      </c>
      <c r="K316">
        <f>AVERAGEIFS(Tabla1[Close], Tabla1[Ticker], Tabla1[[#This Row],[Ticker]], Tabla1[Date], "&lt;=" &amp; Tabla1[[#This Row],[Date]], Tabla1[Date], "&gt;=" &amp; (Tabla1[[#This Row],[Date]]-50))</f>
        <v>630.65324324324331</v>
      </c>
      <c r="L316">
        <f>AVERAGEIFS(Tabla1[Close], Tabla1[Ticker], Tabla1[[#This Row],[Ticker]], Tabla1[Date], "&lt;=" &amp; Tabla1[[#This Row],[Date]], Tabla1[Date], "&gt;=" &amp; (Tabla1[[#This Row],[Date]]-200))</f>
        <v>551.03598591549303</v>
      </c>
      <c r="M316" t="str">
        <f>+IF(Tabla1[[#This Row],[volatilidad]]&lt;0.5,"Baja",IF(Tabla1[[#This Row],[volatilidad]]&lt;1,"Media","Alta"))</f>
        <v>Baja</v>
      </c>
    </row>
    <row r="317" spans="1:13" x14ac:dyDescent="0.3">
      <c r="A317" s="1">
        <v>44508</v>
      </c>
      <c r="B317">
        <v>650.29</v>
      </c>
      <c r="C317">
        <v>656</v>
      </c>
      <c r="D317">
        <v>643.79</v>
      </c>
      <c r="E317">
        <v>651.45000000000005</v>
      </c>
      <c r="F317">
        <v>2887523</v>
      </c>
      <c r="G317" t="s">
        <v>8</v>
      </c>
      <c r="H317" s="3">
        <f t="shared" si="12"/>
        <v>8.8738152759710864E-3</v>
      </c>
      <c r="I317">
        <f t="shared" si="13"/>
        <v>2021</v>
      </c>
      <c r="J317" t="str">
        <f t="shared" si="14"/>
        <v>Noviembre</v>
      </c>
      <c r="K317">
        <f>AVERAGEIFS(Tabla1[Close], Tabla1[Ticker], Tabla1[[#This Row],[Ticker]], Tabla1[Date], "&lt;=" &amp; Tabla1[[#This Row],[Date]], Tabla1[Date], "&gt;=" &amp; (Tabla1[[#This Row],[Date]]-50))</f>
        <v>633.60472222222234</v>
      </c>
      <c r="L317">
        <f>AVERAGEIFS(Tabla1[Close], Tabla1[Ticker], Tabla1[[#This Row],[Ticker]], Tabla1[Date], "&lt;=" &amp; Tabla1[[#This Row],[Date]], Tabla1[Date], "&gt;=" &amp; (Tabla1[[#This Row],[Date]]-200))</f>
        <v>552.04035714285726</v>
      </c>
      <c r="M317" t="str">
        <f>+IF(Tabla1[[#This Row],[volatilidad]]&lt;0.5,"Baja",IF(Tabla1[[#This Row],[volatilidad]]&lt;1,"Media","Alta"))</f>
        <v>Baja</v>
      </c>
    </row>
    <row r="318" spans="1:13" x14ac:dyDescent="0.3">
      <c r="A318" s="1">
        <v>44509</v>
      </c>
      <c r="B318">
        <v>653.70000000000005</v>
      </c>
      <c r="C318">
        <v>660.5</v>
      </c>
      <c r="D318">
        <v>650.52</v>
      </c>
      <c r="E318">
        <v>655.99</v>
      </c>
      <c r="F318">
        <v>2415630</v>
      </c>
      <c r="G318" t="s">
        <v>8</v>
      </c>
      <c r="H318" s="3">
        <f t="shared" si="12"/>
        <v>6.9690689999231115E-3</v>
      </c>
      <c r="I318">
        <f t="shared" si="13"/>
        <v>2021</v>
      </c>
      <c r="J318" t="str">
        <f t="shared" si="14"/>
        <v>Noviembre</v>
      </c>
      <c r="K318">
        <f>AVERAGEIFS(Tabla1[Close], Tabla1[Ticker], Tabla1[[#This Row],[Ticker]], Tabla1[Date], "&lt;=" &amp; Tabla1[[#This Row],[Date]], Tabla1[Date], "&gt;=" &amp; (Tabla1[[#This Row],[Date]]-50))</f>
        <v>634.20972972972993</v>
      </c>
      <c r="L318">
        <f>AVERAGEIFS(Tabla1[Close], Tabla1[Ticker], Tabla1[[#This Row],[Ticker]], Tabla1[Date], "&lt;=" &amp; Tabla1[[#This Row],[Date]], Tabla1[Date], "&gt;=" &amp; (Tabla1[[#This Row],[Date]]-200))</f>
        <v>553.09185714285729</v>
      </c>
      <c r="M318" t="str">
        <f>+IF(Tabla1[[#This Row],[volatilidad]]&lt;0.5,"Baja",IF(Tabla1[[#This Row],[volatilidad]]&lt;1,"Media","Alta"))</f>
        <v>Baja</v>
      </c>
    </row>
    <row r="319" spans="1:13" x14ac:dyDescent="0.3">
      <c r="A319" s="1">
        <v>44510</v>
      </c>
      <c r="B319">
        <v>653.01</v>
      </c>
      <c r="C319">
        <v>660.33</v>
      </c>
      <c r="D319">
        <v>642.11</v>
      </c>
      <c r="E319">
        <v>646.91</v>
      </c>
      <c r="F319">
        <v>2405785</v>
      </c>
      <c r="G319" t="s">
        <v>8</v>
      </c>
      <c r="H319" s="3">
        <f t="shared" si="12"/>
        <v>-1.3841674415768557E-2</v>
      </c>
      <c r="I319">
        <f t="shared" si="13"/>
        <v>2021</v>
      </c>
      <c r="J319" t="str">
        <f t="shared" si="14"/>
        <v>Noviembre</v>
      </c>
      <c r="K319">
        <f>AVERAGEIFS(Tabla1[Close], Tabla1[Ticker], Tabla1[[#This Row],[Ticker]], Tabla1[Date], "&lt;=" &amp; Tabla1[[#This Row],[Date]], Tabla1[Date], "&gt;=" &amp; (Tabla1[[#This Row],[Date]]-50))</f>
        <v>636.14162162162177</v>
      </c>
      <c r="L319">
        <f>AVERAGEIFS(Tabla1[Close], Tabla1[Ticker], Tabla1[[#This Row],[Ticker]], Tabla1[Date], "&lt;=" &amp; Tabla1[[#This Row],[Date]], Tabla1[Date], "&gt;=" &amp; (Tabla1[[#This Row],[Date]]-200))</f>
        <v>554.10157142857167</v>
      </c>
      <c r="M319" t="str">
        <f>+IF(Tabla1[[#This Row],[volatilidad]]&lt;0.5,"Baja",IF(Tabla1[[#This Row],[volatilidad]]&lt;1,"Media","Alta"))</f>
        <v>Baja</v>
      </c>
    </row>
    <row r="320" spans="1:13" x14ac:dyDescent="0.3">
      <c r="A320" s="1">
        <v>44511</v>
      </c>
      <c r="B320">
        <v>650.24</v>
      </c>
      <c r="C320">
        <v>665.82</v>
      </c>
      <c r="D320">
        <v>649.71</v>
      </c>
      <c r="E320">
        <v>657.58</v>
      </c>
      <c r="F320">
        <v>2868311</v>
      </c>
      <c r="G320" t="s">
        <v>8</v>
      </c>
      <c r="H320" s="3">
        <f t="shared" si="12"/>
        <v>1.6493793572521787E-2</v>
      </c>
      <c r="I320">
        <f t="shared" si="13"/>
        <v>2021</v>
      </c>
      <c r="J320" t="str">
        <f t="shared" si="14"/>
        <v>Noviembre</v>
      </c>
      <c r="K320">
        <f>AVERAGEIFS(Tabla1[Close], Tabla1[Ticker], Tabla1[[#This Row],[Ticker]], Tabla1[Date], "&lt;=" &amp; Tabla1[[#This Row],[Date]], Tabla1[Date], "&gt;=" &amp; (Tabla1[[#This Row],[Date]]-50))</f>
        <v>638.42378378378407</v>
      </c>
      <c r="L320">
        <f>AVERAGEIFS(Tabla1[Close], Tabla1[Ticker], Tabla1[[#This Row],[Ticker]], Tabla1[Date], "&lt;=" &amp; Tabla1[[#This Row],[Date]], Tabla1[Date], "&gt;=" &amp; (Tabla1[[#This Row],[Date]]-200))</f>
        <v>554.835460992908</v>
      </c>
      <c r="M320" t="str">
        <f>+IF(Tabla1[[#This Row],[volatilidad]]&lt;0.5,"Baja",IF(Tabla1[[#This Row],[volatilidad]]&lt;1,"Media","Alta"))</f>
        <v>Baja</v>
      </c>
    </row>
    <row r="321" spans="1:13" x14ac:dyDescent="0.3">
      <c r="A321" s="1">
        <v>44512</v>
      </c>
      <c r="B321">
        <v>660.01</v>
      </c>
      <c r="C321">
        <v>683.34</v>
      </c>
      <c r="D321">
        <v>653.82000000000005</v>
      </c>
      <c r="E321">
        <v>682.61</v>
      </c>
      <c r="F321">
        <v>4198410</v>
      </c>
      <c r="G321" t="s">
        <v>8</v>
      </c>
      <c r="H321" s="3">
        <f t="shared" si="12"/>
        <v>3.8063809726573083E-2</v>
      </c>
      <c r="I321">
        <f t="shared" si="13"/>
        <v>2021</v>
      </c>
      <c r="J321" t="str">
        <f t="shared" si="14"/>
        <v>Noviembre</v>
      </c>
      <c r="K321">
        <f>AVERAGEIFS(Tabla1[Close], Tabla1[Ticker], Tabla1[[#This Row],[Ticker]], Tabla1[Date], "&lt;=" &amp; Tabla1[[#This Row],[Date]], Tabla1[Date], "&gt;=" &amp; (Tabla1[[#This Row],[Date]]-50))</f>
        <v>640.90918918918942</v>
      </c>
      <c r="L321">
        <f>AVERAGEIFS(Tabla1[Close], Tabla1[Ticker], Tabla1[[#This Row],[Ticker]], Tabla1[Date], "&lt;=" &amp; Tabla1[[#This Row],[Date]], Tabla1[Date], "&gt;=" &amp; (Tabla1[[#This Row],[Date]]-200))</f>
        <v>555.73528169014105</v>
      </c>
      <c r="M321" t="str">
        <f>+IF(Tabla1[[#This Row],[volatilidad]]&lt;0.5,"Baja",IF(Tabla1[[#This Row],[volatilidad]]&lt;1,"Media","Alta"))</f>
        <v>Baja</v>
      </c>
    </row>
    <row r="322" spans="1:13" x14ac:dyDescent="0.3">
      <c r="A322" s="1">
        <v>44515</v>
      </c>
      <c r="B322">
        <v>681.24</v>
      </c>
      <c r="C322">
        <v>685.26</v>
      </c>
      <c r="D322">
        <v>671.49</v>
      </c>
      <c r="E322">
        <v>679.33</v>
      </c>
      <c r="F322">
        <v>2872186</v>
      </c>
      <c r="G322" t="s">
        <v>8</v>
      </c>
      <c r="H322" s="3">
        <f t="shared" ref="H322:H385" si="15">IF(G322=G321, (E322/E321)-1, "")</f>
        <v>-4.8050863597075555E-3</v>
      </c>
      <c r="I322">
        <f t="shared" ref="I322:I385" si="16">YEAR(A322)</f>
        <v>2021</v>
      </c>
      <c r="J322" t="str">
        <f t="shared" ref="J322:J385" si="17">TEXT(A322,"MMMM")</f>
        <v>Noviembre</v>
      </c>
      <c r="K322">
        <f>AVERAGEIFS(Tabla1[Close], Tabla1[Ticker], Tabla1[[#This Row],[Ticker]], Tabla1[Date], "&lt;=" &amp; Tabla1[[#This Row],[Date]], Tabla1[Date], "&gt;=" &amp; (Tabla1[[#This Row],[Date]]-50))</f>
        <v>644.64777777777795</v>
      </c>
      <c r="L322">
        <f>AVERAGEIFS(Tabla1[Close], Tabla1[Ticker], Tabla1[[#This Row],[Ticker]], Tabla1[Date], "&lt;=" &amp; Tabla1[[#This Row],[Date]], Tabla1[Date], "&gt;=" &amp; (Tabla1[[#This Row],[Date]]-200))</f>
        <v>557.65264285714318</v>
      </c>
      <c r="M322" t="str">
        <f>+IF(Tabla1[[#This Row],[volatilidad]]&lt;0.5,"Baja",IF(Tabla1[[#This Row],[volatilidad]]&lt;1,"Media","Alta"))</f>
        <v>Baja</v>
      </c>
    </row>
    <row r="323" spans="1:13" x14ac:dyDescent="0.3">
      <c r="A323" s="1">
        <v>44516</v>
      </c>
      <c r="B323">
        <v>678.27</v>
      </c>
      <c r="C323">
        <v>688.36</v>
      </c>
      <c r="D323">
        <v>676.9</v>
      </c>
      <c r="E323">
        <v>687.4</v>
      </c>
      <c r="F323">
        <v>2077387</v>
      </c>
      <c r="G323" t="s">
        <v>8</v>
      </c>
      <c r="H323" s="3">
        <f t="shared" si="15"/>
        <v>1.1879351714188857E-2</v>
      </c>
      <c r="I323">
        <f t="shared" si="16"/>
        <v>2021</v>
      </c>
      <c r="J323" t="str">
        <f t="shared" si="17"/>
        <v>Noviembre</v>
      </c>
      <c r="K323">
        <f>AVERAGEIFS(Tabla1[Close], Tabla1[Ticker], Tabla1[[#This Row],[Ticker]], Tabla1[Date], "&lt;=" &amp; Tabla1[[#This Row],[Date]], Tabla1[Date], "&gt;=" &amp; (Tabla1[[#This Row],[Date]]-50))</f>
        <v>645.80324324324351</v>
      </c>
      <c r="L323">
        <f>AVERAGEIFS(Tabla1[Close], Tabla1[Ticker], Tabla1[[#This Row],[Ticker]], Tabla1[Date], "&lt;=" &amp; Tabla1[[#This Row],[Date]], Tabla1[Date], "&gt;=" &amp; (Tabla1[[#This Row],[Date]]-200))</f>
        <v>558.92692857142879</v>
      </c>
      <c r="M323" t="str">
        <f>+IF(Tabla1[[#This Row],[volatilidad]]&lt;0.5,"Baja",IF(Tabla1[[#This Row],[volatilidad]]&lt;1,"Media","Alta"))</f>
        <v>Baja</v>
      </c>
    </row>
    <row r="324" spans="1:13" x14ac:dyDescent="0.3">
      <c r="A324" s="1">
        <v>44517</v>
      </c>
      <c r="B324">
        <v>690</v>
      </c>
      <c r="C324">
        <v>700.99</v>
      </c>
      <c r="D324">
        <v>686.09</v>
      </c>
      <c r="E324">
        <v>691.69</v>
      </c>
      <c r="F324">
        <v>2732831</v>
      </c>
      <c r="G324" t="s">
        <v>8</v>
      </c>
      <c r="H324" s="3">
        <f t="shared" si="15"/>
        <v>6.2409077684026926E-3</v>
      </c>
      <c r="I324">
        <f t="shared" si="16"/>
        <v>2021</v>
      </c>
      <c r="J324" t="str">
        <f t="shared" si="17"/>
        <v>Noviembre</v>
      </c>
      <c r="K324">
        <f>AVERAGEIFS(Tabla1[Close], Tabla1[Ticker], Tabla1[[#This Row],[Ticker]], Tabla1[Date], "&lt;=" &amp; Tabla1[[#This Row],[Date]], Tabla1[Date], "&gt;=" &amp; (Tabla1[[#This Row],[Date]]-50))</f>
        <v>648.48027027027047</v>
      </c>
      <c r="L324">
        <f>AVERAGEIFS(Tabla1[Close], Tabla1[Ticker], Tabla1[[#This Row],[Ticker]], Tabla1[Date], "&lt;=" &amp; Tabla1[[#This Row],[Date]], Tabla1[Date], "&gt;=" &amp; (Tabla1[[#This Row],[Date]]-200))</f>
        <v>560.1999285714287</v>
      </c>
      <c r="M324" t="str">
        <f>+IF(Tabla1[[#This Row],[volatilidad]]&lt;0.5,"Baja",IF(Tabla1[[#This Row],[volatilidad]]&lt;1,"Media","Alta"))</f>
        <v>Baja</v>
      </c>
    </row>
    <row r="325" spans="1:13" x14ac:dyDescent="0.3">
      <c r="A325" s="1">
        <v>44518</v>
      </c>
      <c r="B325">
        <v>691.61</v>
      </c>
      <c r="C325">
        <v>691.74</v>
      </c>
      <c r="D325">
        <v>679.74</v>
      </c>
      <c r="E325">
        <v>682.02</v>
      </c>
      <c r="F325">
        <v>2014992</v>
      </c>
      <c r="G325" t="s">
        <v>8</v>
      </c>
      <c r="H325" s="3">
        <f t="shared" si="15"/>
        <v>-1.3980251268632005E-2</v>
      </c>
      <c r="I325">
        <f t="shared" si="16"/>
        <v>2021</v>
      </c>
      <c r="J325" t="str">
        <f t="shared" si="17"/>
        <v>Noviembre</v>
      </c>
      <c r="K325">
        <f>AVERAGEIFS(Tabla1[Close], Tabla1[Ticker], Tabla1[[#This Row],[Ticker]], Tabla1[Date], "&lt;=" &amp; Tabla1[[#This Row],[Date]], Tabla1[Date], "&gt;=" &amp; (Tabla1[[#This Row],[Date]]-50))</f>
        <v>651.13351351351366</v>
      </c>
      <c r="L325">
        <f>AVERAGEIFS(Tabla1[Close], Tabla1[Ticker], Tabla1[[#This Row],[Ticker]], Tabla1[Date], "&lt;=" &amp; Tabla1[[#This Row],[Date]], Tabla1[Date], "&gt;=" &amp; (Tabla1[[#This Row],[Date]]-200))</f>
        <v>561.06390070921998</v>
      </c>
      <c r="M325" t="str">
        <f>+IF(Tabla1[[#This Row],[volatilidad]]&lt;0.5,"Baja",IF(Tabla1[[#This Row],[volatilidad]]&lt;1,"Media","Alta"))</f>
        <v>Baja</v>
      </c>
    </row>
    <row r="326" spans="1:13" x14ac:dyDescent="0.3">
      <c r="A326" s="1">
        <v>44519</v>
      </c>
      <c r="B326">
        <v>692.35</v>
      </c>
      <c r="C326">
        <v>694.16</v>
      </c>
      <c r="D326">
        <v>675</v>
      </c>
      <c r="E326">
        <v>678.8</v>
      </c>
      <c r="F326">
        <v>2614852</v>
      </c>
      <c r="G326" t="s">
        <v>8</v>
      </c>
      <c r="H326" s="3">
        <f t="shared" si="15"/>
        <v>-4.7212691709921373E-3</v>
      </c>
      <c r="I326">
        <f t="shared" si="16"/>
        <v>2021</v>
      </c>
      <c r="J326" t="str">
        <f t="shared" si="17"/>
        <v>Noviembre</v>
      </c>
      <c r="K326">
        <f>AVERAGEIFS(Tabla1[Close], Tabla1[Ticker], Tabla1[[#This Row],[Ticker]], Tabla1[Date], "&lt;=" &amp; Tabla1[[#This Row],[Date]], Tabla1[Date], "&gt;=" &amp; (Tabla1[[#This Row],[Date]]-50))</f>
        <v>653.28864864864886</v>
      </c>
      <c r="L326">
        <f>AVERAGEIFS(Tabla1[Close], Tabla1[Ticker], Tabla1[[#This Row],[Ticker]], Tabla1[Date], "&lt;=" &amp; Tabla1[[#This Row],[Date]], Tabla1[Date], "&gt;=" &amp; (Tabla1[[#This Row],[Date]]-200))</f>
        <v>561.89302816901431</v>
      </c>
      <c r="M326" t="str">
        <f>+IF(Tabla1[[#This Row],[volatilidad]]&lt;0.5,"Baja",IF(Tabla1[[#This Row],[volatilidad]]&lt;1,"Media","Alta"))</f>
        <v>Baja</v>
      </c>
    </row>
    <row r="327" spans="1:13" x14ac:dyDescent="0.3">
      <c r="A327" s="1">
        <v>44522</v>
      </c>
      <c r="B327">
        <v>676.02</v>
      </c>
      <c r="C327">
        <v>679.48</v>
      </c>
      <c r="D327">
        <v>656.47</v>
      </c>
      <c r="E327">
        <v>659.2</v>
      </c>
      <c r="F327">
        <v>2765318</v>
      </c>
      <c r="G327" t="s">
        <v>8</v>
      </c>
      <c r="H327" s="3">
        <f t="shared" si="15"/>
        <v>-2.8874484384207255E-2</v>
      </c>
      <c r="I327">
        <f t="shared" si="16"/>
        <v>2021</v>
      </c>
      <c r="J327" t="str">
        <f t="shared" si="17"/>
        <v>Noviembre</v>
      </c>
      <c r="K327">
        <f>AVERAGEIFS(Tabla1[Close], Tabla1[Ticker], Tabla1[[#This Row],[Ticker]], Tabla1[Date], "&lt;=" &amp; Tabla1[[#This Row],[Date]], Tabla1[Date], "&gt;=" &amp; (Tabla1[[#This Row],[Date]]-50))</f>
        <v>655.76083333333349</v>
      </c>
      <c r="L327">
        <f>AVERAGEIFS(Tabla1[Close], Tabla1[Ticker], Tabla1[[#This Row],[Ticker]], Tabla1[Date], "&lt;=" &amp; Tabla1[[#This Row],[Date]], Tabla1[Date], "&gt;=" &amp; (Tabla1[[#This Row],[Date]]-200))</f>
        <v>563.8545714285716</v>
      </c>
      <c r="M327" t="str">
        <f>+IF(Tabla1[[#This Row],[volatilidad]]&lt;0.5,"Baja",IF(Tabla1[[#This Row],[volatilidad]]&lt;1,"Media","Alta"))</f>
        <v>Baja</v>
      </c>
    </row>
    <row r="328" spans="1:13" x14ac:dyDescent="0.3">
      <c r="A328" s="1">
        <v>44523</v>
      </c>
      <c r="B328">
        <v>658.18</v>
      </c>
      <c r="C328">
        <v>666.43</v>
      </c>
      <c r="D328">
        <v>646.04999999999995</v>
      </c>
      <c r="E328">
        <v>654.05999999999995</v>
      </c>
      <c r="F328">
        <v>2320917</v>
      </c>
      <c r="G328" t="s">
        <v>8</v>
      </c>
      <c r="H328" s="3">
        <f t="shared" si="15"/>
        <v>-7.7973300970874959E-3</v>
      </c>
      <c r="I328">
        <f t="shared" si="16"/>
        <v>2021</v>
      </c>
      <c r="J328" t="str">
        <f t="shared" si="17"/>
        <v>Noviembre</v>
      </c>
      <c r="K328">
        <f>AVERAGEIFS(Tabla1[Close], Tabla1[Ticker], Tabla1[[#This Row],[Ticker]], Tabla1[Date], "&lt;=" &amp; Tabla1[[#This Row],[Date]], Tabla1[Date], "&gt;=" &amp; (Tabla1[[#This Row],[Date]]-50))</f>
        <v>655.71486486486504</v>
      </c>
      <c r="L328">
        <f>AVERAGEIFS(Tabla1[Close], Tabla1[Ticker], Tabla1[[#This Row],[Ticker]], Tabla1[Date], "&lt;=" &amp; Tabla1[[#This Row],[Date]], Tabla1[Date], "&gt;=" &amp; (Tabla1[[#This Row],[Date]]-200))</f>
        <v>564.95821428571446</v>
      </c>
      <c r="M328" t="str">
        <f>+IF(Tabla1[[#This Row],[volatilidad]]&lt;0.5,"Baja",IF(Tabla1[[#This Row],[volatilidad]]&lt;1,"Media","Alta"))</f>
        <v>Baja</v>
      </c>
    </row>
    <row r="329" spans="1:13" x14ac:dyDescent="0.3">
      <c r="A329" s="1">
        <v>44524</v>
      </c>
      <c r="B329">
        <v>658.01</v>
      </c>
      <c r="C329">
        <v>661.44</v>
      </c>
      <c r="D329">
        <v>651.1</v>
      </c>
      <c r="E329">
        <v>658.29</v>
      </c>
      <c r="F329">
        <v>1867282</v>
      </c>
      <c r="G329" t="s">
        <v>8</v>
      </c>
      <c r="H329" s="3">
        <f t="shared" si="15"/>
        <v>6.4672965782957004E-3</v>
      </c>
      <c r="I329">
        <f t="shared" si="16"/>
        <v>2021</v>
      </c>
      <c r="J329" t="str">
        <f t="shared" si="17"/>
        <v>Noviembre</v>
      </c>
      <c r="K329">
        <f>AVERAGEIFS(Tabla1[Close], Tabla1[Ticker], Tabla1[[#This Row],[Ticker]], Tabla1[Date], "&lt;=" &amp; Tabla1[[#This Row],[Date]], Tabla1[Date], "&gt;=" &amp; (Tabla1[[#This Row],[Date]]-50))</f>
        <v>657.19972972972994</v>
      </c>
      <c r="L329">
        <f>AVERAGEIFS(Tabla1[Close], Tabla1[Ticker], Tabla1[[#This Row],[Ticker]], Tabla1[Date], "&lt;=" &amp; Tabla1[[#This Row],[Date]], Tabla1[Date], "&gt;=" &amp; (Tabla1[[#This Row],[Date]]-200))</f>
        <v>566.06142857142868</v>
      </c>
      <c r="M329" t="str">
        <f>+IF(Tabla1[[#This Row],[volatilidad]]&lt;0.5,"Baja",IF(Tabla1[[#This Row],[volatilidad]]&lt;1,"Media","Alta"))</f>
        <v>Baja</v>
      </c>
    </row>
    <row r="330" spans="1:13" x14ac:dyDescent="0.3">
      <c r="A330" s="1">
        <v>44526</v>
      </c>
      <c r="B330">
        <v>675</v>
      </c>
      <c r="C330">
        <v>676.41</v>
      </c>
      <c r="D330">
        <v>660.67</v>
      </c>
      <c r="E330">
        <v>665.64</v>
      </c>
      <c r="F330">
        <v>2872513</v>
      </c>
      <c r="G330" t="s">
        <v>8</v>
      </c>
      <c r="H330" s="3">
        <f t="shared" si="15"/>
        <v>1.1165291892631046E-2</v>
      </c>
      <c r="I330">
        <f t="shared" si="16"/>
        <v>2021</v>
      </c>
      <c r="J330" t="str">
        <f t="shared" si="17"/>
        <v>Noviembre</v>
      </c>
      <c r="K330">
        <f>AVERAGEIFS(Tabla1[Close], Tabla1[Ticker], Tabla1[[#This Row],[Ticker]], Tabla1[Date], "&lt;=" &amp; Tabla1[[#This Row],[Date]], Tabla1[Date], "&gt;=" &amp; (Tabla1[[#This Row],[Date]]-50))</f>
        <v>658.55888888888899</v>
      </c>
      <c r="L330">
        <f>AVERAGEIFS(Tabla1[Close], Tabla1[Ticker], Tabla1[[#This Row],[Ticker]], Tabla1[Date], "&lt;=" &amp; Tabla1[[#This Row],[Date]], Tabla1[Date], "&gt;=" &amp; (Tabla1[[#This Row],[Date]]-200))</f>
        <v>566.76765957446821</v>
      </c>
      <c r="M330" t="str">
        <f>+IF(Tabla1[[#This Row],[volatilidad]]&lt;0.5,"Baja",IF(Tabla1[[#This Row],[volatilidad]]&lt;1,"Media","Alta"))</f>
        <v>Baja</v>
      </c>
    </row>
    <row r="331" spans="1:13" x14ac:dyDescent="0.3">
      <c r="A331" s="1">
        <v>44529</v>
      </c>
      <c r="B331">
        <v>663.2</v>
      </c>
      <c r="C331">
        <v>667.99</v>
      </c>
      <c r="D331">
        <v>658.29</v>
      </c>
      <c r="E331">
        <v>663.84</v>
      </c>
      <c r="F331">
        <v>2529364</v>
      </c>
      <c r="G331" t="s">
        <v>8</v>
      </c>
      <c r="H331" s="3">
        <f t="shared" si="15"/>
        <v>-2.7041644131962084E-3</v>
      </c>
      <c r="I331">
        <f t="shared" si="16"/>
        <v>2021</v>
      </c>
      <c r="J331" t="str">
        <f t="shared" si="17"/>
        <v>Noviembre</v>
      </c>
      <c r="K331">
        <f>AVERAGEIFS(Tabla1[Close], Tabla1[Ticker], Tabla1[[#This Row],[Ticker]], Tabla1[Date], "&lt;=" &amp; Tabla1[[#This Row],[Date]], Tabla1[Date], "&gt;=" &amp; (Tabla1[[#This Row],[Date]]-50))</f>
        <v>660.21285714285716</v>
      </c>
      <c r="L331">
        <f>AVERAGEIFS(Tabla1[Close], Tabla1[Ticker], Tabla1[[#This Row],[Ticker]], Tabla1[Date], "&lt;=" &amp; Tabla1[[#This Row],[Date]], Tabla1[Date], "&gt;=" &amp; (Tabla1[[#This Row],[Date]]-200))</f>
        <v>569.14625899280588</v>
      </c>
      <c r="M331" t="str">
        <f>+IF(Tabla1[[#This Row],[volatilidad]]&lt;0.5,"Baja",IF(Tabla1[[#This Row],[volatilidad]]&lt;1,"Media","Alta"))</f>
        <v>Baja</v>
      </c>
    </row>
    <row r="332" spans="1:13" x14ac:dyDescent="0.3">
      <c r="A332" s="1">
        <v>44530</v>
      </c>
      <c r="B332">
        <v>668.2</v>
      </c>
      <c r="C332">
        <v>675.38</v>
      </c>
      <c r="D332">
        <v>640.01</v>
      </c>
      <c r="E332">
        <v>641.9</v>
      </c>
      <c r="F332">
        <v>5608919</v>
      </c>
      <c r="G332" t="s">
        <v>8</v>
      </c>
      <c r="H332" s="3">
        <f t="shared" si="15"/>
        <v>-3.3050132562063239E-2</v>
      </c>
      <c r="I332">
        <f t="shared" si="16"/>
        <v>2021</v>
      </c>
      <c r="J332" t="str">
        <f t="shared" si="17"/>
        <v>Noviembre</v>
      </c>
      <c r="K332">
        <f>AVERAGEIFS(Tabla1[Close], Tabla1[Ticker], Tabla1[[#This Row],[Ticker]], Tabla1[Date], "&lt;=" &amp; Tabla1[[#This Row],[Date]], Tabla1[Date], "&gt;=" &amp; (Tabla1[[#This Row],[Date]]-50))</f>
        <v>659.70416666666677</v>
      </c>
      <c r="L332">
        <f>AVERAGEIFS(Tabla1[Close], Tabla1[Ticker], Tabla1[[#This Row],[Ticker]], Tabla1[Date], "&lt;=" &amp; Tabla1[[#This Row],[Date]], Tabla1[Date], "&gt;=" &amp; (Tabla1[[#This Row],[Date]]-200))</f>
        <v>570.2630935251799</v>
      </c>
      <c r="M332" t="str">
        <f>+IF(Tabla1[[#This Row],[volatilidad]]&lt;0.5,"Baja",IF(Tabla1[[#This Row],[volatilidad]]&lt;1,"Media","Alta"))</f>
        <v>Baja</v>
      </c>
    </row>
    <row r="333" spans="1:13" x14ac:dyDescent="0.3">
      <c r="A333" s="1">
        <v>44531</v>
      </c>
      <c r="B333">
        <v>649.48</v>
      </c>
      <c r="C333">
        <v>654.52</v>
      </c>
      <c r="D333">
        <v>617.07000000000005</v>
      </c>
      <c r="E333">
        <v>617.77</v>
      </c>
      <c r="F333">
        <v>3897019</v>
      </c>
      <c r="G333" t="s">
        <v>8</v>
      </c>
      <c r="H333" s="3">
        <f t="shared" si="15"/>
        <v>-3.7591525159682226E-2</v>
      </c>
      <c r="I333">
        <f t="shared" si="16"/>
        <v>2021</v>
      </c>
      <c r="J333" t="str">
        <f t="shared" si="17"/>
        <v>Diciembre</v>
      </c>
      <c r="K333">
        <f>AVERAGEIFS(Tabla1[Close], Tabla1[Ticker], Tabla1[[#This Row],[Ticker]], Tabla1[Date], "&lt;=" &amp; Tabla1[[#This Row],[Date]], Tabla1[Date], "&gt;=" &amp; (Tabla1[[#This Row],[Date]]-50))</f>
        <v>659.44666666666683</v>
      </c>
      <c r="L333">
        <f>AVERAGEIFS(Tabla1[Close], Tabla1[Ticker], Tabla1[[#This Row],[Ticker]], Tabla1[Date], "&lt;=" &amp; Tabla1[[#This Row],[Date]], Tabla1[Date], "&gt;=" &amp; (Tabla1[[#This Row],[Date]]-200))</f>
        <v>571.15805755395695</v>
      </c>
      <c r="M333" t="str">
        <f>+IF(Tabla1[[#This Row],[volatilidad]]&lt;0.5,"Baja",IF(Tabla1[[#This Row],[volatilidad]]&lt;1,"Media","Alta"))</f>
        <v>Baja</v>
      </c>
    </row>
    <row r="334" spans="1:13" x14ac:dyDescent="0.3">
      <c r="A334" s="1">
        <v>44532</v>
      </c>
      <c r="B334">
        <v>617.1</v>
      </c>
      <c r="C334">
        <v>625.36</v>
      </c>
      <c r="D334">
        <v>612.88</v>
      </c>
      <c r="E334">
        <v>616.47</v>
      </c>
      <c r="F334">
        <v>3331131</v>
      </c>
      <c r="G334" t="s">
        <v>8</v>
      </c>
      <c r="H334" s="3">
        <f t="shared" si="15"/>
        <v>-2.1043430402899466E-3</v>
      </c>
      <c r="I334">
        <f t="shared" si="16"/>
        <v>2021</v>
      </c>
      <c r="J334" t="str">
        <f t="shared" si="17"/>
        <v>Diciembre</v>
      </c>
      <c r="K334">
        <f>AVERAGEIFS(Tabla1[Close], Tabla1[Ticker], Tabla1[[#This Row],[Ticker]], Tabla1[Date], "&lt;=" &amp; Tabla1[[#This Row],[Date]], Tabla1[Date], "&gt;=" &amp; (Tabla1[[#This Row],[Date]]-50))</f>
        <v>659.21138888888902</v>
      </c>
      <c r="L334">
        <f>AVERAGEIFS(Tabla1[Close], Tabla1[Ticker], Tabla1[[#This Row],[Ticker]], Tabla1[Date], "&lt;=" &amp; Tabla1[[#This Row],[Date]], Tabla1[Date], "&gt;=" &amp; (Tabla1[[#This Row],[Date]]-200))</f>
        <v>571.48171428571436</v>
      </c>
      <c r="M334" t="str">
        <f>+IF(Tabla1[[#This Row],[volatilidad]]&lt;0.5,"Baja",IF(Tabla1[[#This Row],[volatilidad]]&lt;1,"Media","Alta"))</f>
        <v>Baja</v>
      </c>
    </row>
    <row r="335" spans="1:13" x14ac:dyDescent="0.3">
      <c r="A335" s="1">
        <v>44533</v>
      </c>
      <c r="B335">
        <v>622.75</v>
      </c>
      <c r="C335">
        <v>625.5</v>
      </c>
      <c r="D335">
        <v>594</v>
      </c>
      <c r="E335">
        <v>602.13</v>
      </c>
      <c r="F335">
        <v>4829282</v>
      </c>
      <c r="G335" t="s">
        <v>8</v>
      </c>
      <c r="H335" s="3">
        <f t="shared" si="15"/>
        <v>-2.3261472577741027E-2</v>
      </c>
      <c r="I335">
        <f t="shared" si="16"/>
        <v>2021</v>
      </c>
      <c r="J335" t="str">
        <f t="shared" si="17"/>
        <v>Diciembre</v>
      </c>
      <c r="K335">
        <f>AVERAGEIFS(Tabla1[Close], Tabla1[Ticker], Tabla1[[#This Row],[Ticker]], Tabla1[Date], "&lt;=" &amp; Tabla1[[#This Row],[Date]], Tabla1[Date], "&gt;=" &amp; (Tabla1[[#This Row],[Date]]-50))</f>
        <v>658.44388888888898</v>
      </c>
      <c r="L335">
        <f>AVERAGEIFS(Tabla1[Close], Tabla1[Ticker], Tabla1[[#This Row],[Ticker]], Tabla1[Date], "&lt;=" &amp; Tabla1[[#This Row],[Date]], Tabla1[Date], "&gt;=" &amp; (Tabla1[[#This Row],[Date]]-200))</f>
        <v>571.69907801418458</v>
      </c>
      <c r="M335" t="str">
        <f>+IF(Tabla1[[#This Row],[volatilidad]]&lt;0.5,"Baja",IF(Tabla1[[#This Row],[volatilidad]]&lt;1,"Media","Alta"))</f>
        <v>Baja</v>
      </c>
    </row>
    <row r="336" spans="1:13" x14ac:dyDescent="0.3">
      <c r="A336" s="1">
        <v>44536</v>
      </c>
      <c r="B336">
        <v>606.01</v>
      </c>
      <c r="C336">
        <v>617.29</v>
      </c>
      <c r="D336">
        <v>601</v>
      </c>
      <c r="E336">
        <v>612.69000000000005</v>
      </c>
      <c r="F336">
        <v>3075672</v>
      </c>
      <c r="G336" t="s">
        <v>8</v>
      </c>
      <c r="H336" s="3">
        <f t="shared" si="15"/>
        <v>1.7537741019381325E-2</v>
      </c>
      <c r="I336">
        <f t="shared" si="16"/>
        <v>2021</v>
      </c>
      <c r="J336" t="str">
        <f t="shared" si="17"/>
        <v>Diciembre</v>
      </c>
      <c r="K336">
        <f>AVERAGEIFS(Tabla1[Close], Tabla1[Ticker], Tabla1[[#This Row],[Ticker]], Tabla1[Date], "&lt;=" &amp; Tabla1[[#This Row],[Date]], Tabla1[Date], "&gt;=" &amp; (Tabla1[[#This Row],[Date]]-50))</f>
        <v>658.70228571428584</v>
      </c>
      <c r="L336">
        <f>AVERAGEIFS(Tabla1[Close], Tabla1[Ticker], Tabla1[[#This Row],[Ticker]], Tabla1[Date], "&lt;=" &amp; Tabla1[[#This Row],[Date]], Tabla1[Date], "&gt;=" &amp; (Tabla1[[#This Row],[Date]]-200))</f>
        <v>573.8082014388491</v>
      </c>
      <c r="M336" t="str">
        <f>+IF(Tabla1[[#This Row],[volatilidad]]&lt;0.5,"Baja",IF(Tabla1[[#This Row],[volatilidad]]&lt;1,"Media","Alta"))</f>
        <v>Baja</v>
      </c>
    </row>
    <row r="337" spans="1:13" x14ac:dyDescent="0.3">
      <c r="A337" s="1">
        <v>44537</v>
      </c>
      <c r="B337">
        <v>619.83000000000004</v>
      </c>
      <c r="C337">
        <v>628.89</v>
      </c>
      <c r="D337">
        <v>611.4</v>
      </c>
      <c r="E337">
        <v>625.58000000000004</v>
      </c>
      <c r="F337">
        <v>3125190</v>
      </c>
      <c r="G337" t="s">
        <v>8</v>
      </c>
      <c r="H337" s="3">
        <f t="shared" si="15"/>
        <v>2.1038371770389475E-2</v>
      </c>
      <c r="I337">
        <f t="shared" si="16"/>
        <v>2021</v>
      </c>
      <c r="J337" t="str">
        <f t="shared" si="17"/>
        <v>Diciembre</v>
      </c>
      <c r="K337">
        <f>AVERAGEIFS(Tabla1[Close], Tabla1[Ticker], Tabla1[[#This Row],[Ticker]], Tabla1[Date], "&lt;=" &amp; Tabla1[[#This Row],[Date]], Tabla1[Date], "&gt;=" &amp; (Tabla1[[#This Row],[Date]]-50))</f>
        <v>657.78222222222246</v>
      </c>
      <c r="L337">
        <f>AVERAGEIFS(Tabla1[Close], Tabla1[Ticker], Tabla1[[#This Row],[Ticker]], Tabla1[Date], "&lt;=" &amp; Tabla1[[#This Row],[Date]], Tabla1[Date], "&gt;=" &amp; (Tabla1[[#This Row],[Date]]-200))</f>
        <v>574.69964028776997</v>
      </c>
      <c r="M337" t="str">
        <f>+IF(Tabla1[[#This Row],[volatilidad]]&lt;0.5,"Baja",IF(Tabla1[[#This Row],[volatilidad]]&lt;1,"Media","Alta"))</f>
        <v>Baja</v>
      </c>
    </row>
    <row r="338" spans="1:13" x14ac:dyDescent="0.3">
      <c r="A338" s="1">
        <v>44538</v>
      </c>
      <c r="B338">
        <v>630</v>
      </c>
      <c r="C338">
        <v>632.46</v>
      </c>
      <c r="D338">
        <v>623.20000000000005</v>
      </c>
      <c r="E338">
        <v>628.08000000000004</v>
      </c>
      <c r="F338">
        <v>2220308</v>
      </c>
      <c r="G338" t="s">
        <v>8</v>
      </c>
      <c r="H338" s="3">
        <f t="shared" si="15"/>
        <v>3.9962914415423434E-3</v>
      </c>
      <c r="I338">
        <f t="shared" si="16"/>
        <v>2021</v>
      </c>
      <c r="J338" t="str">
        <f t="shared" si="17"/>
        <v>Diciembre</v>
      </c>
      <c r="K338">
        <f>AVERAGEIFS(Tabla1[Close], Tabla1[Ticker], Tabla1[[#This Row],[Ticker]], Tabla1[Date], "&lt;=" &amp; Tabla1[[#This Row],[Date]], Tabla1[Date], "&gt;=" &amp; (Tabla1[[#This Row],[Date]]-50))</f>
        <v>657.50750000000016</v>
      </c>
      <c r="L338">
        <f>AVERAGEIFS(Tabla1[Close], Tabla1[Ticker], Tabla1[[#This Row],[Ticker]], Tabla1[Date], "&lt;=" &amp; Tabla1[[#This Row],[Date]], Tabla1[Date], "&gt;=" &amp; (Tabla1[[#This Row],[Date]]-200))</f>
        <v>575.63625899280601</v>
      </c>
      <c r="M338" t="str">
        <f>+IF(Tabla1[[#This Row],[volatilidad]]&lt;0.5,"Baja",IF(Tabla1[[#This Row],[volatilidad]]&lt;1,"Media","Alta"))</f>
        <v>Baja</v>
      </c>
    </row>
    <row r="339" spans="1:13" x14ac:dyDescent="0.3">
      <c r="A339" s="1">
        <v>44539</v>
      </c>
      <c r="B339">
        <v>627.58000000000004</v>
      </c>
      <c r="C339">
        <v>630.24</v>
      </c>
      <c r="D339">
        <v>610.44000000000005</v>
      </c>
      <c r="E339">
        <v>611</v>
      </c>
      <c r="F339">
        <v>2376321</v>
      </c>
      <c r="G339" t="s">
        <v>8</v>
      </c>
      <c r="H339" s="3">
        <f t="shared" si="15"/>
        <v>-2.7193988027003013E-2</v>
      </c>
      <c r="I339">
        <f t="shared" si="16"/>
        <v>2021</v>
      </c>
      <c r="J339" t="str">
        <f t="shared" si="17"/>
        <v>Diciembre</v>
      </c>
      <c r="K339">
        <f>AVERAGEIFS(Tabla1[Close], Tabla1[Ticker], Tabla1[[#This Row],[Ticker]], Tabla1[Date], "&lt;=" &amp; Tabla1[[#This Row],[Date]], Tabla1[Date], "&gt;=" &amp; (Tabla1[[#This Row],[Date]]-50))</f>
        <v>656.72972222222245</v>
      </c>
      <c r="L339">
        <f>AVERAGEIFS(Tabla1[Close], Tabla1[Ticker], Tabla1[[#This Row],[Ticker]], Tabla1[Date], "&lt;=" &amp; Tabla1[[#This Row],[Date]], Tabla1[Date], "&gt;=" &amp; (Tabla1[[#This Row],[Date]]-200))</f>
        <v>575.88885714285732</v>
      </c>
      <c r="M339" t="str">
        <f>+IF(Tabla1[[#This Row],[volatilidad]]&lt;0.5,"Baja",IF(Tabla1[[#This Row],[volatilidad]]&lt;1,"Media","Alta"))</f>
        <v>Baja</v>
      </c>
    </row>
    <row r="340" spans="1:13" x14ac:dyDescent="0.3">
      <c r="A340" s="1">
        <v>44540</v>
      </c>
      <c r="B340">
        <v>616.78</v>
      </c>
      <c r="C340">
        <v>617.74</v>
      </c>
      <c r="D340">
        <v>605.88</v>
      </c>
      <c r="E340">
        <v>611.66</v>
      </c>
      <c r="F340">
        <v>2748774</v>
      </c>
      <c r="G340" t="s">
        <v>8</v>
      </c>
      <c r="H340" s="3">
        <f t="shared" si="15"/>
        <v>1.0801963993452013E-3</v>
      </c>
      <c r="I340">
        <f t="shared" si="16"/>
        <v>2021</v>
      </c>
      <c r="J340" t="str">
        <f t="shared" si="17"/>
        <v>Diciembre</v>
      </c>
      <c r="K340">
        <f>AVERAGEIFS(Tabla1[Close], Tabla1[Ticker], Tabla1[[#This Row],[Ticker]], Tabla1[Date], "&lt;=" &amp; Tabla1[[#This Row],[Date]], Tabla1[Date], "&gt;=" &amp; (Tabla1[[#This Row],[Date]]-50))</f>
        <v>656.35527777777793</v>
      </c>
      <c r="L340">
        <f>AVERAGEIFS(Tabla1[Close], Tabla1[Ticker], Tabla1[[#This Row],[Ticker]], Tabla1[Date], "&lt;=" &amp; Tabla1[[#This Row],[Date]], Tabla1[Date], "&gt;=" &amp; (Tabla1[[#This Row],[Date]]-200))</f>
        <v>576.14255319148958</v>
      </c>
      <c r="M340" t="str">
        <f>+IF(Tabla1[[#This Row],[volatilidad]]&lt;0.5,"Baja",IF(Tabla1[[#This Row],[volatilidad]]&lt;1,"Media","Alta"))</f>
        <v>Baja</v>
      </c>
    </row>
    <row r="341" spans="1:13" x14ac:dyDescent="0.3">
      <c r="A341" s="1">
        <v>44543</v>
      </c>
      <c r="B341">
        <v>612</v>
      </c>
      <c r="C341">
        <v>612.64</v>
      </c>
      <c r="D341">
        <v>599.52</v>
      </c>
      <c r="E341">
        <v>604.55999999999995</v>
      </c>
      <c r="F341">
        <v>2517915</v>
      </c>
      <c r="G341" t="s">
        <v>8</v>
      </c>
      <c r="H341" s="3">
        <f t="shared" si="15"/>
        <v>-1.1607755942844133E-2</v>
      </c>
      <c r="I341">
        <f t="shared" si="16"/>
        <v>2021</v>
      </c>
      <c r="J341" t="str">
        <f t="shared" si="17"/>
        <v>Diciembre</v>
      </c>
      <c r="K341">
        <f>AVERAGEIFS(Tabla1[Close], Tabla1[Ticker], Tabla1[[#This Row],[Ticker]], Tabla1[Date], "&lt;=" &amp; Tabla1[[#This Row],[Date]], Tabla1[Date], "&gt;=" &amp; (Tabla1[[#This Row],[Date]]-50))</f>
        <v>654.72600000000023</v>
      </c>
      <c r="L341">
        <f>AVERAGEIFS(Tabla1[Close], Tabla1[Ticker], Tabla1[[#This Row],[Ticker]], Tabla1[Date], "&lt;=" &amp; Tabla1[[#This Row],[Date]], Tabla1[Date], "&gt;=" &amp; (Tabla1[[#This Row],[Date]]-200))</f>
        <v>577.94287769784182</v>
      </c>
      <c r="M341" t="str">
        <f>+IF(Tabla1[[#This Row],[volatilidad]]&lt;0.5,"Baja",IF(Tabla1[[#This Row],[volatilidad]]&lt;1,"Media","Alta"))</f>
        <v>Baja</v>
      </c>
    </row>
    <row r="342" spans="1:13" x14ac:dyDescent="0.3">
      <c r="A342" s="1">
        <v>44544</v>
      </c>
      <c r="B342">
        <v>598.71</v>
      </c>
      <c r="C342">
        <v>602.29</v>
      </c>
      <c r="D342">
        <v>588.13</v>
      </c>
      <c r="E342">
        <v>597.99</v>
      </c>
      <c r="F342">
        <v>2984536</v>
      </c>
      <c r="G342" t="s">
        <v>8</v>
      </c>
      <c r="H342" s="3">
        <f t="shared" si="15"/>
        <v>-1.0867407701468768E-2</v>
      </c>
      <c r="I342">
        <f t="shared" si="16"/>
        <v>2021</v>
      </c>
      <c r="J342" t="str">
        <f t="shared" si="17"/>
        <v>Diciembre</v>
      </c>
      <c r="K342">
        <f>AVERAGEIFS(Tabla1[Close], Tabla1[Ticker], Tabla1[[#This Row],[Ticker]], Tabla1[Date], "&lt;=" &amp; Tabla1[[#This Row],[Date]], Tabla1[Date], "&gt;=" &amp; (Tabla1[[#This Row],[Date]]-50))</f>
        <v>653.1500000000002</v>
      </c>
      <c r="L342">
        <f>AVERAGEIFS(Tabla1[Close], Tabla1[Ticker], Tabla1[[#This Row],[Ticker]], Tabla1[Date], "&lt;=" &amp; Tabla1[[#This Row],[Date]], Tabla1[Date], "&gt;=" &amp; (Tabla1[[#This Row],[Date]]-200))</f>
        <v>578.6200719424462</v>
      </c>
      <c r="M342" t="str">
        <f>+IF(Tabla1[[#This Row],[volatilidad]]&lt;0.5,"Baja",IF(Tabla1[[#This Row],[volatilidad]]&lt;1,"Media","Alta"))</f>
        <v>Baja</v>
      </c>
    </row>
    <row r="343" spans="1:13" x14ac:dyDescent="0.3">
      <c r="A343" s="1">
        <v>44545</v>
      </c>
      <c r="B343">
        <v>598.17999999999995</v>
      </c>
      <c r="C343">
        <v>605.69000000000005</v>
      </c>
      <c r="D343">
        <v>584.51</v>
      </c>
      <c r="E343">
        <v>605.04</v>
      </c>
      <c r="F343">
        <v>2866196</v>
      </c>
      <c r="G343" t="s">
        <v>8</v>
      </c>
      <c r="H343" s="3">
        <f t="shared" si="15"/>
        <v>1.1789494807605383E-2</v>
      </c>
      <c r="I343">
        <f t="shared" si="16"/>
        <v>2021</v>
      </c>
      <c r="J343" t="str">
        <f t="shared" si="17"/>
        <v>Diciembre</v>
      </c>
      <c r="K343">
        <f>AVERAGEIFS(Tabla1[Close], Tabla1[Ticker], Tabla1[[#This Row],[Ticker]], Tabla1[Date], "&lt;=" &amp; Tabla1[[#This Row],[Date]], Tabla1[Date], "&gt;=" &amp; (Tabla1[[#This Row],[Date]]-50))</f>
        <v>651.2994444444447</v>
      </c>
      <c r="L343">
        <f>AVERAGEIFS(Tabla1[Close], Tabla1[Ticker], Tabla1[[#This Row],[Ticker]], Tabla1[Date], "&lt;=" &amp; Tabla1[[#This Row],[Date]], Tabla1[Date], "&gt;=" &amp; (Tabla1[[#This Row],[Date]]-200))</f>
        <v>579.35553956834542</v>
      </c>
      <c r="M343" t="str">
        <f>+IF(Tabla1[[#This Row],[volatilidad]]&lt;0.5,"Baja",IF(Tabla1[[#This Row],[volatilidad]]&lt;1,"Media","Alta"))</f>
        <v>Baja</v>
      </c>
    </row>
    <row r="344" spans="1:13" x14ac:dyDescent="0.3">
      <c r="A344" s="1">
        <v>44546</v>
      </c>
      <c r="B344">
        <v>597.09</v>
      </c>
      <c r="C344">
        <v>602.83000000000004</v>
      </c>
      <c r="D344">
        <v>588</v>
      </c>
      <c r="E344">
        <v>591.05999999999995</v>
      </c>
      <c r="F344">
        <v>3143217</v>
      </c>
      <c r="G344" t="s">
        <v>8</v>
      </c>
      <c r="H344" s="3">
        <f t="shared" si="15"/>
        <v>-2.3105910353034553E-2</v>
      </c>
      <c r="I344">
        <f t="shared" si="16"/>
        <v>2021</v>
      </c>
      <c r="J344" t="str">
        <f t="shared" si="17"/>
        <v>Diciembre</v>
      </c>
      <c r="K344">
        <f>AVERAGEIFS(Tabla1[Close], Tabla1[Ticker], Tabla1[[#This Row],[Ticker]], Tabla1[Date], "&lt;=" &amp; Tabla1[[#This Row],[Date]], Tabla1[Date], "&gt;=" &amp; (Tabla1[[#This Row],[Date]]-50))</f>
        <v>649.14777777777795</v>
      </c>
      <c r="L344">
        <f>AVERAGEIFS(Tabla1[Close], Tabla1[Ticker], Tabla1[[#This Row],[Ticker]], Tabla1[Date], "&lt;=" &amp; Tabla1[[#This Row],[Date]], Tabla1[Date], "&gt;=" &amp; (Tabla1[[#This Row],[Date]]-200))</f>
        <v>579.43914285714288</v>
      </c>
      <c r="M344" t="str">
        <f>+IF(Tabla1[[#This Row],[volatilidad]]&lt;0.5,"Baja",IF(Tabla1[[#This Row],[volatilidad]]&lt;1,"Media","Alta"))</f>
        <v>Baja</v>
      </c>
    </row>
    <row r="345" spans="1:13" x14ac:dyDescent="0.3">
      <c r="A345" s="1">
        <v>44547</v>
      </c>
      <c r="B345">
        <v>591.61</v>
      </c>
      <c r="C345">
        <v>593.25</v>
      </c>
      <c r="D345">
        <v>581.74</v>
      </c>
      <c r="E345">
        <v>586.73</v>
      </c>
      <c r="F345">
        <v>4433706</v>
      </c>
      <c r="G345" t="s">
        <v>8</v>
      </c>
      <c r="H345" s="3">
        <f t="shared" si="15"/>
        <v>-7.3258214056101112E-3</v>
      </c>
      <c r="I345">
        <f t="shared" si="16"/>
        <v>2021</v>
      </c>
      <c r="J345" t="str">
        <f t="shared" si="17"/>
        <v>Diciembre</v>
      </c>
      <c r="K345">
        <f>AVERAGEIFS(Tabla1[Close], Tabla1[Ticker], Tabla1[[#This Row],[Ticker]], Tabla1[Date], "&lt;=" &amp; Tabla1[[#This Row],[Date]], Tabla1[Date], "&gt;=" &amp; (Tabla1[[#This Row],[Date]]-50))</f>
        <v>647.03138888888907</v>
      </c>
      <c r="L345">
        <f>AVERAGEIFS(Tabla1[Close], Tabla1[Ticker], Tabla1[[#This Row],[Ticker]], Tabla1[Date], "&lt;=" &amp; Tabla1[[#This Row],[Date]], Tabla1[Date], "&gt;=" &amp; (Tabla1[[#This Row],[Date]]-200))</f>
        <v>579.49085106382984</v>
      </c>
      <c r="M345" t="str">
        <f>+IF(Tabla1[[#This Row],[volatilidad]]&lt;0.5,"Baja",IF(Tabla1[[#This Row],[volatilidad]]&lt;1,"Media","Alta"))</f>
        <v>Baja</v>
      </c>
    </row>
    <row r="346" spans="1:13" x14ac:dyDescent="0.3">
      <c r="A346" s="1">
        <v>44550</v>
      </c>
      <c r="B346">
        <v>586.42999999999995</v>
      </c>
      <c r="C346">
        <v>602.88</v>
      </c>
      <c r="D346">
        <v>584.26</v>
      </c>
      <c r="E346">
        <v>593.74</v>
      </c>
      <c r="F346">
        <v>3358404</v>
      </c>
      <c r="G346" t="s">
        <v>8</v>
      </c>
      <c r="H346" s="3">
        <f t="shared" si="15"/>
        <v>1.1947573841460279E-2</v>
      </c>
      <c r="I346">
        <f t="shared" si="16"/>
        <v>2021</v>
      </c>
      <c r="J346" t="str">
        <f t="shared" si="17"/>
        <v>Diciembre</v>
      </c>
      <c r="K346">
        <f>AVERAGEIFS(Tabla1[Close], Tabla1[Ticker], Tabla1[[#This Row],[Ticker]], Tabla1[Date], "&lt;=" &amp; Tabla1[[#This Row],[Date]], Tabla1[Date], "&gt;=" &amp; (Tabla1[[#This Row],[Date]]-50))</f>
        <v>643.50028571428584</v>
      </c>
      <c r="L346">
        <f>AVERAGEIFS(Tabla1[Close], Tabla1[Ticker], Tabla1[[#This Row],[Ticker]], Tabla1[Date], "&lt;=" &amp; Tabla1[[#This Row],[Date]], Tabla1[Date], "&gt;=" &amp; (Tabla1[[#This Row],[Date]]-200))</f>
        <v>580.74021428571427</v>
      </c>
      <c r="M346" t="str">
        <f>+IF(Tabla1[[#This Row],[volatilidad]]&lt;0.5,"Baja",IF(Tabla1[[#This Row],[volatilidad]]&lt;1,"Media","Alta"))</f>
        <v>Baja</v>
      </c>
    </row>
    <row r="347" spans="1:13" x14ac:dyDescent="0.3">
      <c r="A347" s="1">
        <v>44551</v>
      </c>
      <c r="B347">
        <v>597.54</v>
      </c>
      <c r="C347">
        <v>607.82000000000005</v>
      </c>
      <c r="D347">
        <v>593.86</v>
      </c>
      <c r="E347">
        <v>604.91999999999996</v>
      </c>
      <c r="F347">
        <v>2319390</v>
      </c>
      <c r="G347" t="s">
        <v>8</v>
      </c>
      <c r="H347" s="3">
        <f t="shared" si="15"/>
        <v>1.8829790817529446E-2</v>
      </c>
      <c r="I347">
        <f t="shared" si="16"/>
        <v>2021</v>
      </c>
      <c r="J347" t="str">
        <f t="shared" si="17"/>
        <v>Diciembre</v>
      </c>
      <c r="K347">
        <f>AVERAGEIFS(Tabla1[Close], Tabla1[Ticker], Tabla1[[#This Row],[Ticker]], Tabla1[Date], "&lt;=" &amp; Tabla1[[#This Row],[Date]], Tabla1[Date], "&gt;=" &amp; (Tabla1[[#This Row],[Date]]-50))</f>
        <v>642.42861111111119</v>
      </c>
      <c r="L347">
        <f>AVERAGEIFS(Tabla1[Close], Tabla1[Ticker], Tabla1[[#This Row],[Ticker]], Tabla1[Date], "&lt;=" &amp; Tabla1[[#This Row],[Date]], Tabla1[Date], "&gt;=" &amp; (Tabla1[[#This Row],[Date]]-200))</f>
        <v>581.56514285714297</v>
      </c>
      <c r="M347" t="str">
        <f>+IF(Tabla1[[#This Row],[volatilidad]]&lt;0.5,"Baja",IF(Tabla1[[#This Row],[volatilidad]]&lt;1,"Media","Alta"))</f>
        <v>Baja</v>
      </c>
    </row>
    <row r="348" spans="1:13" x14ac:dyDescent="0.3">
      <c r="A348" s="1">
        <v>44552</v>
      </c>
      <c r="B348">
        <v>603.36</v>
      </c>
      <c r="C348">
        <v>614.82000000000005</v>
      </c>
      <c r="D348">
        <v>602.63</v>
      </c>
      <c r="E348">
        <v>614.24</v>
      </c>
      <c r="F348">
        <v>2335745</v>
      </c>
      <c r="G348" t="s">
        <v>8</v>
      </c>
      <c r="H348" s="3">
        <f t="shared" si="15"/>
        <v>1.5406995966408932E-2</v>
      </c>
      <c r="I348">
        <f t="shared" si="16"/>
        <v>2021</v>
      </c>
      <c r="J348" t="str">
        <f t="shared" si="17"/>
        <v>Diciembre</v>
      </c>
      <c r="K348">
        <f>AVERAGEIFS(Tabla1[Close], Tabla1[Ticker], Tabla1[[#This Row],[Ticker]], Tabla1[Date], "&lt;=" &amp; Tabla1[[#This Row],[Date]], Tabla1[Date], "&gt;=" &amp; (Tabla1[[#This Row],[Date]]-50))</f>
        <v>640.56944444444468</v>
      </c>
      <c r="L348">
        <f>AVERAGEIFS(Tabla1[Close], Tabla1[Ticker], Tabla1[[#This Row],[Ticker]], Tabla1[Date], "&lt;=" &amp; Tabla1[[#This Row],[Date]], Tabla1[Date], "&gt;=" &amp; (Tabla1[[#This Row],[Date]]-200))</f>
        <v>582.41871428571437</v>
      </c>
      <c r="M348" t="str">
        <f>+IF(Tabla1[[#This Row],[volatilidad]]&lt;0.5,"Baja",IF(Tabla1[[#This Row],[volatilidad]]&lt;1,"Media","Alta"))</f>
        <v>Baja</v>
      </c>
    </row>
    <row r="349" spans="1:13" x14ac:dyDescent="0.3">
      <c r="A349" s="1">
        <v>44553</v>
      </c>
      <c r="B349">
        <v>616.4</v>
      </c>
      <c r="C349">
        <v>616.88</v>
      </c>
      <c r="D349">
        <v>607.57000000000005</v>
      </c>
      <c r="E349">
        <v>614.09</v>
      </c>
      <c r="F349">
        <v>1621146</v>
      </c>
      <c r="G349" t="s">
        <v>8</v>
      </c>
      <c r="H349" s="3">
        <f t="shared" si="15"/>
        <v>-2.4420421984883145E-4</v>
      </c>
      <c r="I349">
        <f t="shared" si="16"/>
        <v>2021</v>
      </c>
      <c r="J349" t="str">
        <f t="shared" si="17"/>
        <v>Diciembre</v>
      </c>
      <c r="K349">
        <f>AVERAGEIFS(Tabla1[Close], Tabla1[Ticker], Tabla1[[#This Row],[Ticker]], Tabla1[Date], "&lt;=" &amp; Tabla1[[#This Row],[Date]], Tabla1[Date], "&gt;=" &amp; (Tabla1[[#This Row],[Date]]-50))</f>
        <v>638.80194444444453</v>
      </c>
      <c r="L349">
        <f>AVERAGEIFS(Tabla1[Close], Tabla1[Ticker], Tabla1[[#This Row],[Ticker]], Tabla1[Date], "&lt;=" &amp; Tabla1[[#This Row],[Date]], Tabla1[Date], "&gt;=" &amp; (Tabla1[[#This Row],[Date]]-200))</f>
        <v>582.64333333333343</v>
      </c>
      <c r="M349" t="str">
        <f>+IF(Tabla1[[#This Row],[volatilidad]]&lt;0.5,"Baja",IF(Tabla1[[#This Row],[volatilidad]]&lt;1,"Media","Alta"))</f>
        <v>Baja</v>
      </c>
    </row>
    <row r="350" spans="1:13" x14ac:dyDescent="0.3">
      <c r="A350" s="1">
        <v>44557</v>
      </c>
      <c r="B350">
        <v>615</v>
      </c>
      <c r="C350">
        <v>615</v>
      </c>
      <c r="D350">
        <v>609.25</v>
      </c>
      <c r="E350">
        <v>613.12</v>
      </c>
      <c r="F350">
        <v>2062233</v>
      </c>
      <c r="G350" t="s">
        <v>8</v>
      </c>
      <c r="H350" s="3">
        <f t="shared" si="15"/>
        <v>-1.5795730267550434E-3</v>
      </c>
      <c r="I350">
        <f t="shared" si="16"/>
        <v>2021</v>
      </c>
      <c r="J350" t="str">
        <f t="shared" si="17"/>
        <v>Diciembre</v>
      </c>
      <c r="K350">
        <f>AVERAGEIFS(Tabla1[Close], Tabla1[Ticker], Tabla1[[#This Row],[Ticker]], Tabla1[Date], "&lt;=" &amp; Tabla1[[#This Row],[Date]], Tabla1[Date], "&gt;=" &amp; (Tabla1[[#This Row],[Date]]-50))</f>
        <v>635.5170588235294</v>
      </c>
      <c r="L350">
        <f>AVERAGEIFS(Tabla1[Close], Tabla1[Ticker], Tabla1[[#This Row],[Ticker]], Tabla1[Date], "&lt;=" &amp; Tabla1[[#This Row],[Date]], Tabla1[Date], "&gt;=" &amp; (Tabla1[[#This Row],[Date]]-200))</f>
        <v>584.84151079136689</v>
      </c>
      <c r="M350" t="str">
        <f>+IF(Tabla1[[#This Row],[volatilidad]]&lt;0.5,"Baja",IF(Tabla1[[#This Row],[volatilidad]]&lt;1,"Media","Alta"))</f>
        <v>Baja</v>
      </c>
    </row>
    <row r="351" spans="1:13" x14ac:dyDescent="0.3">
      <c r="A351" s="1">
        <v>44558</v>
      </c>
      <c r="B351">
        <v>614.95000000000005</v>
      </c>
      <c r="C351">
        <v>618.41</v>
      </c>
      <c r="D351">
        <v>609.69000000000005</v>
      </c>
      <c r="E351">
        <v>610.71</v>
      </c>
      <c r="F351">
        <v>1884116</v>
      </c>
      <c r="G351" t="s">
        <v>8</v>
      </c>
      <c r="H351" s="3">
        <f t="shared" si="15"/>
        <v>-3.9307150313151462E-3</v>
      </c>
      <c r="I351">
        <f t="shared" si="16"/>
        <v>2021</v>
      </c>
      <c r="J351" t="str">
        <f t="shared" si="17"/>
        <v>Diciembre</v>
      </c>
      <c r="K351">
        <f>AVERAGEIFS(Tabla1[Close], Tabla1[Ticker], Tabla1[[#This Row],[Ticker]], Tabla1[Date], "&lt;=" &amp; Tabla1[[#This Row],[Date]], Tabla1[Date], "&gt;=" &amp; (Tabla1[[#This Row],[Date]]-50))</f>
        <v>634.8082857142856</v>
      </c>
      <c r="L351">
        <f>AVERAGEIFS(Tabla1[Close], Tabla1[Ticker], Tabla1[[#This Row],[Ticker]], Tabla1[Date], "&lt;=" &amp; Tabla1[[#This Row],[Date]], Tabla1[Date], "&gt;=" &amp; (Tabla1[[#This Row],[Date]]-200))</f>
        <v>585.72956834532374</v>
      </c>
      <c r="M351" t="str">
        <f>+IF(Tabla1[[#This Row],[volatilidad]]&lt;0.5,"Baja",IF(Tabla1[[#This Row],[volatilidad]]&lt;1,"Media","Alta"))</f>
        <v>Baja</v>
      </c>
    </row>
    <row r="352" spans="1:13" x14ac:dyDescent="0.3">
      <c r="A352" s="1">
        <v>44559</v>
      </c>
      <c r="B352">
        <v>610.71</v>
      </c>
      <c r="C352">
        <v>613.98</v>
      </c>
      <c r="D352">
        <v>604.67999999999995</v>
      </c>
      <c r="E352">
        <v>610.54</v>
      </c>
      <c r="F352">
        <v>1287513</v>
      </c>
      <c r="G352" t="s">
        <v>8</v>
      </c>
      <c r="H352" s="3">
        <f t="shared" si="15"/>
        <v>-2.7836452653484667E-4</v>
      </c>
      <c r="I352">
        <f t="shared" si="16"/>
        <v>2021</v>
      </c>
      <c r="J352" t="str">
        <f t="shared" si="17"/>
        <v>Diciembre</v>
      </c>
      <c r="K352">
        <f>AVERAGEIFS(Tabla1[Close], Tabla1[Ticker], Tabla1[[#This Row],[Ticker]], Tabla1[Date], "&lt;=" &amp; Tabla1[[#This Row],[Date]], Tabla1[Date], "&gt;=" &amp; (Tabla1[[#This Row],[Date]]-50))</f>
        <v>633.63942857142865</v>
      </c>
      <c r="L352">
        <f>AVERAGEIFS(Tabla1[Close], Tabla1[Ticker], Tabla1[[#This Row],[Ticker]], Tabla1[Date], "&lt;=" &amp; Tabla1[[#This Row],[Date]], Tabla1[Date], "&gt;=" &amp; (Tabla1[[#This Row],[Date]]-200))</f>
        <v>586.60561151079139</v>
      </c>
      <c r="M352" t="str">
        <f>+IF(Tabla1[[#This Row],[volatilidad]]&lt;0.5,"Baja",IF(Tabla1[[#This Row],[volatilidad]]&lt;1,"Media","Alta"))</f>
        <v>Baja</v>
      </c>
    </row>
    <row r="353" spans="1:13" x14ac:dyDescent="0.3">
      <c r="A353" s="1">
        <v>44560</v>
      </c>
      <c r="B353">
        <v>612.99</v>
      </c>
      <c r="C353">
        <v>620.61</v>
      </c>
      <c r="D353">
        <v>611.24</v>
      </c>
      <c r="E353">
        <v>612.09</v>
      </c>
      <c r="F353">
        <v>1625093</v>
      </c>
      <c r="G353" t="s">
        <v>8</v>
      </c>
      <c r="H353" s="3">
        <f t="shared" si="15"/>
        <v>2.5387362007405212E-3</v>
      </c>
      <c r="I353">
        <f t="shared" si="16"/>
        <v>2021</v>
      </c>
      <c r="J353" t="str">
        <f t="shared" si="17"/>
        <v>Diciembre</v>
      </c>
      <c r="K353">
        <f>AVERAGEIFS(Tabla1[Close], Tabla1[Ticker], Tabla1[[#This Row],[Ticker]], Tabla1[Date], "&lt;=" &amp; Tabla1[[#This Row],[Date]], Tabla1[Date], "&gt;=" &amp; (Tabla1[[#This Row],[Date]]-50))</f>
        <v>632.3851428571428</v>
      </c>
      <c r="L353">
        <f>AVERAGEIFS(Tabla1[Close], Tabla1[Ticker], Tabla1[[#This Row],[Ticker]], Tabla1[Date], "&lt;=" &amp; Tabla1[[#This Row],[Date]], Tabla1[Date], "&gt;=" &amp; (Tabla1[[#This Row],[Date]]-200))</f>
        <v>586.78764285714294</v>
      </c>
      <c r="M353" t="str">
        <f>+IF(Tabla1[[#This Row],[volatilidad]]&lt;0.5,"Baja",IF(Tabla1[[#This Row],[volatilidad]]&lt;1,"Media","Alta"))</f>
        <v>Baja</v>
      </c>
    </row>
    <row r="354" spans="1:13" x14ac:dyDescent="0.3">
      <c r="A354" s="1">
        <v>44561</v>
      </c>
      <c r="B354">
        <v>610.01</v>
      </c>
      <c r="C354">
        <v>614.08000000000004</v>
      </c>
      <c r="D354">
        <v>602.04999999999995</v>
      </c>
      <c r="E354">
        <v>602.44000000000005</v>
      </c>
      <c r="F354">
        <v>1995918</v>
      </c>
      <c r="G354" t="s">
        <v>8</v>
      </c>
      <c r="H354" s="3">
        <f t="shared" si="15"/>
        <v>-1.5765655377477095E-2</v>
      </c>
      <c r="I354">
        <f t="shared" si="16"/>
        <v>2021</v>
      </c>
      <c r="J354" t="str">
        <f t="shared" si="17"/>
        <v>Diciembre</v>
      </c>
      <c r="K354">
        <f>AVERAGEIFS(Tabla1[Close], Tabla1[Ticker], Tabla1[[#This Row],[Ticker]], Tabla1[Date], "&lt;=" &amp; Tabla1[[#This Row],[Date]], Tabla1[Date], "&gt;=" &amp; (Tabla1[[#This Row],[Date]]-50))</f>
        <v>631.11457142857137</v>
      </c>
      <c r="L354">
        <f>AVERAGEIFS(Tabla1[Close], Tabla1[Ticker], Tabla1[[#This Row],[Ticker]], Tabla1[Date], "&lt;=" &amp; Tabla1[[#This Row],[Date]], Tabla1[Date], "&gt;=" &amp; (Tabla1[[#This Row],[Date]]-200))</f>
        <v>586.89865248226954</v>
      </c>
      <c r="M354" t="str">
        <f>+IF(Tabla1[[#This Row],[volatilidad]]&lt;0.5,"Baja",IF(Tabla1[[#This Row],[volatilidad]]&lt;1,"Media","Alta"))</f>
        <v>Baja</v>
      </c>
    </row>
    <row r="355" spans="1:13" x14ac:dyDescent="0.3">
      <c r="A355" s="1">
        <v>44564</v>
      </c>
      <c r="B355">
        <v>605.61</v>
      </c>
      <c r="C355">
        <v>609.99</v>
      </c>
      <c r="D355">
        <v>590.55999999999995</v>
      </c>
      <c r="E355">
        <v>597.37</v>
      </c>
      <c r="F355">
        <v>3068808</v>
      </c>
      <c r="G355" t="s">
        <v>8</v>
      </c>
      <c r="H355" s="3">
        <f t="shared" si="15"/>
        <v>-8.4157758448974995E-3</v>
      </c>
      <c r="I355">
        <f t="shared" si="16"/>
        <v>2022</v>
      </c>
      <c r="J355" t="str">
        <f t="shared" si="17"/>
        <v>Enero</v>
      </c>
      <c r="K355">
        <f>AVERAGEIFS(Tabla1[Close], Tabla1[Ticker], Tabla1[[#This Row],[Ticker]], Tabla1[Date], "&lt;=" &amp; Tabla1[[#This Row],[Date]], Tabla1[Date], "&gt;=" &amp; (Tabla1[[#This Row],[Date]]-50))</f>
        <v>627.82911764705864</v>
      </c>
      <c r="L355">
        <f>AVERAGEIFS(Tabla1[Close], Tabla1[Ticker], Tabla1[[#This Row],[Ticker]], Tabla1[Date], "&lt;=" &amp; Tabla1[[#This Row],[Date]], Tabla1[Date], "&gt;=" &amp; (Tabla1[[#This Row],[Date]]-200))</f>
        <v>588.9631654676258</v>
      </c>
      <c r="M355" t="str">
        <f>+IF(Tabla1[[#This Row],[volatilidad]]&lt;0.5,"Baja",IF(Tabla1[[#This Row],[volatilidad]]&lt;1,"Media","Alta"))</f>
        <v>Baja</v>
      </c>
    </row>
    <row r="356" spans="1:13" x14ac:dyDescent="0.3">
      <c r="A356" s="1">
        <v>44565</v>
      </c>
      <c r="B356">
        <v>599.91</v>
      </c>
      <c r="C356">
        <v>600.41</v>
      </c>
      <c r="D356">
        <v>581.6</v>
      </c>
      <c r="E356">
        <v>591.15</v>
      </c>
      <c r="F356">
        <v>4393135</v>
      </c>
      <c r="G356" t="s">
        <v>8</v>
      </c>
      <c r="H356" s="3">
        <f t="shared" si="15"/>
        <v>-1.0412307280245114E-2</v>
      </c>
      <c r="I356">
        <f t="shared" si="16"/>
        <v>2022</v>
      </c>
      <c r="J356" t="str">
        <f t="shared" si="17"/>
        <v>Enero</v>
      </c>
      <c r="K356">
        <f>AVERAGEIFS(Tabla1[Close], Tabla1[Ticker], Tabla1[[#This Row],[Ticker]], Tabla1[Date], "&lt;=" &amp; Tabla1[[#This Row],[Date]], Tabla1[Date], "&gt;=" &amp; (Tabla1[[#This Row],[Date]]-50))</f>
        <v>626.78114285714275</v>
      </c>
      <c r="L356">
        <f>AVERAGEIFS(Tabla1[Close], Tabla1[Ticker], Tabla1[[#This Row],[Ticker]], Tabla1[Date], "&lt;=" &amp; Tabla1[[#This Row],[Date]], Tabla1[Date], "&gt;=" &amp; (Tabla1[[#This Row],[Date]]-200))</f>
        <v>589.63086330935255</v>
      </c>
      <c r="M356" t="str">
        <f>+IF(Tabla1[[#This Row],[volatilidad]]&lt;0.5,"Baja",IF(Tabla1[[#This Row],[volatilidad]]&lt;1,"Media","Alta"))</f>
        <v>Baja</v>
      </c>
    </row>
    <row r="357" spans="1:13" x14ac:dyDescent="0.3">
      <c r="A357" s="1">
        <v>44566</v>
      </c>
      <c r="B357">
        <v>592</v>
      </c>
      <c r="C357">
        <v>592.84</v>
      </c>
      <c r="D357">
        <v>566.88</v>
      </c>
      <c r="E357">
        <v>567.52</v>
      </c>
      <c r="F357">
        <v>4148749</v>
      </c>
      <c r="G357" t="s">
        <v>8</v>
      </c>
      <c r="H357" s="3">
        <f t="shared" si="15"/>
        <v>-3.997293411147762E-2</v>
      </c>
      <c r="I357">
        <f t="shared" si="16"/>
        <v>2022</v>
      </c>
      <c r="J357" t="str">
        <f t="shared" si="17"/>
        <v>Enero</v>
      </c>
      <c r="K357">
        <f>AVERAGEIFS(Tabla1[Close], Tabla1[Ticker], Tabla1[[#This Row],[Ticker]], Tabla1[Date], "&lt;=" &amp; Tabla1[[#This Row],[Date]], Tabla1[Date], "&gt;=" &amp; (Tabla1[[#This Row],[Date]]-50))</f>
        <v>623.58657142857135</v>
      </c>
      <c r="L357">
        <f>AVERAGEIFS(Tabla1[Close], Tabla1[Ticker], Tabla1[[#This Row],[Ticker]], Tabla1[Date], "&lt;=" &amp; Tabla1[[#This Row],[Date]], Tabla1[Date], "&gt;=" &amp; (Tabla1[[#This Row],[Date]]-200))</f>
        <v>590.11107913669071</v>
      </c>
      <c r="M357" t="str">
        <f>+IF(Tabla1[[#This Row],[volatilidad]]&lt;0.5,"Baja",IF(Tabla1[[#This Row],[volatilidad]]&lt;1,"Media","Alta"))</f>
        <v>Baja</v>
      </c>
    </row>
    <row r="358" spans="1:13" x14ac:dyDescent="0.3">
      <c r="A358" s="1">
        <v>44567</v>
      </c>
      <c r="B358">
        <v>554.34</v>
      </c>
      <c r="C358">
        <v>563.36</v>
      </c>
      <c r="D358">
        <v>542.01</v>
      </c>
      <c r="E358">
        <v>553.29</v>
      </c>
      <c r="F358">
        <v>5711795</v>
      </c>
      <c r="G358" t="s">
        <v>8</v>
      </c>
      <c r="H358" s="3">
        <f t="shared" si="15"/>
        <v>-2.5074006202424615E-2</v>
      </c>
      <c r="I358">
        <f t="shared" si="16"/>
        <v>2022</v>
      </c>
      <c r="J358" t="str">
        <f t="shared" si="17"/>
        <v>Enero</v>
      </c>
      <c r="K358">
        <f>AVERAGEIFS(Tabla1[Close], Tabla1[Ticker], Tabla1[[#This Row],[Ticker]], Tabla1[Date], "&lt;=" &amp; Tabla1[[#This Row],[Date]], Tabla1[Date], "&gt;=" &amp; (Tabla1[[#This Row],[Date]]-50))</f>
        <v>619.75485714285708</v>
      </c>
      <c r="L358">
        <f>AVERAGEIFS(Tabla1[Close], Tabla1[Ticker], Tabla1[[#This Row],[Ticker]], Tabla1[Date], "&lt;=" &amp; Tabla1[[#This Row],[Date]], Tabla1[Date], "&gt;=" &amp; (Tabla1[[#This Row],[Date]]-200))</f>
        <v>589.84807142857142</v>
      </c>
      <c r="M358" t="str">
        <f>+IF(Tabla1[[#This Row],[volatilidad]]&lt;0.5,"Baja",IF(Tabla1[[#This Row],[volatilidad]]&lt;1,"Media","Alta"))</f>
        <v>Baja</v>
      </c>
    </row>
    <row r="359" spans="1:13" x14ac:dyDescent="0.3">
      <c r="A359" s="1">
        <v>44568</v>
      </c>
      <c r="B359">
        <v>549.46</v>
      </c>
      <c r="C359">
        <v>553.42999999999995</v>
      </c>
      <c r="D359">
        <v>538.22</v>
      </c>
      <c r="E359">
        <v>541.05999999999995</v>
      </c>
      <c r="F359">
        <v>3382873</v>
      </c>
      <c r="G359" t="s">
        <v>8</v>
      </c>
      <c r="H359" s="3">
        <f t="shared" si="15"/>
        <v>-2.2104140685716422E-2</v>
      </c>
      <c r="I359">
        <f t="shared" si="16"/>
        <v>2022</v>
      </c>
      <c r="J359" t="str">
        <f t="shared" si="17"/>
        <v>Enero</v>
      </c>
      <c r="K359">
        <f>AVERAGEIFS(Tabla1[Close], Tabla1[Ticker], Tabla1[[#This Row],[Ticker]], Tabla1[Date], "&lt;=" &amp; Tabla1[[#This Row],[Date]], Tabla1[Date], "&gt;=" &amp; (Tabla1[[#This Row],[Date]]-50))</f>
        <v>615.45114285714283</v>
      </c>
      <c r="L359">
        <f>AVERAGEIFS(Tabla1[Close], Tabla1[Ticker], Tabla1[[#This Row],[Ticker]], Tabla1[Date], "&lt;=" &amp; Tabla1[[#This Row],[Date]], Tabla1[Date], "&gt;=" &amp; (Tabla1[[#This Row],[Date]]-200))</f>
        <v>589.50205673758865</v>
      </c>
      <c r="M359" t="str">
        <f>+IF(Tabla1[[#This Row],[volatilidad]]&lt;0.5,"Baja",IF(Tabla1[[#This Row],[volatilidad]]&lt;1,"Media","Alta"))</f>
        <v>Baja</v>
      </c>
    </row>
    <row r="360" spans="1:13" x14ac:dyDescent="0.3">
      <c r="A360" s="1">
        <v>44571</v>
      </c>
      <c r="B360">
        <v>538.49</v>
      </c>
      <c r="C360">
        <v>543.69000000000005</v>
      </c>
      <c r="D360">
        <v>526.32000000000005</v>
      </c>
      <c r="E360">
        <v>539.85</v>
      </c>
      <c r="F360">
        <v>4486145</v>
      </c>
      <c r="G360" t="s">
        <v>8</v>
      </c>
      <c r="H360" s="3">
        <f t="shared" si="15"/>
        <v>-2.2363508668168386E-3</v>
      </c>
      <c r="I360">
        <f t="shared" si="16"/>
        <v>2022</v>
      </c>
      <c r="J360" t="str">
        <f t="shared" si="17"/>
        <v>Enero</v>
      </c>
      <c r="K360">
        <f>AVERAGEIFS(Tabla1[Close], Tabla1[Ticker], Tabla1[[#This Row],[Ticker]], Tabla1[Date], "&lt;=" &amp; Tabla1[[#This Row],[Date]], Tabla1[Date], "&gt;=" &amp; (Tabla1[[#This Row],[Date]]-50))</f>
        <v>609.40647058823538</v>
      </c>
      <c r="L360">
        <f>AVERAGEIFS(Tabla1[Close], Tabla1[Ticker], Tabla1[[#This Row],[Ticker]], Tabla1[Date], "&lt;=" &amp; Tabla1[[#This Row],[Date]], Tabla1[Date], "&gt;=" &amp; (Tabla1[[#This Row],[Date]]-200))</f>
        <v>590.94302158273376</v>
      </c>
      <c r="M360" t="str">
        <f>+IF(Tabla1[[#This Row],[volatilidad]]&lt;0.5,"Baja",IF(Tabla1[[#This Row],[volatilidad]]&lt;1,"Media","Alta"))</f>
        <v>Baja</v>
      </c>
    </row>
    <row r="361" spans="1:13" x14ac:dyDescent="0.3">
      <c r="A361" s="1">
        <v>44572</v>
      </c>
      <c r="B361">
        <v>536.99</v>
      </c>
      <c r="C361">
        <v>543.91</v>
      </c>
      <c r="D361">
        <v>530.07000000000005</v>
      </c>
      <c r="E361">
        <v>540.84</v>
      </c>
      <c r="F361">
        <v>3077836</v>
      </c>
      <c r="G361" t="s">
        <v>8</v>
      </c>
      <c r="H361" s="3">
        <f t="shared" si="15"/>
        <v>1.8338427340929275E-3</v>
      </c>
      <c r="I361">
        <f t="shared" si="16"/>
        <v>2022</v>
      </c>
      <c r="J361" t="str">
        <f t="shared" si="17"/>
        <v>Enero</v>
      </c>
      <c r="K361">
        <f>AVERAGEIFS(Tabla1[Close], Tabla1[Ticker], Tabla1[[#This Row],[Ticker]], Tabla1[Date], "&lt;=" &amp; Tabla1[[#This Row],[Date]], Tabla1[Date], "&gt;=" &amp; (Tabla1[[#This Row],[Date]]-50))</f>
        <v>607.44742857142865</v>
      </c>
      <c r="L361">
        <f>AVERAGEIFS(Tabla1[Close], Tabla1[Ticker], Tabla1[[#This Row],[Ticker]], Tabla1[Date], "&lt;=" &amp; Tabla1[[#This Row],[Date]], Tabla1[Date], "&gt;=" &amp; (Tabla1[[#This Row],[Date]]-200))</f>
        <v>591.10690647481999</v>
      </c>
      <c r="M361" t="str">
        <f>+IF(Tabla1[[#This Row],[volatilidad]]&lt;0.5,"Baja",IF(Tabla1[[#This Row],[volatilidad]]&lt;1,"Media","Alta"))</f>
        <v>Baja</v>
      </c>
    </row>
    <row r="362" spans="1:13" x14ac:dyDescent="0.3">
      <c r="A362" s="1">
        <v>44573</v>
      </c>
      <c r="B362">
        <v>544.27</v>
      </c>
      <c r="C362">
        <v>544.27</v>
      </c>
      <c r="D362">
        <v>532.02</v>
      </c>
      <c r="E362">
        <v>537.22</v>
      </c>
      <c r="F362">
        <v>3787372</v>
      </c>
      <c r="G362" t="s">
        <v>8</v>
      </c>
      <c r="H362" s="3">
        <f t="shared" si="15"/>
        <v>-6.6932919162784321E-3</v>
      </c>
      <c r="I362">
        <f t="shared" si="16"/>
        <v>2022</v>
      </c>
      <c r="J362" t="str">
        <f t="shared" si="17"/>
        <v>Enero</v>
      </c>
      <c r="K362">
        <f>AVERAGEIFS(Tabla1[Close], Tabla1[Ticker], Tabla1[[#This Row],[Ticker]], Tabla1[Date], "&lt;=" &amp; Tabla1[[#This Row],[Date]], Tabla1[Date], "&gt;=" &amp; (Tabla1[[#This Row],[Date]]-50))</f>
        <v>603.96228571428583</v>
      </c>
      <c r="L362">
        <f>AVERAGEIFS(Tabla1[Close], Tabla1[Ticker], Tabla1[[#This Row],[Ticker]], Tabla1[Date], "&lt;=" &amp; Tabla1[[#This Row],[Date]], Tabla1[Date], "&gt;=" &amp; (Tabla1[[#This Row],[Date]]-200))</f>
        <v>591.17992805755387</v>
      </c>
      <c r="M362" t="str">
        <f>+IF(Tabla1[[#This Row],[volatilidad]]&lt;0.5,"Baja",IF(Tabla1[[#This Row],[volatilidad]]&lt;1,"Media","Alta"))</f>
        <v>Baja</v>
      </c>
    </row>
    <row r="363" spans="1:13" x14ac:dyDescent="0.3">
      <c r="A363" s="1">
        <v>44574</v>
      </c>
      <c r="B363">
        <v>537.05999999999995</v>
      </c>
      <c r="C363">
        <v>540.79</v>
      </c>
      <c r="D363">
        <v>518.26</v>
      </c>
      <c r="E363">
        <v>519.20000000000005</v>
      </c>
      <c r="F363">
        <v>4475063</v>
      </c>
      <c r="G363" t="s">
        <v>8</v>
      </c>
      <c r="H363" s="3">
        <f t="shared" si="15"/>
        <v>-3.3543054986783782E-2</v>
      </c>
      <c r="I363">
        <f t="shared" si="16"/>
        <v>2022</v>
      </c>
      <c r="J363" t="str">
        <f t="shared" si="17"/>
        <v>Enero</v>
      </c>
      <c r="K363">
        <f>AVERAGEIFS(Tabla1[Close], Tabla1[Ticker], Tabla1[[#This Row],[Ticker]], Tabla1[Date], "&lt;=" &amp; Tabla1[[#This Row],[Date]], Tabla1[Date], "&gt;=" &amp; (Tabla1[[#This Row],[Date]]-50))</f>
        <v>600.10914285714307</v>
      </c>
      <c r="L363">
        <f>AVERAGEIFS(Tabla1[Close], Tabla1[Ticker], Tabla1[[#This Row],[Ticker]], Tabla1[Date], "&lt;=" &amp; Tabla1[[#This Row],[Date]], Tabla1[Date], "&gt;=" &amp; (Tabla1[[#This Row],[Date]]-200))</f>
        <v>590.66578571428556</v>
      </c>
      <c r="M363" t="str">
        <f>+IF(Tabla1[[#This Row],[volatilidad]]&lt;0.5,"Baja",IF(Tabla1[[#This Row],[volatilidad]]&lt;1,"Media","Alta"))</f>
        <v>Baja</v>
      </c>
    </row>
    <row r="364" spans="1:13" x14ac:dyDescent="0.3">
      <c r="A364" s="1">
        <v>44575</v>
      </c>
      <c r="B364">
        <v>517.6</v>
      </c>
      <c r="C364">
        <v>538.37</v>
      </c>
      <c r="D364">
        <v>511.88</v>
      </c>
      <c r="E364">
        <v>525.69000000000005</v>
      </c>
      <c r="F364">
        <v>7861109</v>
      </c>
      <c r="G364" t="s">
        <v>8</v>
      </c>
      <c r="H364" s="3">
        <f t="shared" si="15"/>
        <v>1.2499999999999956E-2</v>
      </c>
      <c r="I364">
        <f t="shared" si="16"/>
        <v>2022</v>
      </c>
      <c r="J364" t="str">
        <f t="shared" si="17"/>
        <v>Enero</v>
      </c>
      <c r="K364">
        <f>AVERAGEIFS(Tabla1[Close], Tabla1[Ticker], Tabla1[[#This Row],[Ticker]], Tabla1[Date], "&lt;=" &amp; Tabla1[[#This Row],[Date]], Tabla1[Date], "&gt;=" &amp; (Tabla1[[#This Row],[Date]]-50))</f>
        <v>596.32057142857161</v>
      </c>
      <c r="L364">
        <f>AVERAGEIFS(Tabla1[Close], Tabla1[Ticker], Tabla1[[#This Row],[Ticker]], Tabla1[Date], "&lt;=" &amp; Tabla1[[#This Row],[Date]], Tabla1[Date], "&gt;=" &amp; (Tabla1[[#This Row],[Date]]-200))</f>
        <v>590.20496453900694</v>
      </c>
      <c r="M364" t="str">
        <f>+IF(Tabla1[[#This Row],[volatilidad]]&lt;0.5,"Baja",IF(Tabla1[[#This Row],[volatilidad]]&lt;1,"Media","Alta"))</f>
        <v>Baja</v>
      </c>
    </row>
    <row r="365" spans="1:13" x14ac:dyDescent="0.3">
      <c r="A365" s="1">
        <v>44579</v>
      </c>
      <c r="B365">
        <v>520.08000000000004</v>
      </c>
      <c r="C365">
        <v>521.75</v>
      </c>
      <c r="D365">
        <v>508.68</v>
      </c>
      <c r="E365">
        <v>510.8</v>
      </c>
      <c r="F365">
        <v>4844418</v>
      </c>
      <c r="G365" t="s">
        <v>8</v>
      </c>
      <c r="H365" s="3">
        <f t="shared" si="15"/>
        <v>-2.8324678042192297E-2</v>
      </c>
      <c r="I365">
        <f t="shared" si="16"/>
        <v>2022</v>
      </c>
      <c r="J365" t="str">
        <f t="shared" si="17"/>
        <v>Enero</v>
      </c>
      <c r="K365">
        <f>AVERAGEIFS(Tabla1[Close], Tabla1[Ticker], Tabla1[[#This Row],[Ticker]], Tabla1[Date], "&lt;=" &amp; Tabla1[[#This Row],[Date]], Tabla1[Date], "&gt;=" &amp; (Tabla1[[#This Row],[Date]]-50))</f>
        <v>591.89657142857141</v>
      </c>
      <c r="L365">
        <f>AVERAGEIFS(Tabla1[Close], Tabla1[Ticker], Tabla1[[#This Row],[Ticker]], Tabla1[Date], "&lt;=" &amp; Tabla1[[#This Row],[Date]], Tabla1[Date], "&gt;=" &amp; (Tabla1[[#This Row],[Date]]-200))</f>
        <v>591.31463768115918</v>
      </c>
      <c r="M365" t="str">
        <f>+IF(Tabla1[[#This Row],[volatilidad]]&lt;0.5,"Baja",IF(Tabla1[[#This Row],[volatilidad]]&lt;1,"Media","Alta"))</f>
        <v>Baja</v>
      </c>
    </row>
    <row r="366" spans="1:13" x14ac:dyDescent="0.3">
      <c r="A366" s="1">
        <v>44580</v>
      </c>
      <c r="B366">
        <v>515</v>
      </c>
      <c r="C366">
        <v>523.21</v>
      </c>
      <c r="D366">
        <v>510.51</v>
      </c>
      <c r="E366">
        <v>515.86</v>
      </c>
      <c r="F366">
        <v>4353508</v>
      </c>
      <c r="G366" t="s">
        <v>8</v>
      </c>
      <c r="H366" s="3">
        <f t="shared" si="15"/>
        <v>9.9060297572435285E-3</v>
      </c>
      <c r="I366">
        <f t="shared" si="16"/>
        <v>2022</v>
      </c>
      <c r="J366" t="str">
        <f t="shared" si="17"/>
        <v>Enero</v>
      </c>
      <c r="K366">
        <f>AVERAGEIFS(Tabla1[Close], Tabla1[Ticker], Tabla1[[#This Row],[Ticker]], Tabla1[Date], "&lt;=" &amp; Tabla1[[#This Row],[Date]], Tabla1[Date], "&gt;=" &amp; (Tabla1[[#This Row],[Date]]-50))</f>
        <v>587.66857142857145</v>
      </c>
      <c r="L366">
        <f>AVERAGEIFS(Tabla1[Close], Tabla1[Ticker], Tabla1[[#This Row],[Ticker]], Tabla1[Date], "&lt;=" &amp; Tabla1[[#This Row],[Date]], Tabla1[Date], "&gt;=" &amp; (Tabla1[[#This Row],[Date]]-200))</f>
        <v>591.18333333333317</v>
      </c>
      <c r="M366" t="str">
        <f>+IF(Tabla1[[#This Row],[volatilidad]]&lt;0.5,"Baja",IF(Tabla1[[#This Row],[volatilidad]]&lt;1,"Media","Alta"))</f>
        <v>Baja</v>
      </c>
    </row>
    <row r="367" spans="1:13" x14ac:dyDescent="0.3">
      <c r="A367" s="1">
        <v>44581</v>
      </c>
      <c r="B367">
        <v>517.75</v>
      </c>
      <c r="C367">
        <v>526.64</v>
      </c>
      <c r="D367">
        <v>506.93</v>
      </c>
      <c r="E367">
        <v>508.25</v>
      </c>
      <c r="F367">
        <v>12658993</v>
      </c>
      <c r="G367" t="s">
        <v>8</v>
      </c>
      <c r="H367" s="3">
        <f t="shared" si="15"/>
        <v>-1.4752064513627761E-2</v>
      </c>
      <c r="I367">
        <f t="shared" si="16"/>
        <v>2022</v>
      </c>
      <c r="J367" t="str">
        <f t="shared" si="17"/>
        <v>Enero</v>
      </c>
      <c r="K367">
        <f>AVERAGEIFS(Tabla1[Close], Tabla1[Ticker], Tabla1[[#This Row],[Ticker]], Tabla1[Date], "&lt;=" &amp; Tabla1[[#This Row],[Date]], Tabla1[Date], "&gt;=" &amp; (Tabla1[[#This Row],[Date]]-50))</f>
        <v>583.85</v>
      </c>
      <c r="L367">
        <f>AVERAGEIFS(Tabla1[Close], Tabla1[Ticker], Tabla1[[#This Row],[Ticker]], Tabla1[Date], "&lt;=" &amp; Tabla1[[#This Row],[Date]], Tabla1[Date], "&gt;=" &amp; (Tabla1[[#This Row],[Date]]-200))</f>
        <v>590.58669064748187</v>
      </c>
      <c r="M367" t="str">
        <f>+IF(Tabla1[[#This Row],[volatilidad]]&lt;0.5,"Baja",IF(Tabla1[[#This Row],[volatilidad]]&lt;1,"Media","Alta"))</f>
        <v>Baja</v>
      </c>
    </row>
    <row r="368" spans="1:13" x14ac:dyDescent="0.3">
      <c r="A368" s="1">
        <v>44582</v>
      </c>
      <c r="B368">
        <v>400.43</v>
      </c>
      <c r="C368">
        <v>409.15</v>
      </c>
      <c r="D368">
        <v>379.99</v>
      </c>
      <c r="E368">
        <v>397.5</v>
      </c>
      <c r="F368">
        <v>58904266</v>
      </c>
      <c r="G368" t="s">
        <v>8</v>
      </c>
      <c r="H368" s="3">
        <f t="shared" si="15"/>
        <v>-0.21790457452041323</v>
      </c>
      <c r="I368">
        <f t="shared" si="16"/>
        <v>2022</v>
      </c>
      <c r="J368" t="str">
        <f t="shared" si="17"/>
        <v>Enero</v>
      </c>
      <c r="K368">
        <f>AVERAGEIFS(Tabla1[Close], Tabla1[Ticker], Tabla1[[#This Row],[Ticker]], Tabla1[Date], "&lt;=" &amp; Tabla1[[#This Row],[Date]], Tabla1[Date], "&gt;=" &amp; (Tabla1[[#This Row],[Date]]-50))</f>
        <v>577.55657142857149</v>
      </c>
      <c r="L368">
        <f>AVERAGEIFS(Tabla1[Close], Tabla1[Ticker], Tabla1[[#This Row],[Ticker]], Tabla1[Date], "&lt;=" &amp; Tabla1[[#This Row],[Date]], Tabla1[Date], "&gt;=" &amp; (Tabla1[[#This Row],[Date]]-200))</f>
        <v>589.20749999999987</v>
      </c>
      <c r="M368" t="str">
        <f>+IF(Tabla1[[#This Row],[volatilidad]]&lt;0.5,"Baja",IF(Tabla1[[#This Row],[volatilidad]]&lt;1,"Media","Alta"))</f>
        <v>Baja</v>
      </c>
    </row>
    <row r="369" spans="1:13" x14ac:dyDescent="0.3">
      <c r="A369" s="1">
        <v>44585</v>
      </c>
      <c r="B369">
        <v>383.91</v>
      </c>
      <c r="C369">
        <v>387.26</v>
      </c>
      <c r="D369">
        <v>351.46</v>
      </c>
      <c r="E369">
        <v>387.15</v>
      </c>
      <c r="F369">
        <v>32386782</v>
      </c>
      <c r="G369" t="s">
        <v>8</v>
      </c>
      <c r="H369" s="3">
        <f t="shared" si="15"/>
        <v>-2.6037735849056665E-2</v>
      </c>
      <c r="I369">
        <f t="shared" si="16"/>
        <v>2022</v>
      </c>
      <c r="J369" t="str">
        <f t="shared" si="17"/>
        <v>Enero</v>
      </c>
      <c r="K369">
        <f>AVERAGEIFS(Tabla1[Close], Tabla1[Ticker], Tabla1[[#This Row],[Ticker]], Tabla1[Date], "&lt;=" &amp; Tabla1[[#This Row],[Date]], Tabla1[Date], "&gt;=" &amp; (Tabla1[[#This Row],[Date]]-50))</f>
        <v>570.08911764705874</v>
      </c>
      <c r="L369">
        <f>AVERAGEIFS(Tabla1[Close], Tabla1[Ticker], Tabla1[[#This Row],[Ticker]], Tabla1[Date], "&lt;=" &amp; Tabla1[[#This Row],[Date]], Tabla1[Date], "&gt;=" &amp; (Tabla1[[#This Row],[Date]]-200))</f>
        <v>588.47913669064735</v>
      </c>
      <c r="M369" t="str">
        <f>+IF(Tabla1[[#This Row],[volatilidad]]&lt;0.5,"Baja",IF(Tabla1[[#This Row],[volatilidad]]&lt;1,"Media","Alta"))</f>
        <v>Baja</v>
      </c>
    </row>
    <row r="370" spans="1:13" x14ac:dyDescent="0.3">
      <c r="A370" s="1">
        <v>44586</v>
      </c>
      <c r="B370">
        <v>379.14</v>
      </c>
      <c r="C370">
        <v>387.71</v>
      </c>
      <c r="D370">
        <v>365.13</v>
      </c>
      <c r="E370">
        <v>366.42</v>
      </c>
      <c r="F370">
        <v>15145816</v>
      </c>
      <c r="G370" t="s">
        <v>8</v>
      </c>
      <c r="H370" s="3">
        <f t="shared" si="15"/>
        <v>-5.3545137543587695E-2</v>
      </c>
      <c r="I370">
        <f t="shared" si="16"/>
        <v>2022</v>
      </c>
      <c r="J370" t="str">
        <f t="shared" si="17"/>
        <v>Enero</v>
      </c>
      <c r="K370">
        <f>AVERAGEIFS(Tabla1[Close], Tabla1[Ticker], Tabla1[[#This Row],[Ticker]], Tabla1[Date], "&lt;=" &amp; Tabla1[[#This Row],[Date]], Tabla1[Date], "&gt;=" &amp; (Tabla1[[#This Row],[Date]]-50))</f>
        <v>564.26999999999987</v>
      </c>
      <c r="L370">
        <f>AVERAGEIFS(Tabla1[Close], Tabla1[Ticker], Tabla1[[#This Row],[Ticker]], Tabla1[Date], "&lt;=" &amp; Tabla1[[#This Row],[Date]], Tabla1[Date], "&gt;=" &amp; (Tabla1[[#This Row],[Date]]-200))</f>
        <v>587.29683453237396</v>
      </c>
      <c r="M370" t="str">
        <f>+IF(Tabla1[[#This Row],[volatilidad]]&lt;0.5,"Baja",IF(Tabla1[[#This Row],[volatilidad]]&lt;1,"Media","Alta"))</f>
        <v>Baja</v>
      </c>
    </row>
    <row r="371" spans="1:13" x14ac:dyDescent="0.3">
      <c r="A371" s="1">
        <v>44587</v>
      </c>
      <c r="B371">
        <v>378.27</v>
      </c>
      <c r="C371">
        <v>382.66</v>
      </c>
      <c r="D371">
        <v>356.62</v>
      </c>
      <c r="E371">
        <v>359.7</v>
      </c>
      <c r="F371">
        <v>12683981</v>
      </c>
      <c r="G371" t="s">
        <v>8</v>
      </c>
      <c r="H371" s="3">
        <f t="shared" si="15"/>
        <v>-1.8339610283281571E-2</v>
      </c>
      <c r="I371">
        <f t="shared" si="16"/>
        <v>2022</v>
      </c>
      <c r="J371" t="str">
        <f t="shared" si="17"/>
        <v>Enero</v>
      </c>
      <c r="K371">
        <f>AVERAGEIFS(Tabla1[Close], Tabla1[Ticker], Tabla1[[#This Row],[Ticker]], Tabla1[Date], "&lt;=" &amp; Tabla1[[#This Row],[Date]], Tabla1[Date], "&gt;=" &amp; (Tabla1[[#This Row],[Date]]-50))</f>
        <v>557.04171428571442</v>
      </c>
      <c r="L371">
        <f>AVERAGEIFS(Tabla1[Close], Tabla1[Ticker], Tabla1[[#This Row],[Ticker]], Tabla1[Date], "&lt;=" &amp; Tabla1[[#This Row],[Date]], Tabla1[Date], "&gt;=" &amp; (Tabla1[[#This Row],[Date]]-200))</f>
        <v>586.02863309352495</v>
      </c>
      <c r="M371" t="str">
        <f>+IF(Tabla1[[#This Row],[volatilidad]]&lt;0.5,"Baja",IF(Tabla1[[#This Row],[volatilidad]]&lt;1,"Media","Alta"))</f>
        <v>Baja</v>
      </c>
    </row>
    <row r="372" spans="1:13" x14ac:dyDescent="0.3">
      <c r="A372" s="1">
        <v>44588</v>
      </c>
      <c r="B372">
        <v>382.06</v>
      </c>
      <c r="C372">
        <v>394.8</v>
      </c>
      <c r="D372">
        <v>378.1</v>
      </c>
      <c r="E372">
        <v>386.7</v>
      </c>
      <c r="F372">
        <v>24324747</v>
      </c>
      <c r="G372" t="s">
        <v>8</v>
      </c>
      <c r="H372" s="3">
        <f t="shared" si="15"/>
        <v>7.5062552126772264E-2</v>
      </c>
      <c r="I372">
        <f t="shared" si="16"/>
        <v>2022</v>
      </c>
      <c r="J372" t="str">
        <f t="shared" si="17"/>
        <v>Enero</v>
      </c>
      <c r="K372">
        <f>AVERAGEIFS(Tabla1[Close], Tabla1[Ticker], Tabla1[[#This Row],[Ticker]], Tabla1[Date], "&lt;=" &amp; Tabla1[[#This Row],[Date]], Tabla1[Date], "&gt;=" &amp; (Tabla1[[#This Row],[Date]]-50))</f>
        <v>550.21657142857146</v>
      </c>
      <c r="L372">
        <f>AVERAGEIFS(Tabla1[Close], Tabla1[Ticker], Tabla1[[#This Row],[Ticker]], Tabla1[Date], "&lt;=" &amp; Tabla1[[#This Row],[Date]], Tabla1[Date], "&gt;=" &amp; (Tabla1[[#This Row],[Date]]-200))</f>
        <v>584.60485714285687</v>
      </c>
      <c r="M372" t="str">
        <f>+IF(Tabla1[[#This Row],[volatilidad]]&lt;0.5,"Baja",IF(Tabla1[[#This Row],[volatilidad]]&lt;1,"Media","Alta"))</f>
        <v>Baja</v>
      </c>
    </row>
    <row r="373" spans="1:13" x14ac:dyDescent="0.3">
      <c r="A373" s="1">
        <v>44589</v>
      </c>
      <c r="B373">
        <v>386.76</v>
      </c>
      <c r="C373">
        <v>387</v>
      </c>
      <c r="D373">
        <v>372.08</v>
      </c>
      <c r="E373">
        <v>384.36</v>
      </c>
      <c r="F373">
        <v>11966605</v>
      </c>
      <c r="G373" t="s">
        <v>8</v>
      </c>
      <c r="H373" s="3">
        <f t="shared" si="15"/>
        <v>-6.0512024825445376E-3</v>
      </c>
      <c r="I373">
        <f t="shared" si="16"/>
        <v>2022</v>
      </c>
      <c r="J373" t="str">
        <f t="shared" si="17"/>
        <v>Enero</v>
      </c>
      <c r="K373">
        <f>AVERAGEIFS(Tabla1[Close], Tabla1[Ticker], Tabla1[[#This Row],[Ticker]], Tabla1[Date], "&lt;=" &amp; Tabla1[[#This Row],[Date]], Tabla1[Date], "&gt;=" &amp; (Tabla1[[#This Row],[Date]]-50))</f>
        <v>543.25314285714296</v>
      </c>
      <c r="L373">
        <f>AVERAGEIFS(Tabla1[Close], Tabla1[Ticker], Tabla1[[#This Row],[Ticker]], Tabla1[Date], "&lt;=" &amp; Tabla1[[#This Row],[Date]], Tabla1[Date], "&gt;=" &amp; (Tabla1[[#This Row],[Date]]-200))</f>
        <v>583.1846808510636</v>
      </c>
      <c r="M373" t="str">
        <f>+IF(Tabla1[[#This Row],[volatilidad]]&lt;0.5,"Baja",IF(Tabla1[[#This Row],[volatilidad]]&lt;1,"Media","Alta"))</f>
        <v>Baja</v>
      </c>
    </row>
    <row r="374" spans="1:13" x14ac:dyDescent="0.3">
      <c r="A374" s="1">
        <v>44592</v>
      </c>
      <c r="B374">
        <v>401.97</v>
      </c>
      <c r="C374">
        <v>427.7</v>
      </c>
      <c r="D374">
        <v>398.2</v>
      </c>
      <c r="E374">
        <v>427.14</v>
      </c>
      <c r="F374">
        <v>20047452</v>
      </c>
      <c r="G374" t="s">
        <v>8</v>
      </c>
      <c r="H374" s="3">
        <f t="shared" si="15"/>
        <v>0.11130190446456445</v>
      </c>
      <c r="I374">
        <f t="shared" si="16"/>
        <v>2022</v>
      </c>
      <c r="J374" t="str">
        <f t="shared" si="17"/>
        <v>Enero</v>
      </c>
      <c r="K374">
        <f>AVERAGEIFS(Tabla1[Close], Tabla1[Ticker], Tabla1[[#This Row],[Ticker]], Tabla1[Date], "&lt;=" &amp; Tabla1[[#This Row],[Date]], Tabla1[Date], "&gt;=" &amp; (Tabla1[[#This Row],[Date]]-50))</f>
        <v>535.83352941176486</v>
      </c>
      <c r="L374">
        <f>AVERAGEIFS(Tabla1[Close], Tabla1[Ticker], Tabla1[[#This Row],[Ticker]], Tabla1[Date], "&lt;=" &amp; Tabla1[[#This Row],[Date]], Tabla1[Date], "&gt;=" &amp; (Tabla1[[#This Row],[Date]]-200))</f>
        <v>582.95136690647462</v>
      </c>
      <c r="M374" t="str">
        <f>+IF(Tabla1[[#This Row],[volatilidad]]&lt;0.5,"Baja",IF(Tabla1[[#This Row],[volatilidad]]&lt;1,"Media","Alta"))</f>
        <v>Baja</v>
      </c>
    </row>
    <row r="375" spans="1:13" x14ac:dyDescent="0.3">
      <c r="A375" s="1">
        <v>44593</v>
      </c>
      <c r="B375">
        <v>432.96</v>
      </c>
      <c r="C375">
        <v>458.48</v>
      </c>
      <c r="D375">
        <v>425.54</v>
      </c>
      <c r="E375">
        <v>457.13</v>
      </c>
      <c r="F375">
        <v>22568099</v>
      </c>
      <c r="G375" t="s">
        <v>8</v>
      </c>
      <c r="H375" s="3">
        <f t="shared" si="15"/>
        <v>7.021117198108362E-2</v>
      </c>
      <c r="I375">
        <f t="shared" si="16"/>
        <v>2022</v>
      </c>
      <c r="J375" t="str">
        <f t="shared" si="17"/>
        <v>Febrero</v>
      </c>
      <c r="K375">
        <f>AVERAGEIFS(Tabla1[Close], Tabla1[Ticker], Tabla1[[#This Row],[Ticker]], Tabla1[Date], "&lt;=" &amp; Tabla1[[#This Row],[Date]], Tabla1[Date], "&gt;=" &amp; (Tabla1[[#This Row],[Date]]-50))</f>
        <v>533.58485714285723</v>
      </c>
      <c r="L375">
        <f>AVERAGEIFS(Tabla1[Close], Tabla1[Ticker], Tabla1[[#This Row],[Ticker]], Tabla1[Date], "&lt;=" &amp; Tabla1[[#This Row],[Date]], Tabla1[Date], "&gt;=" &amp; (Tabla1[[#This Row],[Date]]-200))</f>
        <v>582.33395683453227</v>
      </c>
      <c r="M375" t="str">
        <f>+IF(Tabla1[[#This Row],[volatilidad]]&lt;0.5,"Baja",IF(Tabla1[[#This Row],[volatilidad]]&lt;1,"Media","Alta"))</f>
        <v>Baja</v>
      </c>
    </row>
    <row r="376" spans="1:13" x14ac:dyDescent="0.3">
      <c r="A376" s="1">
        <v>44594</v>
      </c>
      <c r="B376">
        <v>448.25</v>
      </c>
      <c r="C376">
        <v>451.98</v>
      </c>
      <c r="D376">
        <v>426.48</v>
      </c>
      <c r="E376">
        <v>429.48</v>
      </c>
      <c r="F376">
        <v>14346010</v>
      </c>
      <c r="G376" t="s">
        <v>8</v>
      </c>
      <c r="H376" s="3">
        <f t="shared" si="15"/>
        <v>-6.04860761708923E-2</v>
      </c>
      <c r="I376">
        <f t="shared" si="16"/>
        <v>2022</v>
      </c>
      <c r="J376" t="str">
        <f t="shared" si="17"/>
        <v>Febrero</v>
      </c>
      <c r="K376">
        <f>AVERAGEIFS(Tabla1[Close], Tabla1[Ticker], Tabla1[[#This Row],[Ticker]], Tabla1[Date], "&lt;=" &amp; Tabla1[[#This Row],[Date]], Tabla1[Date], "&gt;=" &amp; (Tabla1[[#This Row],[Date]]-50))</f>
        <v>528.58257142857155</v>
      </c>
      <c r="L376">
        <f>AVERAGEIFS(Tabla1[Close], Tabla1[Ticker], Tabla1[[#This Row],[Ticker]], Tabla1[Date], "&lt;=" &amp; Tabla1[[#This Row],[Date]], Tabla1[Date], "&gt;=" &amp; (Tabla1[[#This Row],[Date]]-200))</f>
        <v>581.60856115107902</v>
      </c>
      <c r="M376" t="str">
        <f>+IF(Tabla1[[#This Row],[volatilidad]]&lt;0.5,"Baja",IF(Tabla1[[#This Row],[volatilidad]]&lt;1,"Media","Alta"))</f>
        <v>Baja</v>
      </c>
    </row>
    <row r="377" spans="1:13" x14ac:dyDescent="0.3">
      <c r="A377" s="1">
        <v>44595</v>
      </c>
      <c r="B377">
        <v>421.44</v>
      </c>
      <c r="C377">
        <v>429.26</v>
      </c>
      <c r="D377">
        <v>404.28</v>
      </c>
      <c r="E377">
        <v>405.6</v>
      </c>
      <c r="F377">
        <v>9905210</v>
      </c>
      <c r="G377" t="s">
        <v>8</v>
      </c>
      <c r="H377" s="3">
        <f t="shared" si="15"/>
        <v>-5.5602123498183831E-2</v>
      </c>
      <c r="I377">
        <f t="shared" si="16"/>
        <v>2022</v>
      </c>
      <c r="J377" t="str">
        <f t="shared" si="17"/>
        <v>Febrero</v>
      </c>
      <c r="K377">
        <f>AVERAGEIFS(Tabla1[Close], Tabla1[Ticker], Tabla1[[#This Row],[Ticker]], Tabla1[Date], "&lt;=" &amp; Tabla1[[#This Row],[Date]], Tabla1[Date], "&gt;=" &amp; (Tabla1[[#This Row],[Date]]-50))</f>
        <v>523.08571428571429</v>
      </c>
      <c r="L377">
        <f>AVERAGEIFS(Tabla1[Close], Tabla1[Ticker], Tabla1[[#This Row],[Ticker]], Tabla1[Date], "&lt;=" &amp; Tabla1[[#This Row],[Date]], Tabla1[Date], "&gt;=" &amp; (Tabla1[[#This Row],[Date]]-200))</f>
        <v>580.35135714285707</v>
      </c>
      <c r="M377" t="str">
        <f>+IF(Tabla1[[#This Row],[volatilidad]]&lt;0.5,"Baja",IF(Tabla1[[#This Row],[volatilidad]]&lt;1,"Media","Alta"))</f>
        <v>Baja</v>
      </c>
    </row>
    <row r="378" spans="1:13" x14ac:dyDescent="0.3">
      <c r="A378" s="1">
        <v>44596</v>
      </c>
      <c r="B378">
        <v>407.31</v>
      </c>
      <c r="C378">
        <v>412.77</v>
      </c>
      <c r="D378">
        <v>396.64</v>
      </c>
      <c r="E378">
        <v>410.17</v>
      </c>
      <c r="F378">
        <v>7789798</v>
      </c>
      <c r="G378" t="s">
        <v>8</v>
      </c>
      <c r="H378" s="3">
        <f t="shared" si="15"/>
        <v>1.1267258382642975E-2</v>
      </c>
      <c r="I378">
        <f t="shared" si="16"/>
        <v>2022</v>
      </c>
      <c r="J378" t="str">
        <f t="shared" si="17"/>
        <v>Febrero</v>
      </c>
      <c r="K378">
        <f>AVERAGEIFS(Tabla1[Close], Tabla1[Ticker], Tabla1[[#This Row],[Ticker]], Tabla1[Date], "&lt;=" &amp; Tabla1[[#This Row],[Date]], Tabla1[Date], "&gt;=" &amp; (Tabla1[[#This Row],[Date]]-50))</f>
        <v>517.51799999999992</v>
      </c>
      <c r="L378">
        <f>AVERAGEIFS(Tabla1[Close], Tabla1[Ticker], Tabla1[[#This Row],[Ticker]], Tabla1[Date], "&lt;=" &amp; Tabla1[[#This Row],[Date]], Tabla1[Date], "&gt;=" &amp; (Tabla1[[#This Row],[Date]]-200))</f>
        <v>579.14439716312052</v>
      </c>
      <c r="M378" t="str">
        <f>+IF(Tabla1[[#This Row],[volatilidad]]&lt;0.5,"Baja",IF(Tabla1[[#This Row],[volatilidad]]&lt;1,"Media","Alta"))</f>
        <v>Baja</v>
      </c>
    </row>
    <row r="379" spans="1:13" x14ac:dyDescent="0.3">
      <c r="A379" s="1">
        <v>44599</v>
      </c>
      <c r="B379">
        <v>410.17</v>
      </c>
      <c r="C379">
        <v>412.35</v>
      </c>
      <c r="D379">
        <v>393.55</v>
      </c>
      <c r="E379">
        <v>402.1</v>
      </c>
      <c r="F379">
        <v>8232859</v>
      </c>
      <c r="G379" t="s">
        <v>8</v>
      </c>
      <c r="H379" s="3">
        <f t="shared" si="15"/>
        <v>-1.9674768998220182E-2</v>
      </c>
      <c r="I379">
        <f t="shared" si="16"/>
        <v>2022</v>
      </c>
      <c r="J379" t="str">
        <f t="shared" si="17"/>
        <v>Febrero</v>
      </c>
      <c r="K379">
        <f>AVERAGEIFS(Tabla1[Close], Tabla1[Ticker], Tabla1[[#This Row],[Ticker]], Tabla1[Date], "&lt;=" &amp; Tabla1[[#This Row],[Date]], Tabla1[Date], "&gt;=" &amp; (Tabla1[[#This Row],[Date]]-50))</f>
        <v>509.92470588235278</v>
      </c>
      <c r="L379">
        <f>AVERAGEIFS(Tabla1[Close], Tabla1[Ticker], Tabla1[[#This Row],[Ticker]], Tabla1[Date], "&lt;=" &amp; Tabla1[[#This Row],[Date]], Tabla1[Date], "&gt;=" &amp; (Tabla1[[#This Row],[Date]]-200))</f>
        <v>579.02517985611496</v>
      </c>
      <c r="M379" t="str">
        <f>+IF(Tabla1[[#This Row],[volatilidad]]&lt;0.5,"Baja",IF(Tabla1[[#This Row],[volatilidad]]&lt;1,"Media","Alta"))</f>
        <v>Baja</v>
      </c>
    </row>
    <row r="380" spans="1:13" x14ac:dyDescent="0.3">
      <c r="A380" s="1">
        <v>44600</v>
      </c>
      <c r="B380">
        <v>398.18</v>
      </c>
      <c r="C380">
        <v>406.61</v>
      </c>
      <c r="D380">
        <v>395.83</v>
      </c>
      <c r="E380">
        <v>403.53</v>
      </c>
      <c r="F380">
        <v>6818543</v>
      </c>
      <c r="G380" t="s">
        <v>8</v>
      </c>
      <c r="H380" s="3">
        <f t="shared" si="15"/>
        <v>3.5563292713254313E-3</v>
      </c>
      <c r="I380">
        <f t="shared" si="16"/>
        <v>2022</v>
      </c>
      <c r="J380" t="str">
        <f t="shared" si="17"/>
        <v>Febrero</v>
      </c>
      <c r="K380">
        <f>AVERAGEIFS(Tabla1[Close], Tabla1[Ticker], Tabla1[[#This Row],[Ticker]], Tabla1[Date], "&lt;=" &amp; Tabla1[[#This Row],[Date]], Tabla1[Date], "&gt;=" &amp; (Tabla1[[#This Row],[Date]]-50))</f>
        <v>506.88485714285696</v>
      </c>
      <c r="L380">
        <f>AVERAGEIFS(Tabla1[Close], Tabla1[Ticker], Tabla1[[#This Row],[Ticker]], Tabla1[Date], "&lt;=" &amp; Tabla1[[#This Row],[Date]], Tabla1[Date], "&gt;=" &amp; (Tabla1[[#This Row],[Date]]-200))</f>
        <v>578.2464748201437</v>
      </c>
      <c r="M380" t="str">
        <f>+IF(Tabla1[[#This Row],[volatilidad]]&lt;0.5,"Baja",IF(Tabla1[[#This Row],[volatilidad]]&lt;1,"Media","Alta"))</f>
        <v>Baja</v>
      </c>
    </row>
    <row r="381" spans="1:13" x14ac:dyDescent="0.3">
      <c r="A381" s="1">
        <v>44601</v>
      </c>
      <c r="B381">
        <v>408.65</v>
      </c>
      <c r="C381">
        <v>412.98</v>
      </c>
      <c r="D381">
        <v>398.79</v>
      </c>
      <c r="E381">
        <v>412.89</v>
      </c>
      <c r="F381">
        <v>7738227</v>
      </c>
      <c r="G381" t="s">
        <v>8</v>
      </c>
      <c r="H381" s="3">
        <f t="shared" si="15"/>
        <v>2.3195301464575158E-2</v>
      </c>
      <c r="I381">
        <f t="shared" si="16"/>
        <v>2022</v>
      </c>
      <c r="J381" t="str">
        <f t="shared" si="17"/>
        <v>Febrero</v>
      </c>
      <c r="K381">
        <f>AVERAGEIFS(Tabla1[Close], Tabla1[Ticker], Tabla1[[#This Row],[Ticker]], Tabla1[Date], "&lt;=" &amp; Tabla1[[#This Row],[Date]], Tabla1[Date], "&gt;=" &amp; (Tabla1[[#This Row],[Date]]-50))</f>
        <v>501.71771428571424</v>
      </c>
      <c r="L381">
        <f>AVERAGEIFS(Tabla1[Close], Tabla1[Ticker], Tabla1[[#This Row],[Ticker]], Tabla1[Date], "&lt;=" &amp; Tabla1[[#This Row],[Date]], Tabla1[Date], "&gt;=" &amp; (Tabla1[[#This Row],[Date]]-200))</f>
        <v>577.50892086330919</v>
      </c>
      <c r="M381" t="str">
        <f>+IF(Tabla1[[#This Row],[volatilidad]]&lt;0.5,"Baja",IF(Tabla1[[#This Row],[volatilidad]]&lt;1,"Media","Alta"))</f>
        <v>Baja</v>
      </c>
    </row>
    <row r="382" spans="1:13" x14ac:dyDescent="0.3">
      <c r="A382" s="1">
        <v>44602</v>
      </c>
      <c r="B382">
        <v>402.1</v>
      </c>
      <c r="C382">
        <v>408</v>
      </c>
      <c r="D382">
        <v>396.36</v>
      </c>
      <c r="E382">
        <v>406.27</v>
      </c>
      <c r="F382">
        <v>8452915</v>
      </c>
      <c r="G382" t="s">
        <v>8</v>
      </c>
      <c r="H382" s="3">
        <f t="shared" si="15"/>
        <v>-1.6033326067475651E-2</v>
      </c>
      <c r="I382">
        <f t="shared" si="16"/>
        <v>2022</v>
      </c>
      <c r="J382" t="str">
        <f t="shared" si="17"/>
        <v>Febrero</v>
      </c>
      <c r="K382">
        <f>AVERAGEIFS(Tabla1[Close], Tabla1[Ticker], Tabla1[[#This Row],[Ticker]], Tabla1[Date], "&lt;=" &amp; Tabla1[[#This Row],[Date]], Tabla1[Date], "&gt;=" &amp; (Tabla1[[#This Row],[Date]]-50))</f>
        <v>496.04200000000003</v>
      </c>
      <c r="L382">
        <f>AVERAGEIFS(Tabla1[Close], Tabla1[Ticker], Tabla1[[#This Row],[Ticker]], Tabla1[Date], "&lt;=" &amp; Tabla1[[#This Row],[Date]], Tabla1[Date], "&gt;=" &amp; (Tabla1[[#This Row],[Date]]-200))</f>
        <v>576.28578571428557</v>
      </c>
      <c r="M382" t="str">
        <f>+IF(Tabla1[[#This Row],[volatilidad]]&lt;0.5,"Baja",IF(Tabla1[[#This Row],[volatilidad]]&lt;1,"Media","Alta"))</f>
        <v>Baja</v>
      </c>
    </row>
    <row r="383" spans="1:13" x14ac:dyDescent="0.3">
      <c r="A383" s="1">
        <v>44603</v>
      </c>
      <c r="B383">
        <v>405.33</v>
      </c>
      <c r="C383">
        <v>411.61</v>
      </c>
      <c r="D383">
        <v>387.65</v>
      </c>
      <c r="E383">
        <v>391.31</v>
      </c>
      <c r="F383">
        <v>7558939</v>
      </c>
      <c r="G383" t="s">
        <v>8</v>
      </c>
      <c r="H383" s="3">
        <f t="shared" si="15"/>
        <v>-3.6822802569719593E-2</v>
      </c>
      <c r="I383">
        <f t="shared" si="16"/>
        <v>2022</v>
      </c>
      <c r="J383" t="str">
        <f t="shared" si="17"/>
        <v>Febrero</v>
      </c>
      <c r="K383">
        <f>AVERAGEIFS(Tabla1[Close], Tabla1[Ticker], Tabla1[[#This Row],[Ticker]], Tabla1[Date], "&lt;=" &amp; Tabla1[[#This Row],[Date]], Tabla1[Date], "&gt;=" &amp; (Tabla1[[#This Row],[Date]]-50))</f>
        <v>489.67257142857153</v>
      </c>
      <c r="L383">
        <f>AVERAGEIFS(Tabla1[Close], Tabla1[Ticker], Tabla1[[#This Row],[Ticker]], Tabla1[Date], "&lt;=" &amp; Tabla1[[#This Row],[Date]], Tabla1[Date], "&gt;=" &amp; (Tabla1[[#This Row],[Date]]-200))</f>
        <v>574.97390070921972</v>
      </c>
      <c r="M383" t="str">
        <f>+IF(Tabla1[[#This Row],[volatilidad]]&lt;0.5,"Baja",IF(Tabla1[[#This Row],[volatilidad]]&lt;1,"Media","Alta"))</f>
        <v>Baja</v>
      </c>
    </row>
    <row r="384" spans="1:13" x14ac:dyDescent="0.3">
      <c r="A384" s="1">
        <v>44606</v>
      </c>
      <c r="B384">
        <v>387.59</v>
      </c>
      <c r="C384">
        <v>409.36</v>
      </c>
      <c r="D384">
        <v>386.89</v>
      </c>
      <c r="E384">
        <v>396.57</v>
      </c>
      <c r="F384">
        <v>7202155</v>
      </c>
      <c r="G384" t="s">
        <v>8</v>
      </c>
      <c r="H384" s="3">
        <f t="shared" si="15"/>
        <v>1.3442028059594602E-2</v>
      </c>
      <c r="I384">
        <f t="shared" si="16"/>
        <v>2022</v>
      </c>
      <c r="J384" t="str">
        <f t="shared" si="17"/>
        <v>Febrero</v>
      </c>
      <c r="K384">
        <f>AVERAGEIFS(Tabla1[Close], Tabla1[Ticker], Tabla1[[#This Row],[Ticker]], Tabla1[Date], "&lt;=" &amp; Tabla1[[#This Row],[Date]], Tabla1[Date], "&gt;=" &amp; (Tabla1[[#This Row],[Date]]-50))</f>
        <v>483.45771428571442</v>
      </c>
      <c r="L384">
        <f>AVERAGEIFS(Tabla1[Close], Tabla1[Ticker], Tabla1[[#This Row],[Ticker]], Tabla1[Date], "&lt;=" &amp; Tabla1[[#This Row],[Date]], Tabla1[Date], "&gt;=" &amp; (Tabla1[[#This Row],[Date]]-200))</f>
        <v>574.91503597122289</v>
      </c>
      <c r="M384" t="str">
        <f>+IF(Tabla1[[#This Row],[volatilidad]]&lt;0.5,"Baja",IF(Tabla1[[#This Row],[volatilidad]]&lt;1,"Media","Alta"))</f>
        <v>Baja</v>
      </c>
    </row>
    <row r="385" spans="1:13" x14ac:dyDescent="0.3">
      <c r="A385" s="1">
        <v>44607</v>
      </c>
      <c r="B385">
        <v>403.79</v>
      </c>
      <c r="C385">
        <v>409.16</v>
      </c>
      <c r="D385">
        <v>401.01</v>
      </c>
      <c r="E385">
        <v>407.46</v>
      </c>
      <c r="F385">
        <v>5395641</v>
      </c>
      <c r="G385" t="s">
        <v>8</v>
      </c>
      <c r="H385" s="3">
        <f t="shared" si="15"/>
        <v>2.7460473560783738E-2</v>
      </c>
      <c r="I385">
        <f t="shared" si="16"/>
        <v>2022</v>
      </c>
      <c r="J385" t="str">
        <f t="shared" si="17"/>
        <v>Febrero</v>
      </c>
      <c r="K385">
        <f>AVERAGEIFS(Tabla1[Close], Tabla1[Ticker], Tabla1[[#This Row],[Ticker]], Tabla1[Date], "&lt;=" &amp; Tabla1[[#This Row],[Date]], Tabla1[Date], "&gt;=" &amp; (Tabla1[[#This Row],[Date]]-50))</f>
        <v>481.34666666666675</v>
      </c>
      <c r="L385">
        <f>AVERAGEIFS(Tabla1[Close], Tabla1[Ticker], Tabla1[[#This Row],[Ticker]], Tabla1[Date], "&lt;=" &amp; Tabla1[[#This Row],[Date]], Tabla1[Date], "&gt;=" &amp; (Tabla1[[#This Row],[Date]]-200))</f>
        <v>574.14676258992802</v>
      </c>
      <c r="M385" t="str">
        <f>+IF(Tabla1[[#This Row],[volatilidad]]&lt;0.5,"Baja",IF(Tabla1[[#This Row],[volatilidad]]&lt;1,"Media","Alta"))</f>
        <v>Baja</v>
      </c>
    </row>
    <row r="386" spans="1:13" x14ac:dyDescent="0.3">
      <c r="A386" s="1">
        <v>44608</v>
      </c>
      <c r="B386">
        <v>401.53</v>
      </c>
      <c r="C386">
        <v>401.56</v>
      </c>
      <c r="D386">
        <v>390.38</v>
      </c>
      <c r="E386">
        <v>398.08</v>
      </c>
      <c r="F386">
        <v>5277650</v>
      </c>
      <c r="G386" t="s">
        <v>8</v>
      </c>
      <c r="H386" s="3">
        <f t="shared" ref="H386:H449" si="18">IF(G386=G385, (E386/E385)-1, "")</f>
        <v>-2.3020664605114649E-2</v>
      </c>
      <c r="I386">
        <f t="shared" ref="I386:I449" si="19">YEAR(A386)</f>
        <v>2022</v>
      </c>
      <c r="J386" t="str">
        <f t="shared" ref="J386:J449" si="20">TEXT(A386,"MMMM")</f>
        <v>Febrero</v>
      </c>
      <c r="K386">
        <f>AVERAGEIFS(Tabla1[Close], Tabla1[Ticker], Tabla1[[#This Row],[Ticker]], Tabla1[Date], "&lt;=" &amp; Tabla1[[#This Row],[Date]], Tabla1[Date], "&gt;=" &amp; (Tabla1[[#This Row],[Date]]-50))</f>
        <v>475.37333333333339</v>
      </c>
      <c r="L386">
        <f>AVERAGEIFS(Tabla1[Close], Tabla1[Ticker], Tabla1[[#This Row],[Ticker]], Tabla1[Date], "&lt;=" &amp; Tabla1[[#This Row],[Date]], Tabla1[Date], "&gt;=" &amp; (Tabla1[[#This Row],[Date]]-200))</f>
        <v>573.28712230215831</v>
      </c>
      <c r="M386" t="str">
        <f>+IF(Tabla1[[#This Row],[volatilidad]]&lt;0.5,"Baja",IF(Tabla1[[#This Row],[volatilidad]]&lt;1,"Media","Alta"))</f>
        <v>Baja</v>
      </c>
    </row>
    <row r="387" spans="1:13" x14ac:dyDescent="0.3">
      <c r="A387" s="1">
        <v>44609</v>
      </c>
      <c r="B387">
        <v>394.24</v>
      </c>
      <c r="C387">
        <v>399.11</v>
      </c>
      <c r="D387">
        <v>385.7</v>
      </c>
      <c r="E387">
        <v>386.67</v>
      </c>
      <c r="F387">
        <v>4669222</v>
      </c>
      <c r="G387" t="s">
        <v>8</v>
      </c>
      <c r="H387" s="3">
        <f t="shared" si="18"/>
        <v>-2.866258038585201E-2</v>
      </c>
      <c r="I387">
        <f t="shared" si="19"/>
        <v>2022</v>
      </c>
      <c r="J387" t="str">
        <f t="shared" si="20"/>
        <v>Febrero</v>
      </c>
      <c r="K387">
        <f>AVERAGEIFS(Tabla1[Close], Tabla1[Ticker], Tabla1[[#This Row],[Ticker]], Tabla1[Date], "&lt;=" &amp; Tabla1[[#This Row],[Date]], Tabla1[Date], "&gt;=" &amp; (Tabla1[[#This Row],[Date]]-50))</f>
        <v>469.14999999999992</v>
      </c>
      <c r="L387">
        <f>AVERAGEIFS(Tabla1[Close], Tabla1[Ticker], Tabla1[[#This Row],[Ticker]], Tabla1[Date], "&lt;=" &amp; Tabla1[[#This Row],[Date]], Tabla1[Date], "&gt;=" &amp; (Tabla1[[#This Row],[Date]]-200))</f>
        <v>571.95414285714287</v>
      </c>
      <c r="M387" t="str">
        <f>+IF(Tabla1[[#This Row],[volatilidad]]&lt;0.5,"Baja",IF(Tabla1[[#This Row],[volatilidad]]&lt;1,"Media","Alta"))</f>
        <v>Baja</v>
      </c>
    </row>
    <row r="388" spans="1:13" x14ac:dyDescent="0.3">
      <c r="A388" s="1">
        <v>44610</v>
      </c>
      <c r="B388">
        <v>392.53</v>
      </c>
      <c r="C388">
        <v>402.87</v>
      </c>
      <c r="D388">
        <v>389.05</v>
      </c>
      <c r="E388">
        <v>391.29</v>
      </c>
      <c r="F388">
        <v>6801668</v>
      </c>
      <c r="G388" t="s">
        <v>8</v>
      </c>
      <c r="H388" s="3">
        <f t="shared" si="18"/>
        <v>1.194817286057881E-2</v>
      </c>
      <c r="I388">
        <f t="shared" si="19"/>
        <v>2022</v>
      </c>
      <c r="J388" t="str">
        <f t="shared" si="20"/>
        <v>Febrero</v>
      </c>
      <c r="K388">
        <f>AVERAGEIFS(Tabla1[Close], Tabla1[Ticker], Tabla1[[#This Row],[Ticker]], Tabla1[Date], "&lt;=" &amp; Tabla1[[#This Row],[Date]], Tabla1[Date], "&gt;=" &amp; (Tabla1[[#This Row],[Date]]-50))</f>
        <v>463.05972222222226</v>
      </c>
      <c r="L388">
        <f>AVERAGEIFS(Tabla1[Close], Tabla1[Ticker], Tabla1[[#This Row],[Ticker]], Tabla1[Date], "&lt;=" &amp; Tabla1[[#This Row],[Date]], Tabla1[Date], "&gt;=" &amp; (Tabla1[[#This Row],[Date]]-200))</f>
        <v>570.67283687943257</v>
      </c>
      <c r="M388" t="str">
        <f>+IF(Tabla1[[#This Row],[volatilidad]]&lt;0.5,"Baja",IF(Tabla1[[#This Row],[volatilidad]]&lt;1,"Media","Alta"))</f>
        <v>Baja</v>
      </c>
    </row>
    <row r="389" spans="1:13" x14ac:dyDescent="0.3">
      <c r="A389" s="1">
        <v>44614</v>
      </c>
      <c r="B389">
        <v>388.95</v>
      </c>
      <c r="C389">
        <v>392.42</v>
      </c>
      <c r="D389">
        <v>373.02</v>
      </c>
      <c r="E389">
        <v>377.38</v>
      </c>
      <c r="F389">
        <v>6697515</v>
      </c>
      <c r="G389" t="s">
        <v>8</v>
      </c>
      <c r="H389" s="3">
        <f t="shared" si="18"/>
        <v>-3.5549081244090175E-2</v>
      </c>
      <c r="I389">
        <f t="shared" si="19"/>
        <v>2022</v>
      </c>
      <c r="J389" t="str">
        <f t="shared" si="20"/>
        <v>Febrero</v>
      </c>
      <c r="K389">
        <f>AVERAGEIFS(Tabla1[Close], Tabla1[Ticker], Tabla1[[#This Row],[Ticker]], Tabla1[Date], "&lt;=" &amp; Tabla1[[#This Row],[Date]], Tabla1[Date], "&gt;=" &amp; (Tabla1[[#This Row],[Date]]-50))</f>
        <v>452.37142857142857</v>
      </c>
      <c r="L389">
        <f>AVERAGEIFS(Tabla1[Close], Tabla1[Ticker], Tabla1[[#This Row],[Ticker]], Tabla1[Date], "&lt;=" &amp; Tabla1[[#This Row],[Date]], Tabla1[Date], "&gt;=" &amp; (Tabla1[[#This Row],[Date]]-200))</f>
        <v>570.82637681159429</v>
      </c>
      <c r="M389" t="str">
        <f>+IF(Tabla1[[#This Row],[volatilidad]]&lt;0.5,"Baja",IF(Tabla1[[#This Row],[volatilidad]]&lt;1,"Media","Alta"))</f>
        <v>Baja</v>
      </c>
    </row>
    <row r="390" spans="1:13" x14ac:dyDescent="0.3">
      <c r="A390" s="1">
        <v>44615</v>
      </c>
      <c r="B390">
        <v>382.72</v>
      </c>
      <c r="C390">
        <v>386</v>
      </c>
      <c r="D390">
        <v>366.66</v>
      </c>
      <c r="E390">
        <v>367.46</v>
      </c>
      <c r="F390">
        <v>4614290</v>
      </c>
      <c r="G390" t="s">
        <v>8</v>
      </c>
      <c r="H390" s="3">
        <f t="shared" si="18"/>
        <v>-2.6286501669404938E-2</v>
      </c>
      <c r="I390">
        <f t="shared" si="19"/>
        <v>2022</v>
      </c>
      <c r="J390" t="str">
        <f t="shared" si="20"/>
        <v>Febrero</v>
      </c>
      <c r="K390">
        <f>AVERAGEIFS(Tabla1[Close], Tabla1[Ticker], Tabla1[[#This Row],[Ticker]], Tabla1[Date], "&lt;=" &amp; Tabla1[[#This Row],[Date]], Tabla1[Date], "&gt;=" &amp; (Tabla1[[#This Row],[Date]]-50))</f>
        <v>445.80257142857135</v>
      </c>
      <c r="L390">
        <f>AVERAGEIFS(Tabla1[Close], Tabla1[Ticker], Tabla1[[#This Row],[Ticker]], Tabla1[Date], "&lt;=" &amp; Tabla1[[#This Row],[Date]], Tabla1[Date], "&gt;=" &amp; (Tabla1[[#This Row],[Date]]-200))</f>
        <v>569.71702898550723</v>
      </c>
      <c r="M390" t="str">
        <f>+IF(Tabla1[[#This Row],[volatilidad]]&lt;0.5,"Baja",IF(Tabla1[[#This Row],[volatilidad]]&lt;1,"Media","Alta"))</f>
        <v>Baja</v>
      </c>
    </row>
    <row r="391" spans="1:13" x14ac:dyDescent="0.3">
      <c r="A391" s="1">
        <v>44616</v>
      </c>
      <c r="B391">
        <v>355.09</v>
      </c>
      <c r="C391">
        <v>390.73</v>
      </c>
      <c r="D391">
        <v>354.72</v>
      </c>
      <c r="E391">
        <v>390.03</v>
      </c>
      <c r="F391">
        <v>7068724</v>
      </c>
      <c r="G391" t="s">
        <v>8</v>
      </c>
      <c r="H391" s="3">
        <f t="shared" si="18"/>
        <v>6.1421651336199812E-2</v>
      </c>
      <c r="I391">
        <f t="shared" si="19"/>
        <v>2022</v>
      </c>
      <c r="J391" t="str">
        <f t="shared" si="20"/>
        <v>Febrero</v>
      </c>
      <c r="K391">
        <f>AVERAGEIFS(Tabla1[Close], Tabla1[Ticker], Tabla1[[#This Row],[Ticker]], Tabla1[Date], "&lt;=" &amp; Tabla1[[#This Row],[Date]], Tabla1[Date], "&gt;=" &amp; (Tabla1[[#This Row],[Date]]-50))</f>
        <v>440.05628571428565</v>
      </c>
      <c r="L391">
        <f>AVERAGEIFS(Tabla1[Close], Tabla1[Ticker], Tabla1[[#This Row],[Ticker]], Tabla1[Date], "&lt;=" &amp; Tabla1[[#This Row],[Date]], Tabla1[Date], "&gt;=" &amp; (Tabla1[[#This Row],[Date]]-200))</f>
        <v>568.42431654676261</v>
      </c>
      <c r="M391" t="str">
        <f>+IF(Tabla1[[#This Row],[volatilidad]]&lt;0.5,"Baja",IF(Tabla1[[#This Row],[volatilidad]]&lt;1,"Media","Alta"))</f>
        <v>Baja</v>
      </c>
    </row>
    <row r="392" spans="1:13" x14ac:dyDescent="0.3">
      <c r="A392" s="1">
        <v>44617</v>
      </c>
      <c r="B392">
        <v>386.61</v>
      </c>
      <c r="C392">
        <v>391.29</v>
      </c>
      <c r="D392">
        <v>375.58</v>
      </c>
      <c r="E392">
        <v>390.8</v>
      </c>
      <c r="F392">
        <v>4841636</v>
      </c>
      <c r="G392" t="s">
        <v>8</v>
      </c>
      <c r="H392" s="3">
        <f t="shared" si="18"/>
        <v>1.9742071122734739E-3</v>
      </c>
      <c r="I392">
        <f t="shared" si="19"/>
        <v>2022</v>
      </c>
      <c r="J392" t="str">
        <f t="shared" si="20"/>
        <v>Febrero</v>
      </c>
      <c r="K392">
        <f>AVERAGEIFS(Tabla1[Close], Tabla1[Ticker], Tabla1[[#This Row],[Ticker]], Tabla1[Date], "&lt;=" &amp; Tabla1[[#This Row],[Date]], Tabla1[Date], "&gt;=" &amp; (Tabla1[[#This Row],[Date]]-50))</f>
        <v>435.00714285714275</v>
      </c>
      <c r="L392">
        <f>AVERAGEIFS(Tabla1[Close], Tabla1[Ticker], Tabla1[[#This Row],[Ticker]], Tabla1[Date], "&lt;=" &amp; Tabla1[[#This Row],[Date]], Tabla1[Date], "&gt;=" &amp; (Tabla1[[#This Row],[Date]]-200))</f>
        <v>567.15557142857142</v>
      </c>
      <c r="M392" t="str">
        <f>+IF(Tabla1[[#This Row],[volatilidad]]&lt;0.5,"Baja",IF(Tabla1[[#This Row],[volatilidad]]&lt;1,"Media","Alta"))</f>
        <v>Baja</v>
      </c>
    </row>
    <row r="393" spans="1:13" x14ac:dyDescent="0.3">
      <c r="A393" s="1">
        <v>44620</v>
      </c>
      <c r="B393">
        <v>387.33</v>
      </c>
      <c r="C393">
        <v>397.75</v>
      </c>
      <c r="D393">
        <v>382.13</v>
      </c>
      <c r="E393">
        <v>394.52</v>
      </c>
      <c r="F393">
        <v>5035046</v>
      </c>
      <c r="G393" t="s">
        <v>8</v>
      </c>
      <c r="H393" s="3">
        <f t="shared" si="18"/>
        <v>9.5189355168883161E-3</v>
      </c>
      <c r="I393">
        <f t="shared" si="19"/>
        <v>2022</v>
      </c>
      <c r="J393" t="str">
        <f t="shared" si="20"/>
        <v>Febrero</v>
      </c>
      <c r="K393">
        <f>AVERAGEIFS(Tabla1[Close], Tabla1[Ticker], Tabla1[[#This Row],[Ticker]], Tabla1[Date], "&lt;=" &amp; Tabla1[[#This Row],[Date]], Tabla1[Date], "&gt;=" &amp; (Tabla1[[#This Row],[Date]]-50))</f>
        <v>427.21823529411768</v>
      </c>
      <c r="L393">
        <f>AVERAGEIFS(Tabla1[Close], Tabla1[Ticker], Tabla1[[#This Row],[Ticker]], Tabla1[Date], "&lt;=" &amp; Tabla1[[#This Row],[Date]], Tabla1[Date], "&gt;=" &amp; (Tabla1[[#This Row],[Date]]-200))</f>
        <v>567.01514492753631</v>
      </c>
      <c r="M393" t="str">
        <f>+IF(Tabla1[[#This Row],[volatilidad]]&lt;0.5,"Baja",IF(Tabla1[[#This Row],[volatilidad]]&lt;1,"Media","Alta"))</f>
        <v>Baja</v>
      </c>
    </row>
    <row r="394" spans="1:13" x14ac:dyDescent="0.3">
      <c r="A394" s="1">
        <v>44621</v>
      </c>
      <c r="B394">
        <v>391.6</v>
      </c>
      <c r="C394">
        <v>395</v>
      </c>
      <c r="D394">
        <v>383.71</v>
      </c>
      <c r="E394">
        <v>386.24</v>
      </c>
      <c r="F394">
        <v>3290439</v>
      </c>
      <c r="G394" t="s">
        <v>8</v>
      </c>
      <c r="H394" s="3">
        <f t="shared" si="18"/>
        <v>-2.0987529149345985E-2</v>
      </c>
      <c r="I394">
        <f t="shared" si="19"/>
        <v>2022</v>
      </c>
      <c r="J394" t="str">
        <f t="shared" si="20"/>
        <v>Marzo</v>
      </c>
      <c r="K394">
        <f>AVERAGEIFS(Tabla1[Close], Tabla1[Ticker], Tabla1[[#This Row],[Ticker]], Tabla1[Date], "&lt;=" &amp; Tabla1[[#This Row],[Date]], Tabla1[Date], "&gt;=" &amp; (Tabla1[[#This Row],[Date]]-50))</f>
        <v>426.04742857142855</v>
      </c>
      <c r="L394">
        <f>AVERAGEIFS(Tabla1[Close], Tabla1[Ticker], Tabla1[[#This Row],[Ticker]], Tabla1[Date], "&lt;=" &amp; Tabla1[[#This Row],[Date]], Tabla1[Date], "&gt;=" &amp; (Tabla1[[#This Row],[Date]]-200))</f>
        <v>566.11311594202903</v>
      </c>
      <c r="M394" t="str">
        <f>+IF(Tabla1[[#This Row],[volatilidad]]&lt;0.5,"Baja",IF(Tabla1[[#This Row],[volatilidad]]&lt;1,"Media","Alta"))</f>
        <v>Baja</v>
      </c>
    </row>
    <row r="395" spans="1:13" x14ac:dyDescent="0.3">
      <c r="A395" s="1">
        <v>44622</v>
      </c>
      <c r="B395">
        <v>388.93</v>
      </c>
      <c r="C395">
        <v>389.22</v>
      </c>
      <c r="D395">
        <v>375.21</v>
      </c>
      <c r="E395">
        <v>380.03</v>
      </c>
      <c r="F395">
        <v>5356809</v>
      </c>
      <c r="G395" t="s">
        <v>8</v>
      </c>
      <c r="H395" s="3">
        <f t="shared" si="18"/>
        <v>-1.6078086164043159E-2</v>
      </c>
      <c r="I395">
        <f t="shared" si="19"/>
        <v>2022</v>
      </c>
      <c r="J395" t="str">
        <f t="shared" si="20"/>
        <v>Marzo</v>
      </c>
      <c r="K395">
        <f>AVERAGEIFS(Tabla1[Close], Tabla1[Ticker], Tabla1[[#This Row],[Ticker]], Tabla1[Date], "&lt;=" &amp; Tabla1[[#This Row],[Date]], Tabla1[Date], "&gt;=" &amp; (Tabla1[[#This Row],[Date]]-50))</f>
        <v>421.48114285714286</v>
      </c>
      <c r="L395">
        <f>AVERAGEIFS(Tabla1[Close], Tabla1[Ticker], Tabla1[[#This Row],[Ticker]], Tabla1[Date], "&lt;=" &amp; Tabla1[[#This Row],[Date]], Tabla1[Date], "&gt;=" &amp; (Tabla1[[#This Row],[Date]]-200))</f>
        <v>565.12840579710155</v>
      </c>
      <c r="M395" t="str">
        <f>+IF(Tabla1[[#This Row],[volatilidad]]&lt;0.5,"Baja",IF(Tabla1[[#This Row],[volatilidad]]&lt;1,"Media","Alta"))</f>
        <v>Baja</v>
      </c>
    </row>
    <row r="396" spans="1:13" x14ac:dyDescent="0.3">
      <c r="A396" s="1">
        <v>44623</v>
      </c>
      <c r="B396">
        <v>386</v>
      </c>
      <c r="C396">
        <v>386.12</v>
      </c>
      <c r="D396">
        <v>364.65</v>
      </c>
      <c r="E396">
        <v>368.07</v>
      </c>
      <c r="F396">
        <v>6076836</v>
      </c>
      <c r="G396" t="s">
        <v>8</v>
      </c>
      <c r="H396" s="3">
        <f t="shared" si="18"/>
        <v>-3.1471199642133518E-2</v>
      </c>
      <c r="I396">
        <f t="shared" si="19"/>
        <v>2022</v>
      </c>
      <c r="J396" t="str">
        <f t="shared" si="20"/>
        <v>Marzo</v>
      </c>
      <c r="K396">
        <f>AVERAGEIFS(Tabla1[Close], Tabla1[Ticker], Tabla1[[#This Row],[Ticker]], Tabla1[Date], "&lt;=" &amp; Tabla1[[#This Row],[Date]], Tabla1[Date], "&gt;=" &amp; (Tabla1[[#This Row],[Date]]-50))</f>
        <v>416.54485714285715</v>
      </c>
      <c r="L396">
        <f>AVERAGEIFS(Tabla1[Close], Tabla1[Ticker], Tabla1[[#This Row],[Ticker]], Tabla1[Date], "&lt;=" &amp; Tabla1[[#This Row],[Date]], Tabla1[Date], "&gt;=" &amp; (Tabla1[[#This Row],[Date]]-200))</f>
        <v>563.71071942446065</v>
      </c>
      <c r="M396" t="str">
        <f>+IF(Tabla1[[#This Row],[volatilidad]]&lt;0.5,"Baja",IF(Tabla1[[#This Row],[volatilidad]]&lt;1,"Media","Alta"))</f>
        <v>Baja</v>
      </c>
    </row>
    <row r="397" spans="1:13" x14ac:dyDescent="0.3">
      <c r="A397" s="1">
        <v>44624</v>
      </c>
      <c r="B397">
        <v>368</v>
      </c>
      <c r="C397">
        <v>374.82</v>
      </c>
      <c r="D397">
        <v>357.17</v>
      </c>
      <c r="E397">
        <v>361.73</v>
      </c>
      <c r="F397">
        <v>5329180</v>
      </c>
      <c r="G397" t="s">
        <v>8</v>
      </c>
      <c r="H397" s="3">
        <f t="shared" si="18"/>
        <v>-1.7224984377971486E-2</v>
      </c>
      <c r="I397">
        <f t="shared" si="19"/>
        <v>2022</v>
      </c>
      <c r="J397" t="str">
        <f t="shared" si="20"/>
        <v>Marzo</v>
      </c>
      <c r="K397">
        <f>AVERAGEIFS(Tabla1[Close], Tabla1[Ticker], Tabla1[[#This Row],[Ticker]], Tabla1[Date], "&lt;=" &amp; Tabla1[[#This Row],[Date]], Tabla1[Date], "&gt;=" &amp; (Tabla1[[#This Row],[Date]]-50))</f>
        <v>411.53085714285714</v>
      </c>
      <c r="L397">
        <f>AVERAGEIFS(Tabla1[Close], Tabla1[Ticker], Tabla1[[#This Row],[Ticker]], Tabla1[Date], "&lt;=" &amp; Tabla1[[#This Row],[Date]], Tabla1[Date], "&gt;=" &amp; (Tabla1[[#This Row],[Date]]-200))</f>
        <v>562.26800000000014</v>
      </c>
      <c r="M397" t="str">
        <f>+IF(Tabla1[[#This Row],[volatilidad]]&lt;0.5,"Baja",IF(Tabla1[[#This Row],[volatilidad]]&lt;1,"Media","Alta"))</f>
        <v>Baja</v>
      </c>
    </row>
    <row r="398" spans="1:13" x14ac:dyDescent="0.3">
      <c r="A398" s="1">
        <v>44627</v>
      </c>
      <c r="B398">
        <v>360.41</v>
      </c>
      <c r="C398">
        <v>362</v>
      </c>
      <c r="D398">
        <v>350.2</v>
      </c>
      <c r="E398">
        <v>350.26</v>
      </c>
      <c r="F398">
        <v>5708383</v>
      </c>
      <c r="G398" t="s">
        <v>8</v>
      </c>
      <c r="H398" s="3">
        <f t="shared" si="18"/>
        <v>-3.1708733032925207E-2</v>
      </c>
      <c r="I398">
        <f t="shared" si="19"/>
        <v>2022</v>
      </c>
      <c r="J398" t="str">
        <f t="shared" si="20"/>
        <v>Marzo</v>
      </c>
      <c r="K398">
        <f>AVERAGEIFS(Tabla1[Close], Tabla1[Ticker], Tabla1[[#This Row],[Ticker]], Tabla1[Date], "&lt;=" &amp; Tabla1[[#This Row],[Date]], Tabla1[Date], "&gt;=" &amp; (Tabla1[[#This Row],[Date]]-50))</f>
        <v>403.20441176470592</v>
      </c>
      <c r="L398">
        <f>AVERAGEIFS(Tabla1[Close], Tabla1[Ticker], Tabla1[[#This Row],[Ticker]], Tabla1[Date], "&lt;=" &amp; Tabla1[[#This Row],[Date]], Tabla1[Date], "&gt;=" &amp; (Tabla1[[#This Row],[Date]]-200))</f>
        <v>561.66</v>
      </c>
      <c r="M398" t="str">
        <f>+IF(Tabla1[[#This Row],[volatilidad]]&lt;0.5,"Baja",IF(Tabla1[[#This Row],[volatilidad]]&lt;1,"Media","Alta"))</f>
        <v>Baja</v>
      </c>
    </row>
    <row r="399" spans="1:13" x14ac:dyDescent="0.3">
      <c r="A399" s="1">
        <v>44628</v>
      </c>
      <c r="B399">
        <v>349.8</v>
      </c>
      <c r="C399">
        <v>358.86</v>
      </c>
      <c r="D399">
        <v>340.67</v>
      </c>
      <c r="E399">
        <v>341.76</v>
      </c>
      <c r="F399">
        <v>6428655</v>
      </c>
      <c r="G399" t="s">
        <v>8</v>
      </c>
      <c r="H399" s="3">
        <f t="shared" si="18"/>
        <v>-2.4267686861188853E-2</v>
      </c>
      <c r="I399">
        <f t="shared" si="19"/>
        <v>2022</v>
      </c>
      <c r="J399" t="str">
        <f t="shared" si="20"/>
        <v>Marzo</v>
      </c>
      <c r="K399">
        <f>AVERAGEIFS(Tabla1[Close], Tabla1[Ticker], Tabla1[[#This Row],[Ticker]], Tabla1[Date], "&lt;=" &amp; Tabla1[[#This Row],[Date]], Tabla1[Date], "&gt;=" &amp; (Tabla1[[#This Row],[Date]]-50))</f>
        <v>401.44885714285715</v>
      </c>
      <c r="L399">
        <f>AVERAGEIFS(Tabla1[Close], Tabla1[Ticker], Tabla1[[#This Row],[Ticker]], Tabla1[Date], "&lt;=" &amp; Tabla1[[#This Row],[Date]], Tabla1[Date], "&gt;=" &amp; (Tabla1[[#This Row],[Date]]-200))</f>
        <v>560.19659420289861</v>
      </c>
      <c r="M399" t="str">
        <f>+IF(Tabla1[[#This Row],[volatilidad]]&lt;0.5,"Baja",IF(Tabla1[[#This Row],[volatilidad]]&lt;1,"Media","Alta"))</f>
        <v>Baja</v>
      </c>
    </row>
    <row r="400" spans="1:13" x14ac:dyDescent="0.3">
      <c r="A400" s="1">
        <v>44629</v>
      </c>
      <c r="B400">
        <v>357.69</v>
      </c>
      <c r="C400">
        <v>364.14</v>
      </c>
      <c r="D400">
        <v>350.51</v>
      </c>
      <c r="E400">
        <v>358.79</v>
      </c>
      <c r="F400">
        <v>6520186</v>
      </c>
      <c r="G400" t="s">
        <v>8</v>
      </c>
      <c r="H400" s="3">
        <f t="shared" si="18"/>
        <v>4.9830290262172339E-2</v>
      </c>
      <c r="I400">
        <f t="shared" si="19"/>
        <v>2022</v>
      </c>
      <c r="J400" t="str">
        <f t="shared" si="20"/>
        <v>Marzo</v>
      </c>
      <c r="K400">
        <f>AVERAGEIFS(Tabla1[Close], Tabla1[Ticker], Tabla1[[#This Row],[Ticker]], Tabla1[Date], "&lt;=" &amp; Tabla1[[#This Row],[Date]], Tabla1[Date], "&gt;=" &amp; (Tabla1[[#This Row],[Date]]-50))</f>
        <v>400.26388888888891</v>
      </c>
      <c r="L400">
        <f>AVERAGEIFS(Tabla1[Close], Tabla1[Ticker], Tabla1[[#This Row],[Ticker]], Tabla1[Date], "&lt;=" &amp; Tabla1[[#This Row],[Date]], Tabla1[Date], "&gt;=" &amp; (Tabla1[[#This Row],[Date]]-200))</f>
        <v>558.83362318840591</v>
      </c>
      <c r="M400" t="str">
        <f>+IF(Tabla1[[#This Row],[volatilidad]]&lt;0.5,"Baja",IF(Tabla1[[#This Row],[volatilidad]]&lt;1,"Media","Alta"))</f>
        <v>Baja</v>
      </c>
    </row>
    <row r="401" spans="1:13" x14ac:dyDescent="0.3">
      <c r="A401" s="1">
        <v>44630</v>
      </c>
      <c r="B401">
        <v>356.2</v>
      </c>
      <c r="C401">
        <v>367.02</v>
      </c>
      <c r="D401">
        <v>353.3</v>
      </c>
      <c r="E401">
        <v>356.77</v>
      </c>
      <c r="F401">
        <v>4807767</v>
      </c>
      <c r="G401" t="s">
        <v>8</v>
      </c>
      <c r="H401" s="3">
        <f t="shared" si="18"/>
        <v>-5.6300342818920157E-3</v>
      </c>
      <c r="I401">
        <f t="shared" si="19"/>
        <v>2022</v>
      </c>
      <c r="J401" t="str">
        <f t="shared" si="20"/>
        <v>Marzo</v>
      </c>
      <c r="K401">
        <f>AVERAGEIFS(Tabla1[Close], Tabla1[Ticker], Tabla1[[#This Row],[Ticker]], Tabla1[Date], "&lt;=" &amp; Tabla1[[#This Row],[Date]], Tabla1[Date], "&gt;=" &amp; (Tabla1[[#This Row],[Date]]-50))</f>
        <v>395.98527777777787</v>
      </c>
      <c r="L401">
        <f>AVERAGEIFS(Tabla1[Close], Tabla1[Ticker], Tabla1[[#This Row],[Ticker]], Tabla1[Date], "&lt;=" &amp; Tabla1[[#This Row],[Date]], Tabla1[Date], "&gt;=" &amp; (Tabla1[[#This Row],[Date]]-200))</f>
        <v>557.37992805755403</v>
      </c>
      <c r="M401" t="str">
        <f>+IF(Tabla1[[#This Row],[volatilidad]]&lt;0.5,"Baja",IF(Tabla1[[#This Row],[volatilidad]]&lt;1,"Media","Alta"))</f>
        <v>Baja</v>
      </c>
    </row>
    <row r="402" spans="1:13" x14ac:dyDescent="0.3">
      <c r="A402" s="1">
        <v>44631</v>
      </c>
      <c r="B402">
        <v>361.19</v>
      </c>
      <c r="C402">
        <v>363.36</v>
      </c>
      <c r="D402">
        <v>340</v>
      </c>
      <c r="E402">
        <v>340.32</v>
      </c>
      <c r="F402">
        <v>4819925</v>
      </c>
      <c r="G402" t="s">
        <v>8</v>
      </c>
      <c r="H402" s="3">
        <f t="shared" si="18"/>
        <v>-4.6108136894918217E-2</v>
      </c>
      <c r="I402">
        <f t="shared" si="19"/>
        <v>2022</v>
      </c>
      <c r="J402" t="str">
        <f t="shared" si="20"/>
        <v>Marzo</v>
      </c>
      <c r="K402">
        <f>AVERAGEIFS(Tabla1[Close], Tabla1[Ticker], Tabla1[[#This Row],[Ticker]], Tabla1[Date], "&lt;=" &amp; Tabla1[[#This Row],[Date]], Tabla1[Date], "&gt;=" &amp; (Tabla1[[#This Row],[Date]]-50))</f>
        <v>391.10916666666674</v>
      </c>
      <c r="L402">
        <f>AVERAGEIFS(Tabla1[Close], Tabla1[Ticker], Tabla1[[#This Row],[Ticker]], Tabla1[Date], "&lt;=" &amp; Tabla1[[#This Row],[Date]], Tabla1[Date], "&gt;=" &amp; (Tabla1[[#This Row],[Date]]-200))</f>
        <v>555.82950000000017</v>
      </c>
      <c r="M402" t="str">
        <f>+IF(Tabla1[[#This Row],[volatilidad]]&lt;0.5,"Baja",IF(Tabla1[[#This Row],[volatilidad]]&lt;1,"Media","Alta"))</f>
        <v>Baja</v>
      </c>
    </row>
    <row r="403" spans="1:13" x14ac:dyDescent="0.3">
      <c r="A403" s="1">
        <v>44634</v>
      </c>
      <c r="B403">
        <v>338.72</v>
      </c>
      <c r="C403">
        <v>341.32</v>
      </c>
      <c r="D403">
        <v>329.82</v>
      </c>
      <c r="E403">
        <v>331.01</v>
      </c>
      <c r="F403">
        <v>5907817</v>
      </c>
      <c r="G403" t="s">
        <v>8</v>
      </c>
      <c r="H403" s="3">
        <f t="shared" si="18"/>
        <v>-2.7356605547719792E-2</v>
      </c>
      <c r="I403">
        <f t="shared" si="19"/>
        <v>2022</v>
      </c>
      <c r="J403" t="str">
        <f t="shared" si="20"/>
        <v>Marzo</v>
      </c>
      <c r="K403">
        <f>AVERAGEIFS(Tabla1[Close], Tabla1[Ticker], Tabla1[[#This Row],[Ticker]], Tabla1[Date], "&lt;=" &amp; Tabla1[[#This Row],[Date]], Tabla1[Date], "&gt;=" &amp; (Tabla1[[#This Row],[Date]]-50))</f>
        <v>385.86257142857147</v>
      </c>
      <c r="L403">
        <f>AVERAGEIFS(Tabla1[Close], Tabla1[Ticker], Tabla1[[#This Row],[Ticker]], Tabla1[Date], "&lt;=" &amp; Tabla1[[#This Row],[Date]], Tabla1[Date], "&gt;=" &amp; (Tabla1[[#This Row],[Date]]-200))</f>
        <v>554.29579710144935</v>
      </c>
      <c r="M403" t="str">
        <f>+IF(Tabla1[[#This Row],[volatilidad]]&lt;0.5,"Baja",IF(Tabla1[[#This Row],[volatilidad]]&lt;1,"Media","Alta"))</f>
        <v>Baja</v>
      </c>
    </row>
    <row r="404" spans="1:13" x14ac:dyDescent="0.3">
      <c r="A404" s="1">
        <v>44635</v>
      </c>
      <c r="B404">
        <v>335.1</v>
      </c>
      <c r="C404">
        <v>345.36</v>
      </c>
      <c r="D404">
        <v>332.36</v>
      </c>
      <c r="E404">
        <v>343.75</v>
      </c>
      <c r="F404">
        <v>5460640</v>
      </c>
      <c r="G404" t="s">
        <v>8</v>
      </c>
      <c r="H404" s="3">
        <f t="shared" si="18"/>
        <v>3.8488263194465411E-2</v>
      </c>
      <c r="I404">
        <f t="shared" si="19"/>
        <v>2022</v>
      </c>
      <c r="J404" t="str">
        <f t="shared" si="20"/>
        <v>Marzo</v>
      </c>
      <c r="K404">
        <f>AVERAGEIFS(Tabla1[Close], Tabla1[Ticker], Tabla1[[#This Row],[Ticker]], Tabla1[Date], "&lt;=" &amp; Tabla1[[#This Row],[Date]], Tabla1[Date], "&gt;=" &amp; (Tabla1[[#This Row],[Date]]-50))</f>
        <v>384.69277777777779</v>
      </c>
      <c r="L404">
        <f>AVERAGEIFS(Tabla1[Close], Tabla1[Ticker], Tabla1[[#This Row],[Ticker]], Tabla1[Date], "&lt;=" &amp; Tabla1[[#This Row],[Date]], Tabla1[Date], "&gt;=" &amp; (Tabla1[[#This Row],[Date]]-200))</f>
        <v>552.80036231884071</v>
      </c>
      <c r="M404" t="str">
        <f>+IF(Tabla1[[#This Row],[volatilidad]]&lt;0.5,"Baja",IF(Tabla1[[#This Row],[volatilidad]]&lt;1,"Media","Alta"))</f>
        <v>Baja</v>
      </c>
    </row>
    <row r="405" spans="1:13" x14ac:dyDescent="0.3">
      <c r="A405" s="1">
        <v>44636</v>
      </c>
      <c r="B405">
        <v>348.2</v>
      </c>
      <c r="C405">
        <v>359.99</v>
      </c>
      <c r="D405">
        <v>343.06</v>
      </c>
      <c r="E405">
        <v>357.53</v>
      </c>
      <c r="F405">
        <v>6982469</v>
      </c>
      <c r="G405" t="s">
        <v>8</v>
      </c>
      <c r="H405" s="3">
        <f t="shared" si="18"/>
        <v>4.0087272727272749E-2</v>
      </c>
      <c r="I405">
        <f t="shared" si="19"/>
        <v>2022</v>
      </c>
      <c r="J405" t="str">
        <f t="shared" si="20"/>
        <v>Marzo</v>
      </c>
      <c r="K405">
        <f>AVERAGEIFS(Tabla1[Close], Tabla1[Ticker], Tabla1[[#This Row],[Ticker]], Tabla1[Date], "&lt;=" &amp; Tabla1[[#This Row],[Date]], Tabla1[Date], "&gt;=" &amp; (Tabla1[[#This Row],[Date]]-50))</f>
        <v>383.87000000000006</v>
      </c>
      <c r="L405">
        <f>AVERAGEIFS(Tabla1[Close], Tabla1[Ticker], Tabla1[[#This Row],[Ticker]], Tabla1[Date], "&lt;=" &amp; Tabla1[[#This Row],[Date]], Tabla1[Date], "&gt;=" &amp; (Tabla1[[#This Row],[Date]]-200))</f>
        <v>551.34101449275374</v>
      </c>
      <c r="M405" t="str">
        <f>+IF(Tabla1[[#This Row],[volatilidad]]&lt;0.5,"Baja",IF(Tabla1[[#This Row],[volatilidad]]&lt;1,"Media","Alta"))</f>
        <v>Baja</v>
      </c>
    </row>
    <row r="406" spans="1:13" x14ac:dyDescent="0.3">
      <c r="A406" s="1">
        <v>44637</v>
      </c>
      <c r="B406">
        <v>359.7</v>
      </c>
      <c r="C406">
        <v>373.31</v>
      </c>
      <c r="D406">
        <v>354.88</v>
      </c>
      <c r="E406">
        <v>371.4</v>
      </c>
      <c r="F406">
        <v>5818348</v>
      </c>
      <c r="G406" t="s">
        <v>8</v>
      </c>
      <c r="H406" s="3">
        <f t="shared" si="18"/>
        <v>3.8793947361060566E-2</v>
      </c>
      <c r="I406">
        <f t="shared" si="19"/>
        <v>2022</v>
      </c>
      <c r="J406" t="str">
        <f t="shared" si="20"/>
        <v>Marzo</v>
      </c>
      <c r="K406">
        <f>AVERAGEIFS(Tabla1[Close], Tabla1[Ticker], Tabla1[[#This Row],[Ticker]], Tabla1[Date], "&lt;=" &amp; Tabla1[[#This Row],[Date]], Tabla1[Date], "&gt;=" &amp; (Tabla1[[#This Row],[Date]]-50))</f>
        <v>384.00833333333338</v>
      </c>
      <c r="L406">
        <f>AVERAGEIFS(Tabla1[Close], Tabla1[Ticker], Tabla1[[#This Row],[Ticker]], Tabla1[Date], "&lt;=" &amp; Tabla1[[#This Row],[Date]], Tabla1[Date], "&gt;=" &amp; (Tabla1[[#This Row],[Date]]-200))</f>
        <v>550.04647482014389</v>
      </c>
      <c r="M406" t="str">
        <f>+IF(Tabla1[[#This Row],[volatilidad]]&lt;0.5,"Baja",IF(Tabla1[[#This Row],[volatilidad]]&lt;1,"Media","Alta"))</f>
        <v>Baja</v>
      </c>
    </row>
    <row r="407" spans="1:13" x14ac:dyDescent="0.3">
      <c r="A407" s="1">
        <v>44638</v>
      </c>
      <c r="B407">
        <v>372</v>
      </c>
      <c r="C407">
        <v>381.8</v>
      </c>
      <c r="D407">
        <v>368.47</v>
      </c>
      <c r="E407">
        <v>380.6</v>
      </c>
      <c r="F407">
        <v>8324825</v>
      </c>
      <c r="G407" t="s">
        <v>8</v>
      </c>
      <c r="H407" s="3">
        <f t="shared" si="18"/>
        <v>2.4771136241249492E-2</v>
      </c>
      <c r="I407">
        <f t="shared" si="19"/>
        <v>2022</v>
      </c>
      <c r="J407" t="str">
        <f t="shared" si="20"/>
        <v>Marzo</v>
      </c>
      <c r="K407">
        <f>AVERAGEIFS(Tabla1[Close], Tabla1[Ticker], Tabla1[[#This Row],[Ticker]], Tabla1[Date], "&lt;=" &amp; Tabla1[[#This Row],[Date]], Tabla1[Date], "&gt;=" &amp; (Tabla1[[#This Row],[Date]]-50))</f>
        <v>384.58888888888896</v>
      </c>
      <c r="L407">
        <f>AVERAGEIFS(Tabla1[Close], Tabla1[Ticker], Tabla1[[#This Row],[Ticker]], Tabla1[Date], "&lt;=" &amp; Tabla1[[#This Row],[Date]], Tabla1[Date], "&gt;=" &amp; (Tabla1[[#This Row],[Date]]-200))</f>
        <v>548.83614285714293</v>
      </c>
      <c r="M407" t="str">
        <f>+IF(Tabla1[[#This Row],[volatilidad]]&lt;0.5,"Baja",IF(Tabla1[[#This Row],[volatilidad]]&lt;1,"Media","Alta"))</f>
        <v>Baja</v>
      </c>
    </row>
    <row r="408" spans="1:13" x14ac:dyDescent="0.3">
      <c r="A408" s="1">
        <v>44641</v>
      </c>
      <c r="B408">
        <v>378.02</v>
      </c>
      <c r="C408">
        <v>381.82</v>
      </c>
      <c r="D408">
        <v>368.94</v>
      </c>
      <c r="E408">
        <v>374.59</v>
      </c>
      <c r="F408">
        <v>4866463</v>
      </c>
      <c r="G408" t="s">
        <v>8</v>
      </c>
      <c r="H408" s="3">
        <f t="shared" si="18"/>
        <v>-1.5790856542301723E-2</v>
      </c>
      <c r="I408">
        <f t="shared" si="19"/>
        <v>2022</v>
      </c>
      <c r="J408" t="str">
        <f t="shared" si="20"/>
        <v>Marzo</v>
      </c>
      <c r="K408">
        <f>AVERAGEIFS(Tabla1[Close], Tabla1[Ticker], Tabla1[[#This Row],[Ticker]], Tabla1[Date], "&lt;=" &amp; Tabla1[[#This Row],[Date]], Tabla1[Date], "&gt;=" &amp; (Tabla1[[#This Row],[Date]]-50))</f>
        <v>384.24942857142861</v>
      </c>
      <c r="L408">
        <f>AVERAGEIFS(Tabla1[Close], Tabla1[Ticker], Tabla1[[#This Row],[Ticker]], Tabla1[Date], "&lt;=" &amp; Tabla1[[#This Row],[Date]], Tabla1[Date], "&gt;=" &amp; (Tabla1[[#This Row],[Date]]-200))</f>
        <v>547.05949275362309</v>
      </c>
      <c r="M408" t="str">
        <f>+IF(Tabla1[[#This Row],[volatilidad]]&lt;0.5,"Baja",IF(Tabla1[[#This Row],[volatilidad]]&lt;1,"Media","Alta"))</f>
        <v>Baja</v>
      </c>
    </row>
    <row r="409" spans="1:13" x14ac:dyDescent="0.3">
      <c r="A409" s="1">
        <v>44642</v>
      </c>
      <c r="B409">
        <v>371.14</v>
      </c>
      <c r="C409">
        <v>386.66</v>
      </c>
      <c r="D409">
        <v>366.76</v>
      </c>
      <c r="E409">
        <v>382.92</v>
      </c>
      <c r="F409">
        <v>4242762</v>
      </c>
      <c r="G409" t="s">
        <v>8</v>
      </c>
      <c r="H409" s="3">
        <f t="shared" si="18"/>
        <v>2.2237646493499685E-2</v>
      </c>
      <c r="I409">
        <f t="shared" si="19"/>
        <v>2022</v>
      </c>
      <c r="J409" t="str">
        <f t="shared" si="20"/>
        <v>Marzo</v>
      </c>
      <c r="K409">
        <f>AVERAGEIFS(Tabla1[Close], Tabla1[Ticker], Tabla1[[#This Row],[Ticker]], Tabla1[Date], "&lt;=" &amp; Tabla1[[#This Row],[Date]], Tabla1[Date], "&gt;=" &amp; (Tabla1[[#This Row],[Date]]-50))</f>
        <v>384.21250000000003</v>
      </c>
      <c r="L409">
        <f>AVERAGEIFS(Tabla1[Close], Tabla1[Ticker], Tabla1[[#This Row],[Ticker]], Tabla1[Date], "&lt;=" &amp; Tabla1[[#This Row],[Date]], Tabla1[Date], "&gt;=" &amp; (Tabla1[[#This Row],[Date]]-200))</f>
        <v>545.56942028985509</v>
      </c>
      <c r="M409" t="str">
        <f>+IF(Tabla1[[#This Row],[volatilidad]]&lt;0.5,"Baja",IF(Tabla1[[#This Row],[volatilidad]]&lt;1,"Media","Alta"))</f>
        <v>Baja</v>
      </c>
    </row>
    <row r="410" spans="1:13" x14ac:dyDescent="0.3">
      <c r="A410" s="1">
        <v>44643</v>
      </c>
      <c r="B410">
        <v>379.77</v>
      </c>
      <c r="C410">
        <v>382.46</v>
      </c>
      <c r="D410">
        <v>374.49</v>
      </c>
      <c r="E410">
        <v>374.49</v>
      </c>
      <c r="F410">
        <v>3728954</v>
      </c>
      <c r="G410" t="s">
        <v>8</v>
      </c>
      <c r="H410" s="3">
        <f t="shared" si="18"/>
        <v>-2.2015042306486987E-2</v>
      </c>
      <c r="I410">
        <f t="shared" si="19"/>
        <v>2022</v>
      </c>
      <c r="J410" t="str">
        <f t="shared" si="20"/>
        <v>Marzo</v>
      </c>
      <c r="K410">
        <f>AVERAGEIFS(Tabla1[Close], Tabla1[Ticker], Tabla1[[#This Row],[Ticker]], Tabla1[Date], "&lt;=" &amp; Tabla1[[#This Row],[Date]], Tabla1[Date], "&gt;=" &amp; (Tabla1[[#This Row],[Date]]-50))</f>
        <v>382.75000000000006</v>
      </c>
      <c r="L410">
        <f>AVERAGEIFS(Tabla1[Close], Tabla1[Ticker], Tabla1[[#This Row],[Ticker]], Tabla1[Date], "&lt;=" &amp; Tabla1[[#This Row],[Date]], Tabla1[Date], "&gt;=" &amp; (Tabla1[[#This Row],[Date]]-200))</f>
        <v>544.00391304347806</v>
      </c>
      <c r="M410" t="str">
        <f>+IF(Tabla1[[#This Row],[volatilidad]]&lt;0.5,"Baja",IF(Tabla1[[#This Row],[volatilidad]]&lt;1,"Media","Alta"))</f>
        <v>Baja</v>
      </c>
    </row>
    <row r="411" spans="1:13" x14ac:dyDescent="0.3">
      <c r="A411" s="1">
        <v>44644</v>
      </c>
      <c r="B411">
        <v>379.76</v>
      </c>
      <c r="C411">
        <v>379.76</v>
      </c>
      <c r="D411">
        <v>368.9</v>
      </c>
      <c r="E411">
        <v>375.71</v>
      </c>
      <c r="F411">
        <v>3888461</v>
      </c>
      <c r="G411" t="s">
        <v>8</v>
      </c>
      <c r="H411" s="3">
        <f t="shared" si="18"/>
        <v>3.2577638922266505E-3</v>
      </c>
      <c r="I411">
        <f t="shared" si="19"/>
        <v>2022</v>
      </c>
      <c r="J411" t="str">
        <f t="shared" si="20"/>
        <v>Marzo</v>
      </c>
      <c r="K411">
        <f>AVERAGEIFS(Tabla1[Close], Tabla1[Ticker], Tabla1[[#This Row],[Ticker]], Tabla1[Date], "&lt;=" &amp; Tabla1[[#This Row],[Date]], Tabla1[Date], "&gt;=" &amp; (Tabla1[[#This Row],[Date]]-50))</f>
        <v>380.4883333333334</v>
      </c>
      <c r="L411">
        <f>AVERAGEIFS(Tabla1[Close], Tabla1[Ticker], Tabla1[[#This Row],[Ticker]], Tabla1[Date], "&lt;=" &amp; Tabla1[[#This Row],[Date]], Tabla1[Date], "&gt;=" &amp; (Tabla1[[#This Row],[Date]]-200))</f>
        <v>542.79316546762584</v>
      </c>
      <c r="M411" t="str">
        <f>+IF(Tabla1[[#This Row],[volatilidad]]&lt;0.5,"Baja",IF(Tabla1[[#This Row],[volatilidad]]&lt;1,"Media","Alta"))</f>
        <v>Baja</v>
      </c>
    </row>
    <row r="412" spans="1:13" x14ac:dyDescent="0.3">
      <c r="A412" s="1">
        <v>44645</v>
      </c>
      <c r="B412">
        <v>377.07</v>
      </c>
      <c r="C412">
        <v>377.64</v>
      </c>
      <c r="D412">
        <v>366.43</v>
      </c>
      <c r="E412">
        <v>373.85</v>
      </c>
      <c r="F412">
        <v>3575953</v>
      </c>
      <c r="G412" t="s">
        <v>8</v>
      </c>
      <c r="H412" s="3">
        <f t="shared" si="18"/>
        <v>-4.9506268132335496E-3</v>
      </c>
      <c r="I412">
        <f t="shared" si="19"/>
        <v>2022</v>
      </c>
      <c r="J412" t="str">
        <f t="shared" si="20"/>
        <v>Marzo</v>
      </c>
      <c r="K412">
        <f>AVERAGEIFS(Tabla1[Close], Tabla1[Ticker], Tabla1[[#This Row],[Ticker]], Tabla1[Date], "&lt;=" &amp; Tabla1[[#This Row],[Date]], Tabla1[Date], "&gt;=" &amp; (Tabla1[[#This Row],[Date]]-50))</f>
        <v>378.94305555555559</v>
      </c>
      <c r="L412">
        <f>AVERAGEIFS(Tabla1[Close], Tabla1[Ticker], Tabla1[[#This Row],[Ticker]], Tabla1[Date], "&lt;=" &amp; Tabla1[[#This Row],[Date]], Tabla1[Date], "&gt;=" &amp; (Tabla1[[#This Row],[Date]]-200))</f>
        <v>541.58642857142854</v>
      </c>
      <c r="M412" t="str">
        <f>+IF(Tabla1[[#This Row],[volatilidad]]&lt;0.5,"Baja",IF(Tabla1[[#This Row],[volatilidad]]&lt;1,"Media","Alta"))</f>
        <v>Baja</v>
      </c>
    </row>
    <row r="413" spans="1:13" x14ac:dyDescent="0.3">
      <c r="A413" s="1">
        <v>44648</v>
      </c>
      <c r="B413">
        <v>375.23</v>
      </c>
      <c r="C413">
        <v>380.28</v>
      </c>
      <c r="D413">
        <v>366.73</v>
      </c>
      <c r="E413">
        <v>378.51</v>
      </c>
      <c r="F413">
        <v>4323435</v>
      </c>
      <c r="G413" t="s">
        <v>8</v>
      </c>
      <c r="H413" s="3">
        <f t="shared" si="18"/>
        <v>1.2464892336498501E-2</v>
      </c>
      <c r="I413">
        <f t="shared" si="19"/>
        <v>2022</v>
      </c>
      <c r="J413" t="str">
        <f t="shared" si="20"/>
        <v>Marzo</v>
      </c>
      <c r="K413">
        <f>AVERAGEIFS(Tabla1[Close], Tabla1[Ticker], Tabla1[[#This Row],[Ticker]], Tabla1[Date], "&lt;=" &amp; Tabla1[[#This Row],[Date]], Tabla1[Date], "&gt;=" &amp; (Tabla1[[#This Row],[Date]]-50))</f>
        <v>377.27685714285718</v>
      </c>
      <c r="L413">
        <f>AVERAGEIFS(Tabla1[Close], Tabla1[Ticker], Tabla1[[#This Row],[Ticker]], Tabla1[Date], "&lt;=" &amp; Tabla1[[#This Row],[Date]], Tabla1[Date], "&gt;=" &amp; (Tabla1[[#This Row],[Date]]-200))</f>
        <v>539.48093525179854</v>
      </c>
      <c r="M413" t="str">
        <f>+IF(Tabla1[[#This Row],[volatilidad]]&lt;0.5,"Baja",IF(Tabla1[[#This Row],[volatilidad]]&lt;1,"Media","Alta"))</f>
        <v>Baja</v>
      </c>
    </row>
    <row r="414" spans="1:13" x14ac:dyDescent="0.3">
      <c r="A414" s="1">
        <v>44649</v>
      </c>
      <c r="B414">
        <v>384.39</v>
      </c>
      <c r="C414">
        <v>396.5</v>
      </c>
      <c r="D414">
        <v>380.33</v>
      </c>
      <c r="E414">
        <v>391.82</v>
      </c>
      <c r="F414">
        <v>5880723</v>
      </c>
      <c r="G414" t="s">
        <v>8</v>
      </c>
      <c r="H414" s="3">
        <f t="shared" si="18"/>
        <v>3.516419645451907E-2</v>
      </c>
      <c r="I414">
        <f t="shared" si="19"/>
        <v>2022</v>
      </c>
      <c r="J414" t="str">
        <f t="shared" si="20"/>
        <v>Marzo</v>
      </c>
      <c r="K414">
        <f>AVERAGEIFS(Tabla1[Close], Tabla1[Ticker], Tabla1[[#This Row],[Ticker]], Tabla1[Date], "&lt;=" &amp; Tabla1[[#This Row],[Date]], Tabla1[Date], "&gt;=" &amp; (Tabla1[[#This Row],[Date]]-50))</f>
        <v>377.6808333333334</v>
      </c>
      <c r="L414">
        <f>AVERAGEIFS(Tabla1[Close], Tabla1[Ticker], Tabla1[[#This Row],[Ticker]], Tabla1[Date], "&lt;=" &amp; Tabla1[[#This Row],[Date]], Tabla1[Date], "&gt;=" &amp; (Tabla1[[#This Row],[Date]]-200))</f>
        <v>538.00093525179864</v>
      </c>
      <c r="M414" t="str">
        <f>+IF(Tabla1[[#This Row],[volatilidad]]&lt;0.5,"Baja",IF(Tabla1[[#This Row],[volatilidad]]&lt;1,"Media","Alta"))</f>
        <v>Baja</v>
      </c>
    </row>
    <row r="415" spans="1:13" x14ac:dyDescent="0.3">
      <c r="A415" s="1">
        <v>44650</v>
      </c>
      <c r="B415">
        <v>389.55</v>
      </c>
      <c r="C415">
        <v>392.7</v>
      </c>
      <c r="D415">
        <v>378.63</v>
      </c>
      <c r="E415">
        <v>381.47</v>
      </c>
      <c r="F415">
        <v>4023301</v>
      </c>
      <c r="G415" t="s">
        <v>8</v>
      </c>
      <c r="H415" s="3">
        <f t="shared" si="18"/>
        <v>-2.6415190648767184E-2</v>
      </c>
      <c r="I415">
        <f t="shared" si="19"/>
        <v>2022</v>
      </c>
      <c r="J415" t="str">
        <f t="shared" si="20"/>
        <v>Marzo</v>
      </c>
      <c r="K415">
        <f>AVERAGEIFS(Tabla1[Close], Tabla1[Ticker], Tabla1[[#This Row],[Ticker]], Tabla1[Date], "&lt;=" &amp; Tabla1[[#This Row],[Date]], Tabla1[Date], "&gt;=" &amp; (Tabla1[[#This Row],[Date]]-50))</f>
        <v>377.10777777777776</v>
      </c>
      <c r="L415">
        <f>AVERAGEIFS(Tabla1[Close], Tabla1[Ticker], Tabla1[[#This Row],[Ticker]], Tabla1[Date], "&lt;=" &amp; Tabla1[[#This Row],[Date]], Tabla1[Date], "&gt;=" &amp; (Tabla1[[#This Row],[Date]]-200))</f>
        <v>536.43798561151073</v>
      </c>
      <c r="M415" t="str">
        <f>+IF(Tabla1[[#This Row],[volatilidad]]&lt;0.5,"Baja",IF(Tabla1[[#This Row],[volatilidad]]&lt;1,"Media","Alta"))</f>
        <v>Baja</v>
      </c>
    </row>
    <row r="416" spans="1:13" x14ac:dyDescent="0.3">
      <c r="A416" s="1">
        <v>44651</v>
      </c>
      <c r="B416">
        <v>383.59</v>
      </c>
      <c r="C416">
        <v>384</v>
      </c>
      <c r="D416">
        <v>373.61</v>
      </c>
      <c r="E416">
        <v>374.59</v>
      </c>
      <c r="F416">
        <v>4134720</v>
      </c>
      <c r="G416" t="s">
        <v>8</v>
      </c>
      <c r="H416" s="3">
        <f t="shared" si="18"/>
        <v>-1.8035494272157893E-2</v>
      </c>
      <c r="I416">
        <f t="shared" si="19"/>
        <v>2022</v>
      </c>
      <c r="J416" t="str">
        <f t="shared" si="20"/>
        <v>Marzo</v>
      </c>
      <c r="K416">
        <f>AVERAGEIFS(Tabla1[Close], Tabla1[Ticker], Tabla1[[#This Row],[Ticker]], Tabla1[Date], "&lt;=" &amp; Tabla1[[#This Row],[Date]], Tabla1[Date], "&gt;=" &amp; (Tabla1[[#This Row],[Date]]-50))</f>
        <v>376.30388888888888</v>
      </c>
      <c r="L416">
        <f>AVERAGEIFS(Tabla1[Close], Tabla1[Ticker], Tabla1[[#This Row],[Ticker]], Tabla1[Date], "&lt;=" &amp; Tabla1[[#This Row],[Date]], Tabla1[Date], "&gt;=" &amp; (Tabla1[[#This Row],[Date]]-200))</f>
        <v>535.28192857142847</v>
      </c>
      <c r="M416" t="str">
        <f>+IF(Tabla1[[#This Row],[volatilidad]]&lt;0.5,"Baja",IF(Tabla1[[#This Row],[volatilidad]]&lt;1,"Media","Alta"))</f>
        <v>Baja</v>
      </c>
    </row>
    <row r="417" spans="1:13" x14ac:dyDescent="0.3">
      <c r="A417" s="1">
        <v>44652</v>
      </c>
      <c r="B417">
        <v>376.8</v>
      </c>
      <c r="C417">
        <v>380.87</v>
      </c>
      <c r="D417">
        <v>368.5</v>
      </c>
      <c r="E417">
        <v>373.47</v>
      </c>
      <c r="F417">
        <v>4644237</v>
      </c>
      <c r="G417" t="s">
        <v>8</v>
      </c>
      <c r="H417" s="3">
        <f t="shared" si="18"/>
        <v>-2.9899356629914386E-3</v>
      </c>
      <c r="I417">
        <f t="shared" si="19"/>
        <v>2022</v>
      </c>
      <c r="J417" t="str">
        <f t="shared" si="20"/>
        <v>Abril</v>
      </c>
      <c r="K417">
        <f>AVERAGEIFS(Tabla1[Close], Tabla1[Ticker], Tabla1[[#This Row],[Ticker]], Tabla1[Date], "&lt;=" &amp; Tabla1[[#This Row],[Date]], Tabla1[Date], "&gt;=" &amp; (Tabla1[[#This Row],[Date]]-50))</f>
        <v>375.20888888888885</v>
      </c>
      <c r="L417">
        <f>AVERAGEIFS(Tabla1[Close], Tabla1[Ticker], Tabla1[[#This Row],[Ticker]], Tabla1[Date], "&lt;=" &amp; Tabla1[[#This Row],[Date]], Tabla1[Date], "&gt;=" &amp; (Tabla1[[#This Row],[Date]]-200))</f>
        <v>534.13432624113466</v>
      </c>
      <c r="M417" t="str">
        <f>+IF(Tabla1[[#This Row],[volatilidad]]&lt;0.5,"Baja",IF(Tabla1[[#This Row],[volatilidad]]&lt;1,"Media","Alta"))</f>
        <v>Baja</v>
      </c>
    </row>
    <row r="418" spans="1:13" x14ac:dyDescent="0.3">
      <c r="A418" s="1">
        <v>44655</v>
      </c>
      <c r="B418">
        <v>373.55</v>
      </c>
      <c r="C418">
        <v>396.02</v>
      </c>
      <c r="D418">
        <v>373.13</v>
      </c>
      <c r="E418">
        <v>391.5</v>
      </c>
      <c r="F418">
        <v>7009235</v>
      </c>
      <c r="G418" t="s">
        <v>8</v>
      </c>
      <c r="H418" s="3">
        <f t="shared" si="18"/>
        <v>4.8276970037753886E-2</v>
      </c>
      <c r="I418">
        <f t="shared" si="19"/>
        <v>2022</v>
      </c>
      <c r="J418" t="str">
        <f t="shared" si="20"/>
        <v>Abril</v>
      </c>
      <c r="K418">
        <f>AVERAGEIFS(Tabla1[Close], Tabla1[Ticker], Tabla1[[#This Row],[Ticker]], Tabla1[Date], "&lt;=" &amp; Tabla1[[#This Row],[Date]], Tabla1[Date], "&gt;=" &amp; (Tabla1[[#This Row],[Date]]-50))</f>
        <v>374.32685714285708</v>
      </c>
      <c r="L418">
        <f>AVERAGEIFS(Tabla1[Close], Tabla1[Ticker], Tabla1[[#This Row],[Ticker]], Tabla1[Date], "&lt;=" &amp; Tabla1[[#This Row],[Date]], Tabla1[Date], "&gt;=" &amp; (Tabla1[[#This Row],[Date]]-200))</f>
        <v>532.04690647481993</v>
      </c>
      <c r="M418" t="str">
        <f>+IF(Tabla1[[#This Row],[volatilidad]]&lt;0.5,"Baja",IF(Tabla1[[#This Row],[volatilidad]]&lt;1,"Media","Alta"))</f>
        <v>Baja</v>
      </c>
    </row>
    <row r="419" spans="1:13" x14ac:dyDescent="0.3">
      <c r="A419" s="1">
        <v>44656</v>
      </c>
      <c r="B419">
        <v>389.3</v>
      </c>
      <c r="C419">
        <v>390</v>
      </c>
      <c r="D419">
        <v>377.31</v>
      </c>
      <c r="E419">
        <v>380.15</v>
      </c>
      <c r="F419">
        <v>4234508</v>
      </c>
      <c r="G419" t="s">
        <v>8</v>
      </c>
      <c r="H419" s="3">
        <f t="shared" si="18"/>
        <v>-2.8991060025542859E-2</v>
      </c>
      <c r="I419">
        <f t="shared" si="19"/>
        <v>2022</v>
      </c>
      <c r="J419" t="str">
        <f t="shared" si="20"/>
        <v>Abril</v>
      </c>
      <c r="K419">
        <f>AVERAGEIFS(Tabla1[Close], Tabla1[Ticker], Tabla1[[#This Row],[Ticker]], Tabla1[Date], "&lt;=" &amp; Tabla1[[#This Row],[Date]], Tabla1[Date], "&gt;=" &amp; (Tabla1[[#This Row],[Date]]-50))</f>
        <v>374.48861111111108</v>
      </c>
      <c r="L419">
        <f>AVERAGEIFS(Tabla1[Close], Tabla1[Ticker], Tabla1[[#This Row],[Ticker]], Tabla1[Date], "&lt;=" &amp; Tabla1[[#This Row],[Date]], Tabla1[Date], "&gt;=" &amp; (Tabla1[[#This Row],[Date]]-200))</f>
        <v>530.56237410071924</v>
      </c>
      <c r="M419" t="str">
        <f>+IF(Tabla1[[#This Row],[volatilidad]]&lt;0.5,"Baja",IF(Tabla1[[#This Row],[volatilidad]]&lt;1,"Media","Alta"))</f>
        <v>Baja</v>
      </c>
    </row>
    <row r="420" spans="1:13" x14ac:dyDescent="0.3">
      <c r="A420" s="1">
        <v>44657</v>
      </c>
      <c r="B420">
        <v>374.15</v>
      </c>
      <c r="C420">
        <v>376.47</v>
      </c>
      <c r="D420">
        <v>362.73</v>
      </c>
      <c r="E420">
        <v>368.35</v>
      </c>
      <c r="F420">
        <v>4354885</v>
      </c>
      <c r="G420" t="s">
        <v>8</v>
      </c>
      <c r="H420" s="3">
        <f t="shared" si="18"/>
        <v>-3.1040378797842827E-2</v>
      </c>
      <c r="I420">
        <f t="shared" si="19"/>
        <v>2022</v>
      </c>
      <c r="J420" t="str">
        <f t="shared" si="20"/>
        <v>Abril</v>
      </c>
      <c r="K420">
        <f>AVERAGEIFS(Tabla1[Close], Tabla1[Ticker], Tabla1[[#This Row],[Ticker]], Tabla1[Date], "&lt;=" &amp; Tabla1[[#This Row],[Date]], Tabla1[Date], "&gt;=" &amp; (Tabla1[[#This Row],[Date]]-50))</f>
        <v>373.70472222222213</v>
      </c>
      <c r="L420">
        <f>AVERAGEIFS(Tabla1[Close], Tabla1[Ticker], Tabla1[[#This Row],[Ticker]], Tabla1[Date], "&lt;=" &amp; Tabla1[[#This Row],[Date]], Tabla1[Date], "&gt;=" &amp; (Tabla1[[#This Row],[Date]]-200))</f>
        <v>528.97244604316541</v>
      </c>
      <c r="M420" t="str">
        <f>+IF(Tabla1[[#This Row],[volatilidad]]&lt;0.5,"Baja",IF(Tabla1[[#This Row],[volatilidad]]&lt;1,"Media","Alta"))</f>
        <v>Baja</v>
      </c>
    </row>
    <row r="421" spans="1:13" x14ac:dyDescent="0.3">
      <c r="A421" s="1">
        <v>44658</v>
      </c>
      <c r="B421">
        <v>365</v>
      </c>
      <c r="C421">
        <v>368.54</v>
      </c>
      <c r="D421">
        <v>353.69</v>
      </c>
      <c r="E421">
        <v>362.15</v>
      </c>
      <c r="F421">
        <v>4948909</v>
      </c>
      <c r="G421" t="s">
        <v>8</v>
      </c>
      <c r="H421" s="3">
        <f t="shared" si="18"/>
        <v>-1.683181756481622E-2</v>
      </c>
      <c r="I421">
        <f t="shared" si="19"/>
        <v>2022</v>
      </c>
      <c r="J421" t="str">
        <f t="shared" si="20"/>
        <v>Abril</v>
      </c>
      <c r="K421">
        <f>AVERAGEIFS(Tabla1[Close], Tabla1[Ticker], Tabla1[[#This Row],[Ticker]], Tabla1[Date], "&lt;=" &amp; Tabla1[[#This Row],[Date]], Tabla1[Date], "&gt;=" &amp; (Tabla1[[#This Row],[Date]]-50))</f>
        <v>372.44611111111101</v>
      </c>
      <c r="L421">
        <f>AVERAGEIFS(Tabla1[Close], Tabla1[Ticker], Tabla1[[#This Row],[Ticker]], Tabla1[Date], "&lt;=" &amp; Tabla1[[#This Row],[Date]], Tabla1[Date], "&gt;=" &amp; (Tabla1[[#This Row],[Date]]-200))</f>
        <v>527.78085714285714</v>
      </c>
      <c r="M421" t="str">
        <f>+IF(Tabla1[[#This Row],[volatilidad]]&lt;0.5,"Baja",IF(Tabla1[[#This Row],[volatilidad]]&lt;1,"Media","Alta"))</f>
        <v>Baja</v>
      </c>
    </row>
    <row r="422" spans="1:13" x14ac:dyDescent="0.3">
      <c r="A422" s="1">
        <v>44659</v>
      </c>
      <c r="B422">
        <v>361.96</v>
      </c>
      <c r="C422">
        <v>362.5</v>
      </c>
      <c r="D422">
        <v>354.87</v>
      </c>
      <c r="E422">
        <v>355.88</v>
      </c>
      <c r="F422">
        <v>4025183</v>
      </c>
      <c r="G422" t="s">
        <v>8</v>
      </c>
      <c r="H422" s="3">
        <f t="shared" si="18"/>
        <v>-1.7313267982880021E-2</v>
      </c>
      <c r="I422">
        <f t="shared" si="19"/>
        <v>2022</v>
      </c>
      <c r="J422" t="str">
        <f t="shared" si="20"/>
        <v>Abril</v>
      </c>
      <c r="K422">
        <f>AVERAGEIFS(Tabla1[Close], Tabla1[Ticker], Tabla1[[#This Row],[Ticker]], Tabla1[Date], "&lt;=" &amp; Tabla1[[#This Row],[Date]], Tabla1[Date], "&gt;=" &amp; (Tabla1[[#This Row],[Date]]-50))</f>
        <v>371.27388888888879</v>
      </c>
      <c r="L422">
        <f>AVERAGEIFS(Tabla1[Close], Tabla1[Ticker], Tabla1[[#This Row],[Ticker]], Tabla1[Date], "&lt;=" &amp; Tabla1[[#This Row],[Date]], Tabla1[Date], "&gt;=" &amp; (Tabla1[[#This Row],[Date]]-200))</f>
        <v>526.5617021276596</v>
      </c>
      <c r="M422" t="str">
        <f>+IF(Tabla1[[#This Row],[volatilidad]]&lt;0.5,"Baja",IF(Tabla1[[#This Row],[volatilidad]]&lt;1,"Media","Alta"))</f>
        <v>Baja</v>
      </c>
    </row>
    <row r="423" spans="1:13" x14ac:dyDescent="0.3">
      <c r="A423" s="1">
        <v>44662</v>
      </c>
      <c r="B423">
        <v>350</v>
      </c>
      <c r="C423">
        <v>354.78</v>
      </c>
      <c r="D423">
        <v>345.2</v>
      </c>
      <c r="E423">
        <v>348</v>
      </c>
      <c r="F423">
        <v>3777096</v>
      </c>
      <c r="G423" t="s">
        <v>8</v>
      </c>
      <c r="H423" s="3">
        <f t="shared" si="18"/>
        <v>-2.2142295155670455E-2</v>
      </c>
      <c r="I423">
        <f t="shared" si="19"/>
        <v>2022</v>
      </c>
      <c r="J423" t="str">
        <f t="shared" si="20"/>
        <v>Abril</v>
      </c>
      <c r="K423">
        <f>AVERAGEIFS(Tabla1[Close], Tabla1[Ticker], Tabla1[[#This Row],[Ticker]], Tabla1[Date], "&lt;=" &amp; Tabla1[[#This Row],[Date]], Tabla1[Date], "&gt;=" &amp; (Tabla1[[#This Row],[Date]]-50))</f>
        <v>369.59714285714279</v>
      </c>
      <c r="L423">
        <f>AVERAGEIFS(Tabla1[Close], Tabla1[Ticker], Tabla1[[#This Row],[Ticker]], Tabla1[Date], "&lt;=" &amp; Tabla1[[#This Row],[Date]], Tabla1[Date], "&gt;=" &amp; (Tabla1[[#This Row],[Date]]-200))</f>
        <v>524.12935251798569</v>
      </c>
      <c r="M423" t="str">
        <f>+IF(Tabla1[[#This Row],[volatilidad]]&lt;0.5,"Baja",IF(Tabla1[[#This Row],[volatilidad]]&lt;1,"Media","Alta"))</f>
        <v>Baja</v>
      </c>
    </row>
    <row r="424" spans="1:13" x14ac:dyDescent="0.3">
      <c r="A424" s="1">
        <v>44663</v>
      </c>
      <c r="B424">
        <v>355.91</v>
      </c>
      <c r="C424">
        <v>359.41</v>
      </c>
      <c r="D424">
        <v>342.25</v>
      </c>
      <c r="E424">
        <v>344.1</v>
      </c>
      <c r="F424">
        <v>3824261</v>
      </c>
      <c r="G424" t="s">
        <v>8</v>
      </c>
      <c r="H424" s="3">
        <f t="shared" si="18"/>
        <v>-1.1206896551724022E-2</v>
      </c>
      <c r="I424">
        <f t="shared" si="19"/>
        <v>2022</v>
      </c>
      <c r="J424" t="str">
        <f t="shared" si="20"/>
        <v>Abril</v>
      </c>
      <c r="K424">
        <f>AVERAGEIFS(Tabla1[Close], Tabla1[Ticker], Tabla1[[#This Row],[Ticker]], Tabla1[Date], "&lt;=" &amp; Tabla1[[#This Row],[Date]], Tabla1[Date], "&gt;=" &amp; (Tabla1[[#This Row],[Date]]-50))</f>
        <v>368.88888888888886</v>
      </c>
      <c r="L424">
        <f>AVERAGEIFS(Tabla1[Close], Tabla1[Ticker], Tabla1[[#This Row],[Ticker]], Tabla1[Date], "&lt;=" &amp; Tabla1[[#This Row],[Date]], Tabla1[Date], "&gt;=" &amp; (Tabla1[[#This Row],[Date]]-200))</f>
        <v>522.33683453237416</v>
      </c>
      <c r="M424" t="str">
        <f>+IF(Tabla1[[#This Row],[volatilidad]]&lt;0.5,"Baja",IF(Tabla1[[#This Row],[volatilidad]]&lt;1,"Media","Alta"))</f>
        <v>Baja</v>
      </c>
    </row>
    <row r="425" spans="1:13" x14ac:dyDescent="0.3">
      <c r="A425" s="1">
        <v>44664</v>
      </c>
      <c r="B425">
        <v>343.92</v>
      </c>
      <c r="C425">
        <v>352</v>
      </c>
      <c r="D425">
        <v>341.16</v>
      </c>
      <c r="E425">
        <v>350.43</v>
      </c>
      <c r="F425">
        <v>3230950</v>
      </c>
      <c r="G425" t="s">
        <v>8</v>
      </c>
      <c r="H425" s="3">
        <f t="shared" si="18"/>
        <v>1.8395815170008767E-2</v>
      </c>
      <c r="I425">
        <f t="shared" si="19"/>
        <v>2022</v>
      </c>
      <c r="J425" t="str">
        <f t="shared" si="20"/>
        <v>Abril</v>
      </c>
      <c r="K425">
        <f>AVERAGEIFS(Tabla1[Close], Tabla1[Ticker], Tabla1[[#This Row],[Ticker]], Tabla1[Date], "&lt;=" &amp; Tabla1[[#This Row],[Date]], Tabla1[Date], "&gt;=" &amp; (Tabla1[[#This Row],[Date]]-50))</f>
        <v>368.39</v>
      </c>
      <c r="L425">
        <f>AVERAGEIFS(Tabla1[Close], Tabla1[Ticker], Tabla1[[#This Row],[Ticker]], Tabla1[Date], "&lt;=" &amp; Tabla1[[#This Row],[Date]], Tabla1[Date], "&gt;=" &amp; (Tabla1[[#This Row],[Date]]-200))</f>
        <v>520.59611510791365</v>
      </c>
      <c r="M425" t="str">
        <f>+IF(Tabla1[[#This Row],[volatilidad]]&lt;0.5,"Baja",IF(Tabla1[[#This Row],[volatilidad]]&lt;1,"Media","Alta"))</f>
        <v>Baja</v>
      </c>
    </row>
    <row r="426" spans="1:13" x14ac:dyDescent="0.3">
      <c r="A426" s="1">
        <v>44665</v>
      </c>
      <c r="B426">
        <v>350.95</v>
      </c>
      <c r="C426">
        <v>352</v>
      </c>
      <c r="D426">
        <v>339.86</v>
      </c>
      <c r="E426">
        <v>341.13</v>
      </c>
      <c r="F426">
        <v>4343837</v>
      </c>
      <c r="G426" t="s">
        <v>8</v>
      </c>
      <c r="H426" s="3">
        <f t="shared" si="18"/>
        <v>-2.653882373084504E-2</v>
      </c>
      <c r="I426">
        <f t="shared" si="19"/>
        <v>2022</v>
      </c>
      <c r="J426" t="str">
        <f t="shared" si="20"/>
        <v>Abril</v>
      </c>
      <c r="K426">
        <f>AVERAGEIFS(Tabla1[Close], Tabla1[Ticker], Tabla1[[#This Row],[Ticker]], Tabla1[Date], "&lt;=" &amp; Tabla1[[#This Row],[Date]], Tabla1[Date], "&gt;=" &amp; (Tabla1[[#This Row],[Date]]-50))</f>
        <v>367.41027027027025</v>
      </c>
      <c r="L426">
        <f>AVERAGEIFS(Tabla1[Close], Tabla1[Ticker], Tabla1[[#This Row],[Ticker]], Tabla1[Date], "&lt;=" &amp; Tabla1[[#This Row],[Date]], Tabla1[Date], "&gt;=" &amp; (Tabla1[[#This Row],[Date]]-200))</f>
        <v>519.31421428571434</v>
      </c>
      <c r="M426" t="str">
        <f>+IF(Tabla1[[#This Row],[volatilidad]]&lt;0.5,"Baja",IF(Tabla1[[#This Row],[volatilidad]]&lt;1,"Media","Alta"))</f>
        <v>Baja</v>
      </c>
    </row>
    <row r="427" spans="1:13" x14ac:dyDescent="0.3">
      <c r="A427" s="1">
        <v>44669</v>
      </c>
      <c r="B427">
        <v>340</v>
      </c>
      <c r="C427">
        <v>342.36</v>
      </c>
      <c r="D427">
        <v>331.62</v>
      </c>
      <c r="E427">
        <v>337.86</v>
      </c>
      <c r="F427">
        <v>5105041</v>
      </c>
      <c r="G427" t="s">
        <v>8</v>
      </c>
      <c r="H427" s="3">
        <f t="shared" si="18"/>
        <v>-9.5857884091108403E-3</v>
      </c>
      <c r="I427">
        <f t="shared" si="19"/>
        <v>2022</v>
      </c>
      <c r="J427" t="str">
        <f t="shared" si="20"/>
        <v>Abril</v>
      </c>
      <c r="K427">
        <f>AVERAGEIFS(Tabla1[Close], Tabla1[Ticker], Tabla1[[#This Row],[Ticker]], Tabla1[Date], "&lt;=" &amp; Tabla1[[#This Row],[Date]], Tabla1[Date], "&gt;=" &amp; (Tabla1[[#This Row],[Date]]-50))</f>
        <v>365.24999999999994</v>
      </c>
      <c r="L427">
        <f>AVERAGEIFS(Tabla1[Close], Tabla1[Ticker], Tabla1[[#This Row],[Ticker]], Tabla1[Date], "&lt;=" &amp; Tabla1[[#This Row],[Date]], Tabla1[Date], "&gt;=" &amp; (Tabla1[[#This Row],[Date]]-200))</f>
        <v>516.4224637681159</v>
      </c>
      <c r="M427" t="str">
        <f>+IF(Tabla1[[#This Row],[volatilidad]]&lt;0.5,"Baja",IF(Tabla1[[#This Row],[volatilidad]]&lt;1,"Media","Alta"))</f>
        <v>Baja</v>
      </c>
    </row>
    <row r="428" spans="1:13" x14ac:dyDescent="0.3">
      <c r="A428" s="1">
        <v>44670</v>
      </c>
      <c r="B428">
        <v>333.22</v>
      </c>
      <c r="C428">
        <v>351.68</v>
      </c>
      <c r="D428">
        <v>333.22</v>
      </c>
      <c r="E428">
        <v>348.61</v>
      </c>
      <c r="F428">
        <v>20906885</v>
      </c>
      <c r="G428" t="s">
        <v>8</v>
      </c>
      <c r="H428" s="3">
        <f t="shared" si="18"/>
        <v>3.1817912744923849E-2</v>
      </c>
      <c r="I428">
        <f t="shared" si="19"/>
        <v>2022</v>
      </c>
      <c r="J428" t="str">
        <f t="shared" si="20"/>
        <v>Abril</v>
      </c>
      <c r="K428">
        <f>AVERAGEIFS(Tabla1[Close], Tabla1[Ticker], Tabla1[[#This Row],[Ticker]], Tabla1[Date], "&lt;=" &amp; Tabla1[[#This Row],[Date]], Tabla1[Date], "&gt;=" &amp; (Tabla1[[#This Row],[Date]]-50))</f>
        <v>364.78777777777776</v>
      </c>
      <c r="L428">
        <f>AVERAGEIFS(Tabla1[Close], Tabla1[Ticker], Tabla1[[#This Row],[Ticker]], Tabla1[Date], "&lt;=" &amp; Tabla1[[#This Row],[Date]], Tabla1[Date], "&gt;=" &amp; (Tabla1[[#This Row],[Date]]-200))</f>
        <v>514.52586956521725</v>
      </c>
      <c r="M428" t="str">
        <f>+IF(Tabla1[[#This Row],[volatilidad]]&lt;0.5,"Baja",IF(Tabla1[[#This Row],[volatilidad]]&lt;1,"Media","Alta"))</f>
        <v>Baja</v>
      </c>
    </row>
    <row r="429" spans="1:13" x14ac:dyDescent="0.3">
      <c r="A429" s="1">
        <v>44671</v>
      </c>
      <c r="B429">
        <v>245.2</v>
      </c>
      <c r="C429">
        <v>248.7</v>
      </c>
      <c r="D429">
        <v>212.51</v>
      </c>
      <c r="E429">
        <v>226.19</v>
      </c>
      <c r="F429">
        <v>133387480</v>
      </c>
      <c r="G429" t="s">
        <v>8</v>
      </c>
      <c r="H429" s="3">
        <f t="shared" si="18"/>
        <v>-0.35116605949341673</v>
      </c>
      <c r="I429">
        <f t="shared" si="19"/>
        <v>2022</v>
      </c>
      <c r="J429" t="str">
        <f t="shared" si="20"/>
        <v>Abril</v>
      </c>
      <c r="K429">
        <f>AVERAGEIFS(Tabla1[Close], Tabla1[Ticker], Tabla1[[#This Row],[Ticker]], Tabla1[Date], "&lt;=" &amp; Tabla1[[#This Row],[Date]], Tabla1[Date], "&gt;=" &amp; (Tabla1[[#This Row],[Date]]-50))</f>
        <v>360.11194444444448</v>
      </c>
      <c r="L429">
        <f>AVERAGEIFS(Tabla1[Close], Tabla1[Ticker], Tabla1[[#This Row],[Ticker]], Tabla1[Date], "&lt;=" &amp; Tabla1[[#This Row],[Date]], Tabla1[Date], "&gt;=" &amp; (Tabla1[[#This Row],[Date]]-200))</f>
        <v>511.72181159420279</v>
      </c>
      <c r="M429" t="str">
        <f>+IF(Tabla1[[#This Row],[volatilidad]]&lt;0.5,"Baja",IF(Tabla1[[#This Row],[volatilidad]]&lt;1,"Media","Alta"))</f>
        <v>Baja</v>
      </c>
    </row>
    <row r="430" spans="1:13" x14ac:dyDescent="0.3">
      <c r="A430" s="1">
        <v>44672</v>
      </c>
      <c r="B430">
        <v>220</v>
      </c>
      <c r="C430">
        <v>227.68</v>
      </c>
      <c r="D430">
        <v>211.52</v>
      </c>
      <c r="E430">
        <v>218.22</v>
      </c>
      <c r="F430">
        <v>53501603</v>
      </c>
      <c r="G430" t="s">
        <v>8</v>
      </c>
      <c r="H430" s="3">
        <f t="shared" si="18"/>
        <v>-3.5235863654449751E-2</v>
      </c>
      <c r="I430">
        <f t="shared" si="19"/>
        <v>2022</v>
      </c>
      <c r="J430" t="str">
        <f t="shared" si="20"/>
        <v>Abril</v>
      </c>
      <c r="K430">
        <f>AVERAGEIFS(Tabla1[Close], Tabla1[Ticker], Tabla1[[#This Row],[Ticker]], Tabla1[Date], "&lt;=" &amp; Tabla1[[#This Row],[Date]], Tabla1[Date], "&gt;=" &amp; (Tabla1[[#This Row],[Date]]-50))</f>
        <v>355.44472222222225</v>
      </c>
      <c r="L430">
        <f>AVERAGEIFS(Tabla1[Close], Tabla1[Ticker], Tabla1[[#This Row],[Ticker]], Tabla1[Date], "&lt;=" &amp; Tabla1[[#This Row],[Date]], Tabla1[Date], "&gt;=" &amp; (Tabla1[[#This Row],[Date]]-200))</f>
        <v>509.61028776978407</v>
      </c>
      <c r="M430" t="str">
        <f>+IF(Tabla1[[#This Row],[volatilidad]]&lt;0.5,"Baja",IF(Tabla1[[#This Row],[volatilidad]]&lt;1,"Media","Alta"))</f>
        <v>Baja</v>
      </c>
    </row>
    <row r="431" spans="1:13" x14ac:dyDescent="0.3">
      <c r="A431" s="1">
        <v>44673</v>
      </c>
      <c r="B431">
        <v>220.18</v>
      </c>
      <c r="C431">
        <v>226.27</v>
      </c>
      <c r="D431">
        <v>210.05</v>
      </c>
      <c r="E431">
        <v>215.52</v>
      </c>
      <c r="F431">
        <v>37515127</v>
      </c>
      <c r="G431" t="s">
        <v>8</v>
      </c>
      <c r="H431" s="3">
        <f t="shared" si="18"/>
        <v>-1.2372834753918038E-2</v>
      </c>
      <c r="I431">
        <f t="shared" si="19"/>
        <v>2022</v>
      </c>
      <c r="J431" t="str">
        <f t="shared" si="20"/>
        <v>Abril</v>
      </c>
      <c r="K431">
        <f>AVERAGEIFS(Tabla1[Close], Tabla1[Ticker], Tabla1[[#This Row],[Ticker]], Tabla1[Date], "&lt;=" &amp; Tabla1[[#This Row],[Date]], Tabla1[Date], "&gt;=" &amp; (Tabla1[[#This Row],[Date]]-50))</f>
        <v>350.875</v>
      </c>
      <c r="L431">
        <f>AVERAGEIFS(Tabla1[Close], Tabla1[Ticker], Tabla1[[#This Row],[Ticker]], Tabla1[Date], "&lt;=" &amp; Tabla1[[#This Row],[Date]], Tabla1[Date], "&gt;=" &amp; (Tabla1[[#This Row],[Date]]-200))</f>
        <v>507.50964285714281</v>
      </c>
      <c r="M431" t="str">
        <f>+IF(Tabla1[[#This Row],[volatilidad]]&lt;0.5,"Baja",IF(Tabla1[[#This Row],[volatilidad]]&lt;1,"Media","Alta"))</f>
        <v>Baja</v>
      </c>
    </row>
    <row r="432" spans="1:13" x14ac:dyDescent="0.3">
      <c r="A432" s="1">
        <v>44676</v>
      </c>
      <c r="B432">
        <v>213.81</v>
      </c>
      <c r="C432">
        <v>216.66</v>
      </c>
      <c r="D432">
        <v>204.51</v>
      </c>
      <c r="E432">
        <v>209.91</v>
      </c>
      <c r="F432">
        <v>28152045</v>
      </c>
      <c r="G432" t="s">
        <v>8</v>
      </c>
      <c r="H432" s="3">
        <f t="shared" si="18"/>
        <v>-2.6030066815144859E-2</v>
      </c>
      <c r="I432">
        <f t="shared" si="19"/>
        <v>2022</v>
      </c>
      <c r="J432" t="str">
        <f t="shared" si="20"/>
        <v>Abril</v>
      </c>
      <c r="K432">
        <f>AVERAGEIFS(Tabla1[Close], Tabla1[Ticker], Tabla1[[#This Row],[Ticker]], Tabla1[Date], "&lt;=" &amp; Tabla1[[#This Row],[Date]], Tabla1[Date], "&gt;=" &amp; (Tabla1[[#This Row],[Date]]-50))</f>
        <v>346.04599999999999</v>
      </c>
      <c r="L432">
        <f>AVERAGEIFS(Tabla1[Close], Tabla1[Ticker], Tabla1[[#This Row],[Ticker]], Tabla1[Date], "&lt;=" &amp; Tabla1[[#This Row],[Date]], Tabla1[Date], "&gt;=" &amp; (Tabla1[[#This Row],[Date]]-200))</f>
        <v>502.78260869565219</v>
      </c>
      <c r="M432" t="str">
        <f>+IF(Tabla1[[#This Row],[volatilidad]]&lt;0.5,"Baja",IF(Tabla1[[#This Row],[volatilidad]]&lt;1,"Media","Alta"))</f>
        <v>Baja</v>
      </c>
    </row>
    <row r="433" spans="1:13" x14ac:dyDescent="0.3">
      <c r="A433" s="1">
        <v>44677</v>
      </c>
      <c r="B433">
        <v>208.8</v>
      </c>
      <c r="C433">
        <v>209.15</v>
      </c>
      <c r="D433">
        <v>198.28</v>
      </c>
      <c r="E433">
        <v>198.4</v>
      </c>
      <c r="F433">
        <v>20318089</v>
      </c>
      <c r="G433" t="s">
        <v>8</v>
      </c>
      <c r="H433" s="3">
        <f t="shared" si="18"/>
        <v>-5.4833023676813863E-2</v>
      </c>
      <c r="I433">
        <f t="shared" si="19"/>
        <v>2022</v>
      </c>
      <c r="J433" t="str">
        <f t="shared" si="20"/>
        <v>Abril</v>
      </c>
      <c r="K433">
        <f>AVERAGEIFS(Tabla1[Close], Tabla1[Ticker], Tabla1[[#This Row],[Ticker]], Tabla1[Date], "&lt;=" &amp; Tabla1[[#This Row],[Date]], Tabla1[Date], "&gt;=" &amp; (Tabla1[[#This Row],[Date]]-50))</f>
        <v>341.94472222222225</v>
      </c>
      <c r="L433">
        <f>AVERAGEIFS(Tabla1[Close], Tabla1[Ticker], Tabla1[[#This Row],[Ticker]], Tabla1[Date], "&lt;=" &amp; Tabla1[[#This Row],[Date]], Tabla1[Date], "&gt;=" &amp; (Tabla1[[#This Row],[Date]]-200))</f>
        <v>499.64166666666659</v>
      </c>
      <c r="M433" t="str">
        <f>+IF(Tabla1[[#This Row],[volatilidad]]&lt;0.5,"Baja",IF(Tabla1[[#This Row],[volatilidad]]&lt;1,"Media","Alta"))</f>
        <v>Baja</v>
      </c>
    </row>
    <row r="434" spans="1:13" x14ac:dyDescent="0.3">
      <c r="A434" s="1">
        <v>44678</v>
      </c>
      <c r="B434">
        <v>194.01</v>
      </c>
      <c r="C434">
        <v>200.19</v>
      </c>
      <c r="D434">
        <v>187.77</v>
      </c>
      <c r="E434">
        <v>188.54</v>
      </c>
      <c r="F434">
        <v>22298394</v>
      </c>
      <c r="G434" t="s">
        <v>8</v>
      </c>
      <c r="H434" s="3">
        <f t="shared" si="18"/>
        <v>-4.9697580645161388E-2</v>
      </c>
      <c r="I434">
        <f t="shared" si="19"/>
        <v>2022</v>
      </c>
      <c r="J434" t="str">
        <f t="shared" si="20"/>
        <v>Abril</v>
      </c>
      <c r="K434">
        <f>AVERAGEIFS(Tabla1[Close], Tabla1[Ticker], Tabla1[[#This Row],[Ticker]], Tabla1[Date], "&lt;=" &amp; Tabla1[[#This Row],[Date]], Tabla1[Date], "&gt;=" &amp; (Tabla1[[#This Row],[Date]]-50))</f>
        <v>337.45250000000004</v>
      </c>
      <c r="L434">
        <f>AVERAGEIFS(Tabla1[Close], Tabla1[Ticker], Tabla1[[#This Row],[Ticker]], Tabla1[Date], "&lt;=" &amp; Tabla1[[#This Row],[Date]], Tabla1[Date], "&gt;=" &amp; (Tabla1[[#This Row],[Date]]-200))</f>
        <v>496.42340579710128</v>
      </c>
      <c r="M434" t="str">
        <f>+IF(Tabla1[[#This Row],[volatilidad]]&lt;0.5,"Baja",IF(Tabla1[[#This Row],[volatilidad]]&lt;1,"Media","Alta"))</f>
        <v>Baja</v>
      </c>
    </row>
    <row r="435" spans="1:13" x14ac:dyDescent="0.3">
      <c r="A435" s="1">
        <v>44679</v>
      </c>
      <c r="B435">
        <v>191.56</v>
      </c>
      <c r="C435">
        <v>201.48</v>
      </c>
      <c r="D435">
        <v>185.6</v>
      </c>
      <c r="E435">
        <v>199.52</v>
      </c>
      <c r="F435">
        <v>21363162</v>
      </c>
      <c r="G435" t="s">
        <v>8</v>
      </c>
      <c r="H435" s="3">
        <f t="shared" si="18"/>
        <v>5.8236978890421121E-2</v>
      </c>
      <c r="I435">
        <f t="shared" si="19"/>
        <v>2022</v>
      </c>
      <c r="J435" t="str">
        <f t="shared" si="20"/>
        <v>Abril</v>
      </c>
      <c r="K435">
        <f>AVERAGEIFS(Tabla1[Close], Tabla1[Ticker], Tabla1[[#This Row],[Ticker]], Tabla1[Date], "&lt;=" &amp; Tabla1[[#This Row],[Date]], Tabla1[Date], "&gt;=" &amp; (Tabla1[[#This Row],[Date]]-50))</f>
        <v>333.50138888888898</v>
      </c>
      <c r="L435">
        <f>AVERAGEIFS(Tabla1[Close], Tabla1[Ticker], Tabla1[[#This Row],[Ticker]], Tabla1[Date], "&lt;=" &amp; Tabla1[[#This Row],[Date]], Tabla1[Date], "&gt;=" &amp; (Tabla1[[#This Row],[Date]]-200))</f>
        <v>494.2874100719423</v>
      </c>
      <c r="M435" t="str">
        <f>+IF(Tabla1[[#This Row],[volatilidad]]&lt;0.5,"Baja",IF(Tabla1[[#This Row],[volatilidad]]&lt;1,"Media","Alta"))</f>
        <v>Baja</v>
      </c>
    </row>
    <row r="436" spans="1:13" x14ac:dyDescent="0.3">
      <c r="A436" s="1">
        <v>44680</v>
      </c>
      <c r="B436">
        <v>198.68</v>
      </c>
      <c r="C436">
        <v>204.71</v>
      </c>
      <c r="D436">
        <v>190</v>
      </c>
      <c r="E436">
        <v>190.36</v>
      </c>
      <c r="F436">
        <v>16391889</v>
      </c>
      <c r="G436" t="s">
        <v>8</v>
      </c>
      <c r="H436" s="3">
        <f t="shared" si="18"/>
        <v>-4.5910184442662372E-2</v>
      </c>
      <c r="I436">
        <f t="shared" si="19"/>
        <v>2022</v>
      </c>
      <c r="J436" t="str">
        <f t="shared" si="20"/>
        <v>Abril</v>
      </c>
      <c r="K436">
        <f>AVERAGEIFS(Tabla1[Close], Tabla1[Ticker], Tabla1[[#This Row],[Ticker]], Tabla1[Date], "&lt;=" &amp; Tabla1[[#This Row],[Date]], Tabla1[Date], "&gt;=" &amp; (Tabla1[[#This Row],[Date]]-50))</f>
        <v>328.8227777777779</v>
      </c>
      <c r="L436">
        <f>AVERAGEIFS(Tabla1[Close], Tabla1[Ticker], Tabla1[[#This Row],[Ticker]], Tabla1[Date], "&lt;=" &amp; Tabla1[[#This Row],[Date]], Tabla1[Date], "&gt;=" &amp; (Tabla1[[#This Row],[Date]]-200))</f>
        <v>492.11649999999986</v>
      </c>
      <c r="M436" t="str">
        <f>+IF(Tabla1[[#This Row],[volatilidad]]&lt;0.5,"Baja",IF(Tabla1[[#This Row],[volatilidad]]&lt;1,"Media","Alta"))</f>
        <v>Baja</v>
      </c>
    </row>
    <row r="437" spans="1:13" x14ac:dyDescent="0.3">
      <c r="A437" s="1">
        <v>44683</v>
      </c>
      <c r="B437">
        <v>191.71</v>
      </c>
      <c r="C437">
        <v>200.21</v>
      </c>
      <c r="D437">
        <v>190.01</v>
      </c>
      <c r="E437">
        <v>199.46</v>
      </c>
      <c r="F437">
        <v>14591602</v>
      </c>
      <c r="G437" t="s">
        <v>8</v>
      </c>
      <c r="H437" s="3">
        <f t="shared" si="18"/>
        <v>4.780416053792802E-2</v>
      </c>
      <c r="I437">
        <f t="shared" si="19"/>
        <v>2022</v>
      </c>
      <c r="J437" t="str">
        <f t="shared" si="20"/>
        <v>Mayo</v>
      </c>
      <c r="K437">
        <f>AVERAGEIFS(Tabla1[Close], Tabla1[Ticker], Tabla1[[#This Row],[Ticker]], Tabla1[Date], "&lt;=" &amp; Tabla1[[#This Row],[Date]], Tabla1[Date], "&gt;=" &amp; (Tabla1[[#This Row],[Date]]-50))</f>
        <v>323.99971428571433</v>
      </c>
      <c r="L437">
        <f>AVERAGEIFS(Tabla1[Close], Tabla1[Ticker], Tabla1[[#This Row],[Ticker]], Tabla1[Date], "&lt;=" &amp; Tabla1[[#This Row],[Date]], Tabla1[Date], "&gt;=" &amp; (Tabla1[[#This Row],[Date]]-200))</f>
        <v>487.05818840579701</v>
      </c>
      <c r="M437" t="str">
        <f>+IF(Tabla1[[#This Row],[volatilidad]]&lt;0.5,"Baja",IF(Tabla1[[#This Row],[volatilidad]]&lt;1,"Media","Alta"))</f>
        <v>Baja</v>
      </c>
    </row>
    <row r="438" spans="1:13" x14ac:dyDescent="0.3">
      <c r="A438" s="1">
        <v>44684</v>
      </c>
      <c r="B438">
        <v>198.29</v>
      </c>
      <c r="C438">
        <v>203.2</v>
      </c>
      <c r="D438">
        <v>194.77</v>
      </c>
      <c r="E438">
        <v>199.87</v>
      </c>
      <c r="F438">
        <v>11839431</v>
      </c>
      <c r="G438" t="s">
        <v>8</v>
      </c>
      <c r="H438" s="3">
        <f t="shared" si="18"/>
        <v>2.0555499849592707E-3</v>
      </c>
      <c r="I438">
        <f t="shared" si="19"/>
        <v>2022</v>
      </c>
      <c r="J438" t="str">
        <f t="shared" si="20"/>
        <v>Mayo</v>
      </c>
      <c r="K438">
        <f>AVERAGEIFS(Tabla1[Close], Tabla1[Ticker], Tabla1[[#This Row],[Ticker]], Tabla1[Date], "&lt;=" &amp; Tabla1[[#This Row],[Date]], Tabla1[Date], "&gt;=" &amp; (Tabla1[[#This Row],[Date]]-50))</f>
        <v>320.55166666666673</v>
      </c>
      <c r="L438">
        <f>AVERAGEIFS(Tabla1[Close], Tabla1[Ticker], Tabla1[[#This Row],[Ticker]], Tabla1[Date], "&lt;=" &amp; Tabla1[[#This Row],[Date]], Tabla1[Date], "&gt;=" &amp; (Tabla1[[#This Row],[Date]]-200))</f>
        <v>483.91376811594188</v>
      </c>
      <c r="M438" t="str">
        <f>+IF(Tabla1[[#This Row],[volatilidad]]&lt;0.5,"Baja",IF(Tabla1[[#This Row],[volatilidad]]&lt;1,"Media","Alta"))</f>
        <v>Baja</v>
      </c>
    </row>
    <row r="439" spans="1:13" x14ac:dyDescent="0.3">
      <c r="A439" s="1">
        <v>44685</v>
      </c>
      <c r="B439">
        <v>197.65</v>
      </c>
      <c r="C439">
        <v>204.38</v>
      </c>
      <c r="D439">
        <v>191.01</v>
      </c>
      <c r="E439">
        <v>204.01</v>
      </c>
      <c r="F439">
        <v>12218781</v>
      </c>
      <c r="G439" t="s">
        <v>8</v>
      </c>
      <c r="H439" s="3">
        <f t="shared" si="18"/>
        <v>2.0713463751438344E-2</v>
      </c>
      <c r="I439">
        <f t="shared" si="19"/>
        <v>2022</v>
      </c>
      <c r="J439" t="str">
        <f t="shared" si="20"/>
        <v>Mayo</v>
      </c>
      <c r="K439">
        <f>AVERAGEIFS(Tabla1[Close], Tabla1[Ticker], Tabla1[[#This Row],[Ticker]], Tabla1[Date], "&lt;=" &amp; Tabla1[[#This Row],[Date]], Tabla1[Date], "&gt;=" &amp; (Tabla1[[#This Row],[Date]]-50))</f>
        <v>317.02388888888896</v>
      </c>
      <c r="L439">
        <f>AVERAGEIFS(Tabla1[Close], Tabla1[Ticker], Tabla1[[#This Row],[Ticker]], Tabla1[Date], "&lt;=" &amp; Tabla1[[#This Row],[Date]], Tabla1[Date], "&gt;=" &amp; (Tabla1[[#This Row],[Date]]-200))</f>
        <v>480.83927536231869</v>
      </c>
      <c r="M439" t="str">
        <f>+IF(Tabla1[[#This Row],[volatilidad]]&lt;0.5,"Baja",IF(Tabla1[[#This Row],[volatilidad]]&lt;1,"Media","Alta"))</f>
        <v>Baja</v>
      </c>
    </row>
    <row r="440" spans="1:13" x14ac:dyDescent="0.3">
      <c r="A440" s="1">
        <v>44686</v>
      </c>
      <c r="B440">
        <v>200.45</v>
      </c>
      <c r="C440">
        <v>200.71</v>
      </c>
      <c r="D440">
        <v>186</v>
      </c>
      <c r="E440">
        <v>188.32</v>
      </c>
      <c r="F440">
        <v>13971326</v>
      </c>
      <c r="G440" t="s">
        <v>8</v>
      </c>
      <c r="H440" s="3">
        <f t="shared" si="18"/>
        <v>-7.6907994706141847E-2</v>
      </c>
      <c r="I440">
        <f t="shared" si="19"/>
        <v>2022</v>
      </c>
      <c r="J440" t="str">
        <f t="shared" si="20"/>
        <v>Mayo</v>
      </c>
      <c r="K440">
        <f>AVERAGEIFS(Tabla1[Close], Tabla1[Ticker], Tabla1[[#This Row],[Ticker]], Tabla1[Date], "&lt;=" &amp; Tabla1[[#This Row],[Date]], Tabla1[Date], "&gt;=" &amp; (Tabla1[[#This Row],[Date]]-50))</f>
        <v>312.70638888888897</v>
      </c>
      <c r="L440">
        <f>AVERAGEIFS(Tabla1[Close], Tabla1[Ticker], Tabla1[[#This Row],[Ticker]], Tabla1[Date], "&lt;=" &amp; Tabla1[[#This Row],[Date]], Tabla1[Date], "&gt;=" &amp; (Tabla1[[#This Row],[Date]]-200))</f>
        <v>478.7348201438848</v>
      </c>
      <c r="M440" t="str">
        <f>+IF(Tabla1[[#This Row],[volatilidad]]&lt;0.5,"Baja",IF(Tabla1[[#This Row],[volatilidad]]&lt;1,"Media","Alta"))</f>
        <v>Baja</v>
      </c>
    </row>
    <row r="441" spans="1:13" x14ac:dyDescent="0.3">
      <c r="A441" s="1">
        <v>44687</v>
      </c>
      <c r="B441">
        <v>186.75</v>
      </c>
      <c r="C441">
        <v>187.21</v>
      </c>
      <c r="D441">
        <v>175.81</v>
      </c>
      <c r="E441">
        <v>180.97</v>
      </c>
      <c r="F441">
        <v>17185475</v>
      </c>
      <c r="G441" t="s">
        <v>8</v>
      </c>
      <c r="H441" s="3">
        <f t="shared" si="18"/>
        <v>-3.9029311809685607E-2</v>
      </c>
      <c r="I441">
        <f t="shared" si="19"/>
        <v>2022</v>
      </c>
      <c r="J441" t="str">
        <f t="shared" si="20"/>
        <v>Mayo</v>
      </c>
      <c r="K441">
        <f>AVERAGEIFS(Tabla1[Close], Tabla1[Ticker], Tabla1[[#This Row],[Ticker]], Tabla1[Date], "&lt;=" &amp; Tabla1[[#This Row],[Date]], Tabla1[Date], "&gt;=" &amp; (Tabla1[[#This Row],[Date]]-50))</f>
        <v>307.80194444444447</v>
      </c>
      <c r="L441">
        <f>AVERAGEIFS(Tabla1[Close], Tabla1[Ticker], Tabla1[[#This Row],[Ticker]], Tabla1[Date], "&lt;=" &amp; Tabla1[[#This Row],[Date]], Tabla1[Date], "&gt;=" &amp; (Tabla1[[#This Row],[Date]]-200))</f>
        <v>476.60792857142849</v>
      </c>
      <c r="M441" t="str">
        <f>+IF(Tabla1[[#This Row],[volatilidad]]&lt;0.5,"Baja",IF(Tabla1[[#This Row],[volatilidad]]&lt;1,"Media","Alta"))</f>
        <v>Baja</v>
      </c>
    </row>
    <row r="442" spans="1:13" x14ac:dyDescent="0.3">
      <c r="A442" s="1">
        <v>44690</v>
      </c>
      <c r="B442">
        <v>177.66</v>
      </c>
      <c r="C442">
        <v>183.2</v>
      </c>
      <c r="D442">
        <v>172.3</v>
      </c>
      <c r="E442">
        <v>173.1</v>
      </c>
      <c r="F442">
        <v>14031327</v>
      </c>
      <c r="G442" t="s">
        <v>8</v>
      </c>
      <c r="H442" s="3">
        <f t="shared" si="18"/>
        <v>-4.3487870917831684E-2</v>
      </c>
      <c r="I442">
        <f t="shared" si="19"/>
        <v>2022</v>
      </c>
      <c r="J442" t="str">
        <f t="shared" si="20"/>
        <v>Mayo</v>
      </c>
      <c r="K442">
        <f>AVERAGEIFS(Tabla1[Close], Tabla1[Ticker], Tabla1[[#This Row],[Ticker]], Tabla1[Date], "&lt;=" &amp; Tabla1[[#This Row],[Date]], Tabla1[Date], "&gt;=" &amp; (Tabla1[[#This Row],[Date]]-50))</f>
        <v>300.05628571428576</v>
      </c>
      <c r="L442">
        <f>AVERAGEIFS(Tabla1[Close], Tabla1[Ticker], Tabla1[[#This Row],[Ticker]], Tabla1[Date], "&lt;=" &amp; Tabla1[[#This Row],[Date]], Tabla1[Date], "&gt;=" &amp; (Tabla1[[#This Row],[Date]]-200))</f>
        <v>470.98623188405782</v>
      </c>
      <c r="M442" t="str">
        <f>+IF(Tabla1[[#This Row],[volatilidad]]&lt;0.5,"Baja",IF(Tabla1[[#This Row],[volatilidad]]&lt;1,"Media","Alta"))</f>
        <v>Baja</v>
      </c>
    </row>
    <row r="443" spans="1:13" x14ac:dyDescent="0.3">
      <c r="A443" s="1">
        <v>44691</v>
      </c>
      <c r="B443">
        <v>176.01</v>
      </c>
      <c r="C443">
        <v>181.87</v>
      </c>
      <c r="D443">
        <v>170.57</v>
      </c>
      <c r="E443">
        <v>177.66</v>
      </c>
      <c r="F443">
        <v>13883905</v>
      </c>
      <c r="G443" t="s">
        <v>8</v>
      </c>
      <c r="H443" s="3">
        <f t="shared" si="18"/>
        <v>2.6343154246100564E-2</v>
      </c>
      <c r="I443">
        <f t="shared" si="19"/>
        <v>2022</v>
      </c>
      <c r="J443" t="str">
        <f t="shared" si="20"/>
        <v>Mayo</v>
      </c>
      <c r="K443">
        <f>AVERAGEIFS(Tabla1[Close], Tabla1[Ticker], Tabla1[[#This Row],[Ticker]], Tabla1[Date], "&lt;=" &amp; Tabla1[[#This Row],[Date]], Tabla1[Date], "&gt;=" &amp; (Tabla1[[#This Row],[Date]]-50))</f>
        <v>296.6563888888889</v>
      </c>
      <c r="L443">
        <f>AVERAGEIFS(Tabla1[Close], Tabla1[Ticker], Tabla1[[#This Row],[Ticker]], Tabla1[Date], "&lt;=" &amp; Tabla1[[#This Row],[Date]], Tabla1[Date], "&gt;=" &amp; (Tabla1[[#This Row],[Date]]-200))</f>
        <v>467.54057971014481</v>
      </c>
      <c r="M443" t="str">
        <f>+IF(Tabla1[[#This Row],[volatilidad]]&lt;0.5,"Baja",IF(Tabla1[[#This Row],[volatilidad]]&lt;1,"Media","Alta"))</f>
        <v>Baja</v>
      </c>
    </row>
    <row r="444" spans="1:13" x14ac:dyDescent="0.3">
      <c r="A444" s="1">
        <v>44692</v>
      </c>
      <c r="B444">
        <v>176.09</v>
      </c>
      <c r="C444">
        <v>180.92</v>
      </c>
      <c r="D444">
        <v>165.55</v>
      </c>
      <c r="E444">
        <v>166.37</v>
      </c>
      <c r="F444">
        <v>12665518</v>
      </c>
      <c r="G444" t="s">
        <v>8</v>
      </c>
      <c r="H444" s="3">
        <f t="shared" si="18"/>
        <v>-6.3548350782393292E-2</v>
      </c>
      <c r="I444">
        <f t="shared" si="19"/>
        <v>2022</v>
      </c>
      <c r="J444" t="str">
        <f t="shared" si="20"/>
        <v>Mayo</v>
      </c>
      <c r="K444">
        <f>AVERAGEIFS(Tabla1[Close], Tabla1[Ticker], Tabla1[[#This Row],[Ticker]], Tabla1[Date], "&lt;=" &amp; Tabla1[[#This Row],[Date]], Tabla1[Date], "&gt;=" &amp; (Tabla1[[#This Row],[Date]]-50))</f>
        <v>290.87250000000012</v>
      </c>
      <c r="L444">
        <f>AVERAGEIFS(Tabla1[Close], Tabla1[Ticker], Tabla1[[#This Row],[Ticker]], Tabla1[Date], "&lt;=" &amp; Tabla1[[#This Row],[Date]], Tabla1[Date], "&gt;=" &amp; (Tabla1[[#This Row],[Date]]-200))</f>
        <v>463.92891304347819</v>
      </c>
      <c r="M444" t="str">
        <f>+IF(Tabla1[[#This Row],[volatilidad]]&lt;0.5,"Baja",IF(Tabla1[[#This Row],[volatilidad]]&lt;1,"Media","Alta"))</f>
        <v>Baja</v>
      </c>
    </row>
    <row r="445" spans="1:13" x14ac:dyDescent="0.3">
      <c r="A445" s="1">
        <v>44693</v>
      </c>
      <c r="B445">
        <v>163.96</v>
      </c>
      <c r="C445">
        <v>177.58</v>
      </c>
      <c r="D445">
        <v>162.71</v>
      </c>
      <c r="E445">
        <v>174.31</v>
      </c>
      <c r="F445">
        <v>17662118</v>
      </c>
      <c r="G445" t="s">
        <v>8</v>
      </c>
      <c r="H445" s="3">
        <f t="shared" si="18"/>
        <v>4.7724950411732969E-2</v>
      </c>
      <c r="I445">
        <f t="shared" si="19"/>
        <v>2022</v>
      </c>
      <c r="J445" t="str">
        <f t="shared" si="20"/>
        <v>Mayo</v>
      </c>
      <c r="K445">
        <f>AVERAGEIFS(Tabla1[Close], Tabla1[Ticker], Tabla1[[#This Row],[Ticker]], Tabla1[Date], "&lt;=" &amp; Tabla1[[#This Row],[Date]], Tabla1[Date], "&gt;=" &amp; (Tabla1[[#This Row],[Date]]-50))</f>
        <v>285.07777777777778</v>
      </c>
      <c r="L445">
        <f>AVERAGEIFS(Tabla1[Close], Tabla1[Ticker], Tabla1[[#This Row],[Ticker]], Tabla1[Date], "&lt;=" &amp; Tabla1[[#This Row],[Date]], Tabla1[Date], "&gt;=" &amp; (Tabla1[[#This Row],[Date]]-200))</f>
        <v>461.84532374100706</v>
      </c>
      <c r="M445" t="str">
        <f>+IF(Tabla1[[#This Row],[volatilidad]]&lt;0.5,"Baja",IF(Tabla1[[#This Row],[volatilidad]]&lt;1,"Media","Alta"))</f>
        <v>Baja</v>
      </c>
    </row>
    <row r="446" spans="1:13" x14ac:dyDescent="0.3">
      <c r="A446" s="1">
        <v>44694</v>
      </c>
      <c r="B446">
        <v>177.16</v>
      </c>
      <c r="C446">
        <v>187.77</v>
      </c>
      <c r="D446">
        <v>176.01</v>
      </c>
      <c r="E446">
        <v>187.64</v>
      </c>
      <c r="F446">
        <v>13136334</v>
      </c>
      <c r="G446" t="s">
        <v>8</v>
      </c>
      <c r="H446" s="3">
        <f t="shared" si="18"/>
        <v>7.6472950490505287E-2</v>
      </c>
      <c r="I446">
        <f t="shared" si="19"/>
        <v>2022</v>
      </c>
      <c r="J446" t="str">
        <f t="shared" si="20"/>
        <v>Mayo</v>
      </c>
      <c r="K446">
        <f>AVERAGEIFS(Tabla1[Close], Tabla1[Ticker], Tabla1[[#This Row],[Ticker]], Tabla1[Date], "&lt;=" &amp; Tabla1[[#This Row],[Date]], Tabla1[Date], "&gt;=" &amp; (Tabla1[[#This Row],[Date]]-50))</f>
        <v>279.88749999999999</v>
      </c>
      <c r="L446">
        <f>AVERAGEIFS(Tabla1[Close], Tabla1[Ticker], Tabla1[[#This Row],[Ticker]], Tabla1[Date], "&lt;=" &amp; Tabla1[[#This Row],[Date]], Tabla1[Date], "&gt;=" &amp; (Tabla1[[#This Row],[Date]]-200))</f>
        <v>459.88671428571416</v>
      </c>
      <c r="M446" t="str">
        <f>+IF(Tabla1[[#This Row],[volatilidad]]&lt;0.5,"Baja",IF(Tabla1[[#This Row],[volatilidad]]&lt;1,"Media","Alta"))</f>
        <v>Baja</v>
      </c>
    </row>
    <row r="447" spans="1:13" x14ac:dyDescent="0.3">
      <c r="A447" s="1">
        <v>44697</v>
      </c>
      <c r="B447">
        <v>193.3</v>
      </c>
      <c r="C447">
        <v>195.89</v>
      </c>
      <c r="D447">
        <v>185.7</v>
      </c>
      <c r="E447">
        <v>186.51</v>
      </c>
      <c r="F447">
        <v>16145011</v>
      </c>
      <c r="G447" t="s">
        <v>8</v>
      </c>
      <c r="H447" s="3">
        <f t="shared" si="18"/>
        <v>-6.022170112982228E-3</v>
      </c>
      <c r="I447">
        <f t="shared" si="19"/>
        <v>2022</v>
      </c>
      <c r="J447" t="str">
        <f t="shared" si="20"/>
        <v>Mayo</v>
      </c>
      <c r="K447">
        <f>AVERAGEIFS(Tabla1[Close], Tabla1[Ticker], Tabla1[[#This Row],[Ticker]], Tabla1[Date], "&lt;=" &amp; Tabla1[[#This Row],[Date]], Tabla1[Date], "&gt;=" &amp; (Tabla1[[#This Row],[Date]]-50))</f>
        <v>271.79714285714283</v>
      </c>
      <c r="L447">
        <f>AVERAGEIFS(Tabla1[Close], Tabla1[Ticker], Tabla1[[#This Row],[Ticker]], Tabla1[Date], "&lt;=" &amp; Tabla1[[#This Row],[Date]], Tabla1[Date], "&gt;=" &amp; (Tabla1[[#This Row],[Date]]-200))</f>
        <v>453.38804347826078</v>
      </c>
      <c r="M447" t="str">
        <f>+IF(Tabla1[[#This Row],[volatilidad]]&lt;0.5,"Baja",IF(Tabla1[[#This Row],[volatilidad]]&lt;1,"Media","Alta"))</f>
        <v>Baja</v>
      </c>
    </row>
    <row r="448" spans="1:13" x14ac:dyDescent="0.3">
      <c r="A448" s="1">
        <v>44698</v>
      </c>
      <c r="B448">
        <v>189.17</v>
      </c>
      <c r="C448">
        <v>191.4</v>
      </c>
      <c r="D448">
        <v>185.17</v>
      </c>
      <c r="E448">
        <v>190.56</v>
      </c>
      <c r="F448">
        <v>9876685</v>
      </c>
      <c r="G448" t="s">
        <v>8</v>
      </c>
      <c r="H448" s="3">
        <f t="shared" si="18"/>
        <v>2.1714653369792503E-2</v>
      </c>
      <c r="I448">
        <f t="shared" si="19"/>
        <v>2022</v>
      </c>
      <c r="J448" t="str">
        <f t="shared" si="20"/>
        <v>Mayo</v>
      </c>
      <c r="K448">
        <f>AVERAGEIFS(Tabla1[Close], Tabla1[Ticker], Tabla1[[#This Row],[Ticker]], Tabla1[Date], "&lt;=" &amp; Tabla1[[#This Row],[Date]], Tabla1[Date], "&gt;=" &amp; (Tabla1[[#This Row],[Date]]-50))</f>
        <v>269.54055555555556</v>
      </c>
      <c r="L448">
        <f>AVERAGEIFS(Tabla1[Close], Tabla1[Ticker], Tabla1[[#This Row],[Ticker]], Tabla1[Date], "&lt;=" &amp; Tabla1[[#This Row],[Date]], Tabla1[Date], "&gt;=" &amp; (Tabla1[[#This Row],[Date]]-200))</f>
        <v>449.88449275362314</v>
      </c>
      <c r="M448" t="str">
        <f>+IF(Tabla1[[#This Row],[volatilidad]]&lt;0.5,"Baja",IF(Tabla1[[#This Row],[volatilidad]]&lt;1,"Media","Alta"))</f>
        <v>Baja</v>
      </c>
    </row>
    <row r="449" spans="1:13" x14ac:dyDescent="0.3">
      <c r="A449" s="1">
        <v>44699</v>
      </c>
      <c r="B449">
        <v>186.72</v>
      </c>
      <c r="C449">
        <v>187.7</v>
      </c>
      <c r="D449">
        <v>176.27</v>
      </c>
      <c r="E449">
        <v>177.19</v>
      </c>
      <c r="F449">
        <v>9665632</v>
      </c>
      <c r="G449" t="s">
        <v>8</v>
      </c>
      <c r="H449" s="3">
        <f t="shared" si="18"/>
        <v>-7.016162888329136E-2</v>
      </c>
      <c r="I449">
        <f t="shared" si="19"/>
        <v>2022</v>
      </c>
      <c r="J449" t="str">
        <f t="shared" si="20"/>
        <v>Mayo</v>
      </c>
      <c r="K449">
        <f>AVERAGEIFS(Tabla1[Close], Tabla1[Ticker], Tabla1[[#This Row],[Ticker]], Tabla1[Date], "&lt;=" &amp; Tabla1[[#This Row],[Date]], Tabla1[Date], "&gt;=" &amp; (Tabla1[[#This Row],[Date]]-50))</f>
        <v>263.94833333333332</v>
      </c>
      <c r="L449">
        <f>AVERAGEIFS(Tabla1[Close], Tabla1[Ticker], Tabla1[[#This Row],[Ticker]], Tabla1[Date], "&lt;=" &amp; Tabla1[[#This Row],[Date]], Tabla1[Date], "&gt;=" &amp; (Tabla1[[#This Row],[Date]]-200))</f>
        <v>446.16623188405788</v>
      </c>
      <c r="M449" t="str">
        <f>+IF(Tabla1[[#This Row],[volatilidad]]&lt;0.5,"Baja",IF(Tabla1[[#This Row],[volatilidad]]&lt;1,"Media","Alta"))</f>
        <v>Baja</v>
      </c>
    </row>
    <row r="450" spans="1:13" x14ac:dyDescent="0.3">
      <c r="A450" s="1">
        <v>44700</v>
      </c>
      <c r="B450">
        <v>178.05</v>
      </c>
      <c r="C450">
        <v>186.3</v>
      </c>
      <c r="D450">
        <v>175.71</v>
      </c>
      <c r="E450">
        <v>183.48</v>
      </c>
      <c r="F450">
        <v>10448513</v>
      </c>
      <c r="G450" t="s">
        <v>8</v>
      </c>
      <c r="H450" s="3">
        <f t="shared" ref="H450:H513" si="21">IF(G450=G449, (E450/E449)-1, "")</f>
        <v>3.549861730345949E-2</v>
      </c>
      <c r="I450">
        <f t="shared" ref="I450:I513" si="22">YEAR(A450)</f>
        <v>2022</v>
      </c>
      <c r="J450" t="str">
        <f t="shared" ref="J450:J513" si="23">TEXT(A450,"MMMM")</f>
        <v>Mayo</v>
      </c>
      <c r="K450">
        <f>AVERAGEIFS(Tabla1[Close], Tabla1[Ticker], Tabla1[[#This Row],[Ticker]], Tabla1[Date], "&lt;=" &amp; Tabla1[[#This Row],[Date]], Tabla1[Date], "&gt;=" &amp; (Tabla1[[#This Row],[Date]]-50))</f>
        <v>258.16111111111104</v>
      </c>
      <c r="L450">
        <f>AVERAGEIFS(Tabla1[Close], Tabla1[Ticker], Tabla1[[#This Row],[Ticker]], Tabla1[Date], "&lt;=" &amp; Tabla1[[#This Row],[Date]], Tabla1[Date], "&gt;=" &amp; (Tabla1[[#This Row],[Date]]-200))</f>
        <v>444.27640287769776</v>
      </c>
      <c r="M450" t="str">
        <f>+IF(Tabla1[[#This Row],[volatilidad]]&lt;0.5,"Baja",IF(Tabla1[[#This Row],[volatilidad]]&lt;1,"Media","Alta"))</f>
        <v>Baja</v>
      </c>
    </row>
    <row r="451" spans="1:13" x14ac:dyDescent="0.3">
      <c r="A451" s="1">
        <v>44701</v>
      </c>
      <c r="B451">
        <v>185.87</v>
      </c>
      <c r="C451">
        <v>190.19</v>
      </c>
      <c r="D451">
        <v>179.77</v>
      </c>
      <c r="E451">
        <v>186.35</v>
      </c>
      <c r="F451">
        <v>10429396</v>
      </c>
      <c r="G451" t="s">
        <v>8</v>
      </c>
      <c r="H451" s="3">
        <f t="shared" si="21"/>
        <v>1.5642031829082192E-2</v>
      </c>
      <c r="I451">
        <f t="shared" si="22"/>
        <v>2022</v>
      </c>
      <c r="J451" t="str">
        <f t="shared" si="23"/>
        <v>Mayo</v>
      </c>
      <c r="K451">
        <f>AVERAGEIFS(Tabla1[Close], Tabla1[Ticker], Tabla1[[#This Row],[Ticker]], Tabla1[Date], "&lt;=" &amp; Tabla1[[#This Row],[Date]], Tabla1[Date], "&gt;=" &amp; (Tabla1[[#This Row],[Date]]-50))</f>
        <v>252.74111111111111</v>
      </c>
      <c r="L451">
        <f>AVERAGEIFS(Tabla1[Close], Tabla1[Ticker], Tabla1[[#This Row],[Ticker]], Tabla1[Date], "&lt;=" &amp; Tabla1[[#This Row],[Date]], Tabla1[Date], "&gt;=" &amp; (Tabla1[[#This Row],[Date]]-200))</f>
        <v>442.43407142857137</v>
      </c>
      <c r="M451" t="str">
        <f>+IF(Tabla1[[#This Row],[volatilidad]]&lt;0.5,"Baja",IF(Tabla1[[#This Row],[volatilidad]]&lt;1,"Media","Alta"))</f>
        <v>Baja</v>
      </c>
    </row>
    <row r="452" spans="1:13" x14ac:dyDescent="0.3">
      <c r="A452" s="1">
        <v>44704</v>
      </c>
      <c r="B452">
        <v>186.15</v>
      </c>
      <c r="C452">
        <v>187.66</v>
      </c>
      <c r="D452">
        <v>177.89</v>
      </c>
      <c r="E452">
        <v>187.44</v>
      </c>
      <c r="F452">
        <v>9602027</v>
      </c>
      <c r="G452" t="s">
        <v>8</v>
      </c>
      <c r="H452" s="3">
        <f t="shared" si="21"/>
        <v>5.84920847866921E-3</v>
      </c>
      <c r="I452">
        <f t="shared" si="22"/>
        <v>2022</v>
      </c>
      <c r="J452" t="str">
        <f t="shared" si="23"/>
        <v>Mayo</v>
      </c>
      <c r="K452">
        <f>AVERAGEIFS(Tabla1[Close], Tabla1[Ticker], Tabla1[[#This Row],[Ticker]], Tabla1[Date], "&lt;=" &amp; Tabla1[[#This Row],[Date]], Tabla1[Date], "&gt;=" &amp; (Tabla1[[#This Row],[Date]]-50))</f>
        <v>243.94457142857146</v>
      </c>
      <c r="L452">
        <f>AVERAGEIFS(Tabla1[Close], Tabla1[Ticker], Tabla1[[#This Row],[Ticker]], Tabla1[Date], "&lt;=" &amp; Tabla1[[#This Row],[Date]], Tabla1[Date], "&gt;=" &amp; (Tabla1[[#This Row],[Date]]-200))</f>
        <v>435.36978260869552</v>
      </c>
      <c r="M452" t="str">
        <f>+IF(Tabla1[[#This Row],[volatilidad]]&lt;0.5,"Baja",IF(Tabla1[[#This Row],[volatilidad]]&lt;1,"Media","Alta"))</f>
        <v>Baja</v>
      </c>
    </row>
    <row r="453" spans="1:13" x14ac:dyDescent="0.3">
      <c r="A453" s="1">
        <v>44705</v>
      </c>
      <c r="B453">
        <v>182</v>
      </c>
      <c r="C453">
        <v>184</v>
      </c>
      <c r="D453">
        <v>177.17</v>
      </c>
      <c r="E453">
        <v>180.34</v>
      </c>
      <c r="F453">
        <v>7706372</v>
      </c>
      <c r="G453" t="s">
        <v>8</v>
      </c>
      <c r="H453" s="3">
        <f t="shared" si="21"/>
        <v>-3.7878787878787845E-2</v>
      </c>
      <c r="I453">
        <f t="shared" si="22"/>
        <v>2022</v>
      </c>
      <c r="J453" t="str">
        <f t="shared" si="23"/>
        <v>Mayo</v>
      </c>
      <c r="K453">
        <f>AVERAGEIFS(Tabla1[Close], Tabla1[Ticker], Tabla1[[#This Row],[Ticker]], Tabla1[Date], "&lt;=" &amp; Tabla1[[#This Row],[Date]], Tabla1[Date], "&gt;=" &amp; (Tabla1[[#This Row],[Date]]-50))</f>
        <v>242.17777777777781</v>
      </c>
      <c r="L453">
        <f>AVERAGEIFS(Tabla1[Close], Tabla1[Ticker], Tabla1[[#This Row],[Ticker]], Tabla1[Date], "&lt;=" &amp; Tabla1[[#This Row],[Date]], Tabla1[Date], "&gt;=" &amp; (Tabla1[[#This Row],[Date]]-200))</f>
        <v>431.83311594202888</v>
      </c>
      <c r="M453" t="str">
        <f>+IF(Tabla1[[#This Row],[volatilidad]]&lt;0.5,"Baja",IF(Tabla1[[#This Row],[volatilidad]]&lt;1,"Media","Alta"))</f>
        <v>Baja</v>
      </c>
    </row>
    <row r="454" spans="1:13" x14ac:dyDescent="0.3">
      <c r="A454" s="1">
        <v>44706</v>
      </c>
      <c r="B454">
        <v>180.28</v>
      </c>
      <c r="C454">
        <v>188.87</v>
      </c>
      <c r="D454">
        <v>180.17</v>
      </c>
      <c r="E454">
        <v>187.83</v>
      </c>
      <c r="F454">
        <v>8522092</v>
      </c>
      <c r="G454" t="s">
        <v>8</v>
      </c>
      <c r="H454" s="3">
        <f t="shared" si="21"/>
        <v>4.1532660530109844E-2</v>
      </c>
      <c r="I454">
        <f t="shared" si="22"/>
        <v>2022</v>
      </c>
      <c r="J454" t="str">
        <f t="shared" si="23"/>
        <v>Mayo</v>
      </c>
      <c r="K454">
        <f>AVERAGEIFS(Tabla1[Close], Tabla1[Ticker], Tabla1[[#This Row],[Ticker]], Tabla1[Date], "&lt;=" &amp; Tabla1[[#This Row],[Date]], Tabla1[Date], "&gt;=" &amp; (Tabla1[[#This Row],[Date]]-50))</f>
        <v>236.52027777777778</v>
      </c>
      <c r="L454">
        <f>AVERAGEIFS(Tabla1[Close], Tabla1[Ticker], Tabla1[[#This Row],[Ticker]], Tabla1[Date], "&lt;=" &amp; Tabla1[[#This Row],[Date]], Tabla1[Date], "&gt;=" &amp; (Tabla1[[#This Row],[Date]]-200))</f>
        <v>428.51507246376804</v>
      </c>
      <c r="M454" t="str">
        <f>+IF(Tabla1[[#This Row],[volatilidad]]&lt;0.5,"Baja",IF(Tabla1[[#This Row],[volatilidad]]&lt;1,"Media","Alta"))</f>
        <v>Baja</v>
      </c>
    </row>
    <row r="455" spans="1:13" x14ac:dyDescent="0.3">
      <c r="A455" s="1">
        <v>44707</v>
      </c>
      <c r="B455">
        <v>186.49</v>
      </c>
      <c r="C455">
        <v>192.34</v>
      </c>
      <c r="D455">
        <v>183.09</v>
      </c>
      <c r="E455">
        <v>191.4</v>
      </c>
      <c r="F455">
        <v>8049933</v>
      </c>
      <c r="G455" t="s">
        <v>8</v>
      </c>
      <c r="H455" s="3">
        <f t="shared" si="21"/>
        <v>1.9006548474684415E-2</v>
      </c>
      <c r="I455">
        <f t="shared" si="22"/>
        <v>2022</v>
      </c>
      <c r="J455" t="str">
        <f t="shared" si="23"/>
        <v>Mayo</v>
      </c>
      <c r="K455">
        <f>AVERAGEIFS(Tabla1[Close], Tabla1[Ticker], Tabla1[[#This Row],[Ticker]], Tabla1[Date], "&lt;=" &amp; Tabla1[[#This Row],[Date]], Tabla1[Date], "&gt;=" &amp; (Tabla1[[#This Row],[Date]]-50))</f>
        <v>231.27722222222226</v>
      </c>
      <c r="L455">
        <f>AVERAGEIFS(Tabla1[Close], Tabla1[Ticker], Tabla1[[#This Row],[Ticker]], Tabla1[Date], "&lt;=" &amp; Tabla1[[#This Row],[Date]], Tabla1[Date], "&gt;=" &amp; (Tabla1[[#This Row],[Date]]-200))</f>
        <v>426.80920863309342</v>
      </c>
      <c r="M455" t="str">
        <f>+IF(Tabla1[[#This Row],[volatilidad]]&lt;0.5,"Baja",IF(Tabla1[[#This Row],[volatilidad]]&lt;1,"Media","Alta"))</f>
        <v>Baja</v>
      </c>
    </row>
    <row r="456" spans="1:13" x14ac:dyDescent="0.3">
      <c r="A456" s="1">
        <v>44708</v>
      </c>
      <c r="B456">
        <v>193.19</v>
      </c>
      <c r="C456">
        <v>195.25</v>
      </c>
      <c r="D456">
        <v>190.37</v>
      </c>
      <c r="E456">
        <v>195.19</v>
      </c>
      <c r="F456">
        <v>8585987</v>
      </c>
      <c r="G456" t="s">
        <v>8</v>
      </c>
      <c r="H456" s="3">
        <f t="shared" si="21"/>
        <v>1.9801462904911249E-2</v>
      </c>
      <c r="I456">
        <f t="shared" si="22"/>
        <v>2022</v>
      </c>
      <c r="J456" t="str">
        <f t="shared" si="23"/>
        <v>Mayo</v>
      </c>
      <c r="K456">
        <f>AVERAGEIFS(Tabla1[Close], Tabla1[Ticker], Tabla1[[#This Row],[Ticker]], Tabla1[Date], "&lt;=" &amp; Tabla1[[#This Row],[Date]], Tabla1[Date], "&gt;=" &amp; (Tabla1[[#This Row],[Date]]-50))</f>
        <v>226.4672222222222</v>
      </c>
      <c r="L456">
        <f>AVERAGEIFS(Tabla1[Close], Tabla1[Ticker], Tabla1[[#This Row],[Ticker]], Tabla1[Date], "&lt;=" &amp; Tabla1[[#This Row],[Date]], Tabla1[Date], "&gt;=" &amp; (Tabla1[[#This Row],[Date]]-200))</f>
        <v>425.15478571428565</v>
      </c>
      <c r="M456" t="str">
        <f>+IF(Tabla1[[#This Row],[volatilidad]]&lt;0.5,"Baja",IF(Tabla1[[#This Row],[volatilidad]]&lt;1,"Media","Alta"))</f>
        <v>Baja</v>
      </c>
    </row>
    <row r="457" spans="1:13" x14ac:dyDescent="0.3">
      <c r="A457" s="1">
        <v>44712</v>
      </c>
      <c r="B457">
        <v>196.18</v>
      </c>
      <c r="C457">
        <v>199.95</v>
      </c>
      <c r="D457">
        <v>190.8</v>
      </c>
      <c r="E457">
        <v>197.44</v>
      </c>
      <c r="F457">
        <v>11398460</v>
      </c>
      <c r="G457" t="s">
        <v>8</v>
      </c>
      <c r="H457" s="3">
        <f t="shared" si="21"/>
        <v>1.1527229878579792E-2</v>
      </c>
      <c r="I457">
        <f t="shared" si="22"/>
        <v>2022</v>
      </c>
      <c r="J457" t="str">
        <f t="shared" si="23"/>
        <v>Mayo</v>
      </c>
      <c r="K457">
        <f>AVERAGEIFS(Tabla1[Close], Tabla1[Ticker], Tabla1[[#This Row],[Ticker]], Tabla1[Date], "&lt;=" &amp; Tabla1[[#This Row],[Date]], Tabla1[Date], "&gt;=" &amp; (Tabla1[[#This Row],[Date]]-50))</f>
        <v>218.06371428571427</v>
      </c>
      <c r="L457">
        <f>AVERAGEIFS(Tabla1[Close], Tabla1[Ticker], Tabla1[[#This Row],[Ticker]], Tabla1[Date], "&lt;=" &amp; Tabla1[[#This Row],[Date]], Tabla1[Date], "&gt;=" &amp; (Tabla1[[#This Row],[Date]]-200))</f>
        <v>416.84072992700726</v>
      </c>
      <c r="M457" t="str">
        <f>+IF(Tabla1[[#This Row],[volatilidad]]&lt;0.5,"Baja",IF(Tabla1[[#This Row],[volatilidad]]&lt;1,"Media","Alta"))</f>
        <v>Baja</v>
      </c>
    </row>
    <row r="458" spans="1:13" x14ac:dyDescent="0.3">
      <c r="A458" s="1">
        <v>44713</v>
      </c>
      <c r="B458">
        <v>198.7</v>
      </c>
      <c r="C458">
        <v>202.74</v>
      </c>
      <c r="D458">
        <v>191.66</v>
      </c>
      <c r="E458">
        <v>192.91</v>
      </c>
      <c r="F458">
        <v>8416151</v>
      </c>
      <c r="G458" t="s">
        <v>8</v>
      </c>
      <c r="H458" s="3">
        <f t="shared" si="21"/>
        <v>-2.2943679092382485E-2</v>
      </c>
      <c r="I458">
        <f t="shared" si="22"/>
        <v>2022</v>
      </c>
      <c r="J458" t="str">
        <f t="shared" si="23"/>
        <v>Junio</v>
      </c>
      <c r="K458">
        <f>AVERAGEIFS(Tabla1[Close], Tabla1[Ticker], Tabla1[[#This Row],[Ticker]], Tabla1[Date], "&lt;=" &amp; Tabla1[[#This Row],[Date]], Tabla1[Date], "&gt;=" &amp; (Tabla1[[#This Row],[Date]]-50))</f>
        <v>213.63257142857142</v>
      </c>
      <c r="L458">
        <f>AVERAGEIFS(Tabla1[Close], Tabla1[Ticker], Tabla1[[#This Row],[Ticker]], Tabla1[Date], "&lt;=" &amp; Tabla1[[#This Row],[Date]], Tabla1[Date], "&gt;=" &amp; (Tabla1[[#This Row],[Date]]-200))</f>
        <v>413.26627737226272</v>
      </c>
      <c r="M458" t="str">
        <f>+IF(Tabla1[[#This Row],[volatilidad]]&lt;0.5,"Baja",IF(Tabla1[[#This Row],[volatilidad]]&lt;1,"Media","Alta"))</f>
        <v>Baja</v>
      </c>
    </row>
    <row r="459" spans="1:13" x14ac:dyDescent="0.3">
      <c r="A459" s="1">
        <v>44714</v>
      </c>
      <c r="B459">
        <v>192.02</v>
      </c>
      <c r="C459">
        <v>205.47</v>
      </c>
      <c r="D459">
        <v>191.72</v>
      </c>
      <c r="E459">
        <v>205.09</v>
      </c>
      <c r="F459">
        <v>9623121</v>
      </c>
      <c r="G459" t="s">
        <v>8</v>
      </c>
      <c r="H459" s="3">
        <f t="shared" si="21"/>
        <v>6.3138250997874623E-2</v>
      </c>
      <c r="I459">
        <f t="shared" si="22"/>
        <v>2022</v>
      </c>
      <c r="J459" t="str">
        <f t="shared" si="23"/>
        <v>Junio</v>
      </c>
      <c r="K459">
        <f>AVERAGEIFS(Tabla1[Close], Tabla1[Ticker], Tabla1[[#This Row],[Ticker]], Tabla1[Date], "&lt;=" &amp; Tabla1[[#This Row],[Date]], Tabla1[Date], "&gt;=" &amp; (Tabla1[[#This Row],[Date]]-50))</f>
        <v>209.66085714285714</v>
      </c>
      <c r="L459">
        <f>AVERAGEIFS(Tabla1[Close], Tabla1[Ticker], Tabla1[[#This Row],[Ticker]], Tabla1[Date], "&lt;=" &amp; Tabla1[[#This Row],[Date]], Tabla1[Date], "&gt;=" &amp; (Tabla1[[#This Row],[Date]]-200))</f>
        <v>411.75775362318836</v>
      </c>
      <c r="M459" t="str">
        <f>+IF(Tabla1[[#This Row],[volatilidad]]&lt;0.5,"Baja",IF(Tabla1[[#This Row],[volatilidad]]&lt;1,"Media","Alta"))</f>
        <v>Baja</v>
      </c>
    </row>
    <row r="460" spans="1:13" x14ac:dyDescent="0.3">
      <c r="A460" s="1">
        <v>44715</v>
      </c>
      <c r="B460">
        <v>200.14</v>
      </c>
      <c r="C460">
        <v>202.95</v>
      </c>
      <c r="D460">
        <v>198.05</v>
      </c>
      <c r="E460">
        <v>198.98</v>
      </c>
      <c r="F460">
        <v>7191775</v>
      </c>
      <c r="G460" t="s">
        <v>8</v>
      </c>
      <c r="H460" s="3">
        <f t="shared" si="21"/>
        <v>-2.9791798722512142E-2</v>
      </c>
      <c r="I460">
        <f t="shared" si="22"/>
        <v>2022</v>
      </c>
      <c r="J460" t="str">
        <f t="shared" si="23"/>
        <v>Junio</v>
      </c>
      <c r="K460">
        <f>AVERAGEIFS(Tabla1[Close], Tabla1[Ticker], Tabla1[[#This Row],[Ticker]], Tabla1[Date], "&lt;=" &amp; Tabla1[[#This Row],[Date]], Tabla1[Date], "&gt;=" &amp; (Tabla1[[#This Row],[Date]]-50))</f>
        <v>205.33371428571428</v>
      </c>
      <c r="L460">
        <f>AVERAGEIFS(Tabla1[Close], Tabla1[Ticker], Tabla1[[#This Row],[Ticker]], Tabla1[Date], "&lt;=" &amp; Tabla1[[#This Row],[Date]], Tabla1[Date], "&gt;=" &amp; (Tabla1[[#This Row],[Date]]-200))</f>
        <v>410.22697841726614</v>
      </c>
      <c r="M460" t="str">
        <f>+IF(Tabla1[[#This Row],[volatilidad]]&lt;0.5,"Baja",IF(Tabla1[[#This Row],[volatilidad]]&lt;1,"Media","Alta"))</f>
        <v>Baja</v>
      </c>
    </row>
    <row r="461" spans="1:13" x14ac:dyDescent="0.3">
      <c r="A461" s="1">
        <v>44718</v>
      </c>
      <c r="B461">
        <v>202.09</v>
      </c>
      <c r="C461">
        <v>203.87</v>
      </c>
      <c r="D461">
        <v>195.38</v>
      </c>
      <c r="E461">
        <v>197.14</v>
      </c>
      <c r="F461">
        <v>5372043</v>
      </c>
      <c r="G461" t="s">
        <v>8</v>
      </c>
      <c r="H461" s="3">
        <f t="shared" si="21"/>
        <v>-9.2471605186451589E-3</v>
      </c>
      <c r="I461">
        <f t="shared" si="22"/>
        <v>2022</v>
      </c>
      <c r="J461" t="str">
        <f t="shared" si="23"/>
        <v>Junio</v>
      </c>
      <c r="K461">
        <f>AVERAGEIFS(Tabla1[Close], Tabla1[Ticker], Tabla1[[#This Row],[Ticker]], Tabla1[Date], "&lt;=" &amp; Tabla1[[#This Row],[Date]], Tabla1[Date], "&gt;=" &amp; (Tabla1[[#This Row],[Date]]-50))</f>
        <v>201.21971428571425</v>
      </c>
      <c r="L461">
        <f>AVERAGEIFS(Tabla1[Close], Tabla1[Ticker], Tabla1[[#This Row],[Ticker]], Tabla1[Date], "&lt;=" &amp; Tabla1[[#This Row],[Date]], Tabla1[Date], "&gt;=" &amp; (Tabla1[[#This Row],[Date]]-200))</f>
        <v>402.6297080291971</v>
      </c>
      <c r="M461" t="str">
        <f>+IF(Tabla1[[#This Row],[volatilidad]]&lt;0.5,"Baja",IF(Tabla1[[#This Row],[volatilidad]]&lt;1,"Media","Alta"))</f>
        <v>Baja</v>
      </c>
    </row>
    <row r="462" spans="1:13" x14ac:dyDescent="0.3">
      <c r="A462" s="1">
        <v>44719</v>
      </c>
      <c r="B462">
        <v>194.87</v>
      </c>
      <c r="C462">
        <v>199.6</v>
      </c>
      <c r="D462">
        <v>193</v>
      </c>
      <c r="E462">
        <v>198.61</v>
      </c>
      <c r="F462">
        <v>4839491</v>
      </c>
      <c r="G462" t="s">
        <v>8</v>
      </c>
      <c r="H462" s="3">
        <f t="shared" si="21"/>
        <v>7.4566298062292979E-3</v>
      </c>
      <c r="I462">
        <f t="shared" si="22"/>
        <v>2022</v>
      </c>
      <c r="J462" t="str">
        <f t="shared" si="23"/>
        <v>Junio</v>
      </c>
      <c r="K462">
        <f>AVERAGEIFS(Tabla1[Close], Tabla1[Ticker], Tabla1[[#This Row],[Ticker]], Tabla1[Date], "&lt;=" &amp; Tabla1[[#This Row],[Date]], Tabla1[Date], "&gt;=" &amp; (Tabla1[[#This Row],[Date]]-50))</f>
        <v>201.14722222222218</v>
      </c>
      <c r="L462">
        <f>AVERAGEIFS(Tabla1[Close], Tabla1[Ticker], Tabla1[[#This Row],[Ticker]], Tabla1[Date], "&lt;=" &amp; Tabla1[[#This Row],[Date]], Tabla1[Date], "&gt;=" &amp; (Tabla1[[#This Row],[Date]]-200))</f>
        <v>399.10116788321176</v>
      </c>
      <c r="M462" t="str">
        <f>+IF(Tabla1[[#This Row],[volatilidad]]&lt;0.5,"Baja",IF(Tabla1[[#This Row],[volatilidad]]&lt;1,"Media","Alta"))</f>
        <v>Baja</v>
      </c>
    </row>
    <row r="463" spans="1:13" x14ac:dyDescent="0.3">
      <c r="A463" s="1">
        <v>44720</v>
      </c>
      <c r="B463">
        <v>197.95</v>
      </c>
      <c r="C463">
        <v>207.38</v>
      </c>
      <c r="D463">
        <v>197.64</v>
      </c>
      <c r="E463">
        <v>202.83</v>
      </c>
      <c r="F463">
        <v>7244121</v>
      </c>
      <c r="G463" t="s">
        <v>8</v>
      </c>
      <c r="H463" s="3">
        <f t="shared" si="21"/>
        <v>2.1247671315643757E-2</v>
      </c>
      <c r="I463">
        <f t="shared" si="22"/>
        <v>2022</v>
      </c>
      <c r="J463" t="str">
        <f t="shared" si="23"/>
        <v>Junio</v>
      </c>
      <c r="K463">
        <f>AVERAGEIFS(Tabla1[Close], Tabla1[Ticker], Tabla1[[#This Row],[Ticker]], Tabla1[Date], "&lt;=" &amp; Tabla1[[#This Row],[Date]], Tabla1[Date], "&gt;=" &amp; (Tabla1[[#This Row],[Date]]-50))</f>
        <v>197.39638888888879</v>
      </c>
      <c r="L463">
        <f>AVERAGEIFS(Tabla1[Close], Tabla1[Ticker], Tabla1[[#This Row],[Ticker]], Tabla1[Date], "&lt;=" &amp; Tabla1[[#This Row],[Date]], Tabla1[Date], "&gt;=" &amp; (Tabla1[[#This Row],[Date]]-200))</f>
        <v>395.62693430656941</v>
      </c>
      <c r="M463" t="str">
        <f>+IF(Tabla1[[#This Row],[volatilidad]]&lt;0.5,"Baja",IF(Tabla1[[#This Row],[volatilidad]]&lt;1,"Media","Alta"))</f>
        <v>Baja</v>
      </c>
    </row>
    <row r="464" spans="1:13" x14ac:dyDescent="0.3">
      <c r="A464" s="1">
        <v>44721</v>
      </c>
      <c r="B464">
        <v>200.65</v>
      </c>
      <c r="C464">
        <v>201.69</v>
      </c>
      <c r="D464">
        <v>192.54</v>
      </c>
      <c r="E464">
        <v>192.77</v>
      </c>
      <c r="F464">
        <v>6948967</v>
      </c>
      <c r="G464" t="s">
        <v>8</v>
      </c>
      <c r="H464" s="3">
        <f t="shared" si="21"/>
        <v>-4.9598185672730888E-2</v>
      </c>
      <c r="I464">
        <f t="shared" si="22"/>
        <v>2022</v>
      </c>
      <c r="J464" t="str">
        <f t="shared" si="23"/>
        <v>Junio</v>
      </c>
      <c r="K464">
        <f>AVERAGEIFS(Tabla1[Close], Tabla1[Ticker], Tabla1[[#This Row],[Ticker]], Tabla1[Date], "&lt;=" &amp; Tabla1[[#This Row],[Date]], Tabla1[Date], "&gt;=" &amp; (Tabla1[[#This Row],[Date]]-50))</f>
        <v>193.06749999999994</v>
      </c>
      <c r="L464">
        <f>AVERAGEIFS(Tabla1[Close], Tabla1[Ticker], Tabla1[[#This Row],[Ticker]], Tabla1[Date], "&lt;=" &amp; Tabla1[[#This Row],[Date]], Tabla1[Date], "&gt;=" &amp; (Tabla1[[#This Row],[Date]]-200))</f>
        <v>394.15695652173918</v>
      </c>
      <c r="M464" t="str">
        <f>+IF(Tabla1[[#This Row],[volatilidad]]&lt;0.5,"Baja",IF(Tabla1[[#This Row],[volatilidad]]&lt;1,"Media","Alta"))</f>
        <v>Baja</v>
      </c>
    </row>
    <row r="465" spans="1:13" x14ac:dyDescent="0.3">
      <c r="A465" s="1">
        <v>44722</v>
      </c>
      <c r="B465">
        <v>182.64</v>
      </c>
      <c r="C465">
        <v>185.86</v>
      </c>
      <c r="D465">
        <v>180.85</v>
      </c>
      <c r="E465">
        <v>182.94</v>
      </c>
      <c r="F465">
        <v>13074280</v>
      </c>
      <c r="G465" t="s">
        <v>8</v>
      </c>
      <c r="H465" s="3">
        <f t="shared" si="21"/>
        <v>-5.0993411837941705E-2</v>
      </c>
      <c r="I465">
        <f t="shared" si="22"/>
        <v>2022</v>
      </c>
      <c r="J465" t="str">
        <f t="shared" si="23"/>
        <v>Junio</v>
      </c>
      <c r="K465">
        <f>AVERAGEIFS(Tabla1[Close], Tabla1[Ticker], Tabla1[[#This Row],[Ticker]], Tabla1[Date], "&lt;=" &amp; Tabla1[[#This Row],[Date]], Tabla1[Date], "&gt;=" &amp; (Tabla1[[#This Row],[Date]]-50))</f>
        <v>191.86611111111102</v>
      </c>
      <c r="L465">
        <f>AVERAGEIFS(Tabla1[Close], Tabla1[Ticker], Tabla1[[#This Row],[Ticker]], Tabla1[Date], "&lt;=" &amp; Tabla1[[#This Row],[Date]], Tabla1[Date], "&gt;=" &amp; (Tabla1[[#This Row],[Date]]-200))</f>
        <v>392.6374100719425</v>
      </c>
      <c r="M465" t="str">
        <f>+IF(Tabla1[[#This Row],[volatilidad]]&lt;0.5,"Baja",IF(Tabla1[[#This Row],[volatilidad]]&lt;1,"Media","Alta"))</f>
        <v>Baja</v>
      </c>
    </row>
    <row r="466" spans="1:13" x14ac:dyDescent="0.3">
      <c r="A466" s="1">
        <v>44725</v>
      </c>
      <c r="B466">
        <v>177.07</v>
      </c>
      <c r="C466">
        <v>179.09</v>
      </c>
      <c r="D466">
        <v>168.96</v>
      </c>
      <c r="E466">
        <v>169.69</v>
      </c>
      <c r="F466">
        <v>10222407</v>
      </c>
      <c r="G466" t="s">
        <v>8</v>
      </c>
      <c r="H466" s="3">
        <f t="shared" si="21"/>
        <v>-7.242811850880071E-2</v>
      </c>
      <c r="I466">
        <f t="shared" si="22"/>
        <v>2022</v>
      </c>
      <c r="J466" t="str">
        <f t="shared" si="23"/>
        <v>Junio</v>
      </c>
      <c r="K466">
        <f>AVERAGEIFS(Tabla1[Close], Tabla1[Ticker], Tabla1[[#This Row],[Ticker]], Tabla1[Date], "&lt;=" &amp; Tabla1[[#This Row],[Date]], Tabla1[Date], "&gt;=" &amp; (Tabla1[[#This Row],[Date]]-50))</f>
        <v>189.80371428571422</v>
      </c>
      <c r="L466">
        <f>AVERAGEIFS(Tabla1[Close], Tabla1[Ticker], Tabla1[[#This Row],[Ticker]], Tabla1[Date], "&lt;=" &amp; Tabla1[[#This Row],[Date]], Tabla1[Date], "&gt;=" &amp; (Tabla1[[#This Row],[Date]]-200))</f>
        <v>385.21708029197094</v>
      </c>
      <c r="M466" t="str">
        <f>+IF(Tabla1[[#This Row],[volatilidad]]&lt;0.5,"Baja",IF(Tabla1[[#This Row],[volatilidad]]&lt;1,"Media","Alta"))</f>
        <v>Baja</v>
      </c>
    </row>
    <row r="467" spans="1:13" x14ac:dyDescent="0.3">
      <c r="A467" s="1">
        <v>44726</v>
      </c>
      <c r="B467">
        <v>169.75</v>
      </c>
      <c r="C467">
        <v>172.06</v>
      </c>
      <c r="D467">
        <v>164.28</v>
      </c>
      <c r="E467">
        <v>167.54</v>
      </c>
      <c r="F467">
        <v>11555323</v>
      </c>
      <c r="G467" t="s">
        <v>8</v>
      </c>
      <c r="H467" s="3">
        <f t="shared" si="21"/>
        <v>-1.2670163238847398E-2</v>
      </c>
      <c r="I467">
        <f t="shared" si="22"/>
        <v>2022</v>
      </c>
      <c r="J467" t="str">
        <f t="shared" si="23"/>
        <v>Junio</v>
      </c>
      <c r="K467">
        <f>AVERAGEIFS(Tabla1[Close], Tabla1[Ticker], Tabla1[[#This Row],[Ticker]], Tabla1[Date], "&lt;=" &amp; Tabla1[[#This Row],[Date]], Tabla1[Date], "&gt;=" &amp; (Tabla1[[#This Row],[Date]]-50))</f>
        <v>189.18527777777771</v>
      </c>
      <c r="L467">
        <f>AVERAGEIFS(Tabla1[Close], Tabla1[Ticker], Tabla1[[#This Row],[Ticker]], Tabla1[Date], "&lt;=" &amp; Tabla1[[#This Row],[Date]], Tabla1[Date], "&gt;=" &amp; (Tabla1[[#This Row],[Date]]-200))</f>
        <v>383.63971014492768</v>
      </c>
      <c r="M467" t="str">
        <f>+IF(Tabla1[[#This Row],[volatilidad]]&lt;0.5,"Baja",IF(Tabla1[[#This Row],[volatilidad]]&lt;1,"Media","Alta"))</f>
        <v>Baja</v>
      </c>
    </row>
    <row r="468" spans="1:13" x14ac:dyDescent="0.3">
      <c r="A468" s="1">
        <v>44727</v>
      </c>
      <c r="B468">
        <v>169.26</v>
      </c>
      <c r="C468">
        <v>183.85</v>
      </c>
      <c r="D468">
        <v>168.53</v>
      </c>
      <c r="E468">
        <v>180.11</v>
      </c>
      <c r="F468">
        <v>12396041</v>
      </c>
      <c r="G468" t="s">
        <v>8</v>
      </c>
      <c r="H468" s="3">
        <f t="shared" si="21"/>
        <v>7.5026859257490974E-2</v>
      </c>
      <c r="I468">
        <f t="shared" si="22"/>
        <v>2022</v>
      </c>
      <c r="J468" t="str">
        <f t="shared" si="23"/>
        <v>Junio</v>
      </c>
      <c r="K468">
        <f>AVERAGEIFS(Tabla1[Close], Tabla1[Ticker], Tabla1[[#This Row],[Ticker]], Tabla1[Date], "&lt;=" &amp; Tabla1[[#This Row],[Date]], Tabla1[Date], "&gt;=" &amp; (Tabla1[[#This Row],[Date]]-50))</f>
        <v>188.35749999999996</v>
      </c>
      <c r="L468">
        <f>AVERAGEIFS(Tabla1[Close], Tabla1[Ticker], Tabla1[[#This Row],[Ticker]], Tabla1[Date], "&lt;=" &amp; Tabla1[[#This Row],[Date]], Tabla1[Date], "&gt;=" &amp; (Tabla1[[#This Row],[Date]]-200))</f>
        <v>380.12137681159436</v>
      </c>
      <c r="M468" t="str">
        <f>+IF(Tabla1[[#This Row],[volatilidad]]&lt;0.5,"Baja",IF(Tabla1[[#This Row],[volatilidad]]&lt;1,"Media","Alta"))</f>
        <v>Baja</v>
      </c>
    </row>
    <row r="469" spans="1:13" x14ac:dyDescent="0.3">
      <c r="A469" s="1">
        <v>44728</v>
      </c>
      <c r="B469">
        <v>174</v>
      </c>
      <c r="C469">
        <v>176.27</v>
      </c>
      <c r="D469">
        <v>171.56</v>
      </c>
      <c r="E469">
        <v>173.35</v>
      </c>
      <c r="F469">
        <v>8201306</v>
      </c>
      <c r="G469" t="s">
        <v>8</v>
      </c>
      <c r="H469" s="3">
        <f t="shared" si="21"/>
        <v>-3.7532618955083086E-2</v>
      </c>
      <c r="I469">
        <f t="shared" si="22"/>
        <v>2022</v>
      </c>
      <c r="J469" t="str">
        <f t="shared" si="23"/>
        <v>Junio</v>
      </c>
      <c r="K469">
        <f>AVERAGEIFS(Tabla1[Close], Tabla1[Ticker], Tabla1[[#This Row],[Ticker]], Tabla1[Date], "&lt;=" &amp; Tabla1[[#This Row],[Date]], Tabla1[Date], "&gt;=" &amp; (Tabla1[[#This Row],[Date]]-50))</f>
        <v>187.66166666666663</v>
      </c>
      <c r="L469">
        <f>AVERAGEIFS(Tabla1[Close], Tabla1[Ticker], Tabla1[[#This Row],[Ticker]], Tabla1[Date], "&lt;=" &amp; Tabla1[[#This Row],[Date]], Tabla1[Date], "&gt;=" &amp; (Tabla1[[#This Row],[Date]]-200))</f>
        <v>378.63381294964046</v>
      </c>
      <c r="M469" t="str">
        <f>+IF(Tabla1[[#This Row],[volatilidad]]&lt;0.5,"Baja",IF(Tabla1[[#This Row],[volatilidad]]&lt;1,"Media","Alta"))</f>
        <v>Baja</v>
      </c>
    </row>
    <row r="470" spans="1:13" x14ac:dyDescent="0.3">
      <c r="A470" s="1">
        <v>44729</v>
      </c>
      <c r="B470">
        <v>173.63</v>
      </c>
      <c r="C470">
        <v>179.65</v>
      </c>
      <c r="D470">
        <v>173.34</v>
      </c>
      <c r="E470">
        <v>175.51</v>
      </c>
      <c r="F470">
        <v>12133372</v>
      </c>
      <c r="G470" t="s">
        <v>8</v>
      </c>
      <c r="H470" s="3">
        <f t="shared" si="21"/>
        <v>1.2460340351889254E-2</v>
      </c>
      <c r="I470">
        <f t="shared" si="22"/>
        <v>2022</v>
      </c>
      <c r="J470" t="str">
        <f t="shared" si="23"/>
        <v>Junio</v>
      </c>
      <c r="K470">
        <f>AVERAGEIFS(Tabla1[Close], Tabla1[Ticker], Tabla1[[#This Row],[Ticker]], Tabla1[Date], "&lt;=" &amp; Tabla1[[#This Row],[Date]], Tabla1[Date], "&gt;=" &amp; (Tabla1[[#This Row],[Date]]-50))</f>
        <v>187.29972222222216</v>
      </c>
      <c r="L470">
        <f>AVERAGEIFS(Tabla1[Close], Tabla1[Ticker], Tabla1[[#This Row],[Ticker]], Tabla1[Date], "&lt;=" &amp; Tabla1[[#This Row],[Date]], Tabla1[Date], "&gt;=" &amp; (Tabla1[[#This Row],[Date]]-200))</f>
        <v>377.1829285714287</v>
      </c>
      <c r="M470" t="str">
        <f>+IF(Tabla1[[#This Row],[volatilidad]]&lt;0.5,"Baja",IF(Tabla1[[#This Row],[volatilidad]]&lt;1,"Media","Alta"))</f>
        <v>Baja</v>
      </c>
    </row>
    <row r="471" spans="1:13" x14ac:dyDescent="0.3">
      <c r="A471" s="1">
        <v>44733</v>
      </c>
      <c r="B471">
        <v>177.6</v>
      </c>
      <c r="C471">
        <v>178.62</v>
      </c>
      <c r="D471">
        <v>169.8</v>
      </c>
      <c r="E471">
        <v>170.91</v>
      </c>
      <c r="F471">
        <v>12177592</v>
      </c>
      <c r="G471" t="s">
        <v>8</v>
      </c>
      <c r="H471" s="3">
        <f t="shared" si="21"/>
        <v>-2.620933280154969E-2</v>
      </c>
      <c r="I471">
        <f t="shared" si="22"/>
        <v>2022</v>
      </c>
      <c r="J471" t="str">
        <f t="shared" si="23"/>
        <v>Junio</v>
      </c>
      <c r="K471">
        <f>AVERAGEIFS(Tabla1[Close], Tabla1[Ticker], Tabla1[[#This Row],[Ticker]], Tabla1[Date], "&lt;=" &amp; Tabla1[[#This Row],[Date]], Tabla1[Date], "&gt;=" &amp; (Tabla1[[#This Row],[Date]]-50))</f>
        <v>186.39485714285715</v>
      </c>
      <c r="L471">
        <f>AVERAGEIFS(Tabla1[Close], Tabla1[Ticker], Tabla1[[#This Row],[Ticker]], Tabla1[Date], "&lt;=" &amp; Tabla1[[#This Row],[Date]], Tabla1[Date], "&gt;=" &amp; (Tabla1[[#This Row],[Date]]-200))</f>
        <v>368.14992700729937</v>
      </c>
      <c r="M471" t="str">
        <f>+IF(Tabla1[[#This Row],[volatilidad]]&lt;0.5,"Baja",IF(Tabla1[[#This Row],[volatilidad]]&lt;1,"Media","Alta"))</f>
        <v>Baja</v>
      </c>
    </row>
    <row r="472" spans="1:13" x14ac:dyDescent="0.3">
      <c r="A472" s="1">
        <v>44734</v>
      </c>
      <c r="B472">
        <v>170.75</v>
      </c>
      <c r="C472">
        <v>182.82</v>
      </c>
      <c r="D472">
        <v>170.2</v>
      </c>
      <c r="E472">
        <v>178.89</v>
      </c>
      <c r="F472">
        <v>12010615</v>
      </c>
      <c r="G472" t="s">
        <v>8</v>
      </c>
      <c r="H472" s="3">
        <f t="shared" si="21"/>
        <v>4.6691241004037209E-2</v>
      </c>
      <c r="I472">
        <f t="shared" si="22"/>
        <v>2022</v>
      </c>
      <c r="J472" t="str">
        <f t="shared" si="23"/>
        <v>Junio</v>
      </c>
      <c r="K472">
        <f>AVERAGEIFS(Tabla1[Close], Tabla1[Ticker], Tabla1[[#This Row],[Ticker]], Tabla1[Date], "&lt;=" &amp; Tabla1[[#This Row],[Date]], Tabla1[Date], "&gt;=" &amp; (Tabla1[[#This Row],[Date]]-50))</f>
        <v>185.80714285714282</v>
      </c>
      <c r="L472">
        <f>AVERAGEIFS(Tabla1[Close], Tabla1[Ticker], Tabla1[[#This Row],[Ticker]], Tabla1[Date], "&lt;=" &amp; Tabla1[[#This Row],[Date]], Tabla1[Date], "&gt;=" &amp; (Tabla1[[#This Row],[Date]]-200))</f>
        <v>365.0605839416059</v>
      </c>
      <c r="M472" t="str">
        <f>+IF(Tabla1[[#This Row],[volatilidad]]&lt;0.5,"Baja",IF(Tabla1[[#This Row],[volatilidad]]&lt;1,"Media","Alta"))</f>
        <v>Baja</v>
      </c>
    </row>
    <row r="473" spans="1:13" x14ac:dyDescent="0.3">
      <c r="A473" s="1">
        <v>44735</v>
      </c>
      <c r="B473">
        <v>180.5</v>
      </c>
      <c r="C473">
        <v>182.76</v>
      </c>
      <c r="D473">
        <v>175.87</v>
      </c>
      <c r="E473">
        <v>181.71</v>
      </c>
      <c r="F473">
        <v>9538226</v>
      </c>
      <c r="G473" t="s">
        <v>8</v>
      </c>
      <c r="H473" s="3">
        <f t="shared" si="21"/>
        <v>1.5763877242998658E-2</v>
      </c>
      <c r="I473">
        <f t="shared" si="22"/>
        <v>2022</v>
      </c>
      <c r="J473" t="str">
        <f t="shared" si="23"/>
        <v>Junio</v>
      </c>
      <c r="K473">
        <f>AVERAGEIFS(Tabla1[Close], Tabla1[Ticker], Tabla1[[#This Row],[Ticker]], Tabla1[Date], "&lt;=" &amp; Tabla1[[#This Row],[Date]], Tabla1[Date], "&gt;=" &amp; (Tabla1[[#This Row],[Date]]-50))</f>
        <v>185.28828571428571</v>
      </c>
      <c r="L473">
        <f>AVERAGEIFS(Tabla1[Close], Tabla1[Ticker], Tabla1[[#This Row],[Ticker]], Tabla1[Date], "&lt;=" &amp; Tabla1[[#This Row],[Date]], Tabla1[Date], "&gt;=" &amp; (Tabla1[[#This Row],[Date]]-200))</f>
        <v>363.73195652173922</v>
      </c>
      <c r="M473" t="str">
        <f>+IF(Tabla1[[#This Row],[volatilidad]]&lt;0.5,"Baja",IF(Tabla1[[#This Row],[volatilidad]]&lt;1,"Media","Alta"))</f>
        <v>Baja</v>
      </c>
    </row>
    <row r="474" spans="1:13" x14ac:dyDescent="0.3">
      <c r="A474" s="1">
        <v>44736</v>
      </c>
      <c r="B474">
        <v>183.5</v>
      </c>
      <c r="C474">
        <v>191.19</v>
      </c>
      <c r="D474">
        <v>181.84</v>
      </c>
      <c r="E474">
        <v>190.85</v>
      </c>
      <c r="F474">
        <v>12423974</v>
      </c>
      <c r="G474" t="s">
        <v>8</v>
      </c>
      <c r="H474" s="3">
        <f t="shared" si="21"/>
        <v>5.0299928457432141E-2</v>
      </c>
      <c r="I474">
        <f t="shared" si="22"/>
        <v>2022</v>
      </c>
      <c r="J474" t="str">
        <f t="shared" si="23"/>
        <v>Junio</v>
      </c>
      <c r="K474">
        <f>AVERAGEIFS(Tabla1[Close], Tabla1[Ticker], Tabla1[[#This Row],[Ticker]], Tabla1[Date], "&lt;=" &amp; Tabla1[[#This Row],[Date]], Tabla1[Date], "&gt;=" &amp; (Tabla1[[#This Row],[Date]]-50))</f>
        <v>184.91228571428573</v>
      </c>
      <c r="L474">
        <f>AVERAGEIFS(Tabla1[Close], Tabla1[Ticker], Tabla1[[#This Row],[Ticker]], Tabla1[Date], "&lt;=" &amp; Tabla1[[#This Row],[Date]], Tabla1[Date], "&gt;=" &amp; (Tabla1[[#This Row],[Date]]-200))</f>
        <v>362.48820143884899</v>
      </c>
      <c r="M474" t="str">
        <f>+IF(Tabla1[[#This Row],[volatilidad]]&lt;0.5,"Baja",IF(Tabla1[[#This Row],[volatilidad]]&lt;1,"Media","Alta"))</f>
        <v>Baja</v>
      </c>
    </row>
    <row r="475" spans="1:13" x14ac:dyDescent="0.3">
      <c r="A475" s="1">
        <v>44739</v>
      </c>
      <c r="B475">
        <v>191.77</v>
      </c>
      <c r="C475">
        <v>191.78</v>
      </c>
      <c r="D475">
        <v>182.39</v>
      </c>
      <c r="E475">
        <v>189.14</v>
      </c>
      <c r="F475">
        <v>8363879</v>
      </c>
      <c r="G475" t="s">
        <v>8</v>
      </c>
      <c r="H475" s="3">
        <f t="shared" si="21"/>
        <v>-8.9599161645271819E-3</v>
      </c>
      <c r="I475">
        <f t="shared" si="22"/>
        <v>2022</v>
      </c>
      <c r="J475" t="str">
        <f t="shared" si="23"/>
        <v>Junio</v>
      </c>
      <c r="K475">
        <f>AVERAGEIFS(Tabla1[Close], Tabla1[Ticker], Tabla1[[#This Row],[Ticker]], Tabla1[Date], "&lt;=" &amp; Tabla1[[#This Row],[Date]], Tabla1[Date], "&gt;=" &amp; (Tabla1[[#This Row],[Date]]-50))</f>
        <v>185.05235294117651</v>
      </c>
      <c r="L475">
        <f>AVERAGEIFS(Tabla1[Close], Tabla1[Ticker], Tabla1[[#This Row],[Ticker]], Tabla1[Date], "&lt;=" &amp; Tabla1[[#This Row],[Date]], Tabla1[Date], "&gt;=" &amp; (Tabla1[[#This Row],[Date]]-200))</f>
        <v>355.53759124087605</v>
      </c>
      <c r="M475" t="str">
        <f>+IF(Tabla1[[#This Row],[volatilidad]]&lt;0.5,"Baja",IF(Tabla1[[#This Row],[volatilidad]]&lt;1,"Media","Alta"))</f>
        <v>Baja</v>
      </c>
    </row>
    <row r="476" spans="1:13" x14ac:dyDescent="0.3">
      <c r="A476" s="1">
        <v>44740</v>
      </c>
      <c r="B476">
        <v>189.2</v>
      </c>
      <c r="C476">
        <v>192.2</v>
      </c>
      <c r="D476">
        <v>179.37</v>
      </c>
      <c r="E476">
        <v>179.6</v>
      </c>
      <c r="F476">
        <v>7201897</v>
      </c>
      <c r="G476" t="s">
        <v>8</v>
      </c>
      <c r="H476" s="3">
        <f t="shared" si="21"/>
        <v>-5.043882838109337E-2</v>
      </c>
      <c r="I476">
        <f t="shared" si="22"/>
        <v>2022</v>
      </c>
      <c r="J476" t="str">
        <f t="shared" si="23"/>
        <v>Junio</v>
      </c>
      <c r="K476">
        <f>AVERAGEIFS(Tabla1[Close], Tabla1[Ticker], Tabla1[[#This Row],[Ticker]], Tabla1[Date], "&lt;=" &amp; Tabla1[[#This Row],[Date]], Tabla1[Date], "&gt;=" &amp; (Tabla1[[#This Row],[Date]]-50))</f>
        <v>184.89657142857149</v>
      </c>
      <c r="L476">
        <f>AVERAGEIFS(Tabla1[Close], Tabla1[Ticker], Tabla1[[#This Row],[Ticker]], Tabla1[Date], "&lt;=" &amp; Tabla1[[#This Row],[Date]], Tabla1[Date], "&gt;=" &amp; (Tabla1[[#This Row],[Date]]-200))</f>
        <v>352.38868613138698</v>
      </c>
      <c r="M476" t="str">
        <f>+IF(Tabla1[[#This Row],[volatilidad]]&lt;0.5,"Baja",IF(Tabla1[[#This Row],[volatilidad]]&lt;1,"Media","Alta"))</f>
        <v>Baja</v>
      </c>
    </row>
    <row r="477" spans="1:13" x14ac:dyDescent="0.3">
      <c r="A477" s="1">
        <v>44741</v>
      </c>
      <c r="B477">
        <v>179.55</v>
      </c>
      <c r="C477">
        <v>180.67</v>
      </c>
      <c r="D477">
        <v>175.1</v>
      </c>
      <c r="E477">
        <v>178.36</v>
      </c>
      <c r="F477">
        <v>5766847</v>
      </c>
      <c r="G477" t="s">
        <v>8</v>
      </c>
      <c r="H477" s="3">
        <f t="shared" si="21"/>
        <v>-6.9042316258350889E-3</v>
      </c>
      <c r="I477">
        <f t="shared" si="22"/>
        <v>2022</v>
      </c>
      <c r="J477" t="str">
        <f t="shared" si="23"/>
        <v>Junio</v>
      </c>
      <c r="K477">
        <f>AVERAGEIFS(Tabla1[Close], Tabla1[Ticker], Tabla1[[#This Row],[Ticker]], Tabla1[Date], "&lt;=" &amp; Tabla1[[#This Row],[Date]], Tabla1[Date], "&gt;=" &amp; (Tabla1[[#This Row],[Date]]-50))</f>
        <v>185.04685714285716</v>
      </c>
      <c r="L477">
        <f>AVERAGEIFS(Tabla1[Close], Tabla1[Ticker], Tabla1[[#This Row],[Ticker]], Tabla1[Date], "&lt;=" &amp; Tabla1[[#This Row],[Date]], Tabla1[Date], "&gt;=" &amp; (Tabla1[[#This Row],[Date]]-200))</f>
        <v>349.2259124087592</v>
      </c>
      <c r="M477" t="str">
        <f>+IF(Tabla1[[#This Row],[volatilidad]]&lt;0.5,"Baja",IF(Tabla1[[#This Row],[volatilidad]]&lt;1,"Media","Alta"))</f>
        <v>Baja</v>
      </c>
    </row>
    <row r="478" spans="1:13" x14ac:dyDescent="0.3">
      <c r="A478" s="1">
        <v>44742</v>
      </c>
      <c r="B478">
        <v>177.07</v>
      </c>
      <c r="C478">
        <v>179.45</v>
      </c>
      <c r="D478">
        <v>170.3</v>
      </c>
      <c r="E478">
        <v>174.87</v>
      </c>
      <c r="F478">
        <v>7894710</v>
      </c>
      <c r="G478" t="s">
        <v>8</v>
      </c>
      <c r="H478" s="3">
        <f t="shared" si="21"/>
        <v>-1.9567167526351237E-2</v>
      </c>
      <c r="I478">
        <f t="shared" si="22"/>
        <v>2022</v>
      </c>
      <c r="J478" t="str">
        <f t="shared" si="23"/>
        <v>Junio</v>
      </c>
      <c r="K478">
        <f>AVERAGEIFS(Tabla1[Close], Tabla1[Ticker], Tabla1[[#This Row],[Ticker]], Tabla1[Date], "&lt;=" &amp; Tabla1[[#This Row],[Date]], Tabla1[Date], "&gt;=" &amp; (Tabla1[[#This Row],[Date]]-50))</f>
        <v>184.96714285714287</v>
      </c>
      <c r="L478">
        <f>AVERAGEIFS(Tabla1[Close], Tabla1[Ticker], Tabla1[[#This Row],[Ticker]], Tabla1[Date], "&lt;=" &amp; Tabla1[[#This Row],[Date]], Tabla1[Date], "&gt;=" &amp; (Tabla1[[#This Row],[Date]]-200))</f>
        <v>347.96246376811604</v>
      </c>
      <c r="M478" t="str">
        <f>+IF(Tabla1[[#This Row],[volatilidad]]&lt;0.5,"Baja",IF(Tabla1[[#This Row],[volatilidad]]&lt;1,"Media","Alta"))</f>
        <v>Baja</v>
      </c>
    </row>
    <row r="479" spans="1:13" x14ac:dyDescent="0.3">
      <c r="A479" s="1">
        <v>44743</v>
      </c>
      <c r="B479">
        <v>176.49</v>
      </c>
      <c r="C479">
        <v>180.1</v>
      </c>
      <c r="D479">
        <v>174.27</v>
      </c>
      <c r="E479">
        <v>179.95</v>
      </c>
      <c r="F479">
        <v>5201583</v>
      </c>
      <c r="G479" t="s">
        <v>8</v>
      </c>
      <c r="H479" s="3">
        <f t="shared" si="21"/>
        <v>2.9050151541144764E-2</v>
      </c>
      <c r="I479">
        <f t="shared" si="22"/>
        <v>2022</v>
      </c>
      <c r="J479" t="str">
        <f t="shared" si="23"/>
        <v>Julio</v>
      </c>
      <c r="K479">
        <f>AVERAGEIFS(Tabla1[Close], Tabla1[Ticker], Tabla1[[#This Row],[Ticker]], Tabla1[Date], "&lt;=" &amp; Tabla1[[#This Row],[Date]], Tabla1[Date], "&gt;=" &amp; (Tabla1[[#This Row],[Date]]-50))</f>
        <v>185.35514285714285</v>
      </c>
      <c r="L479">
        <f>AVERAGEIFS(Tabla1[Close], Tabla1[Ticker], Tabla1[[#This Row],[Ticker]], Tabla1[Date], "&lt;=" &amp; Tabla1[[#This Row],[Date]], Tabla1[Date], "&gt;=" &amp; (Tabla1[[#This Row],[Date]]-200))</f>
        <v>346.75374100719432</v>
      </c>
      <c r="M479" t="str">
        <f>+IF(Tabla1[[#This Row],[volatilidad]]&lt;0.5,"Baja",IF(Tabla1[[#This Row],[volatilidad]]&lt;1,"Media","Alta"))</f>
        <v>Baja</v>
      </c>
    </row>
    <row r="480" spans="1:13" x14ac:dyDescent="0.3">
      <c r="A480" s="1">
        <v>44747</v>
      </c>
      <c r="B480">
        <v>176.28</v>
      </c>
      <c r="C480">
        <v>185.92</v>
      </c>
      <c r="D480">
        <v>172.68</v>
      </c>
      <c r="E480">
        <v>185.88</v>
      </c>
      <c r="F480">
        <v>7339023</v>
      </c>
      <c r="G480" t="s">
        <v>8</v>
      </c>
      <c r="H480" s="3">
        <f t="shared" si="21"/>
        <v>3.2953598221728386E-2</v>
      </c>
      <c r="I480">
        <f t="shared" si="22"/>
        <v>2022</v>
      </c>
      <c r="J480" t="str">
        <f t="shared" si="23"/>
        <v>Julio</v>
      </c>
      <c r="K480">
        <f>AVERAGEIFS(Tabla1[Close], Tabla1[Ticker], Tabla1[[#This Row],[Ticker]], Tabla1[Date], "&lt;=" &amp; Tabla1[[#This Row],[Date]], Tabla1[Date], "&gt;=" &amp; (Tabla1[[#This Row],[Date]]-50))</f>
        <v>185.6282352941177</v>
      </c>
      <c r="L480">
        <f>AVERAGEIFS(Tabla1[Close], Tabla1[Ticker], Tabla1[[#This Row],[Ticker]], Tabla1[Date], "&lt;=" &amp; Tabla1[[#This Row],[Date]], Tabla1[Date], "&gt;=" &amp; (Tabla1[[#This Row],[Date]]-200))</f>
        <v>338.13235294117652</v>
      </c>
      <c r="M480" t="str">
        <f>+IF(Tabla1[[#This Row],[volatilidad]]&lt;0.5,"Baja",IF(Tabla1[[#This Row],[volatilidad]]&lt;1,"Media","Alta"))</f>
        <v>Baja</v>
      </c>
    </row>
    <row r="481" spans="1:13" x14ac:dyDescent="0.3">
      <c r="A481" s="1">
        <v>44748</v>
      </c>
      <c r="B481">
        <v>185.2</v>
      </c>
      <c r="C481">
        <v>186.22</v>
      </c>
      <c r="D481">
        <v>180.82</v>
      </c>
      <c r="E481">
        <v>184.06</v>
      </c>
      <c r="F481">
        <v>5753385</v>
      </c>
      <c r="G481" t="s">
        <v>8</v>
      </c>
      <c r="H481" s="3">
        <f t="shared" si="21"/>
        <v>-9.7912631805465722E-3</v>
      </c>
      <c r="I481">
        <f t="shared" si="22"/>
        <v>2022</v>
      </c>
      <c r="J481" t="str">
        <f t="shared" si="23"/>
        <v>Julio</v>
      </c>
      <c r="K481">
        <f>AVERAGEIFS(Tabla1[Close], Tabla1[Ticker], Tabla1[[#This Row],[Ticker]], Tabla1[Date], "&lt;=" &amp; Tabla1[[#This Row],[Date]], Tabla1[Date], "&gt;=" &amp; (Tabla1[[#This Row],[Date]]-50))</f>
        <v>185.5561764705883</v>
      </c>
      <c r="L481">
        <f>AVERAGEIFS(Tabla1[Close], Tabla1[Ticker], Tabla1[[#This Row],[Ticker]], Tabla1[Date], "&lt;=" &amp; Tabla1[[#This Row],[Date]], Tabla1[Date], "&gt;=" &amp; (Tabla1[[#This Row],[Date]]-200))</f>
        <v>335.1715441176471</v>
      </c>
      <c r="M481" t="str">
        <f>+IF(Tabla1[[#This Row],[volatilidad]]&lt;0.5,"Baja",IF(Tabla1[[#This Row],[volatilidad]]&lt;1,"Media","Alta"))</f>
        <v>Baja</v>
      </c>
    </row>
    <row r="482" spans="1:13" x14ac:dyDescent="0.3">
      <c r="A482" s="1">
        <v>44749</v>
      </c>
      <c r="B482">
        <v>184.27</v>
      </c>
      <c r="C482">
        <v>190.21</v>
      </c>
      <c r="D482">
        <v>183.5</v>
      </c>
      <c r="E482">
        <v>189.27</v>
      </c>
      <c r="F482">
        <v>6334545</v>
      </c>
      <c r="G482" t="s">
        <v>8</v>
      </c>
      <c r="H482" s="3">
        <f t="shared" si="21"/>
        <v>2.8305987178094183E-2</v>
      </c>
      <c r="I482">
        <f t="shared" si="22"/>
        <v>2022</v>
      </c>
      <c r="J482" t="str">
        <f t="shared" si="23"/>
        <v>Julio</v>
      </c>
      <c r="K482">
        <f>AVERAGEIFS(Tabla1[Close], Tabla1[Ticker], Tabla1[[#This Row],[Ticker]], Tabla1[Date], "&lt;=" &amp; Tabla1[[#This Row],[Date]], Tabla1[Date], "&gt;=" &amp; (Tabla1[[#This Row],[Date]]-50))</f>
        <v>185.51823529411769</v>
      </c>
      <c r="L482">
        <f>AVERAGEIFS(Tabla1[Close], Tabla1[Ticker], Tabla1[[#This Row],[Ticker]], Tabla1[Date], "&lt;=" &amp; Tabla1[[#This Row],[Date]], Tabla1[Date], "&gt;=" &amp; (Tabla1[[#This Row],[Date]]-200))</f>
        <v>334.10656934306576</v>
      </c>
      <c r="M482" t="str">
        <f>+IF(Tabla1[[#This Row],[volatilidad]]&lt;0.5,"Baja",IF(Tabla1[[#This Row],[volatilidad]]&lt;1,"Media","Alta"))</f>
        <v>Baja</v>
      </c>
    </row>
    <row r="483" spans="1:13" x14ac:dyDescent="0.3">
      <c r="A483" s="1">
        <v>44750</v>
      </c>
      <c r="B483">
        <v>186.02</v>
      </c>
      <c r="C483">
        <v>189.91</v>
      </c>
      <c r="D483">
        <v>182.75</v>
      </c>
      <c r="E483">
        <v>186.98</v>
      </c>
      <c r="F483">
        <v>5835680</v>
      </c>
      <c r="G483" t="s">
        <v>8</v>
      </c>
      <c r="H483" s="3">
        <f t="shared" si="21"/>
        <v>-1.2099117662598524E-2</v>
      </c>
      <c r="I483">
        <f t="shared" si="22"/>
        <v>2022</v>
      </c>
      <c r="J483" t="str">
        <f t="shared" si="23"/>
        <v>Julio</v>
      </c>
      <c r="K483">
        <f>AVERAGEIFS(Tabla1[Close], Tabla1[Ticker], Tabla1[[#This Row],[Ticker]], Tabla1[Date], "&lt;=" &amp; Tabla1[[#This Row],[Date]], Tabla1[Date], "&gt;=" &amp; (Tabla1[[#This Row],[Date]]-50))</f>
        <v>185.8061764705883</v>
      </c>
      <c r="L483">
        <f>AVERAGEIFS(Tabla1[Close], Tabla1[Ticker], Tabla1[[#This Row],[Ticker]], Tabla1[Date], "&lt;=" &amp; Tabla1[[#This Row],[Date]], Tabla1[Date], "&gt;=" &amp; (Tabla1[[#This Row],[Date]]-200))</f>
        <v>333.04043478260877</v>
      </c>
      <c r="M483" t="str">
        <f>+IF(Tabla1[[#This Row],[volatilidad]]&lt;0.5,"Baja",IF(Tabla1[[#This Row],[volatilidad]]&lt;1,"Media","Alta"))</f>
        <v>Baja</v>
      </c>
    </row>
    <row r="484" spans="1:13" x14ac:dyDescent="0.3">
      <c r="A484" s="1">
        <v>44753</v>
      </c>
      <c r="B484">
        <v>184.73</v>
      </c>
      <c r="C484">
        <v>184.99</v>
      </c>
      <c r="D484">
        <v>176.89</v>
      </c>
      <c r="E484">
        <v>177.34</v>
      </c>
      <c r="F484">
        <v>6048447</v>
      </c>
      <c r="G484" t="s">
        <v>8</v>
      </c>
      <c r="H484" s="3">
        <f t="shared" si="21"/>
        <v>-5.1556316183548945E-2</v>
      </c>
      <c r="I484">
        <f t="shared" si="22"/>
        <v>2022</v>
      </c>
      <c r="J484" t="str">
        <f t="shared" si="23"/>
        <v>Julio</v>
      </c>
      <c r="K484">
        <f>AVERAGEIFS(Tabla1[Close], Tabla1[Ticker], Tabla1[[#This Row],[Ticker]], Tabla1[Date], "&lt;=" &amp; Tabla1[[#This Row],[Date]], Tabla1[Date], "&gt;=" &amp; (Tabla1[[#This Row],[Date]]-50))</f>
        <v>185.60363636363638</v>
      </c>
      <c r="L484">
        <f>AVERAGEIFS(Tabla1[Close], Tabla1[Ticker], Tabla1[[#This Row],[Ticker]], Tabla1[Date], "&lt;=" &amp; Tabla1[[#This Row],[Date]], Tabla1[Date], "&gt;=" &amp; (Tabla1[[#This Row],[Date]]-200))</f>
        <v>325.91191176470602</v>
      </c>
      <c r="M484" t="str">
        <f>+IF(Tabla1[[#This Row],[volatilidad]]&lt;0.5,"Baja",IF(Tabla1[[#This Row],[volatilidad]]&lt;1,"Media","Alta"))</f>
        <v>Baja</v>
      </c>
    </row>
    <row r="485" spans="1:13" x14ac:dyDescent="0.3">
      <c r="A485" s="1">
        <v>44754</v>
      </c>
      <c r="B485">
        <v>177.33</v>
      </c>
      <c r="C485">
        <v>179.78</v>
      </c>
      <c r="D485">
        <v>173.42</v>
      </c>
      <c r="E485">
        <v>174.45</v>
      </c>
      <c r="F485">
        <v>6845264</v>
      </c>
      <c r="G485" t="s">
        <v>8</v>
      </c>
      <c r="H485" s="3">
        <f t="shared" si="21"/>
        <v>-1.6296379835344599E-2</v>
      </c>
      <c r="I485">
        <f t="shared" si="22"/>
        <v>2022</v>
      </c>
      <c r="J485" t="str">
        <f t="shared" si="23"/>
        <v>Julio</v>
      </c>
      <c r="K485">
        <f>AVERAGEIFS(Tabla1[Close], Tabla1[Ticker], Tabla1[[#This Row],[Ticker]], Tabla1[Date], "&lt;=" &amp; Tabla1[[#This Row],[Date]], Tabla1[Date], "&gt;=" &amp; (Tabla1[[#This Row],[Date]]-50))</f>
        <v>185.27558823529415</v>
      </c>
      <c r="L485">
        <f>AVERAGEIFS(Tabla1[Close], Tabla1[Ticker], Tabla1[[#This Row],[Ticker]], Tabla1[Date], "&lt;=" &amp; Tabla1[[#This Row],[Date]], Tabla1[Date], "&gt;=" &amp; (Tabla1[[#This Row],[Date]]-200))</f>
        <v>322.67926470588242</v>
      </c>
      <c r="M485" t="str">
        <f>+IF(Tabla1[[#This Row],[volatilidad]]&lt;0.5,"Baja",IF(Tabla1[[#This Row],[volatilidad]]&lt;1,"Media","Alta"))</f>
        <v>Baja</v>
      </c>
    </row>
    <row r="486" spans="1:13" x14ac:dyDescent="0.3">
      <c r="A486" s="1">
        <v>44755</v>
      </c>
      <c r="B486">
        <v>170.5</v>
      </c>
      <c r="C486">
        <v>179.18</v>
      </c>
      <c r="D486">
        <v>169.7</v>
      </c>
      <c r="E486">
        <v>176.56</v>
      </c>
      <c r="F486">
        <v>12734421</v>
      </c>
      <c r="G486" t="s">
        <v>8</v>
      </c>
      <c r="H486" s="3">
        <f t="shared" si="21"/>
        <v>1.2095156205216506E-2</v>
      </c>
      <c r="I486">
        <f t="shared" si="22"/>
        <v>2022</v>
      </c>
      <c r="J486" t="str">
        <f t="shared" si="23"/>
        <v>Julio</v>
      </c>
      <c r="K486">
        <f>AVERAGEIFS(Tabla1[Close], Tabla1[Ticker], Tabla1[[#This Row],[Ticker]], Tabla1[Date], "&lt;=" &amp; Tabla1[[#This Row],[Date]], Tabla1[Date], "&gt;=" &amp; (Tabla1[[#This Row],[Date]]-50))</f>
        <v>184.95558823529413</v>
      </c>
      <c r="L486">
        <f>AVERAGEIFS(Tabla1[Close], Tabla1[Ticker], Tabla1[[#This Row],[Ticker]], Tabla1[Date], "&lt;=" &amp; Tabla1[[#This Row],[Date]], Tabla1[Date], "&gt;=" &amp; (Tabla1[[#This Row],[Date]]-200))</f>
        <v>321.6127007299271</v>
      </c>
      <c r="M486" t="str">
        <f>+IF(Tabla1[[#This Row],[volatilidad]]&lt;0.5,"Baja",IF(Tabla1[[#This Row],[volatilidad]]&lt;1,"Media","Alta"))</f>
        <v>Baja</v>
      </c>
    </row>
    <row r="487" spans="1:13" x14ac:dyDescent="0.3">
      <c r="A487" s="1">
        <v>44756</v>
      </c>
      <c r="B487">
        <v>175.56</v>
      </c>
      <c r="C487">
        <v>177.52</v>
      </c>
      <c r="D487">
        <v>171.82</v>
      </c>
      <c r="E487">
        <v>174.78</v>
      </c>
      <c r="F487">
        <v>9039457</v>
      </c>
      <c r="G487" t="s">
        <v>8</v>
      </c>
      <c r="H487" s="3">
        <f t="shared" si="21"/>
        <v>-1.0081558676937052E-2</v>
      </c>
      <c r="I487">
        <f t="shared" si="22"/>
        <v>2022</v>
      </c>
      <c r="J487" t="str">
        <f t="shared" si="23"/>
        <v>Julio</v>
      </c>
      <c r="K487">
        <f>AVERAGEIFS(Tabla1[Close], Tabla1[Ticker], Tabla1[[#This Row],[Ticker]], Tabla1[Date], "&lt;=" &amp; Tabla1[[#This Row],[Date]], Tabla1[Date], "&gt;=" &amp; (Tabla1[[#This Row],[Date]]-50))</f>
        <v>184.79205882352943</v>
      </c>
      <c r="L487">
        <f>AVERAGEIFS(Tabla1[Close], Tabla1[Ticker], Tabla1[[#This Row],[Ticker]], Tabla1[Date], "&lt;=" &amp; Tabla1[[#This Row],[Date]], Tabla1[Date], "&gt;=" &amp; (Tabla1[[#This Row],[Date]]-200))</f>
        <v>320.54869565217399</v>
      </c>
      <c r="M487" t="str">
        <f>+IF(Tabla1[[#This Row],[volatilidad]]&lt;0.5,"Baja",IF(Tabla1[[#This Row],[volatilidad]]&lt;1,"Media","Alta"))</f>
        <v>Baja</v>
      </c>
    </row>
    <row r="488" spans="1:13" x14ac:dyDescent="0.3">
      <c r="A488" s="1">
        <v>44757</v>
      </c>
      <c r="B488">
        <v>175.58</v>
      </c>
      <c r="C488">
        <v>189.22</v>
      </c>
      <c r="D488">
        <v>174.56</v>
      </c>
      <c r="E488">
        <v>189.11</v>
      </c>
      <c r="F488">
        <v>16319116</v>
      </c>
      <c r="G488" t="s">
        <v>8</v>
      </c>
      <c r="H488" s="3">
        <f t="shared" si="21"/>
        <v>8.1988785902277206E-2</v>
      </c>
      <c r="I488">
        <f t="shared" si="22"/>
        <v>2022</v>
      </c>
      <c r="J488" t="str">
        <f t="shared" si="23"/>
        <v>Julio</v>
      </c>
      <c r="K488">
        <f>AVERAGEIFS(Tabla1[Close], Tabla1[Ticker], Tabla1[[#This Row],[Ticker]], Tabla1[Date], "&lt;=" &amp; Tabla1[[#This Row],[Date]], Tabla1[Date], "&gt;=" &amp; (Tabla1[[#This Row],[Date]]-50))</f>
        <v>184.82970588235293</v>
      </c>
      <c r="L488">
        <f>AVERAGEIFS(Tabla1[Close], Tabla1[Ticker], Tabla1[[#This Row],[Ticker]], Tabla1[Date], "&lt;=" &amp; Tabla1[[#This Row],[Date]], Tabla1[Date], "&gt;=" &amp; (Tabla1[[#This Row],[Date]]-200))</f>
        <v>319.60309352517993</v>
      </c>
      <c r="M488" t="str">
        <f>+IF(Tabla1[[#This Row],[volatilidad]]&lt;0.5,"Baja",IF(Tabla1[[#This Row],[volatilidad]]&lt;1,"Media","Alta"))</f>
        <v>Baja</v>
      </c>
    </row>
    <row r="489" spans="1:13" x14ac:dyDescent="0.3">
      <c r="A489" s="1">
        <v>44760</v>
      </c>
      <c r="B489">
        <v>192.5</v>
      </c>
      <c r="C489">
        <v>199.67</v>
      </c>
      <c r="D489">
        <v>189.8</v>
      </c>
      <c r="E489">
        <v>190.92</v>
      </c>
      <c r="F489">
        <v>16322845</v>
      </c>
      <c r="G489" t="s">
        <v>8</v>
      </c>
      <c r="H489" s="3">
        <f t="shared" si="21"/>
        <v>9.571149066680551E-3</v>
      </c>
      <c r="I489">
        <f t="shared" si="22"/>
        <v>2022</v>
      </c>
      <c r="J489" t="str">
        <f t="shared" si="23"/>
        <v>Julio</v>
      </c>
      <c r="K489">
        <f>AVERAGEIFS(Tabla1[Close], Tabla1[Ticker], Tabla1[[#This Row],[Ticker]], Tabla1[Date], "&lt;=" &amp; Tabla1[[#This Row],[Date]], Tabla1[Date], "&gt;=" &amp; (Tabla1[[#This Row],[Date]]-50))</f>
        <v>184.50121212121212</v>
      </c>
      <c r="L489">
        <f>AVERAGEIFS(Tabla1[Close], Tabla1[Ticker], Tabla1[[#This Row],[Ticker]], Tabla1[Date], "&lt;=" &amp; Tabla1[[#This Row],[Date]], Tabla1[Date], "&gt;=" &amp; (Tabla1[[#This Row],[Date]]-200))</f>
        <v>312.27284671532851</v>
      </c>
      <c r="M489" t="str">
        <f>+IF(Tabla1[[#This Row],[volatilidad]]&lt;0.5,"Baja",IF(Tabla1[[#This Row],[volatilidad]]&lt;1,"Media","Alta"))</f>
        <v>Baja</v>
      </c>
    </row>
    <row r="490" spans="1:13" x14ac:dyDescent="0.3">
      <c r="A490" s="1">
        <v>44761</v>
      </c>
      <c r="B490">
        <v>193.02</v>
      </c>
      <c r="C490">
        <v>201.97</v>
      </c>
      <c r="D490">
        <v>188.4</v>
      </c>
      <c r="E490">
        <v>201.63</v>
      </c>
      <c r="F490">
        <v>28178716</v>
      </c>
      <c r="G490" t="s">
        <v>8</v>
      </c>
      <c r="H490" s="3">
        <f t="shared" si="21"/>
        <v>5.609679446888749E-2</v>
      </c>
      <c r="I490">
        <f t="shared" si="22"/>
        <v>2022</v>
      </c>
      <c r="J490" t="str">
        <f t="shared" si="23"/>
        <v>Julio</v>
      </c>
      <c r="K490">
        <f>AVERAGEIFS(Tabla1[Close], Tabla1[Ticker], Tabla1[[#This Row],[Ticker]], Tabla1[Date], "&lt;=" &amp; Tabla1[[#This Row],[Date]], Tabla1[Date], "&gt;=" &amp; (Tabla1[[#This Row],[Date]]-50))</f>
        <v>185.005</v>
      </c>
      <c r="L490">
        <f>AVERAGEIFS(Tabla1[Close], Tabla1[Ticker], Tabla1[[#This Row],[Ticker]], Tabla1[Date], "&lt;=" &amp; Tabla1[[#This Row],[Date]], Tabla1[Date], "&gt;=" &amp; (Tabla1[[#This Row],[Date]]-200))</f>
        <v>309.27678832116788</v>
      </c>
      <c r="M490" t="str">
        <f>+IF(Tabla1[[#This Row],[volatilidad]]&lt;0.5,"Baja",IF(Tabla1[[#This Row],[volatilidad]]&lt;1,"Media","Alta"))</f>
        <v>Baja</v>
      </c>
    </row>
    <row r="491" spans="1:13" x14ac:dyDescent="0.3">
      <c r="A491" s="1">
        <v>44762</v>
      </c>
      <c r="B491">
        <v>208.17</v>
      </c>
      <c r="C491">
        <v>216.97</v>
      </c>
      <c r="D491">
        <v>200.1</v>
      </c>
      <c r="E491">
        <v>216.44</v>
      </c>
      <c r="F491">
        <v>53920266</v>
      </c>
      <c r="G491" t="s">
        <v>8</v>
      </c>
      <c r="H491" s="3">
        <f t="shared" si="21"/>
        <v>7.3451371323711712E-2</v>
      </c>
      <c r="I491">
        <f t="shared" si="22"/>
        <v>2022</v>
      </c>
      <c r="J491" t="str">
        <f t="shared" si="23"/>
        <v>Julio</v>
      </c>
      <c r="K491">
        <f>AVERAGEIFS(Tabla1[Close], Tabla1[Ticker], Tabla1[[#This Row],[Ticker]], Tabla1[Date], "&lt;=" &amp; Tabla1[[#This Row],[Date]], Tabla1[Date], "&gt;=" &amp; (Tabla1[[#This Row],[Date]]-50))</f>
        <v>185.90314285714285</v>
      </c>
      <c r="L491">
        <f>AVERAGEIFS(Tabla1[Close], Tabla1[Ticker], Tabla1[[#This Row],[Ticker]], Tabla1[Date], "&lt;=" &amp; Tabla1[[#This Row],[Date]], Tabla1[Date], "&gt;=" &amp; (Tabla1[[#This Row],[Date]]-200))</f>
        <v>306.45927007299269</v>
      </c>
      <c r="M491" t="str">
        <f>+IF(Tabla1[[#This Row],[volatilidad]]&lt;0.5,"Baja",IF(Tabla1[[#This Row],[volatilidad]]&lt;1,"Media","Alta"))</f>
        <v>Baja</v>
      </c>
    </row>
    <row r="492" spans="1:13" x14ac:dyDescent="0.3">
      <c r="A492" s="1">
        <v>44763</v>
      </c>
      <c r="B492">
        <v>214.3</v>
      </c>
      <c r="C492">
        <v>224.32</v>
      </c>
      <c r="D492">
        <v>211.5</v>
      </c>
      <c r="E492">
        <v>223.88</v>
      </c>
      <c r="F492">
        <v>23430117</v>
      </c>
      <c r="G492" t="s">
        <v>8</v>
      </c>
      <c r="H492" s="3">
        <f t="shared" si="21"/>
        <v>3.4374422472740696E-2</v>
      </c>
      <c r="I492">
        <f t="shared" si="22"/>
        <v>2022</v>
      </c>
      <c r="J492" t="str">
        <f t="shared" si="23"/>
        <v>Julio</v>
      </c>
      <c r="K492">
        <f>AVERAGEIFS(Tabla1[Close], Tabla1[Ticker], Tabla1[[#This Row],[Ticker]], Tabla1[Date], "&lt;=" &amp; Tabla1[[#This Row],[Date]], Tabla1[Date], "&gt;=" &amp; (Tabla1[[#This Row],[Date]]-50))</f>
        <v>186.65857142857141</v>
      </c>
      <c r="L492">
        <f>AVERAGEIFS(Tabla1[Close], Tabla1[Ticker], Tabla1[[#This Row],[Ticker]], Tabla1[Date], "&lt;=" &amp; Tabla1[[#This Row],[Date]], Tabla1[Date], "&gt;=" &amp; (Tabla1[[#This Row],[Date]]-200))</f>
        <v>305.86086956521734</v>
      </c>
      <c r="M492" t="str">
        <f>+IF(Tabla1[[#This Row],[volatilidad]]&lt;0.5,"Baja",IF(Tabla1[[#This Row],[volatilidad]]&lt;1,"Media","Alta"))</f>
        <v>Baja</v>
      </c>
    </row>
    <row r="493" spans="1:13" x14ac:dyDescent="0.3">
      <c r="A493" s="1">
        <v>44764</v>
      </c>
      <c r="B493">
        <v>222.38</v>
      </c>
      <c r="C493">
        <v>229.35</v>
      </c>
      <c r="D493">
        <v>218.44</v>
      </c>
      <c r="E493">
        <v>220.44</v>
      </c>
      <c r="F493">
        <v>17805452</v>
      </c>
      <c r="G493" t="s">
        <v>8</v>
      </c>
      <c r="H493" s="3">
        <f t="shared" si="21"/>
        <v>-1.5365374307664825E-2</v>
      </c>
      <c r="I493">
        <f t="shared" si="22"/>
        <v>2022</v>
      </c>
      <c r="J493" t="str">
        <f t="shared" si="23"/>
        <v>Julio</v>
      </c>
      <c r="K493">
        <f>AVERAGEIFS(Tabla1[Close], Tabla1[Ticker], Tabla1[[#This Row],[Ticker]], Tabla1[Date], "&lt;=" &amp; Tabla1[[#This Row],[Date]], Tabla1[Date], "&gt;=" &amp; (Tabla1[[#This Row],[Date]]-50))</f>
        <v>187.44514285714283</v>
      </c>
      <c r="L493">
        <f>AVERAGEIFS(Tabla1[Close], Tabla1[Ticker], Tabla1[[#This Row],[Ticker]], Tabla1[Date], "&lt;=" &amp; Tabla1[[#This Row],[Date]], Tabla1[Date], "&gt;=" &amp; (Tabla1[[#This Row],[Date]]-200))</f>
        <v>305.24633093525176</v>
      </c>
      <c r="M493" t="str">
        <f>+IF(Tabla1[[#This Row],[volatilidad]]&lt;0.5,"Baja",IF(Tabla1[[#This Row],[volatilidad]]&lt;1,"Media","Alta"))</f>
        <v>Baja</v>
      </c>
    </row>
    <row r="494" spans="1:13" x14ac:dyDescent="0.3">
      <c r="A494" s="1">
        <v>44767</v>
      </c>
      <c r="B494">
        <v>221.31</v>
      </c>
      <c r="C494">
        <v>225.23</v>
      </c>
      <c r="D494">
        <v>216.35</v>
      </c>
      <c r="E494">
        <v>218.51</v>
      </c>
      <c r="F494">
        <v>10935247</v>
      </c>
      <c r="G494" t="s">
        <v>8</v>
      </c>
      <c r="H494" s="3">
        <f t="shared" si="21"/>
        <v>-8.7552168390492291E-3</v>
      </c>
      <c r="I494">
        <f t="shared" si="22"/>
        <v>2022</v>
      </c>
      <c r="J494" t="str">
        <f t="shared" si="23"/>
        <v>Julio</v>
      </c>
      <c r="K494">
        <f>AVERAGEIFS(Tabla1[Close], Tabla1[Ticker], Tabla1[[#This Row],[Ticker]], Tabla1[Date], "&lt;=" &amp; Tabla1[[#This Row],[Date]], Tabla1[Date], "&gt;=" &amp; (Tabla1[[#This Row],[Date]]-50))</f>
        <v>187.50058823529409</v>
      </c>
      <c r="L494">
        <f>AVERAGEIFS(Tabla1[Close], Tabla1[Ticker], Tabla1[[#This Row],[Ticker]], Tabla1[Date], "&lt;=" &amp; Tabla1[[#This Row],[Date]], Tabla1[Date], "&gt;=" &amp; (Tabla1[[#This Row],[Date]]-200))</f>
        <v>298.47963503649629</v>
      </c>
      <c r="M494" t="str">
        <f>+IF(Tabla1[[#This Row],[volatilidad]]&lt;0.5,"Baja",IF(Tabla1[[#This Row],[volatilidad]]&lt;1,"Media","Alta"))</f>
        <v>Baja</v>
      </c>
    </row>
    <row r="495" spans="1:13" x14ac:dyDescent="0.3">
      <c r="A495" s="1">
        <v>44768</v>
      </c>
      <c r="B495">
        <v>216.66</v>
      </c>
      <c r="C495">
        <v>219.39</v>
      </c>
      <c r="D495">
        <v>211.64</v>
      </c>
      <c r="E495">
        <v>213.91</v>
      </c>
      <c r="F495">
        <v>9508532</v>
      </c>
      <c r="G495" t="s">
        <v>8</v>
      </c>
      <c r="H495" s="3">
        <f t="shared" si="21"/>
        <v>-2.1051668115875666E-2</v>
      </c>
      <c r="I495">
        <f t="shared" si="22"/>
        <v>2022</v>
      </c>
      <c r="J495" t="str">
        <f t="shared" si="23"/>
        <v>Julio</v>
      </c>
      <c r="K495">
        <f>AVERAGEIFS(Tabla1[Close], Tabla1[Ticker], Tabla1[[#This Row],[Ticker]], Tabla1[Date], "&lt;=" &amp; Tabla1[[#This Row],[Date]], Tabla1[Date], "&gt;=" &amp; (Tabla1[[#This Row],[Date]]-50))</f>
        <v>188.2551428571428</v>
      </c>
      <c r="L495">
        <f>AVERAGEIFS(Tabla1[Close], Tabla1[Ticker], Tabla1[[#This Row],[Ticker]], Tabla1[Date], "&lt;=" &amp; Tabla1[[#This Row],[Date]], Tabla1[Date], "&gt;=" &amp; (Tabla1[[#This Row],[Date]]-200))</f>
        <v>296.00240875912402</v>
      </c>
      <c r="M495" t="str">
        <f>+IF(Tabla1[[#This Row],[volatilidad]]&lt;0.5,"Baja",IF(Tabla1[[#This Row],[volatilidad]]&lt;1,"Media","Alta"))</f>
        <v>Baja</v>
      </c>
    </row>
    <row r="496" spans="1:13" x14ac:dyDescent="0.3">
      <c r="A496" s="1">
        <v>44769</v>
      </c>
      <c r="B496">
        <v>216.48</v>
      </c>
      <c r="C496">
        <v>227.78</v>
      </c>
      <c r="D496">
        <v>214.58</v>
      </c>
      <c r="E496">
        <v>226.75</v>
      </c>
      <c r="F496">
        <v>10508385</v>
      </c>
      <c r="G496" t="s">
        <v>8</v>
      </c>
      <c r="H496" s="3">
        <f t="shared" si="21"/>
        <v>6.0025244261605382E-2</v>
      </c>
      <c r="I496">
        <f t="shared" si="22"/>
        <v>2022</v>
      </c>
      <c r="J496" t="str">
        <f t="shared" si="23"/>
        <v>Julio</v>
      </c>
      <c r="K496">
        <f>AVERAGEIFS(Tabla1[Close], Tabla1[Ticker], Tabla1[[#This Row],[Ticker]], Tabla1[Date], "&lt;=" &amp; Tabla1[[#This Row],[Date]], Tabla1[Date], "&gt;=" &amp; (Tabla1[[#This Row],[Date]]-50))</f>
        <v>189.10114285714283</v>
      </c>
      <c r="L496">
        <f>AVERAGEIFS(Tabla1[Close], Tabla1[Ticker], Tabla1[[#This Row],[Ticker]], Tabla1[Date], "&lt;=" &amp; Tabla1[[#This Row],[Date]], Tabla1[Date], "&gt;=" &amp; (Tabla1[[#This Row],[Date]]-200))</f>
        <v>293.70817518248168</v>
      </c>
      <c r="M496" t="str">
        <f>+IF(Tabla1[[#This Row],[volatilidad]]&lt;0.5,"Baja",IF(Tabla1[[#This Row],[volatilidad]]&lt;1,"Media","Alta"))</f>
        <v>Baja</v>
      </c>
    </row>
    <row r="497" spans="1:13" x14ac:dyDescent="0.3">
      <c r="A497" s="1">
        <v>44770</v>
      </c>
      <c r="B497">
        <v>224.6</v>
      </c>
      <c r="C497">
        <v>228.1</v>
      </c>
      <c r="D497">
        <v>219.67</v>
      </c>
      <c r="E497">
        <v>226.02</v>
      </c>
      <c r="F497">
        <v>8972738</v>
      </c>
      <c r="G497" t="s">
        <v>8</v>
      </c>
      <c r="H497" s="3">
        <f t="shared" si="21"/>
        <v>-3.2194046306504021E-3</v>
      </c>
      <c r="I497">
        <f t="shared" si="22"/>
        <v>2022</v>
      </c>
      <c r="J497" t="str">
        <f t="shared" si="23"/>
        <v>Julio</v>
      </c>
      <c r="K497">
        <f>AVERAGEIFS(Tabla1[Close], Tabla1[Ticker], Tabla1[[#This Row],[Ticker]], Tabla1[Date], "&lt;=" &amp; Tabla1[[#This Row],[Date]], Tabla1[Date], "&gt;=" &amp; (Tabla1[[#This Row],[Date]]-50))</f>
        <v>189.88428571428571</v>
      </c>
      <c r="L497">
        <f>AVERAGEIFS(Tabla1[Close], Tabla1[Ticker], Tabla1[[#This Row],[Ticker]], Tabla1[Date], "&lt;=" &amp; Tabla1[[#This Row],[Date]], Tabla1[Date], "&gt;=" &amp; (Tabla1[[#This Row],[Date]]-200))</f>
        <v>293.21768115942018</v>
      </c>
      <c r="M497" t="str">
        <f>+IF(Tabla1[[#This Row],[volatilidad]]&lt;0.5,"Baja",IF(Tabla1[[#This Row],[volatilidad]]&lt;1,"Media","Alta"))</f>
        <v>Baja</v>
      </c>
    </row>
    <row r="498" spans="1:13" x14ac:dyDescent="0.3">
      <c r="A498" s="1">
        <v>44771</v>
      </c>
      <c r="B498">
        <v>223.29</v>
      </c>
      <c r="C498">
        <v>230.75</v>
      </c>
      <c r="D498">
        <v>222.4</v>
      </c>
      <c r="E498">
        <v>224.9</v>
      </c>
      <c r="F498">
        <v>9064937</v>
      </c>
      <c r="G498" t="s">
        <v>8</v>
      </c>
      <c r="H498" s="3">
        <f t="shared" si="21"/>
        <v>-4.9553136890541083E-3</v>
      </c>
      <c r="I498">
        <f t="shared" si="22"/>
        <v>2022</v>
      </c>
      <c r="J498" t="str">
        <f t="shared" si="23"/>
        <v>Julio</v>
      </c>
      <c r="K498">
        <f>AVERAGEIFS(Tabla1[Close], Tabla1[Ticker], Tabla1[[#This Row],[Ticker]], Tabla1[Date], "&lt;=" &amp; Tabla1[[#This Row],[Date]], Tabla1[Date], "&gt;=" &amp; (Tabla1[[#This Row],[Date]]-50))</f>
        <v>190.5148571428571</v>
      </c>
      <c r="L498">
        <f>AVERAGEIFS(Tabla1[Close], Tabla1[Ticker], Tabla1[[#This Row],[Ticker]], Tabla1[Date], "&lt;=" &amp; Tabla1[[#This Row],[Date]], Tabla1[Date], "&gt;=" &amp; (Tabla1[[#This Row],[Date]]-200))</f>
        <v>292.72618705035961</v>
      </c>
      <c r="M498" t="str">
        <f>+IF(Tabla1[[#This Row],[volatilidad]]&lt;0.5,"Baja",IF(Tabla1[[#This Row],[volatilidad]]&lt;1,"Media","Alta"))</f>
        <v>Baja</v>
      </c>
    </row>
    <row r="499" spans="1:13" x14ac:dyDescent="0.3">
      <c r="A499" s="1">
        <v>44774</v>
      </c>
      <c r="B499">
        <v>223.1</v>
      </c>
      <c r="C499">
        <v>228.39</v>
      </c>
      <c r="D499">
        <v>221</v>
      </c>
      <c r="E499">
        <v>226.21</v>
      </c>
      <c r="F499">
        <v>5525044</v>
      </c>
      <c r="G499" t="s">
        <v>8</v>
      </c>
      <c r="H499" s="3">
        <f t="shared" si="21"/>
        <v>5.8248110271230669E-3</v>
      </c>
      <c r="I499">
        <f t="shared" si="22"/>
        <v>2022</v>
      </c>
      <c r="J499" t="str">
        <f t="shared" si="23"/>
        <v>Agosto</v>
      </c>
      <c r="K499">
        <f>AVERAGEIFS(Tabla1[Close], Tabla1[Ticker], Tabla1[[#This Row],[Ticker]], Tabla1[Date], "&lt;=" &amp; Tabla1[[#This Row],[Date]], Tabla1[Date], "&gt;=" &amp; (Tabla1[[#This Row],[Date]]-50))</f>
        <v>191.72117647058823</v>
      </c>
      <c r="L499">
        <f>AVERAGEIFS(Tabla1[Close], Tabla1[Ticker], Tabla1[[#This Row],[Ticker]], Tabla1[Date], "&lt;=" &amp; Tabla1[[#This Row],[Date]], Tabla1[Date], "&gt;=" &amp; (Tabla1[[#This Row],[Date]]-200))</f>
        <v>286.8411678832116</v>
      </c>
      <c r="M499" t="str">
        <f>+IF(Tabla1[[#This Row],[volatilidad]]&lt;0.5,"Baja",IF(Tabla1[[#This Row],[volatilidad]]&lt;1,"Media","Alta"))</f>
        <v>Baja</v>
      </c>
    </row>
    <row r="500" spans="1:13" x14ac:dyDescent="0.3">
      <c r="A500" s="1">
        <v>44775</v>
      </c>
      <c r="B500">
        <v>222.76</v>
      </c>
      <c r="C500">
        <v>228.2</v>
      </c>
      <c r="D500">
        <v>220.88</v>
      </c>
      <c r="E500">
        <v>221.42</v>
      </c>
      <c r="F500">
        <v>6361327</v>
      </c>
      <c r="G500" t="s">
        <v>8</v>
      </c>
      <c r="H500" s="3">
        <f t="shared" si="21"/>
        <v>-2.1175014367181055E-2</v>
      </c>
      <c r="I500">
        <f t="shared" si="22"/>
        <v>2022</v>
      </c>
      <c r="J500" t="str">
        <f t="shared" si="23"/>
        <v>Agosto</v>
      </c>
      <c r="K500">
        <f>AVERAGEIFS(Tabla1[Close], Tabla1[Ticker], Tabla1[[#This Row],[Ticker]], Tabla1[Date], "&lt;=" &amp; Tabla1[[#This Row],[Date]], Tabla1[Date], "&gt;=" &amp; (Tabla1[[#This Row],[Date]]-50))</f>
        <v>192.56971428571427</v>
      </c>
      <c r="L500">
        <f>AVERAGEIFS(Tabla1[Close], Tabla1[Ticker], Tabla1[[#This Row],[Ticker]], Tabla1[Date], "&lt;=" &amp; Tabla1[[#This Row],[Date]], Tabla1[Date], "&gt;=" &amp; (Tabla1[[#This Row],[Date]]-200))</f>
        <v>284.66759124087577</v>
      </c>
      <c r="M500" t="str">
        <f>+IF(Tabla1[[#This Row],[volatilidad]]&lt;0.5,"Baja",IF(Tabla1[[#This Row],[volatilidad]]&lt;1,"Media","Alta"))</f>
        <v>Baja</v>
      </c>
    </row>
    <row r="501" spans="1:13" x14ac:dyDescent="0.3">
      <c r="A501" s="1">
        <v>44776</v>
      </c>
      <c r="B501">
        <v>224.79</v>
      </c>
      <c r="C501">
        <v>228.1</v>
      </c>
      <c r="D501">
        <v>222.42</v>
      </c>
      <c r="E501">
        <v>226.73</v>
      </c>
      <c r="F501">
        <v>6400701</v>
      </c>
      <c r="G501" t="s">
        <v>8</v>
      </c>
      <c r="H501" s="3">
        <f t="shared" si="21"/>
        <v>2.3981573480263751E-2</v>
      </c>
      <c r="I501">
        <f t="shared" si="22"/>
        <v>2022</v>
      </c>
      <c r="J501" t="str">
        <f t="shared" si="23"/>
        <v>Agosto</v>
      </c>
      <c r="K501">
        <f>AVERAGEIFS(Tabla1[Close], Tabla1[Ticker], Tabla1[[#This Row],[Ticker]], Tabla1[Date], "&lt;=" &amp; Tabla1[[#This Row],[Date]], Tabla1[Date], "&gt;=" &amp; (Tabla1[[#This Row],[Date]]-50))</f>
        <v>194.19942857142854</v>
      </c>
      <c r="L501">
        <f>AVERAGEIFS(Tabla1[Close], Tabla1[Ticker], Tabla1[[#This Row],[Ticker]], Tabla1[Date], "&lt;=" &amp; Tabla1[[#This Row],[Date]], Tabla1[Date], "&gt;=" &amp; (Tabla1[[#This Row],[Date]]-200))</f>
        <v>282.48540145985385</v>
      </c>
      <c r="M501" t="str">
        <f>+IF(Tabla1[[#This Row],[volatilidad]]&lt;0.5,"Baja",IF(Tabla1[[#This Row],[volatilidad]]&lt;1,"Media","Alta"))</f>
        <v>Baja</v>
      </c>
    </row>
    <row r="502" spans="1:13" x14ac:dyDescent="0.3">
      <c r="A502" s="1">
        <v>44777</v>
      </c>
      <c r="B502">
        <v>227.68</v>
      </c>
      <c r="C502">
        <v>232.07</v>
      </c>
      <c r="D502">
        <v>225.05</v>
      </c>
      <c r="E502">
        <v>229.91</v>
      </c>
      <c r="F502">
        <v>7142741</v>
      </c>
      <c r="G502" t="s">
        <v>8</v>
      </c>
      <c r="H502" s="3">
        <f t="shared" si="21"/>
        <v>1.4025492876990286E-2</v>
      </c>
      <c r="I502">
        <f t="shared" si="22"/>
        <v>2022</v>
      </c>
      <c r="J502" t="str">
        <f t="shared" si="23"/>
        <v>Agosto</v>
      </c>
      <c r="K502">
        <f>AVERAGEIFS(Tabla1[Close], Tabla1[Ticker], Tabla1[[#This Row],[Ticker]], Tabla1[Date], "&lt;=" &amp; Tabla1[[#This Row],[Date]], Tabla1[Date], "&gt;=" &amp; (Tabla1[[#This Row],[Date]]-50))</f>
        <v>195.98142857142852</v>
      </c>
      <c r="L502">
        <f>AVERAGEIFS(Tabla1[Close], Tabla1[Ticker], Tabla1[[#This Row],[Ticker]], Tabla1[Date], "&lt;=" &amp; Tabla1[[#This Row],[Date]], Tabla1[Date], "&gt;=" &amp; (Tabla1[[#This Row],[Date]]-200))</f>
        <v>282.10442028985494</v>
      </c>
      <c r="M502" t="str">
        <f>+IF(Tabla1[[#This Row],[volatilidad]]&lt;0.5,"Baja",IF(Tabla1[[#This Row],[volatilidad]]&lt;1,"Media","Alta"))</f>
        <v>Baja</v>
      </c>
    </row>
    <row r="503" spans="1:13" x14ac:dyDescent="0.3">
      <c r="A503" s="1">
        <v>44778</v>
      </c>
      <c r="B503">
        <v>225.3</v>
      </c>
      <c r="C503">
        <v>228.62</v>
      </c>
      <c r="D503">
        <v>222.87</v>
      </c>
      <c r="E503">
        <v>226.78</v>
      </c>
      <c r="F503">
        <v>5539733</v>
      </c>
      <c r="G503" t="s">
        <v>8</v>
      </c>
      <c r="H503" s="3">
        <f t="shared" si="21"/>
        <v>-1.3614022878517651E-2</v>
      </c>
      <c r="I503">
        <f t="shared" si="22"/>
        <v>2022</v>
      </c>
      <c r="J503" t="str">
        <f t="shared" si="23"/>
        <v>Agosto</v>
      </c>
      <c r="K503">
        <f>AVERAGEIFS(Tabla1[Close], Tabla1[Ticker], Tabla1[[#This Row],[Ticker]], Tabla1[Date], "&lt;=" &amp; Tabla1[[#This Row],[Date]], Tabla1[Date], "&gt;=" &amp; (Tabla1[[#This Row],[Date]]-50))</f>
        <v>197.31485714285714</v>
      </c>
      <c r="L503">
        <f>AVERAGEIFS(Tabla1[Close], Tabla1[Ticker], Tabla1[[#This Row],[Ticker]], Tabla1[Date], "&lt;=" &amp; Tabla1[[#This Row],[Date]], Tabla1[Date], "&gt;=" &amp; (Tabla1[[#This Row],[Date]]-200))</f>
        <v>281.70640287769771</v>
      </c>
      <c r="M503" t="str">
        <f>+IF(Tabla1[[#This Row],[volatilidad]]&lt;0.5,"Baja",IF(Tabla1[[#This Row],[volatilidad]]&lt;1,"Media","Alta"))</f>
        <v>Baja</v>
      </c>
    </row>
    <row r="504" spans="1:13" x14ac:dyDescent="0.3">
      <c r="A504" s="1">
        <v>44781</v>
      </c>
      <c r="B504">
        <v>227.49</v>
      </c>
      <c r="C504">
        <v>241.96</v>
      </c>
      <c r="D504">
        <v>226.41</v>
      </c>
      <c r="E504">
        <v>233.49</v>
      </c>
      <c r="F504">
        <v>10997409</v>
      </c>
      <c r="G504" t="s">
        <v>8</v>
      </c>
      <c r="H504" s="3">
        <f t="shared" si="21"/>
        <v>2.9588147102919127E-2</v>
      </c>
      <c r="I504">
        <f t="shared" si="22"/>
        <v>2022</v>
      </c>
      <c r="J504" t="str">
        <f t="shared" si="23"/>
        <v>Agosto</v>
      </c>
      <c r="K504">
        <f>AVERAGEIFS(Tabla1[Close], Tabla1[Ticker], Tabla1[[#This Row],[Ticker]], Tabla1[Date], "&lt;=" &amp; Tabla1[[#This Row],[Date]], Tabla1[Date], "&gt;=" &amp; (Tabla1[[#This Row],[Date]]-50))</f>
        <v>199.72499999999999</v>
      </c>
      <c r="L504">
        <f>AVERAGEIFS(Tabla1[Close], Tabla1[Ticker], Tabla1[[#This Row],[Ticker]], Tabla1[Date], "&lt;=" &amp; Tabla1[[#This Row],[Date]], Tabla1[Date], "&gt;=" &amp; (Tabla1[[#This Row],[Date]]-200))</f>
        <v>278.0001449275361</v>
      </c>
      <c r="M504" t="str">
        <f>+IF(Tabla1[[#This Row],[volatilidad]]&lt;0.5,"Baja",IF(Tabla1[[#This Row],[volatilidad]]&lt;1,"Media","Alta"))</f>
        <v>Baja</v>
      </c>
    </row>
    <row r="505" spans="1:13" x14ac:dyDescent="0.3">
      <c r="A505" s="1">
        <v>44782</v>
      </c>
      <c r="B505">
        <v>231.62</v>
      </c>
      <c r="C505">
        <v>232.2</v>
      </c>
      <c r="D505">
        <v>224.65</v>
      </c>
      <c r="E505">
        <v>229.94</v>
      </c>
      <c r="F505">
        <v>6181194</v>
      </c>
      <c r="G505" t="s">
        <v>8</v>
      </c>
      <c r="H505" s="3">
        <f t="shared" si="21"/>
        <v>-1.5204077262409577E-2</v>
      </c>
      <c r="I505">
        <f t="shared" si="22"/>
        <v>2022</v>
      </c>
      <c r="J505" t="str">
        <f t="shared" si="23"/>
        <v>Agosto</v>
      </c>
      <c r="K505">
        <f>AVERAGEIFS(Tabla1[Close], Tabla1[Ticker], Tabla1[[#This Row],[Ticker]], Tabla1[Date], "&lt;=" &amp; Tabla1[[#This Row],[Date]], Tabla1[Date], "&gt;=" &amp; (Tabla1[[#This Row],[Date]]-50))</f>
        <v>200.58828571428569</v>
      </c>
      <c r="L505">
        <f>AVERAGEIFS(Tabla1[Close], Tabla1[Ticker], Tabla1[[#This Row],[Ticker]], Tabla1[Date], "&lt;=" &amp; Tabla1[[#This Row],[Date]], Tabla1[Date], "&gt;=" &amp; (Tabla1[[#This Row],[Date]]-200))</f>
        <v>275.98340579710134</v>
      </c>
      <c r="M505" t="str">
        <f>+IF(Tabla1[[#This Row],[volatilidad]]&lt;0.5,"Baja",IF(Tabla1[[#This Row],[volatilidad]]&lt;1,"Media","Alta"))</f>
        <v>Baja</v>
      </c>
    </row>
    <row r="506" spans="1:13" x14ac:dyDescent="0.3">
      <c r="A506" s="1">
        <v>44783</v>
      </c>
      <c r="B506">
        <v>236.99</v>
      </c>
      <c r="C506">
        <v>244.54</v>
      </c>
      <c r="D506">
        <v>236.6</v>
      </c>
      <c r="E506">
        <v>244.11</v>
      </c>
      <c r="F506">
        <v>9254760</v>
      </c>
      <c r="G506" t="s">
        <v>8</v>
      </c>
      <c r="H506" s="3">
        <f t="shared" si="21"/>
        <v>6.1624771679568591E-2</v>
      </c>
      <c r="I506">
        <f t="shared" si="22"/>
        <v>2022</v>
      </c>
      <c r="J506" t="str">
        <f t="shared" si="23"/>
        <v>Agosto</v>
      </c>
      <c r="K506">
        <f>AVERAGEIFS(Tabla1[Close], Tabla1[Ticker], Tabla1[[#This Row],[Ticker]], Tabla1[Date], "&lt;=" &amp; Tabla1[[#This Row],[Date]], Tabla1[Date], "&gt;=" &amp; (Tabla1[[#This Row],[Date]]-50))</f>
        <v>201.79722222222219</v>
      </c>
      <c r="L506">
        <f>AVERAGEIFS(Tabla1[Close], Tabla1[Ticker], Tabla1[[#This Row],[Ticker]], Tabla1[Date], "&lt;=" &amp; Tabla1[[#This Row],[Date]], Tabla1[Date], "&gt;=" &amp; (Tabla1[[#This Row],[Date]]-200))</f>
        <v>274.87188405797099</v>
      </c>
      <c r="M506" t="str">
        <f>+IF(Tabla1[[#This Row],[volatilidad]]&lt;0.5,"Baja",IF(Tabla1[[#This Row],[volatilidad]]&lt;1,"Media","Alta"))</f>
        <v>Baja</v>
      </c>
    </row>
    <row r="507" spans="1:13" x14ac:dyDescent="0.3">
      <c r="A507" s="1">
        <v>44784</v>
      </c>
      <c r="B507">
        <v>244.68</v>
      </c>
      <c r="C507">
        <v>251.62</v>
      </c>
      <c r="D507">
        <v>241.51</v>
      </c>
      <c r="E507">
        <v>242.7</v>
      </c>
      <c r="F507">
        <v>8780062</v>
      </c>
      <c r="G507" t="s">
        <v>8</v>
      </c>
      <c r="H507" s="3">
        <f t="shared" si="21"/>
        <v>-5.7760845520462567E-3</v>
      </c>
      <c r="I507">
        <f t="shared" si="22"/>
        <v>2022</v>
      </c>
      <c r="J507" t="str">
        <f t="shared" si="23"/>
        <v>Agosto</v>
      </c>
      <c r="K507">
        <f>AVERAGEIFS(Tabla1[Close], Tabla1[Ticker], Tabla1[[#This Row],[Ticker]], Tabla1[Date], "&lt;=" &amp; Tabla1[[#This Row],[Date]], Tabla1[Date], "&gt;=" &amp; (Tabla1[[#This Row],[Date]]-50))</f>
        <v>203.79138888888886</v>
      </c>
      <c r="L507">
        <f>AVERAGEIFS(Tabla1[Close], Tabla1[Ticker], Tabla1[[#This Row],[Ticker]], Tabla1[Date], "&lt;=" &amp; Tabla1[[#This Row],[Date]], Tabla1[Date], "&gt;=" &amp; (Tabla1[[#This Row],[Date]]-200))</f>
        <v>274.64043165467621</v>
      </c>
      <c r="M507" t="str">
        <f>+IF(Tabla1[[#This Row],[volatilidad]]&lt;0.5,"Baja",IF(Tabla1[[#This Row],[volatilidad]]&lt;1,"Media","Alta"))</f>
        <v>Baja</v>
      </c>
    </row>
    <row r="508" spans="1:13" x14ac:dyDescent="0.3">
      <c r="A508" s="1">
        <v>44785</v>
      </c>
      <c r="B508">
        <v>244.81</v>
      </c>
      <c r="C508">
        <v>249.41</v>
      </c>
      <c r="D508">
        <v>243.76</v>
      </c>
      <c r="E508">
        <v>249.3</v>
      </c>
      <c r="F508">
        <v>6098531</v>
      </c>
      <c r="G508" t="s">
        <v>8</v>
      </c>
      <c r="H508" s="3">
        <f t="shared" si="21"/>
        <v>2.7194066749073098E-2</v>
      </c>
      <c r="I508">
        <f t="shared" si="22"/>
        <v>2022</v>
      </c>
      <c r="J508" t="str">
        <f t="shared" si="23"/>
        <v>Agosto</v>
      </c>
      <c r="K508">
        <f>AVERAGEIFS(Tabla1[Close], Tabla1[Ticker], Tabla1[[#This Row],[Ticker]], Tabla1[Date], "&lt;=" &amp; Tabla1[[#This Row],[Date]], Tabla1[Date], "&gt;=" &amp; (Tabla1[[#This Row],[Date]]-50))</f>
        <v>205.74722222222218</v>
      </c>
      <c r="L508">
        <f>AVERAGEIFS(Tabla1[Close], Tabla1[Ticker], Tabla1[[#This Row],[Ticker]], Tabla1[Date], "&lt;=" &amp; Tabla1[[#This Row],[Date]], Tabla1[Date], "&gt;=" &amp; (Tabla1[[#This Row],[Date]]-200))</f>
        <v>274.45942857142853</v>
      </c>
      <c r="M508" t="str">
        <f>+IF(Tabla1[[#This Row],[volatilidad]]&lt;0.5,"Baja",IF(Tabla1[[#This Row],[volatilidad]]&lt;1,"Media","Alta"))</f>
        <v>Baja</v>
      </c>
    </row>
    <row r="509" spans="1:13" x14ac:dyDescent="0.3">
      <c r="A509" s="1">
        <v>44788</v>
      </c>
      <c r="B509">
        <v>248.11</v>
      </c>
      <c r="C509">
        <v>251.99</v>
      </c>
      <c r="D509">
        <v>247.51</v>
      </c>
      <c r="E509">
        <v>249.11</v>
      </c>
      <c r="F509">
        <v>6527391</v>
      </c>
      <c r="G509" t="s">
        <v>8</v>
      </c>
      <c r="H509" s="3">
        <f t="shared" si="21"/>
        <v>-7.6213397513036352E-4</v>
      </c>
      <c r="I509">
        <f t="shared" si="22"/>
        <v>2022</v>
      </c>
      <c r="J509" t="str">
        <f t="shared" si="23"/>
        <v>Agosto</v>
      </c>
      <c r="K509">
        <f>AVERAGEIFS(Tabla1[Close], Tabla1[Ticker], Tabla1[[#This Row],[Ticker]], Tabla1[Date], "&lt;=" &amp; Tabla1[[#This Row],[Date]], Tabla1[Date], "&gt;=" &amp; (Tabla1[[#This Row],[Date]]-50))</f>
        <v>208.0985714285714</v>
      </c>
      <c r="L509">
        <f>AVERAGEIFS(Tabla1[Close], Tabla1[Ticker], Tabla1[[#This Row],[Ticker]], Tabla1[Date], "&lt;=" &amp; Tabla1[[#This Row],[Date]], Tabla1[Date], "&gt;=" &amp; (Tabla1[[#This Row],[Date]]-200))</f>
        <v>272.17507246376812</v>
      </c>
      <c r="M509" t="str">
        <f>+IF(Tabla1[[#This Row],[volatilidad]]&lt;0.5,"Baja",IF(Tabla1[[#This Row],[volatilidad]]&lt;1,"Media","Alta"))</f>
        <v>Baja</v>
      </c>
    </row>
    <row r="510" spans="1:13" x14ac:dyDescent="0.3">
      <c r="A510" s="1">
        <v>44789</v>
      </c>
      <c r="B510">
        <v>247.16</v>
      </c>
      <c r="C510">
        <v>249.29</v>
      </c>
      <c r="D510">
        <v>244.03</v>
      </c>
      <c r="E510">
        <v>245.69</v>
      </c>
      <c r="F510">
        <v>5136806</v>
      </c>
      <c r="G510" t="s">
        <v>8</v>
      </c>
      <c r="H510" s="3">
        <f t="shared" si="21"/>
        <v>-1.3728874794267654E-2</v>
      </c>
      <c r="I510">
        <f t="shared" si="22"/>
        <v>2022</v>
      </c>
      <c r="J510" t="str">
        <f t="shared" si="23"/>
        <v>Agosto</v>
      </c>
      <c r="K510">
        <f>AVERAGEIFS(Tabla1[Close], Tabla1[Ticker], Tabla1[[#This Row],[Ticker]], Tabla1[Date], "&lt;=" &amp; Tabla1[[#This Row],[Date]], Tabla1[Date], "&gt;=" &amp; (Tabla1[[#This Row],[Date]]-50))</f>
        <v>209.14277777777772</v>
      </c>
      <c r="L510">
        <f>AVERAGEIFS(Tabla1[Close], Tabla1[Ticker], Tabla1[[#This Row],[Ticker]], Tabla1[Date], "&lt;=" &amp; Tabla1[[#This Row],[Date]], Tabla1[Date], "&gt;=" &amp; (Tabla1[[#This Row],[Date]]-200))</f>
        <v>271.15326086956526</v>
      </c>
      <c r="M510" t="str">
        <f>+IF(Tabla1[[#This Row],[volatilidad]]&lt;0.5,"Baja",IF(Tabla1[[#This Row],[volatilidad]]&lt;1,"Media","Alta"))</f>
        <v>Baja</v>
      </c>
    </row>
    <row r="511" spans="1:13" x14ac:dyDescent="0.3">
      <c r="A511" s="1">
        <v>44790</v>
      </c>
      <c r="B511">
        <v>241.18</v>
      </c>
      <c r="C511">
        <v>244.24</v>
      </c>
      <c r="D511">
        <v>237.56</v>
      </c>
      <c r="E511">
        <v>241.15</v>
      </c>
      <c r="F511">
        <v>5627224</v>
      </c>
      <c r="G511" t="s">
        <v>8</v>
      </c>
      <c r="H511" s="3">
        <f t="shared" si="21"/>
        <v>-1.8478570556392127E-2</v>
      </c>
      <c r="I511">
        <f t="shared" si="22"/>
        <v>2022</v>
      </c>
      <c r="J511" t="str">
        <f t="shared" si="23"/>
        <v>Agosto</v>
      </c>
      <c r="K511">
        <f>AVERAGEIFS(Tabla1[Close], Tabla1[Ticker], Tabla1[[#This Row],[Ticker]], Tabla1[Date], "&lt;=" &amp; Tabla1[[#This Row],[Date]], Tabla1[Date], "&gt;=" &amp; (Tabla1[[#This Row],[Date]]-50))</f>
        <v>210.58749999999995</v>
      </c>
      <c r="L511">
        <f>AVERAGEIFS(Tabla1[Close], Tabla1[Ticker], Tabla1[[#This Row],[Ticker]], Tabla1[Date], "&lt;=" &amp; Tabla1[[#This Row],[Date]], Tabla1[Date], "&gt;=" &amp; (Tabla1[[#This Row],[Date]]-200))</f>
        <v>270.11550724637686</v>
      </c>
      <c r="M511" t="str">
        <f>+IF(Tabla1[[#This Row],[volatilidad]]&lt;0.5,"Baja",IF(Tabla1[[#This Row],[volatilidad]]&lt;1,"Media","Alta"))</f>
        <v>Baja</v>
      </c>
    </row>
    <row r="512" spans="1:13" x14ac:dyDescent="0.3">
      <c r="A512" s="1">
        <v>44791</v>
      </c>
      <c r="B512">
        <v>241.96</v>
      </c>
      <c r="C512">
        <v>246.48</v>
      </c>
      <c r="D512">
        <v>239.28</v>
      </c>
      <c r="E512">
        <v>245.17</v>
      </c>
      <c r="F512">
        <v>5280387</v>
      </c>
      <c r="G512" t="s">
        <v>8</v>
      </c>
      <c r="H512" s="3">
        <f t="shared" si="21"/>
        <v>1.6670122330499693E-2</v>
      </c>
      <c r="I512">
        <f t="shared" si="22"/>
        <v>2022</v>
      </c>
      <c r="J512" t="str">
        <f t="shared" si="23"/>
        <v>Agosto</v>
      </c>
      <c r="K512">
        <f>AVERAGEIFS(Tabla1[Close], Tabla1[Ticker], Tabla1[[#This Row],[Ticker]], Tabla1[Date], "&lt;=" &amp; Tabla1[[#This Row],[Date]], Tabla1[Date], "&gt;=" &amp; (Tabla1[[#This Row],[Date]]-50))</f>
        <v>212.40888888888881</v>
      </c>
      <c r="L512">
        <f>AVERAGEIFS(Tabla1[Close], Tabla1[Ticker], Tabla1[[#This Row],[Ticker]], Tabla1[Date], "&lt;=" &amp; Tabla1[[#This Row],[Date]], Tabla1[Date], "&gt;=" &amp; (Tabla1[[#This Row],[Date]]-200))</f>
        <v>269.93604316546771</v>
      </c>
      <c r="M512" t="str">
        <f>+IF(Tabla1[[#This Row],[volatilidad]]&lt;0.5,"Baja",IF(Tabla1[[#This Row],[volatilidad]]&lt;1,"Media","Alta"))</f>
        <v>Baja</v>
      </c>
    </row>
    <row r="513" spans="1:13" x14ac:dyDescent="0.3">
      <c r="A513" s="1">
        <v>44792</v>
      </c>
      <c r="B513">
        <v>240.95</v>
      </c>
      <c r="C513">
        <v>243.29</v>
      </c>
      <c r="D513">
        <v>235.68</v>
      </c>
      <c r="E513">
        <v>241.16</v>
      </c>
      <c r="F513">
        <v>7504707</v>
      </c>
      <c r="G513" t="s">
        <v>8</v>
      </c>
      <c r="H513" s="3">
        <f t="shared" si="21"/>
        <v>-1.6355997879022643E-2</v>
      </c>
      <c r="I513">
        <f t="shared" si="22"/>
        <v>2022</v>
      </c>
      <c r="J513" t="str">
        <f t="shared" si="23"/>
        <v>Agosto</v>
      </c>
      <c r="K513">
        <f>AVERAGEIFS(Tabla1[Close], Tabla1[Ticker], Tabla1[[#This Row],[Ticker]], Tabla1[Date], "&lt;=" &amp; Tabla1[[#This Row],[Date]], Tabla1[Date], "&gt;=" &amp; (Tabla1[[#This Row],[Date]]-50))</f>
        <v>214.15333333333328</v>
      </c>
      <c r="L513">
        <f>AVERAGEIFS(Tabla1[Close], Tabla1[Ticker], Tabla1[[#This Row],[Ticker]], Tabla1[Date], "&lt;=" &amp; Tabla1[[#This Row],[Date]], Tabla1[Date], "&gt;=" &amp; (Tabla1[[#This Row],[Date]]-200))</f>
        <v>269.73050000000006</v>
      </c>
      <c r="M513" t="str">
        <f>+IF(Tabla1[[#This Row],[volatilidad]]&lt;0.5,"Baja",IF(Tabla1[[#This Row],[volatilidad]]&lt;1,"Media","Alta"))</f>
        <v>Baja</v>
      </c>
    </row>
    <row r="514" spans="1:13" x14ac:dyDescent="0.3">
      <c r="A514" s="1">
        <v>44795</v>
      </c>
      <c r="B514">
        <v>232.55</v>
      </c>
      <c r="C514">
        <v>233.48</v>
      </c>
      <c r="D514">
        <v>224.59</v>
      </c>
      <c r="E514">
        <v>226.54</v>
      </c>
      <c r="F514">
        <v>8630094</v>
      </c>
      <c r="G514" t="s">
        <v>8</v>
      </c>
      <c r="H514" s="3">
        <f t="shared" ref="H514:H577" si="24">IF(G514=G513, (E514/E513)-1, "")</f>
        <v>-6.0623652346989521E-2</v>
      </c>
      <c r="I514">
        <f t="shared" ref="I514:I577" si="25">YEAR(A514)</f>
        <v>2022</v>
      </c>
      <c r="J514" t="str">
        <f t="shared" ref="J514:J577" si="26">TEXT(A514,"MMMM")</f>
        <v>Agosto</v>
      </c>
      <c r="K514">
        <f>AVERAGEIFS(Tabla1[Close], Tabla1[Ticker], Tabla1[[#This Row],[Ticker]], Tabla1[Date], "&lt;=" &amp; Tabla1[[#This Row],[Date]], Tabla1[Date], "&gt;=" &amp; (Tabla1[[#This Row],[Date]]-50))</f>
        <v>216.60685714285705</v>
      </c>
      <c r="L514">
        <f>AVERAGEIFS(Tabla1[Close], Tabla1[Ticker], Tabla1[[#This Row],[Ticker]], Tabla1[Date], "&lt;=" &amp; Tabla1[[#This Row],[Date]], Tabla1[Date], "&gt;=" &amp; (Tabla1[[#This Row],[Date]]-200))</f>
        <v>265.76130434782607</v>
      </c>
      <c r="M514" t="str">
        <f>+IF(Tabla1[[#This Row],[volatilidad]]&lt;0.5,"Baja",IF(Tabla1[[#This Row],[volatilidad]]&lt;1,"Media","Alta"))</f>
        <v>Baja</v>
      </c>
    </row>
    <row r="515" spans="1:13" x14ac:dyDescent="0.3">
      <c r="A515" s="1">
        <v>44796</v>
      </c>
      <c r="B515">
        <v>226.46</v>
      </c>
      <c r="C515">
        <v>229.9</v>
      </c>
      <c r="D515">
        <v>224.3</v>
      </c>
      <c r="E515">
        <v>224.55</v>
      </c>
      <c r="F515">
        <v>5276945</v>
      </c>
      <c r="G515" t="s">
        <v>8</v>
      </c>
      <c r="H515" s="3">
        <f t="shared" si="24"/>
        <v>-8.7843206497747461E-3</v>
      </c>
      <c r="I515">
        <f t="shared" si="25"/>
        <v>2022</v>
      </c>
      <c r="J515" t="str">
        <f t="shared" si="26"/>
        <v>Agosto</v>
      </c>
      <c r="K515">
        <f>AVERAGEIFS(Tabla1[Close], Tabla1[Ticker], Tabla1[[#This Row],[Ticker]], Tabla1[Date], "&lt;=" &amp; Tabla1[[#This Row],[Date]], Tabla1[Date], "&gt;=" &amp; (Tabla1[[#This Row],[Date]]-50))</f>
        <v>216.82749999999993</v>
      </c>
      <c r="L515">
        <f>AVERAGEIFS(Tabla1[Close], Tabla1[Ticker], Tabla1[[#This Row],[Ticker]], Tabla1[Date], "&lt;=" &amp; Tabla1[[#This Row],[Date]], Tabla1[Date], "&gt;=" &amp; (Tabla1[[#This Row],[Date]]-200))</f>
        <v>264.44934782608703</v>
      </c>
      <c r="M515" t="str">
        <f>+IF(Tabla1[[#This Row],[volatilidad]]&lt;0.5,"Baja",IF(Tabla1[[#This Row],[volatilidad]]&lt;1,"Media","Alta"))</f>
        <v>Baja</v>
      </c>
    </row>
    <row r="516" spans="1:13" x14ac:dyDescent="0.3">
      <c r="A516" s="1">
        <v>44797</v>
      </c>
      <c r="B516">
        <v>225.66</v>
      </c>
      <c r="C516">
        <v>234.1</v>
      </c>
      <c r="D516">
        <v>223.94</v>
      </c>
      <c r="E516">
        <v>229.61</v>
      </c>
      <c r="F516">
        <v>5426316</v>
      </c>
      <c r="G516" t="s">
        <v>8</v>
      </c>
      <c r="H516" s="3">
        <f t="shared" si="24"/>
        <v>2.2533956802493815E-2</v>
      </c>
      <c r="I516">
        <f t="shared" si="25"/>
        <v>2022</v>
      </c>
      <c r="J516" t="str">
        <f t="shared" si="26"/>
        <v>Agosto</v>
      </c>
      <c r="K516">
        <f>AVERAGEIFS(Tabla1[Close], Tabla1[Ticker], Tabla1[[#This Row],[Ticker]], Tabla1[Date], "&lt;=" &amp; Tabla1[[#This Row],[Date]], Tabla1[Date], "&gt;=" &amp; (Tabla1[[#This Row],[Date]]-50))</f>
        <v>217.1729729729729</v>
      </c>
      <c r="L516">
        <f>AVERAGEIFS(Tabla1[Close], Tabla1[Ticker], Tabla1[[#This Row],[Ticker]], Tabla1[Date], "&lt;=" &amp; Tabla1[[#This Row],[Date]], Tabla1[Date], "&gt;=" &amp; (Tabla1[[#This Row],[Date]]-200))</f>
        <v>263.14094202898548</v>
      </c>
      <c r="M516" t="str">
        <f>+IF(Tabla1[[#This Row],[volatilidad]]&lt;0.5,"Baja",IF(Tabla1[[#This Row],[volatilidad]]&lt;1,"Media","Alta"))</f>
        <v>Baja</v>
      </c>
    </row>
    <row r="517" spans="1:13" x14ac:dyDescent="0.3">
      <c r="A517" s="1">
        <v>44798</v>
      </c>
      <c r="B517">
        <v>230.24</v>
      </c>
      <c r="C517">
        <v>234.16</v>
      </c>
      <c r="D517">
        <v>229</v>
      </c>
      <c r="E517">
        <v>233.98</v>
      </c>
      <c r="F517">
        <v>3766867</v>
      </c>
      <c r="G517" t="s">
        <v>8</v>
      </c>
      <c r="H517" s="3">
        <f t="shared" si="24"/>
        <v>1.9032272113583826E-2</v>
      </c>
      <c r="I517">
        <f t="shared" si="25"/>
        <v>2022</v>
      </c>
      <c r="J517" t="str">
        <f t="shared" si="26"/>
        <v>Agosto</v>
      </c>
      <c r="K517">
        <f>AVERAGEIFS(Tabla1[Close], Tabla1[Ticker], Tabla1[[#This Row],[Ticker]], Tabla1[Date], "&lt;=" &amp; Tabla1[[#This Row],[Date]], Tabla1[Date], "&gt;=" &amp; (Tabla1[[#This Row],[Date]]-50))</f>
        <v>218.47297297297291</v>
      </c>
      <c r="L517">
        <f>AVERAGEIFS(Tabla1[Close], Tabla1[Ticker], Tabla1[[#This Row],[Ticker]], Tabla1[Date], "&lt;=" &amp; Tabla1[[#This Row],[Date]], Tabla1[Date], "&gt;=" &amp; (Tabla1[[#This Row],[Date]]-200))</f>
        <v>262.93115107913667</v>
      </c>
      <c r="M517" t="str">
        <f>+IF(Tabla1[[#This Row],[volatilidad]]&lt;0.5,"Baja",IF(Tabla1[[#This Row],[volatilidad]]&lt;1,"Media","Alta"))</f>
        <v>Baja</v>
      </c>
    </row>
    <row r="518" spans="1:13" x14ac:dyDescent="0.3">
      <c r="A518" s="1">
        <v>44799</v>
      </c>
      <c r="B518">
        <v>233.63</v>
      </c>
      <c r="C518">
        <v>236.95</v>
      </c>
      <c r="D518">
        <v>223.15</v>
      </c>
      <c r="E518">
        <v>223.28</v>
      </c>
      <c r="F518">
        <v>5349848</v>
      </c>
      <c r="G518" t="s">
        <v>8</v>
      </c>
      <c r="H518" s="3">
        <f t="shared" si="24"/>
        <v>-4.5730404308060524E-2</v>
      </c>
      <c r="I518">
        <f t="shared" si="25"/>
        <v>2022</v>
      </c>
      <c r="J518" t="str">
        <f t="shared" si="26"/>
        <v>Agosto</v>
      </c>
      <c r="K518">
        <f>AVERAGEIFS(Tabla1[Close], Tabla1[Ticker], Tabla1[[#This Row],[Ticker]], Tabla1[Date], "&lt;=" &amp; Tabla1[[#This Row],[Date]], Tabla1[Date], "&gt;=" &amp; (Tabla1[[#This Row],[Date]]-50))</f>
        <v>219.53297297297289</v>
      </c>
      <c r="L518">
        <f>AVERAGEIFS(Tabla1[Close], Tabla1[Ticker], Tabla1[[#This Row],[Ticker]], Tabla1[Date], "&lt;=" &amp; Tabla1[[#This Row],[Date]], Tabla1[Date], "&gt;=" &amp; (Tabla1[[#This Row],[Date]]-200))</f>
        <v>262.64792857142857</v>
      </c>
      <c r="M518" t="str">
        <f>+IF(Tabla1[[#This Row],[volatilidad]]&lt;0.5,"Baja",IF(Tabla1[[#This Row],[volatilidad]]&lt;1,"Media","Alta"))</f>
        <v>Baja</v>
      </c>
    </row>
    <row r="519" spans="1:13" x14ac:dyDescent="0.3">
      <c r="A519" s="1">
        <v>44802</v>
      </c>
      <c r="B519">
        <v>221.93</v>
      </c>
      <c r="C519">
        <v>229.87</v>
      </c>
      <c r="D519">
        <v>221.52</v>
      </c>
      <c r="E519">
        <v>224.57</v>
      </c>
      <c r="F519">
        <v>7109397</v>
      </c>
      <c r="G519" t="s">
        <v>8</v>
      </c>
      <c r="H519" s="3">
        <f t="shared" si="24"/>
        <v>5.777499104263617E-3</v>
      </c>
      <c r="I519">
        <f t="shared" si="25"/>
        <v>2022</v>
      </c>
      <c r="J519" t="str">
        <f t="shared" si="26"/>
        <v>Agosto</v>
      </c>
      <c r="K519">
        <f>AVERAGEIFS(Tabla1[Close], Tabla1[Ticker], Tabla1[[#This Row],[Ticker]], Tabla1[Date], "&lt;=" &amp; Tabla1[[#This Row],[Date]], Tabla1[Date], "&gt;=" &amp; (Tabla1[[#This Row],[Date]]-50))</f>
        <v>221.4177777777777</v>
      </c>
      <c r="L519">
        <f>AVERAGEIFS(Tabla1[Close], Tabla1[Ticker], Tabla1[[#This Row],[Ticker]], Tabla1[Date], "&lt;=" &amp; Tabla1[[#This Row],[Date]], Tabla1[Date], "&gt;=" &amp; (Tabla1[[#This Row],[Date]]-200))</f>
        <v>259.25188405797104</v>
      </c>
      <c r="M519" t="str">
        <f>+IF(Tabla1[[#This Row],[volatilidad]]&lt;0.5,"Baja",IF(Tabla1[[#This Row],[volatilidad]]&lt;1,"Media","Alta"))</f>
        <v>Baja</v>
      </c>
    </row>
    <row r="520" spans="1:13" x14ac:dyDescent="0.3">
      <c r="A520" s="1">
        <v>44803</v>
      </c>
      <c r="B520">
        <v>226.66</v>
      </c>
      <c r="C520">
        <v>229.79</v>
      </c>
      <c r="D520">
        <v>218.74</v>
      </c>
      <c r="E520">
        <v>220.65</v>
      </c>
      <c r="F520">
        <v>5740434</v>
      </c>
      <c r="G520" t="s">
        <v>8</v>
      </c>
      <c r="H520" s="3">
        <f t="shared" si="24"/>
        <v>-1.7455581778510032E-2</v>
      </c>
      <c r="I520">
        <f t="shared" si="25"/>
        <v>2022</v>
      </c>
      <c r="J520" t="str">
        <f t="shared" si="26"/>
        <v>Agosto</v>
      </c>
      <c r="K520">
        <f>AVERAGEIFS(Tabla1[Close], Tabla1[Ticker], Tabla1[[#This Row],[Ticker]], Tabla1[Date], "&lt;=" &amp; Tabla1[[#This Row],[Date]], Tabla1[Date], "&gt;=" &amp; (Tabla1[[#This Row],[Date]]-50))</f>
        <v>221.39702702702695</v>
      </c>
      <c r="L520">
        <f>AVERAGEIFS(Tabla1[Close], Tabla1[Ticker], Tabla1[[#This Row],[Ticker]], Tabla1[Date], "&lt;=" &amp; Tabla1[[#This Row],[Date]], Tabla1[Date], "&gt;=" &amp; (Tabla1[[#This Row],[Date]]-200))</f>
        <v>257.90681159420291</v>
      </c>
      <c r="M520" t="str">
        <f>+IF(Tabla1[[#This Row],[volatilidad]]&lt;0.5,"Baja",IF(Tabla1[[#This Row],[volatilidad]]&lt;1,"Media","Alta"))</f>
        <v>Baja</v>
      </c>
    </row>
    <row r="521" spans="1:13" x14ac:dyDescent="0.3">
      <c r="A521" s="1">
        <v>44804</v>
      </c>
      <c r="B521">
        <v>227</v>
      </c>
      <c r="C521">
        <v>233.88</v>
      </c>
      <c r="D521">
        <v>223.43</v>
      </c>
      <c r="E521">
        <v>223.56</v>
      </c>
      <c r="F521">
        <v>8615906</v>
      </c>
      <c r="G521" t="s">
        <v>8</v>
      </c>
      <c r="H521" s="3">
        <f t="shared" si="24"/>
        <v>1.3188307273963362E-2</v>
      </c>
      <c r="I521">
        <f t="shared" si="25"/>
        <v>2022</v>
      </c>
      <c r="J521" t="str">
        <f t="shared" si="26"/>
        <v>Agosto</v>
      </c>
      <c r="K521">
        <f>AVERAGEIFS(Tabla1[Close], Tabla1[Ticker], Tabla1[[#This Row],[Ticker]], Tabla1[Date], "&lt;=" &amp; Tabla1[[#This Row],[Date]], Tabla1[Date], "&gt;=" &amp; (Tabla1[[#This Row],[Date]]-50))</f>
        <v>222.64621621621612</v>
      </c>
      <c r="L521">
        <f>AVERAGEIFS(Tabla1[Close], Tabla1[Ticker], Tabla1[[#This Row],[Ticker]], Tabla1[Date], "&lt;=" &amp; Tabla1[[#This Row],[Date]], Tabla1[Date], "&gt;=" &amp; (Tabla1[[#This Row],[Date]]-200))</f>
        <v>256.69123188405791</v>
      </c>
      <c r="M521" t="str">
        <f>+IF(Tabla1[[#This Row],[volatilidad]]&lt;0.5,"Baja",IF(Tabla1[[#This Row],[volatilidad]]&lt;1,"Media","Alta"))</f>
        <v>Baja</v>
      </c>
    </row>
    <row r="522" spans="1:13" x14ac:dyDescent="0.3">
      <c r="A522" s="1">
        <v>44805</v>
      </c>
      <c r="B522">
        <v>220.72</v>
      </c>
      <c r="C522">
        <v>230.37</v>
      </c>
      <c r="D522">
        <v>219.47</v>
      </c>
      <c r="E522">
        <v>230.04</v>
      </c>
      <c r="F522">
        <v>7292917</v>
      </c>
      <c r="G522" t="s">
        <v>8</v>
      </c>
      <c r="H522" s="3">
        <f t="shared" si="24"/>
        <v>2.8985507246376718E-2</v>
      </c>
      <c r="I522">
        <f t="shared" si="25"/>
        <v>2022</v>
      </c>
      <c r="J522" t="str">
        <f t="shared" si="26"/>
        <v>Setiembre</v>
      </c>
      <c r="K522">
        <f>AVERAGEIFS(Tabla1[Close], Tabla1[Ticker], Tabla1[[#This Row],[Ticker]], Tabla1[Date], "&lt;=" &amp; Tabla1[[#This Row],[Date]], Tabla1[Date], "&gt;=" &amp; (Tabla1[[#This Row],[Date]]-50))</f>
        <v>224.14864864864859</v>
      </c>
      <c r="L522">
        <f>AVERAGEIFS(Tabla1[Close], Tabla1[Ticker], Tabla1[[#This Row],[Ticker]], Tabla1[Date], "&lt;=" &amp; Tabla1[[#This Row],[Date]], Tabla1[Date], "&gt;=" &amp; (Tabla1[[#This Row],[Date]]-200))</f>
        <v>256.49949640287764</v>
      </c>
      <c r="M522" t="str">
        <f>+IF(Tabla1[[#This Row],[volatilidad]]&lt;0.5,"Baja",IF(Tabla1[[#This Row],[volatilidad]]&lt;1,"Media","Alta"))</f>
        <v>Baja</v>
      </c>
    </row>
    <row r="523" spans="1:13" x14ac:dyDescent="0.3">
      <c r="A523" s="1">
        <v>44806</v>
      </c>
      <c r="B523">
        <v>231.03</v>
      </c>
      <c r="C523">
        <v>233.88</v>
      </c>
      <c r="D523">
        <v>225.04</v>
      </c>
      <c r="E523">
        <v>226.11</v>
      </c>
      <c r="F523">
        <v>8164883</v>
      </c>
      <c r="G523" t="s">
        <v>8</v>
      </c>
      <c r="H523" s="3">
        <f t="shared" si="24"/>
        <v>-1.7083985393844481E-2</v>
      </c>
      <c r="I523">
        <f t="shared" si="25"/>
        <v>2022</v>
      </c>
      <c r="J523" t="str">
        <f t="shared" si="26"/>
        <v>Setiembre</v>
      </c>
      <c r="K523">
        <f>AVERAGEIFS(Tabla1[Close], Tabla1[Ticker], Tabla1[[#This Row],[Ticker]], Tabla1[Date], "&lt;=" &amp; Tabla1[[#This Row],[Date]], Tabla1[Date], "&gt;=" &amp; (Tabla1[[#This Row],[Date]]-50))</f>
        <v>225.48783783783776</v>
      </c>
      <c r="L523">
        <f>AVERAGEIFS(Tabla1[Close], Tabla1[Ticker], Tabla1[[#This Row],[Ticker]], Tabla1[Date], "&lt;=" &amp; Tabla1[[#This Row],[Date]], Tabla1[Date], "&gt;=" &amp; (Tabla1[[#This Row],[Date]]-200))</f>
        <v>256.28242857142851</v>
      </c>
      <c r="M523" t="str">
        <f>+IF(Tabla1[[#This Row],[volatilidad]]&lt;0.5,"Baja",IF(Tabla1[[#This Row],[volatilidad]]&lt;1,"Media","Alta"))</f>
        <v>Baja</v>
      </c>
    </row>
    <row r="524" spans="1:13" x14ac:dyDescent="0.3">
      <c r="A524" s="1">
        <v>44810</v>
      </c>
      <c r="B524">
        <v>225.59</v>
      </c>
      <c r="C524">
        <v>226.85</v>
      </c>
      <c r="D524">
        <v>214.69</v>
      </c>
      <c r="E524">
        <v>218.39</v>
      </c>
      <c r="F524">
        <v>7469016</v>
      </c>
      <c r="G524" t="s">
        <v>8</v>
      </c>
      <c r="H524" s="3">
        <f t="shared" si="24"/>
        <v>-3.4142673919773658E-2</v>
      </c>
      <c r="I524">
        <f t="shared" si="25"/>
        <v>2022</v>
      </c>
      <c r="J524" t="str">
        <f t="shared" si="26"/>
        <v>Setiembre</v>
      </c>
      <c r="K524">
        <f>AVERAGEIFS(Tabla1[Close], Tabla1[Ticker], Tabla1[[#This Row],[Ticker]], Tabla1[Date], "&lt;=" &amp; Tabla1[[#This Row],[Date]], Tabla1[Date], "&gt;=" &amp; (Tabla1[[#This Row],[Date]]-50))</f>
        <v>227.70972222222215</v>
      </c>
      <c r="L524">
        <f>AVERAGEIFS(Tabla1[Close], Tabla1[Ticker], Tabla1[[#This Row],[Ticker]], Tabla1[Date], "&lt;=" &amp; Tabla1[[#This Row],[Date]], Tabla1[Date], "&gt;=" &amp; (Tabla1[[#This Row],[Date]]-200))</f>
        <v>251.89160583941592</v>
      </c>
      <c r="M524" t="str">
        <f>+IF(Tabla1[[#This Row],[volatilidad]]&lt;0.5,"Baja",IF(Tabla1[[#This Row],[volatilidad]]&lt;1,"Media","Alta"))</f>
        <v>Baja</v>
      </c>
    </row>
    <row r="525" spans="1:13" x14ac:dyDescent="0.3">
      <c r="A525" s="1">
        <v>44811</v>
      </c>
      <c r="B525">
        <v>220.21</v>
      </c>
      <c r="C525">
        <v>229.33</v>
      </c>
      <c r="D525">
        <v>218.27</v>
      </c>
      <c r="E525">
        <v>228.96</v>
      </c>
      <c r="F525">
        <v>8149329</v>
      </c>
      <c r="G525" t="s">
        <v>8</v>
      </c>
      <c r="H525" s="3">
        <f t="shared" si="24"/>
        <v>4.8399651998717985E-2</v>
      </c>
      <c r="I525">
        <f t="shared" si="25"/>
        <v>2022</v>
      </c>
      <c r="J525" t="str">
        <f t="shared" si="26"/>
        <v>Setiembre</v>
      </c>
      <c r="K525">
        <f>AVERAGEIFS(Tabla1[Close], Tabla1[Ticker], Tabla1[[#This Row],[Ticker]], Tabla1[Date], "&lt;=" &amp; Tabla1[[#This Row],[Date]], Tabla1[Date], "&gt;=" &amp; (Tabla1[[#This Row],[Date]]-50))</f>
        <v>228.76638888888886</v>
      </c>
      <c r="L525">
        <f>AVERAGEIFS(Tabla1[Close], Tabla1[Ticker], Tabla1[[#This Row],[Ticker]], Tabla1[Date], "&lt;=" &amp; Tabla1[[#This Row],[Date]], Tabla1[Date], "&gt;=" &amp; (Tabla1[[#This Row],[Date]]-200))</f>
        <v>250.70671532846706</v>
      </c>
      <c r="M525" t="str">
        <f>+IF(Tabla1[[#This Row],[volatilidad]]&lt;0.5,"Baja",IF(Tabla1[[#This Row],[volatilidad]]&lt;1,"Media","Alta"))</f>
        <v>Baja</v>
      </c>
    </row>
    <row r="526" spans="1:13" x14ac:dyDescent="0.3">
      <c r="A526" s="1">
        <v>44812</v>
      </c>
      <c r="B526">
        <v>224.16</v>
      </c>
      <c r="C526">
        <v>228.74</v>
      </c>
      <c r="D526">
        <v>221.3</v>
      </c>
      <c r="E526">
        <v>227.44</v>
      </c>
      <c r="F526">
        <v>6737436</v>
      </c>
      <c r="G526" t="s">
        <v>8</v>
      </c>
      <c r="H526" s="3">
        <f t="shared" si="24"/>
        <v>-6.6387141858840204E-3</v>
      </c>
      <c r="I526">
        <f t="shared" si="25"/>
        <v>2022</v>
      </c>
      <c r="J526" t="str">
        <f t="shared" si="26"/>
        <v>Setiembre</v>
      </c>
      <c r="K526">
        <f>AVERAGEIFS(Tabla1[Close], Tabla1[Ticker], Tabla1[[#This Row],[Ticker]], Tabla1[Date], "&lt;=" &amp; Tabla1[[#This Row],[Date]], Tabla1[Date], "&gt;=" &amp; (Tabla1[[#This Row],[Date]]-50))</f>
        <v>229.48333333333326</v>
      </c>
      <c r="L526">
        <f>AVERAGEIFS(Tabla1[Close], Tabla1[Ticker], Tabla1[[#This Row],[Ticker]], Tabla1[Date], "&lt;=" &amp; Tabla1[[#This Row],[Date]], Tabla1[Date], "&gt;=" &amp; (Tabla1[[#This Row],[Date]]-200))</f>
        <v>250.5381159420289</v>
      </c>
      <c r="M526" t="str">
        <f>+IF(Tabla1[[#This Row],[volatilidad]]&lt;0.5,"Baja",IF(Tabla1[[#This Row],[volatilidad]]&lt;1,"Media","Alta"))</f>
        <v>Baja</v>
      </c>
    </row>
    <row r="527" spans="1:13" x14ac:dyDescent="0.3">
      <c r="A527" s="1">
        <v>44813</v>
      </c>
      <c r="B527">
        <v>229.62</v>
      </c>
      <c r="C527">
        <v>234.78</v>
      </c>
      <c r="D527">
        <v>229.62</v>
      </c>
      <c r="E527">
        <v>233.57</v>
      </c>
      <c r="F527">
        <v>6702060</v>
      </c>
      <c r="G527" t="s">
        <v>8</v>
      </c>
      <c r="H527" s="3">
        <f t="shared" si="24"/>
        <v>2.6952163207879076E-2</v>
      </c>
      <c r="I527">
        <f t="shared" si="25"/>
        <v>2022</v>
      </c>
      <c r="J527" t="str">
        <f t="shared" si="26"/>
        <v>Setiembre</v>
      </c>
      <c r="K527">
        <f>AVERAGEIFS(Tabla1[Close], Tabla1[Ticker], Tabla1[[#This Row],[Ticker]], Tabla1[Date], "&lt;=" &amp; Tabla1[[#This Row],[Date]], Tabla1[Date], "&gt;=" &amp; (Tabla1[[#This Row],[Date]]-50))</f>
        <v>229.95916666666659</v>
      </c>
      <c r="L527">
        <f>AVERAGEIFS(Tabla1[Close], Tabla1[Ticker], Tabla1[[#This Row],[Ticker]], Tabla1[Date], "&lt;=" &amp; Tabla1[[#This Row],[Date]], Tabla1[Date], "&gt;=" &amp; (Tabla1[[#This Row],[Date]]-200))</f>
        <v>250.41604316546753</v>
      </c>
      <c r="M527" t="str">
        <f>+IF(Tabla1[[#This Row],[volatilidad]]&lt;0.5,"Baja",IF(Tabla1[[#This Row],[volatilidad]]&lt;1,"Media","Alta"))</f>
        <v>Baja</v>
      </c>
    </row>
    <row r="528" spans="1:13" x14ac:dyDescent="0.3">
      <c r="A528" s="1">
        <v>44816</v>
      </c>
      <c r="B528">
        <v>233.61</v>
      </c>
      <c r="C528">
        <v>239.49</v>
      </c>
      <c r="D528">
        <v>233.37</v>
      </c>
      <c r="E528">
        <v>236.53</v>
      </c>
      <c r="F528">
        <v>6047425</v>
      </c>
      <c r="G528" t="s">
        <v>8</v>
      </c>
      <c r="H528" s="3">
        <f t="shared" si="24"/>
        <v>1.2672860384467244E-2</v>
      </c>
      <c r="I528">
        <f t="shared" si="25"/>
        <v>2022</v>
      </c>
      <c r="J528" t="str">
        <f t="shared" si="26"/>
        <v>Setiembre</v>
      </c>
      <c r="K528">
        <f>AVERAGEIFS(Tabla1[Close], Tabla1[Ticker], Tabla1[[#This Row],[Ticker]], Tabla1[Date], "&lt;=" &amp; Tabla1[[#This Row],[Date]], Tabla1[Date], "&gt;=" &amp; (Tabla1[[#This Row],[Date]]-50))</f>
        <v>230.59257142857138</v>
      </c>
      <c r="L528">
        <f>AVERAGEIFS(Tabla1[Close], Tabla1[Ticker], Tabla1[[#This Row],[Ticker]], Tabla1[Date], "&lt;=" &amp; Tabla1[[#This Row],[Date]], Tabla1[Date], "&gt;=" &amp; (Tabla1[[#This Row],[Date]]-200))</f>
        <v>248.54724637681147</v>
      </c>
      <c r="M528" t="str">
        <f>+IF(Tabla1[[#This Row],[volatilidad]]&lt;0.5,"Baja",IF(Tabla1[[#This Row],[volatilidad]]&lt;1,"Media","Alta"))</f>
        <v>Baja</v>
      </c>
    </row>
    <row r="529" spans="1:13" x14ac:dyDescent="0.3">
      <c r="A529" s="1">
        <v>44817</v>
      </c>
      <c r="B529">
        <v>226.5</v>
      </c>
      <c r="C529">
        <v>227.69</v>
      </c>
      <c r="D529">
        <v>217.72</v>
      </c>
      <c r="E529">
        <v>218.13</v>
      </c>
      <c r="F529">
        <v>8000128</v>
      </c>
      <c r="G529" t="s">
        <v>8</v>
      </c>
      <c r="H529" s="3">
        <f t="shared" si="24"/>
        <v>-7.7791400667991395E-2</v>
      </c>
      <c r="I529">
        <f t="shared" si="25"/>
        <v>2022</v>
      </c>
      <c r="J529" t="str">
        <f t="shared" si="26"/>
        <v>Setiembre</v>
      </c>
      <c r="K529">
        <f>AVERAGEIFS(Tabla1[Close], Tabla1[Ticker], Tabla1[[#This Row],[Ticker]], Tabla1[Date], "&lt;=" &amp; Tabla1[[#This Row],[Date]], Tabla1[Date], "&gt;=" &amp; (Tabla1[[#This Row],[Date]]-50))</f>
        <v>230.24638888888882</v>
      </c>
      <c r="L529">
        <f>AVERAGEIFS(Tabla1[Close], Tabla1[Ticker], Tabla1[[#This Row],[Ticker]], Tabla1[Date], "&lt;=" &amp; Tabla1[[#This Row],[Date]], Tabla1[Date], "&gt;=" &amp; (Tabla1[[#This Row],[Date]]-200))</f>
        <v>247.30159420289846</v>
      </c>
      <c r="M529" t="str">
        <f>+IF(Tabla1[[#This Row],[volatilidad]]&lt;0.5,"Baja",IF(Tabla1[[#This Row],[volatilidad]]&lt;1,"Media","Alta"))</f>
        <v>Baja</v>
      </c>
    </row>
    <row r="530" spans="1:13" x14ac:dyDescent="0.3">
      <c r="A530" s="1">
        <v>44818</v>
      </c>
      <c r="B530">
        <v>219.82</v>
      </c>
      <c r="C530">
        <v>228</v>
      </c>
      <c r="D530">
        <v>215.8</v>
      </c>
      <c r="E530">
        <v>224.12</v>
      </c>
      <c r="F530">
        <v>8230340</v>
      </c>
      <c r="G530" t="s">
        <v>8</v>
      </c>
      <c r="H530" s="3">
        <f t="shared" si="24"/>
        <v>2.7460688580204451E-2</v>
      </c>
      <c r="I530">
        <f t="shared" si="25"/>
        <v>2022</v>
      </c>
      <c r="J530" t="str">
        <f t="shared" si="26"/>
        <v>Setiembre</v>
      </c>
      <c r="K530">
        <f>AVERAGEIFS(Tabla1[Close], Tabla1[Ticker], Tabla1[[#This Row],[Ticker]], Tabla1[Date], "&lt;=" &amp; Tabla1[[#This Row],[Date]], Tabla1[Date], "&gt;=" &amp; (Tabla1[[#This Row],[Date]]-50))</f>
        <v>230.40222222222215</v>
      </c>
      <c r="L530">
        <f>AVERAGEIFS(Tabla1[Close], Tabla1[Ticker], Tabla1[[#This Row],[Ticker]], Tabla1[Date], "&lt;=" &amp; Tabla1[[#This Row],[Date]], Tabla1[Date], "&gt;=" &amp; (Tabla1[[#This Row],[Date]]-200))</f>
        <v>246.09376811594194</v>
      </c>
      <c r="M530" t="str">
        <f>+IF(Tabla1[[#This Row],[volatilidad]]&lt;0.5,"Baja",IF(Tabla1[[#This Row],[volatilidad]]&lt;1,"Media","Alta"))</f>
        <v>Baja</v>
      </c>
    </row>
    <row r="531" spans="1:13" x14ac:dyDescent="0.3">
      <c r="A531" s="1">
        <v>44819</v>
      </c>
      <c r="B531">
        <v>230.47</v>
      </c>
      <c r="C531">
        <v>242.29</v>
      </c>
      <c r="D531">
        <v>229.1</v>
      </c>
      <c r="E531">
        <v>235.38</v>
      </c>
      <c r="F531">
        <v>19454122</v>
      </c>
      <c r="G531" t="s">
        <v>8</v>
      </c>
      <c r="H531" s="3">
        <f t="shared" si="24"/>
        <v>5.0240942352311135E-2</v>
      </c>
      <c r="I531">
        <f t="shared" si="25"/>
        <v>2022</v>
      </c>
      <c r="J531" t="str">
        <f t="shared" si="26"/>
        <v>Setiembre</v>
      </c>
      <c r="K531">
        <f>AVERAGEIFS(Tabla1[Close], Tabla1[Ticker], Tabla1[[#This Row],[Ticker]], Tabla1[Date], "&lt;=" &amp; Tabla1[[#This Row],[Date]], Tabla1[Date], "&gt;=" &amp; (Tabla1[[#This Row],[Date]]-50))</f>
        <v>230.99861111111107</v>
      </c>
      <c r="L531">
        <f>AVERAGEIFS(Tabla1[Close], Tabla1[Ticker], Tabla1[[#This Row],[Ticker]], Tabla1[Date], "&lt;=" &amp; Tabla1[[#This Row],[Date]], Tabla1[Date], "&gt;=" &amp; (Tabla1[[#This Row],[Date]]-200))</f>
        <v>246.01669064748191</v>
      </c>
      <c r="M531" t="str">
        <f>+IF(Tabla1[[#This Row],[volatilidad]]&lt;0.5,"Baja",IF(Tabla1[[#This Row],[volatilidad]]&lt;1,"Media","Alta"))</f>
        <v>Baja</v>
      </c>
    </row>
    <row r="532" spans="1:13" x14ac:dyDescent="0.3">
      <c r="A532" s="1">
        <v>44820</v>
      </c>
      <c r="B532">
        <v>231.22</v>
      </c>
      <c r="C532">
        <v>241.36</v>
      </c>
      <c r="D532">
        <v>227.83</v>
      </c>
      <c r="E532">
        <v>240.13</v>
      </c>
      <c r="F532">
        <v>18914177</v>
      </c>
      <c r="G532" t="s">
        <v>8</v>
      </c>
      <c r="H532" s="3">
        <f t="shared" si="24"/>
        <v>2.0180134250998405E-2</v>
      </c>
      <c r="I532">
        <f t="shared" si="25"/>
        <v>2022</v>
      </c>
      <c r="J532" t="str">
        <f t="shared" si="26"/>
        <v>Setiembre</v>
      </c>
      <c r="K532">
        <f>AVERAGEIFS(Tabla1[Close], Tabla1[Ticker], Tabla1[[#This Row],[Ticker]], Tabla1[Date], "&lt;=" &amp; Tabla1[[#This Row],[Date]], Tabla1[Date], "&gt;=" &amp; (Tabla1[[#This Row],[Date]]-50))</f>
        <v>231.37027777777772</v>
      </c>
      <c r="L532">
        <f>AVERAGEIFS(Tabla1[Close], Tabla1[Ticker], Tabla1[[#This Row],[Ticker]], Tabla1[Date], "&lt;=" &amp; Tabla1[[#This Row],[Date]], Tabla1[Date], "&gt;=" &amp; (Tabla1[[#This Row],[Date]]-200))</f>
        <v>245.97464285714273</v>
      </c>
      <c r="M532" t="str">
        <f>+IF(Tabla1[[#This Row],[volatilidad]]&lt;0.5,"Baja",IF(Tabla1[[#This Row],[volatilidad]]&lt;1,"Media","Alta"))</f>
        <v>Baja</v>
      </c>
    </row>
    <row r="533" spans="1:13" x14ac:dyDescent="0.3">
      <c r="A533" s="1">
        <v>44823</v>
      </c>
      <c r="B533">
        <v>245.05</v>
      </c>
      <c r="C533">
        <v>245.25</v>
      </c>
      <c r="D533">
        <v>235.75</v>
      </c>
      <c r="E533">
        <v>243.63</v>
      </c>
      <c r="F533">
        <v>17912370</v>
      </c>
      <c r="G533" t="s">
        <v>8</v>
      </c>
      <c r="H533" s="3">
        <f t="shared" si="24"/>
        <v>1.4575438304251787E-2</v>
      </c>
      <c r="I533">
        <f t="shared" si="25"/>
        <v>2022</v>
      </c>
      <c r="J533" t="str">
        <f t="shared" si="26"/>
        <v>Setiembre</v>
      </c>
      <c r="K533">
        <f>AVERAGEIFS(Tabla1[Close], Tabla1[Ticker], Tabla1[[#This Row],[Ticker]], Tabla1[Date], "&lt;=" &amp; Tabla1[[#This Row],[Date]], Tabla1[Date], "&gt;=" &amp; (Tabla1[[#This Row],[Date]]-50))</f>
        <v>232.05828571428569</v>
      </c>
      <c r="L533">
        <f>AVERAGEIFS(Tabla1[Close], Tabla1[Ticker], Tabla1[[#This Row],[Ticker]], Tabla1[Date], "&lt;=" &amp; Tabla1[[#This Row],[Date]], Tabla1[Date], "&gt;=" &amp; (Tabla1[[#This Row],[Date]]-200))</f>
        <v>242.89340579710131</v>
      </c>
      <c r="M533" t="str">
        <f>+IF(Tabla1[[#This Row],[volatilidad]]&lt;0.5,"Baja",IF(Tabla1[[#This Row],[volatilidad]]&lt;1,"Media","Alta"))</f>
        <v>Baja</v>
      </c>
    </row>
    <row r="534" spans="1:13" x14ac:dyDescent="0.3">
      <c r="A534" s="1">
        <v>44824</v>
      </c>
      <c r="B534">
        <v>240.37</v>
      </c>
      <c r="C534">
        <v>250.49</v>
      </c>
      <c r="D534">
        <v>239.66</v>
      </c>
      <c r="E534">
        <v>242.85</v>
      </c>
      <c r="F534">
        <v>16037431</v>
      </c>
      <c r="G534" t="s">
        <v>8</v>
      </c>
      <c r="H534" s="3">
        <f t="shared" si="24"/>
        <v>-3.2015761605713733E-3</v>
      </c>
      <c r="I534">
        <f t="shared" si="25"/>
        <v>2022</v>
      </c>
      <c r="J534" t="str">
        <f t="shared" si="26"/>
        <v>Setiembre</v>
      </c>
      <c r="K534">
        <f>AVERAGEIFS(Tabla1[Close], Tabla1[Ticker], Tabla1[[#This Row],[Ticker]], Tabla1[Date], "&lt;=" &amp; Tabla1[[#This Row],[Date]], Tabla1[Date], "&gt;=" &amp; (Tabla1[[#This Row],[Date]]-50))</f>
        <v>232.35805555555555</v>
      </c>
      <c r="L534">
        <f>AVERAGEIFS(Tabla1[Close], Tabla1[Ticker], Tabla1[[#This Row],[Ticker]], Tabla1[Date], "&lt;=" &amp; Tabla1[[#This Row],[Date]], Tabla1[Date], "&gt;=" &amp; (Tabla1[[#This Row],[Date]]-200))</f>
        <v>241.98601449275353</v>
      </c>
      <c r="M534" t="str">
        <f>+IF(Tabla1[[#This Row],[volatilidad]]&lt;0.5,"Baja",IF(Tabla1[[#This Row],[volatilidad]]&lt;1,"Media","Alta"))</f>
        <v>Baja</v>
      </c>
    </row>
    <row r="535" spans="1:13" x14ac:dyDescent="0.3">
      <c r="A535" s="1">
        <v>44825</v>
      </c>
      <c r="B535">
        <v>242.67</v>
      </c>
      <c r="C535">
        <v>248.3</v>
      </c>
      <c r="D535">
        <v>236.68</v>
      </c>
      <c r="E535">
        <v>236.87</v>
      </c>
      <c r="F535">
        <v>9166772</v>
      </c>
      <c r="G535" t="s">
        <v>8</v>
      </c>
      <c r="H535" s="3">
        <f t="shared" si="24"/>
        <v>-2.4624253654519257E-2</v>
      </c>
      <c r="I535">
        <f t="shared" si="25"/>
        <v>2022</v>
      </c>
      <c r="J535" t="str">
        <f t="shared" si="26"/>
        <v>Setiembre</v>
      </c>
      <c r="K535">
        <f>AVERAGEIFS(Tabla1[Close], Tabla1[Ticker], Tabla1[[#This Row],[Ticker]], Tabla1[Date], "&lt;=" &amp; Tabla1[[#This Row],[Date]], Tabla1[Date], "&gt;=" &amp; (Tabla1[[#This Row],[Date]]-50))</f>
        <v>232.65416666666664</v>
      </c>
      <c r="L535">
        <f>AVERAGEIFS(Tabla1[Close], Tabla1[Ticker], Tabla1[[#This Row],[Ticker]], Tabla1[Date], "&lt;=" &amp; Tabla1[[#This Row],[Date]], Tabla1[Date], "&gt;=" &amp; (Tabla1[[#This Row],[Date]]-200))</f>
        <v>241.0812318840579</v>
      </c>
      <c r="M535" t="str">
        <f>+IF(Tabla1[[#This Row],[volatilidad]]&lt;0.5,"Baja",IF(Tabla1[[#This Row],[volatilidad]]&lt;1,"Media","Alta"))</f>
        <v>Baja</v>
      </c>
    </row>
    <row r="536" spans="1:13" x14ac:dyDescent="0.3">
      <c r="A536" s="1">
        <v>44826</v>
      </c>
      <c r="B536">
        <v>235.35</v>
      </c>
      <c r="C536">
        <v>240.5</v>
      </c>
      <c r="D536">
        <v>231.66</v>
      </c>
      <c r="E536">
        <v>237.05</v>
      </c>
      <c r="F536">
        <v>10017965</v>
      </c>
      <c r="G536" t="s">
        <v>8</v>
      </c>
      <c r="H536" s="3">
        <f t="shared" si="24"/>
        <v>7.5991049943002764E-4</v>
      </c>
      <c r="I536">
        <f t="shared" si="25"/>
        <v>2022</v>
      </c>
      <c r="J536" t="str">
        <f t="shared" si="26"/>
        <v>Setiembre</v>
      </c>
      <c r="K536">
        <f>AVERAGEIFS(Tabla1[Close], Tabla1[Ticker], Tabla1[[#This Row],[Ticker]], Tabla1[Date], "&lt;=" &amp; Tabla1[[#This Row],[Date]], Tabla1[Date], "&gt;=" &amp; (Tabla1[[#This Row],[Date]]-50))</f>
        <v>233.08833333333334</v>
      </c>
      <c r="L536">
        <f>AVERAGEIFS(Tabla1[Close], Tabla1[Ticker], Tabla1[[#This Row],[Ticker]], Tabla1[Date], "&lt;=" &amp; Tabla1[[#This Row],[Date]], Tabla1[Date], "&gt;=" &amp; (Tabla1[[#This Row],[Date]]-200))</f>
        <v>241.05223021582731</v>
      </c>
      <c r="M536" t="str">
        <f>+IF(Tabla1[[#This Row],[volatilidad]]&lt;0.5,"Baja",IF(Tabla1[[#This Row],[volatilidad]]&lt;1,"Media","Alta"))</f>
        <v>Baja</v>
      </c>
    </row>
    <row r="537" spans="1:13" x14ac:dyDescent="0.3">
      <c r="A537" s="1">
        <v>44827</v>
      </c>
      <c r="B537">
        <v>235.14</v>
      </c>
      <c r="C537">
        <v>236.45</v>
      </c>
      <c r="D537">
        <v>221.43</v>
      </c>
      <c r="E537">
        <v>226.41</v>
      </c>
      <c r="F537">
        <v>11207228</v>
      </c>
      <c r="G537" t="s">
        <v>8</v>
      </c>
      <c r="H537" s="3">
        <f t="shared" si="24"/>
        <v>-4.4885045349082553E-2</v>
      </c>
      <c r="I537">
        <f t="shared" si="25"/>
        <v>2022</v>
      </c>
      <c r="J537" t="str">
        <f t="shared" si="26"/>
        <v>Setiembre</v>
      </c>
      <c r="K537">
        <f>AVERAGEIFS(Tabla1[Close], Tabla1[Ticker], Tabla1[[#This Row],[Ticker]], Tabla1[Date], "&lt;=" &amp; Tabla1[[#This Row],[Date]], Tabla1[Date], "&gt;=" &amp; (Tabla1[[#This Row],[Date]]-50))</f>
        <v>233.07944444444445</v>
      </c>
      <c r="L537">
        <f>AVERAGEIFS(Tabla1[Close], Tabla1[Ticker], Tabla1[[#This Row],[Ticker]], Tabla1[Date], "&lt;=" &amp; Tabla1[[#This Row],[Date]], Tabla1[Date], "&gt;=" &amp; (Tabla1[[#This Row],[Date]]-200))</f>
        <v>240.94764285714285</v>
      </c>
      <c r="M537" t="str">
        <f>+IF(Tabla1[[#This Row],[volatilidad]]&lt;0.5,"Baja",IF(Tabla1[[#This Row],[volatilidad]]&lt;1,"Media","Alta"))</f>
        <v>Baja</v>
      </c>
    </row>
    <row r="538" spans="1:13" x14ac:dyDescent="0.3">
      <c r="A538" s="1">
        <v>44830</v>
      </c>
      <c r="B538">
        <v>225.6</v>
      </c>
      <c r="C538">
        <v>232.7</v>
      </c>
      <c r="D538">
        <v>223.01</v>
      </c>
      <c r="E538">
        <v>224.07</v>
      </c>
      <c r="F538">
        <v>8234285</v>
      </c>
      <c r="G538" t="s">
        <v>8</v>
      </c>
      <c r="H538" s="3">
        <f t="shared" si="24"/>
        <v>-1.0335232542732276E-2</v>
      </c>
      <c r="I538">
        <f t="shared" si="25"/>
        <v>2022</v>
      </c>
      <c r="J538" t="str">
        <f t="shared" si="26"/>
        <v>Setiembre</v>
      </c>
      <c r="K538">
        <f>AVERAGEIFS(Tabla1[Close], Tabla1[Ticker], Tabla1[[#This Row],[Ticker]], Tabla1[Date], "&lt;=" &amp; Tabla1[[#This Row],[Date]], Tabla1[Date], "&gt;=" &amp; (Tabla1[[#This Row],[Date]]-50))</f>
        <v>233.09257142857146</v>
      </c>
      <c r="L538">
        <f>AVERAGEIFS(Tabla1[Close], Tabla1[Ticker], Tabla1[[#This Row],[Ticker]], Tabla1[Date], "&lt;=" &amp; Tabla1[[#This Row],[Date]], Tabla1[Date], "&gt;=" &amp; (Tabla1[[#This Row],[Date]]-200))</f>
        <v>238.44876811594199</v>
      </c>
      <c r="M538" t="str">
        <f>+IF(Tabla1[[#This Row],[volatilidad]]&lt;0.5,"Baja",IF(Tabla1[[#This Row],[volatilidad]]&lt;1,"Media","Alta"))</f>
        <v>Baja</v>
      </c>
    </row>
    <row r="539" spans="1:13" x14ac:dyDescent="0.3">
      <c r="A539" s="1">
        <v>44831</v>
      </c>
      <c r="B539">
        <v>228.63</v>
      </c>
      <c r="C539">
        <v>230.64</v>
      </c>
      <c r="D539">
        <v>220.72</v>
      </c>
      <c r="E539">
        <v>224.36</v>
      </c>
      <c r="F539">
        <v>7762223</v>
      </c>
      <c r="G539" t="s">
        <v>8</v>
      </c>
      <c r="H539" s="3">
        <f t="shared" si="24"/>
        <v>1.2942384076406466E-3</v>
      </c>
      <c r="I539">
        <f t="shared" si="25"/>
        <v>2022</v>
      </c>
      <c r="J539" t="str">
        <f t="shared" si="26"/>
        <v>Setiembre</v>
      </c>
      <c r="K539">
        <f>AVERAGEIFS(Tabla1[Close], Tabla1[Ticker], Tabla1[[#This Row],[Ticker]], Tabla1[Date], "&lt;=" &amp; Tabla1[[#This Row],[Date]], Tabla1[Date], "&gt;=" &amp; (Tabla1[[#This Row],[Date]]-50))</f>
        <v>232.85000000000002</v>
      </c>
      <c r="L539">
        <f>AVERAGEIFS(Tabla1[Close], Tabla1[Ticker], Tabla1[[#This Row],[Ticker]], Tabla1[Date], "&lt;=" &amp; Tabla1[[#This Row],[Date]], Tabla1[Date], "&gt;=" &amp; (Tabla1[[#This Row],[Date]]-200))</f>
        <v>237.48927536231878</v>
      </c>
      <c r="M539" t="str">
        <f>+IF(Tabla1[[#This Row],[volatilidad]]&lt;0.5,"Baja",IF(Tabla1[[#This Row],[volatilidad]]&lt;1,"Media","Alta"))</f>
        <v>Baja</v>
      </c>
    </row>
    <row r="540" spans="1:13" x14ac:dyDescent="0.3">
      <c r="A540" s="1">
        <v>44832</v>
      </c>
      <c r="B540">
        <v>229.69</v>
      </c>
      <c r="C540">
        <v>246.65</v>
      </c>
      <c r="D540">
        <v>227.38</v>
      </c>
      <c r="E540">
        <v>245.2</v>
      </c>
      <c r="F540">
        <v>17579670</v>
      </c>
      <c r="G540" t="s">
        <v>8</v>
      </c>
      <c r="H540" s="3">
        <f t="shared" si="24"/>
        <v>9.2886432519165618E-2</v>
      </c>
      <c r="I540">
        <f t="shared" si="25"/>
        <v>2022</v>
      </c>
      <c r="J540" t="str">
        <f t="shared" si="26"/>
        <v>Setiembre</v>
      </c>
      <c r="K540">
        <f>AVERAGEIFS(Tabla1[Close], Tabla1[Ticker], Tabla1[[#This Row],[Ticker]], Tabla1[Date], "&lt;=" &amp; Tabla1[[#This Row],[Date]], Tabla1[Date], "&gt;=" &amp; (Tabla1[[#This Row],[Date]]-50))</f>
        <v>233.17527777777775</v>
      </c>
      <c r="L540">
        <f>AVERAGEIFS(Tabla1[Close], Tabla1[Ticker], Tabla1[[#This Row],[Ticker]], Tabla1[Date], "&lt;=" &amp; Tabla1[[#This Row],[Date]], Tabla1[Date], "&gt;=" &amp; (Tabla1[[#This Row],[Date]]-200))</f>
        <v>236.79999999999993</v>
      </c>
      <c r="M540" t="str">
        <f>+IF(Tabla1[[#This Row],[volatilidad]]&lt;0.5,"Baja",IF(Tabla1[[#This Row],[volatilidad]]&lt;1,"Media","Alta"))</f>
        <v>Baja</v>
      </c>
    </row>
    <row r="541" spans="1:13" x14ac:dyDescent="0.3">
      <c r="A541" s="1">
        <v>44833</v>
      </c>
      <c r="B541">
        <v>241.61</v>
      </c>
      <c r="C541">
        <v>246.98</v>
      </c>
      <c r="D541">
        <v>235.68</v>
      </c>
      <c r="E541">
        <v>239.71</v>
      </c>
      <c r="F541">
        <v>18994943</v>
      </c>
      <c r="G541" t="s">
        <v>8</v>
      </c>
      <c r="H541" s="3">
        <f t="shared" si="24"/>
        <v>-2.2389885807504006E-2</v>
      </c>
      <c r="I541">
        <f t="shared" si="25"/>
        <v>2022</v>
      </c>
      <c r="J541" t="str">
        <f t="shared" si="26"/>
        <v>Setiembre</v>
      </c>
      <c r="K541">
        <f>AVERAGEIFS(Tabla1[Close], Tabla1[Ticker], Tabla1[[#This Row],[Ticker]], Tabla1[Date], "&lt;=" &amp; Tabla1[[#This Row],[Date]], Tabla1[Date], "&gt;=" &amp; (Tabla1[[#This Row],[Date]]-50))</f>
        <v>233.44666666666666</v>
      </c>
      <c r="L541">
        <f>AVERAGEIFS(Tabla1[Close], Tabla1[Ticker], Tabla1[[#This Row],[Ticker]], Tabla1[Date], "&lt;=" &amp; Tabla1[[#This Row],[Date]], Tabla1[Date], "&gt;=" &amp; (Tabla1[[#This Row],[Date]]-200))</f>
        <v>236.82093525179852</v>
      </c>
      <c r="M541" t="str">
        <f>+IF(Tabla1[[#This Row],[volatilidad]]&lt;0.5,"Baja",IF(Tabla1[[#This Row],[volatilidad]]&lt;1,"Media","Alta"))</f>
        <v>Baja</v>
      </c>
    </row>
    <row r="542" spans="1:13" x14ac:dyDescent="0.3">
      <c r="A542" s="1">
        <v>44834</v>
      </c>
      <c r="B542">
        <v>237</v>
      </c>
      <c r="C542">
        <v>242.44</v>
      </c>
      <c r="D542">
        <v>233.26</v>
      </c>
      <c r="E542">
        <v>235.44</v>
      </c>
      <c r="F542">
        <v>11848607</v>
      </c>
      <c r="G542" t="s">
        <v>8</v>
      </c>
      <c r="H542" s="3">
        <f t="shared" si="24"/>
        <v>-1.7813190939051426E-2</v>
      </c>
      <c r="I542">
        <f t="shared" si="25"/>
        <v>2022</v>
      </c>
      <c r="J542" t="str">
        <f t="shared" si="26"/>
        <v>Setiembre</v>
      </c>
      <c r="K542">
        <f>AVERAGEIFS(Tabla1[Close], Tabla1[Ticker], Tabla1[[#This Row],[Ticker]], Tabla1[Date], "&lt;=" &amp; Tabla1[[#This Row],[Date]], Tabla1[Date], "&gt;=" &amp; (Tabla1[[#This Row],[Date]]-50))</f>
        <v>233.20583333333332</v>
      </c>
      <c r="L542">
        <f>AVERAGEIFS(Tabla1[Close], Tabla1[Ticker], Tabla1[[#This Row],[Ticker]], Tabla1[Date], "&lt;=" &amp; Tabla1[[#This Row],[Date]], Tabla1[Date], "&gt;=" &amp; (Tabla1[[#This Row],[Date]]-200))</f>
        <v>236.81107142857141</v>
      </c>
      <c r="M542" t="str">
        <f>+IF(Tabla1[[#This Row],[volatilidad]]&lt;0.5,"Baja",IF(Tabla1[[#This Row],[volatilidad]]&lt;1,"Media","Alta"))</f>
        <v>Baja</v>
      </c>
    </row>
    <row r="543" spans="1:13" x14ac:dyDescent="0.3">
      <c r="A543" s="1">
        <v>44837</v>
      </c>
      <c r="B543">
        <v>237.85</v>
      </c>
      <c r="C543">
        <v>241.54</v>
      </c>
      <c r="D543">
        <v>232.85</v>
      </c>
      <c r="E543">
        <v>239.04</v>
      </c>
      <c r="F543">
        <v>8657443</v>
      </c>
      <c r="G543" t="s">
        <v>8</v>
      </c>
      <c r="H543" s="3">
        <f t="shared" si="24"/>
        <v>1.5290519877675823E-2</v>
      </c>
      <c r="I543">
        <f t="shared" si="25"/>
        <v>2022</v>
      </c>
      <c r="J543" t="str">
        <f t="shared" si="26"/>
        <v>Octubre</v>
      </c>
      <c r="K543">
        <f>AVERAGEIFS(Tabla1[Close], Tabla1[Ticker], Tabla1[[#This Row],[Ticker]], Tabla1[Date], "&lt;=" &amp; Tabla1[[#This Row],[Date]], Tabla1[Date], "&gt;=" &amp; (Tabla1[[#This Row],[Date]]-50))</f>
        <v>232.64142857142855</v>
      </c>
      <c r="L543">
        <f>AVERAGEIFS(Tabla1[Close], Tabla1[Ticker], Tabla1[[#This Row],[Ticker]], Tabla1[Date], "&lt;=" &amp; Tabla1[[#This Row],[Date]], Tabla1[Date], "&gt;=" &amp; (Tabla1[[#This Row],[Date]]-200))</f>
        <v>234.49492753623184</v>
      </c>
      <c r="M543" t="str">
        <f>+IF(Tabla1[[#This Row],[volatilidad]]&lt;0.5,"Baja",IF(Tabla1[[#This Row],[volatilidad]]&lt;1,"Media","Alta"))</f>
        <v>Baja</v>
      </c>
    </row>
    <row r="544" spans="1:13" x14ac:dyDescent="0.3">
      <c r="A544" s="1">
        <v>44838</v>
      </c>
      <c r="B544">
        <v>244.84</v>
      </c>
      <c r="C544">
        <v>245.8</v>
      </c>
      <c r="D544">
        <v>233.25</v>
      </c>
      <c r="E544">
        <v>240.74</v>
      </c>
      <c r="F544">
        <v>13925854</v>
      </c>
      <c r="G544" t="s">
        <v>8</v>
      </c>
      <c r="H544" s="3">
        <f t="shared" si="24"/>
        <v>7.1117804551539265E-3</v>
      </c>
      <c r="I544">
        <f t="shared" si="25"/>
        <v>2022</v>
      </c>
      <c r="J544" t="str">
        <f t="shared" si="26"/>
        <v>Octubre</v>
      </c>
      <c r="K544">
        <f>AVERAGEIFS(Tabla1[Close], Tabla1[Ticker], Tabla1[[#This Row],[Ticker]], Tabla1[Date], "&lt;=" &amp; Tabla1[[#This Row],[Date]], Tabla1[Date], "&gt;=" &amp; (Tabla1[[#This Row],[Date]]-50))</f>
        <v>232.86638888888885</v>
      </c>
      <c r="L544">
        <f>AVERAGEIFS(Tabla1[Close], Tabla1[Ticker], Tabla1[[#This Row],[Ticker]], Tabla1[Date], "&lt;=" &amp; Tabla1[[#This Row],[Date]], Tabla1[Date], "&gt;=" &amp; (Tabla1[[#This Row],[Date]]-200))</f>
        <v>233.54811594202897</v>
      </c>
      <c r="M544" t="str">
        <f>+IF(Tabla1[[#This Row],[volatilidad]]&lt;0.5,"Baja",IF(Tabla1[[#This Row],[volatilidad]]&lt;1,"Media","Alta"))</f>
        <v>Baja</v>
      </c>
    </row>
    <row r="545" spans="1:13" x14ac:dyDescent="0.3">
      <c r="A545" s="1">
        <v>44839</v>
      </c>
      <c r="B545">
        <v>238.76</v>
      </c>
      <c r="C545">
        <v>241.59</v>
      </c>
      <c r="D545">
        <v>227.38</v>
      </c>
      <c r="E545">
        <v>236.73</v>
      </c>
      <c r="F545">
        <v>10825633</v>
      </c>
      <c r="G545" t="s">
        <v>8</v>
      </c>
      <c r="H545" s="3">
        <f t="shared" si="24"/>
        <v>-1.6656974329151808E-2</v>
      </c>
      <c r="I545">
        <f t="shared" si="25"/>
        <v>2022</v>
      </c>
      <c r="J545" t="str">
        <f t="shared" si="26"/>
        <v>Octubre</v>
      </c>
      <c r="K545">
        <f>AVERAGEIFS(Tabla1[Close], Tabla1[Ticker], Tabla1[[#This Row],[Ticker]], Tabla1[Date], "&lt;=" &amp; Tabla1[[#This Row],[Date]], Tabla1[Date], "&gt;=" &amp; (Tabla1[[#This Row],[Date]]-50))</f>
        <v>232.52249999999998</v>
      </c>
      <c r="L545">
        <f>AVERAGEIFS(Tabla1[Close], Tabla1[Ticker], Tabla1[[#This Row],[Ticker]], Tabla1[Date], "&lt;=" &amp; Tabla1[[#This Row],[Date]], Tabla1[Date], "&gt;=" &amp; (Tabla1[[#This Row],[Date]]-200))</f>
        <v>232.5055797101449</v>
      </c>
      <c r="M545" t="str">
        <f>+IF(Tabla1[[#This Row],[volatilidad]]&lt;0.5,"Baja",IF(Tabla1[[#This Row],[volatilidad]]&lt;1,"Media","Alta"))</f>
        <v>Baja</v>
      </c>
    </row>
    <row r="546" spans="1:13" x14ac:dyDescent="0.3">
      <c r="A546" s="1">
        <v>44840</v>
      </c>
      <c r="B546">
        <v>236.68</v>
      </c>
      <c r="C546">
        <v>244.28</v>
      </c>
      <c r="D546">
        <v>233.91</v>
      </c>
      <c r="E546">
        <v>240.02</v>
      </c>
      <c r="F546">
        <v>9188940</v>
      </c>
      <c r="G546" t="s">
        <v>8</v>
      </c>
      <c r="H546" s="3">
        <f t="shared" si="24"/>
        <v>1.3897689350737208E-2</v>
      </c>
      <c r="I546">
        <f t="shared" si="25"/>
        <v>2022</v>
      </c>
      <c r="J546" t="str">
        <f t="shared" si="26"/>
        <v>Octubre</v>
      </c>
      <c r="K546">
        <f>AVERAGEIFS(Tabla1[Close], Tabla1[Ticker], Tabla1[[#This Row],[Ticker]], Tabla1[Date], "&lt;=" &amp; Tabla1[[#This Row],[Date]], Tabla1[Date], "&gt;=" &amp; (Tabla1[[#This Row],[Date]]-50))</f>
        <v>232.36499999999998</v>
      </c>
      <c r="L546">
        <f>AVERAGEIFS(Tabla1[Close], Tabla1[Ticker], Tabla1[[#This Row],[Ticker]], Tabla1[Date], "&lt;=" &amp; Tabla1[[#This Row],[Date]], Tabla1[Date], "&gt;=" &amp; (Tabla1[[#This Row],[Date]]-200))</f>
        <v>232.55964028776975</v>
      </c>
      <c r="M546" t="str">
        <f>+IF(Tabla1[[#This Row],[volatilidad]]&lt;0.5,"Baja",IF(Tabla1[[#This Row],[volatilidad]]&lt;1,"Media","Alta"))</f>
        <v>Baja</v>
      </c>
    </row>
    <row r="547" spans="1:13" x14ac:dyDescent="0.3">
      <c r="A547" s="1">
        <v>44841</v>
      </c>
      <c r="B547">
        <v>235.77</v>
      </c>
      <c r="C547">
        <v>237.33</v>
      </c>
      <c r="D547">
        <v>224.28</v>
      </c>
      <c r="E547">
        <v>224.75</v>
      </c>
      <c r="F547">
        <v>9806128</v>
      </c>
      <c r="G547" t="s">
        <v>8</v>
      </c>
      <c r="H547" s="3">
        <f t="shared" si="24"/>
        <v>-6.3619698358470145E-2</v>
      </c>
      <c r="I547">
        <f t="shared" si="25"/>
        <v>2022</v>
      </c>
      <c r="J547" t="str">
        <f t="shared" si="26"/>
        <v>Octubre</v>
      </c>
      <c r="K547">
        <f>AVERAGEIFS(Tabla1[Close], Tabla1[Ticker], Tabla1[[#This Row],[Ticker]], Tabla1[Date], "&lt;=" &amp; Tabla1[[#This Row],[Date]], Tabla1[Date], "&gt;=" &amp; (Tabla1[[#This Row],[Date]]-50))</f>
        <v>231.90944444444443</v>
      </c>
      <c r="L547">
        <f>AVERAGEIFS(Tabla1[Close], Tabla1[Ticker], Tabla1[[#This Row],[Ticker]], Tabla1[Date], "&lt;=" &amp; Tabla1[[#This Row],[Date]], Tabla1[Date], "&gt;=" &amp; (Tabla1[[#This Row],[Date]]-200))</f>
        <v>232.50385714285713</v>
      </c>
      <c r="M547" t="str">
        <f>+IF(Tabla1[[#This Row],[volatilidad]]&lt;0.5,"Baja",IF(Tabla1[[#This Row],[volatilidad]]&lt;1,"Media","Alta"))</f>
        <v>Baja</v>
      </c>
    </row>
    <row r="548" spans="1:13" x14ac:dyDescent="0.3">
      <c r="A548" s="1">
        <v>44844</v>
      </c>
      <c r="B548">
        <v>225.64</v>
      </c>
      <c r="C548">
        <v>233.83</v>
      </c>
      <c r="D548">
        <v>224.23</v>
      </c>
      <c r="E548">
        <v>229.98</v>
      </c>
      <c r="F548">
        <v>9991145</v>
      </c>
      <c r="G548" t="s">
        <v>8</v>
      </c>
      <c r="H548" s="3">
        <f t="shared" si="24"/>
        <v>2.327030033370403E-2</v>
      </c>
      <c r="I548">
        <f t="shared" si="25"/>
        <v>2022</v>
      </c>
      <c r="J548" t="str">
        <f t="shared" si="26"/>
        <v>Octubre</v>
      </c>
      <c r="K548">
        <f>AVERAGEIFS(Tabla1[Close], Tabla1[Ticker], Tabla1[[#This Row],[Ticker]], Tabla1[Date], "&lt;=" &amp; Tabla1[[#This Row],[Date]], Tabla1[Date], "&gt;=" &amp; (Tabla1[[#This Row],[Date]]-50))</f>
        <v>231.21114285714282</v>
      </c>
      <c r="L548">
        <f>AVERAGEIFS(Tabla1[Close], Tabla1[Ticker], Tabla1[[#This Row],[Ticker]], Tabla1[Date], "&lt;=" &amp; Tabla1[[#This Row],[Date]], Tabla1[Date], "&gt;=" &amp; (Tabla1[[#This Row],[Date]]-200))</f>
        <v>229.33710144927537</v>
      </c>
      <c r="M548" t="str">
        <f>+IF(Tabla1[[#This Row],[volatilidad]]&lt;0.5,"Baja",IF(Tabla1[[#This Row],[volatilidad]]&lt;1,"Media","Alta"))</f>
        <v>Baja</v>
      </c>
    </row>
    <row r="549" spans="1:13" x14ac:dyDescent="0.3">
      <c r="A549" s="1">
        <v>44845</v>
      </c>
      <c r="B549">
        <v>226.05</v>
      </c>
      <c r="C549">
        <v>230.44</v>
      </c>
      <c r="D549">
        <v>213.7</v>
      </c>
      <c r="E549">
        <v>214.29</v>
      </c>
      <c r="F549">
        <v>15282411</v>
      </c>
      <c r="G549" t="s">
        <v>8</v>
      </c>
      <c r="H549" s="3">
        <f t="shared" si="24"/>
        <v>-6.8223323767284128E-2</v>
      </c>
      <c r="I549">
        <f t="shared" si="25"/>
        <v>2022</v>
      </c>
      <c r="J549" t="str">
        <f t="shared" si="26"/>
        <v>Octubre</v>
      </c>
      <c r="K549">
        <f>AVERAGEIFS(Tabla1[Close], Tabla1[Ticker], Tabla1[[#This Row],[Ticker]], Tabla1[Date], "&lt;=" &amp; Tabla1[[#This Row],[Date]], Tabla1[Date], "&gt;=" &amp; (Tabla1[[#This Row],[Date]]-50))</f>
        <v>230.74111111111108</v>
      </c>
      <c r="L549">
        <f>AVERAGEIFS(Tabla1[Close], Tabla1[Ticker], Tabla1[[#This Row],[Ticker]], Tabla1[Date], "&lt;=" &amp; Tabla1[[#This Row],[Date]], Tabla1[Date], "&gt;=" &amp; (Tabla1[[#This Row],[Date]]-200))</f>
        <v>228.1673913043478</v>
      </c>
      <c r="M549" t="str">
        <f>+IF(Tabla1[[#This Row],[volatilidad]]&lt;0.5,"Baja",IF(Tabla1[[#This Row],[volatilidad]]&lt;1,"Media","Alta"))</f>
        <v>Baja</v>
      </c>
    </row>
    <row r="550" spans="1:13" x14ac:dyDescent="0.3">
      <c r="A550" s="1">
        <v>44846</v>
      </c>
      <c r="B550">
        <v>214.3</v>
      </c>
      <c r="C550">
        <v>223.67</v>
      </c>
      <c r="D550">
        <v>212.64</v>
      </c>
      <c r="E550">
        <v>220.87</v>
      </c>
      <c r="F550">
        <v>12952643</v>
      </c>
      <c r="G550" t="s">
        <v>8</v>
      </c>
      <c r="H550" s="3">
        <f t="shared" si="24"/>
        <v>3.0706052545615758E-2</v>
      </c>
      <c r="I550">
        <f t="shared" si="25"/>
        <v>2022</v>
      </c>
      <c r="J550" t="str">
        <f t="shared" si="26"/>
        <v>Octubre</v>
      </c>
      <c r="K550">
        <f>AVERAGEIFS(Tabla1[Close], Tabla1[Ticker], Tabla1[[#This Row],[Ticker]], Tabla1[Date], "&lt;=" &amp; Tabla1[[#This Row],[Date]], Tabla1[Date], "&gt;=" &amp; (Tabla1[[#This Row],[Date]]-50))</f>
        <v>230.58361111111105</v>
      </c>
      <c r="L550">
        <f>AVERAGEIFS(Tabla1[Close], Tabla1[Ticker], Tabla1[[#This Row],[Ticker]], Tabla1[Date], "&lt;=" &amp; Tabla1[[#This Row],[Date]], Tabla1[Date], "&gt;=" &amp; (Tabla1[[#This Row],[Date]]-200))</f>
        <v>227.05884057971011</v>
      </c>
      <c r="M550" t="str">
        <f>+IF(Tabla1[[#This Row],[volatilidad]]&lt;0.5,"Baja",IF(Tabla1[[#This Row],[volatilidad]]&lt;1,"Media","Alta"))</f>
        <v>Baja</v>
      </c>
    </row>
    <row r="551" spans="1:13" x14ac:dyDescent="0.3">
      <c r="A551" s="1">
        <v>44847</v>
      </c>
      <c r="B551">
        <v>212.69</v>
      </c>
      <c r="C551">
        <v>234.47</v>
      </c>
      <c r="D551">
        <v>211.73</v>
      </c>
      <c r="E551">
        <v>232.51</v>
      </c>
      <c r="F551">
        <v>17505012</v>
      </c>
      <c r="G551" t="s">
        <v>8</v>
      </c>
      <c r="H551" s="3">
        <f t="shared" si="24"/>
        <v>5.2700683660071412E-2</v>
      </c>
      <c r="I551">
        <f t="shared" si="25"/>
        <v>2022</v>
      </c>
      <c r="J551" t="str">
        <f t="shared" si="26"/>
        <v>Octubre</v>
      </c>
      <c r="K551">
        <f>AVERAGEIFS(Tabla1[Close], Tabla1[Ticker], Tabla1[[#This Row],[Ticker]], Tabla1[Date], "&lt;=" &amp; Tabla1[[#This Row],[Date]], Tabla1[Date], "&gt;=" &amp; (Tabla1[[#This Row],[Date]]-50))</f>
        <v>230.80472222222221</v>
      </c>
      <c r="L551">
        <f>AVERAGEIFS(Tabla1[Close], Tabla1[Ticker], Tabla1[[#This Row],[Ticker]], Tabla1[Date], "&lt;=" &amp; Tabla1[[#This Row],[Date]], Tabla1[Date], "&gt;=" &amp; (Tabla1[[#This Row],[Date]]-200))</f>
        <v>227.09805755395678</v>
      </c>
      <c r="M551" t="str">
        <f>+IF(Tabla1[[#This Row],[volatilidad]]&lt;0.5,"Baja",IF(Tabla1[[#This Row],[volatilidad]]&lt;1,"Media","Alta"))</f>
        <v>Baja</v>
      </c>
    </row>
    <row r="552" spans="1:13" x14ac:dyDescent="0.3">
      <c r="A552" s="1">
        <v>44848</v>
      </c>
      <c r="B552">
        <v>237.8</v>
      </c>
      <c r="C552">
        <v>238.8</v>
      </c>
      <c r="D552">
        <v>229.51</v>
      </c>
      <c r="E552">
        <v>230</v>
      </c>
      <c r="F552">
        <v>15293400</v>
      </c>
      <c r="G552" t="s">
        <v>8</v>
      </c>
      <c r="H552" s="3">
        <f t="shared" si="24"/>
        <v>-1.0795234613565019E-2</v>
      </c>
      <c r="I552">
        <f t="shared" si="25"/>
        <v>2022</v>
      </c>
      <c r="J552" t="str">
        <f t="shared" si="26"/>
        <v>Octubre</v>
      </c>
      <c r="K552">
        <f>AVERAGEIFS(Tabla1[Close], Tabla1[Ticker], Tabla1[[#This Row],[Ticker]], Tabla1[Date], "&lt;=" &amp; Tabla1[[#This Row],[Date]], Tabla1[Date], "&gt;=" &amp; (Tabla1[[#This Row],[Date]]-50))</f>
        <v>230.81555555555553</v>
      </c>
      <c r="L552">
        <f>AVERAGEIFS(Tabla1[Close], Tabla1[Ticker], Tabla1[[#This Row],[Ticker]], Tabla1[Date], "&lt;=" &amp; Tabla1[[#This Row],[Date]], Tabla1[Date], "&gt;=" &amp; (Tabla1[[#This Row],[Date]]-200))</f>
        <v>227.11878571428568</v>
      </c>
      <c r="M552" t="str">
        <f>+IF(Tabla1[[#This Row],[volatilidad]]&lt;0.5,"Baja",IF(Tabla1[[#This Row],[volatilidad]]&lt;1,"Media","Alta"))</f>
        <v>Baja</v>
      </c>
    </row>
    <row r="553" spans="1:13" x14ac:dyDescent="0.3">
      <c r="A553" s="1">
        <v>44851</v>
      </c>
      <c r="B553">
        <v>234.41</v>
      </c>
      <c r="C553">
        <v>249.92</v>
      </c>
      <c r="D553">
        <v>234.4</v>
      </c>
      <c r="E553">
        <v>245.1</v>
      </c>
      <c r="F553">
        <v>21057824</v>
      </c>
      <c r="G553" t="s">
        <v>8</v>
      </c>
      <c r="H553" s="3">
        <f t="shared" si="24"/>
        <v>6.5652173913043343E-2</v>
      </c>
      <c r="I553">
        <f t="shared" si="25"/>
        <v>2022</v>
      </c>
      <c r="J553" t="str">
        <f t="shared" si="26"/>
        <v>Octubre</v>
      </c>
      <c r="K553">
        <f>AVERAGEIFS(Tabla1[Close], Tabla1[Ticker], Tabla1[[#This Row],[Ticker]], Tabla1[Date], "&lt;=" &amp; Tabla1[[#This Row],[Date]], Tabla1[Date], "&gt;=" &amp; (Tabla1[[#This Row],[Date]]-50))</f>
        <v>231.34857142857138</v>
      </c>
      <c r="L553">
        <f>AVERAGEIFS(Tabla1[Close], Tabla1[Ticker], Tabla1[[#This Row],[Ticker]], Tabla1[Date], "&lt;=" &amp; Tabla1[[#This Row],[Date]], Tabla1[Date], "&gt;=" &amp; (Tabla1[[#This Row],[Date]]-200))</f>
        <v>223.84007246376808</v>
      </c>
      <c r="M553" t="str">
        <f>+IF(Tabla1[[#This Row],[volatilidad]]&lt;0.5,"Baja",IF(Tabla1[[#This Row],[volatilidad]]&lt;1,"Media","Alta"))</f>
        <v>Baja</v>
      </c>
    </row>
    <row r="554" spans="1:13" x14ac:dyDescent="0.3">
      <c r="A554" s="1">
        <v>44852</v>
      </c>
      <c r="B554">
        <v>249.8</v>
      </c>
      <c r="C554">
        <v>250.37</v>
      </c>
      <c r="D554">
        <v>237.73</v>
      </c>
      <c r="E554">
        <v>240.86</v>
      </c>
      <c r="F554">
        <v>25776731</v>
      </c>
      <c r="G554" t="s">
        <v>8</v>
      </c>
      <c r="H554" s="3">
        <f t="shared" si="24"/>
        <v>-1.7299061607507049E-2</v>
      </c>
      <c r="I554">
        <f t="shared" si="25"/>
        <v>2022</v>
      </c>
      <c r="J554" t="str">
        <f t="shared" si="26"/>
        <v>Octubre</v>
      </c>
      <c r="K554">
        <f>AVERAGEIFS(Tabla1[Close], Tabla1[Ticker], Tabla1[[#This Row],[Ticker]], Tabla1[Date], "&lt;=" &amp; Tabla1[[#This Row],[Date]], Tabla1[Date], "&gt;=" &amp; (Tabla1[[#This Row],[Date]]-50))</f>
        <v>231.61277777777772</v>
      </c>
      <c r="L554">
        <f>AVERAGEIFS(Tabla1[Close], Tabla1[Ticker], Tabla1[[#This Row],[Ticker]], Tabla1[Date], "&lt;=" &amp; Tabla1[[#This Row],[Date]], Tabla1[Date], "&gt;=" &amp; (Tabla1[[#This Row],[Date]]-200))</f>
        <v>222.8710144927536</v>
      </c>
      <c r="M554" t="str">
        <f>+IF(Tabla1[[#This Row],[volatilidad]]&lt;0.5,"Baja",IF(Tabla1[[#This Row],[volatilidad]]&lt;1,"Media","Alta"))</f>
        <v>Baja</v>
      </c>
    </row>
    <row r="555" spans="1:13" x14ac:dyDescent="0.3">
      <c r="A555" s="1">
        <v>44853</v>
      </c>
      <c r="B555">
        <v>265</v>
      </c>
      <c r="C555">
        <v>279.3</v>
      </c>
      <c r="D555">
        <v>262.66000000000003</v>
      </c>
      <c r="E555">
        <v>272.38</v>
      </c>
      <c r="F555">
        <v>46685255</v>
      </c>
      <c r="G555" t="s">
        <v>8</v>
      </c>
      <c r="H555" s="3">
        <f t="shared" si="24"/>
        <v>0.13086440255750209</v>
      </c>
      <c r="I555">
        <f t="shared" si="25"/>
        <v>2022</v>
      </c>
      <c r="J555" t="str">
        <f t="shared" si="26"/>
        <v>Octubre</v>
      </c>
      <c r="K555">
        <f>AVERAGEIFS(Tabla1[Close], Tabla1[Ticker], Tabla1[[#This Row],[Ticker]], Tabla1[Date], "&lt;=" &amp; Tabla1[[#This Row],[Date]], Tabla1[Date], "&gt;=" &amp; (Tabla1[[#This Row],[Date]]-50))</f>
        <v>232.9408333333333</v>
      </c>
      <c r="L555">
        <f>AVERAGEIFS(Tabla1[Close], Tabla1[Ticker], Tabla1[[#This Row],[Ticker]], Tabla1[Date], "&lt;=" &amp; Tabla1[[#This Row],[Date]], Tabla1[Date], "&gt;=" &amp; (Tabla1[[#This Row],[Date]]-200))</f>
        <v>222.13847826086956</v>
      </c>
      <c r="M555" t="str">
        <f>+IF(Tabla1[[#This Row],[volatilidad]]&lt;0.5,"Baja",IF(Tabla1[[#This Row],[volatilidad]]&lt;1,"Media","Alta"))</f>
        <v>Baja</v>
      </c>
    </row>
    <row r="556" spans="1:13" x14ac:dyDescent="0.3">
      <c r="A556" s="1">
        <v>44854</v>
      </c>
      <c r="B556">
        <v>272.77999999999997</v>
      </c>
      <c r="C556">
        <v>278.38</v>
      </c>
      <c r="D556">
        <v>266.38</v>
      </c>
      <c r="E556">
        <v>268.16000000000003</v>
      </c>
      <c r="F556">
        <v>17207104</v>
      </c>
      <c r="G556" t="s">
        <v>8</v>
      </c>
      <c r="H556" s="3">
        <f t="shared" si="24"/>
        <v>-1.5493061164549404E-2</v>
      </c>
      <c r="I556">
        <f t="shared" si="25"/>
        <v>2022</v>
      </c>
      <c r="J556" t="str">
        <f t="shared" si="26"/>
        <v>Octubre</v>
      </c>
      <c r="K556">
        <f>AVERAGEIFS(Tabla1[Close], Tabla1[Ticker], Tabla1[[#This Row],[Ticker]], Tabla1[Date], "&lt;=" &amp; Tabla1[[#This Row],[Date]], Tabla1[Date], "&gt;=" &amp; (Tabla1[[#This Row],[Date]]-50))</f>
        <v>234.26055555555553</v>
      </c>
      <c r="L556">
        <f>AVERAGEIFS(Tabla1[Close], Tabla1[Ticker], Tabla1[[#This Row],[Ticker]], Tabla1[Date], "&lt;=" &amp; Tabla1[[#This Row],[Date]], Tabla1[Date], "&gt;=" &amp; (Tabla1[[#This Row],[Date]]-200))</f>
        <v>222.46956834532375</v>
      </c>
      <c r="M556" t="str">
        <f>+IF(Tabla1[[#This Row],[volatilidad]]&lt;0.5,"Baja",IF(Tabla1[[#This Row],[volatilidad]]&lt;1,"Media","Alta"))</f>
        <v>Baja</v>
      </c>
    </row>
    <row r="557" spans="1:13" x14ac:dyDescent="0.3">
      <c r="A557" s="1">
        <v>44855</v>
      </c>
      <c r="B557">
        <v>268.95</v>
      </c>
      <c r="C557">
        <v>290.75</v>
      </c>
      <c r="D557">
        <v>265.68</v>
      </c>
      <c r="E557">
        <v>289.57</v>
      </c>
      <c r="F557">
        <v>24889055</v>
      </c>
      <c r="G557" t="s">
        <v>8</v>
      </c>
      <c r="H557" s="3">
        <f t="shared" si="24"/>
        <v>7.9840393794749387E-2</v>
      </c>
      <c r="I557">
        <f t="shared" si="25"/>
        <v>2022</v>
      </c>
      <c r="J557" t="str">
        <f t="shared" si="26"/>
        <v>Octubre</v>
      </c>
      <c r="K557">
        <f>AVERAGEIFS(Tabla1[Close], Tabla1[Ticker], Tabla1[[#This Row],[Ticker]], Tabla1[Date], "&lt;=" &amp; Tabla1[[#This Row],[Date]], Tabla1[Date], "&gt;=" &amp; (Tabla1[[#This Row],[Date]]-50))</f>
        <v>236.09416666666664</v>
      </c>
      <c r="L557">
        <f>AVERAGEIFS(Tabla1[Close], Tabla1[Ticker], Tabla1[[#This Row],[Ticker]], Tabla1[Date], "&lt;=" &amp; Tabla1[[#This Row],[Date]], Tabla1[Date], "&gt;=" &amp; (Tabla1[[#This Row],[Date]]-200))</f>
        <v>222.94885714285715</v>
      </c>
      <c r="M557" t="str">
        <f>+IF(Tabla1[[#This Row],[volatilidad]]&lt;0.5,"Baja",IF(Tabla1[[#This Row],[volatilidad]]&lt;1,"Media","Alta"))</f>
        <v>Baja</v>
      </c>
    </row>
    <row r="558" spans="1:13" x14ac:dyDescent="0.3">
      <c r="A558" s="1">
        <v>44858</v>
      </c>
      <c r="B558">
        <v>290.23</v>
      </c>
      <c r="C558">
        <v>290.49</v>
      </c>
      <c r="D558">
        <v>280.36</v>
      </c>
      <c r="E558">
        <v>282.45</v>
      </c>
      <c r="F558">
        <v>13326418</v>
      </c>
      <c r="G558" t="s">
        <v>8</v>
      </c>
      <c r="H558" s="3">
        <f t="shared" si="24"/>
        <v>-2.4588182477466636E-2</v>
      </c>
      <c r="I558">
        <f t="shared" si="25"/>
        <v>2022</v>
      </c>
      <c r="J558" t="str">
        <f t="shared" si="26"/>
        <v>Octubre</v>
      </c>
      <c r="K558">
        <f>AVERAGEIFS(Tabla1[Close], Tabla1[Ticker], Tabla1[[#This Row],[Ticker]], Tabla1[Date], "&lt;=" &amp; Tabla1[[#This Row],[Date]], Tabla1[Date], "&gt;=" &amp; (Tabla1[[#This Row],[Date]]-50))</f>
        <v>237.87685714285712</v>
      </c>
      <c r="L558">
        <f>AVERAGEIFS(Tabla1[Close], Tabla1[Ticker], Tabla1[[#This Row],[Ticker]], Tabla1[Date], "&lt;=" &amp; Tabla1[[#This Row],[Date]], Tabla1[Date], "&gt;=" &amp; (Tabla1[[#This Row],[Date]]-200))</f>
        <v>219.96586956521736</v>
      </c>
      <c r="M558" t="str">
        <f>+IF(Tabla1[[#This Row],[volatilidad]]&lt;0.5,"Baja",IF(Tabla1[[#This Row],[volatilidad]]&lt;1,"Media","Alta"))</f>
        <v>Baja</v>
      </c>
    </row>
    <row r="559" spans="1:13" x14ac:dyDescent="0.3">
      <c r="A559" s="1">
        <v>44859</v>
      </c>
      <c r="B559">
        <v>286.95</v>
      </c>
      <c r="C559">
        <v>297.58999999999997</v>
      </c>
      <c r="D559">
        <v>285.55</v>
      </c>
      <c r="E559">
        <v>291.02</v>
      </c>
      <c r="F559">
        <v>15100718</v>
      </c>
      <c r="G559" t="s">
        <v>8</v>
      </c>
      <c r="H559" s="3">
        <f t="shared" si="24"/>
        <v>3.0341653389980516E-2</v>
      </c>
      <c r="I559">
        <f t="shared" si="25"/>
        <v>2022</v>
      </c>
      <c r="J559" t="str">
        <f t="shared" si="26"/>
        <v>Octubre</v>
      </c>
      <c r="K559">
        <f>AVERAGEIFS(Tabla1[Close], Tabla1[Ticker], Tabla1[[#This Row],[Ticker]], Tabla1[Date], "&lt;=" &amp; Tabla1[[#This Row],[Date]], Tabla1[Date], "&gt;=" &amp; (Tabla1[[#This Row],[Date]]-50))</f>
        <v>239.35305555555553</v>
      </c>
      <c r="L559">
        <f>AVERAGEIFS(Tabla1[Close], Tabla1[Ticker], Tabla1[[#This Row],[Ticker]], Tabla1[Date], "&lt;=" &amp; Tabla1[[#This Row],[Date]], Tabla1[Date], "&gt;=" &amp; (Tabla1[[#This Row],[Date]]-200))</f>
        <v>219.45043478260868</v>
      </c>
      <c r="M559" t="str">
        <f>+IF(Tabla1[[#This Row],[volatilidad]]&lt;0.5,"Baja",IF(Tabla1[[#This Row],[volatilidad]]&lt;1,"Media","Alta"))</f>
        <v>Baja</v>
      </c>
    </row>
    <row r="560" spans="1:13" x14ac:dyDescent="0.3">
      <c r="A560" s="1">
        <v>44860</v>
      </c>
      <c r="B560">
        <v>290.04000000000002</v>
      </c>
      <c r="C560">
        <v>305.63</v>
      </c>
      <c r="D560">
        <v>288.04000000000002</v>
      </c>
      <c r="E560">
        <v>298.62</v>
      </c>
      <c r="F560">
        <v>15749252</v>
      </c>
      <c r="G560" t="s">
        <v>8</v>
      </c>
      <c r="H560" s="3">
        <f t="shared" si="24"/>
        <v>2.6115043639612479E-2</v>
      </c>
      <c r="I560">
        <f t="shared" si="25"/>
        <v>2022</v>
      </c>
      <c r="J560" t="str">
        <f t="shared" si="26"/>
        <v>Octubre</v>
      </c>
      <c r="K560">
        <f>AVERAGEIFS(Tabla1[Close], Tabla1[Ticker], Tabla1[[#This Row],[Ticker]], Tabla1[Date], "&lt;=" &amp; Tabla1[[#This Row],[Date]], Tabla1[Date], "&gt;=" &amp; (Tabla1[[#This Row],[Date]]-50))</f>
        <v>240.95486486486487</v>
      </c>
      <c r="L560">
        <f>AVERAGEIFS(Tabla1[Close], Tabla1[Ticker], Tabla1[[#This Row],[Ticker]], Tabla1[Date], "&lt;=" &amp; Tabla1[[#This Row],[Date]], Tabla1[Date], "&gt;=" &amp; (Tabla1[[#This Row],[Date]]-200))</f>
        <v>219.0355072463768</v>
      </c>
      <c r="M560" t="str">
        <f>+IF(Tabla1[[#This Row],[volatilidad]]&lt;0.5,"Baja",IF(Tabla1[[#This Row],[volatilidad]]&lt;1,"Media","Alta"))</f>
        <v>Baja</v>
      </c>
    </row>
    <row r="561" spans="1:13" x14ac:dyDescent="0.3">
      <c r="A561" s="1">
        <v>44861</v>
      </c>
      <c r="B561">
        <v>298.33</v>
      </c>
      <c r="C561">
        <v>305.20999999999998</v>
      </c>
      <c r="D561">
        <v>294.77999999999997</v>
      </c>
      <c r="E561">
        <v>296.94</v>
      </c>
      <c r="F561">
        <v>14612586</v>
      </c>
      <c r="G561" t="s">
        <v>8</v>
      </c>
      <c r="H561" s="3">
        <f t="shared" si="24"/>
        <v>-5.6258790436005679E-3</v>
      </c>
      <c r="I561">
        <f t="shared" si="25"/>
        <v>2022</v>
      </c>
      <c r="J561" t="str">
        <f t="shared" si="26"/>
        <v>Octubre</v>
      </c>
      <c r="K561">
        <f>AVERAGEIFS(Tabla1[Close], Tabla1[Ticker], Tabla1[[#This Row],[Ticker]], Tabla1[Date], "&lt;=" &amp; Tabla1[[#This Row],[Date]], Tabla1[Date], "&gt;=" &amp; (Tabla1[[#This Row],[Date]]-50))</f>
        <v>243.07783783783788</v>
      </c>
      <c r="L561">
        <f>AVERAGEIFS(Tabla1[Close], Tabla1[Ticker], Tabla1[[#This Row],[Ticker]], Tabla1[Date], "&lt;=" &amp; Tabla1[[#This Row],[Date]], Tabla1[Date], "&gt;=" &amp; (Tabla1[[#This Row],[Date]]-200))</f>
        <v>219.59597122302156</v>
      </c>
      <c r="M561" t="str">
        <f>+IF(Tabla1[[#This Row],[volatilidad]]&lt;0.5,"Baja",IF(Tabla1[[#This Row],[volatilidad]]&lt;1,"Media","Alta"))</f>
        <v>Baja</v>
      </c>
    </row>
    <row r="562" spans="1:13" x14ac:dyDescent="0.3">
      <c r="A562" s="1">
        <v>44862</v>
      </c>
      <c r="B562">
        <v>297.7</v>
      </c>
      <c r="C562">
        <v>301.19</v>
      </c>
      <c r="D562">
        <v>292.29000000000002</v>
      </c>
      <c r="E562">
        <v>295.72000000000003</v>
      </c>
      <c r="F562">
        <v>9960547</v>
      </c>
      <c r="G562" t="s">
        <v>8</v>
      </c>
      <c r="H562" s="3">
        <f t="shared" si="24"/>
        <v>-4.1085741227182559E-3</v>
      </c>
      <c r="I562">
        <f t="shared" si="25"/>
        <v>2022</v>
      </c>
      <c r="J562" t="str">
        <f t="shared" si="26"/>
        <v>Octubre</v>
      </c>
      <c r="K562">
        <f>AVERAGEIFS(Tabla1[Close], Tabla1[Ticker], Tabla1[[#This Row],[Ticker]], Tabla1[Date], "&lt;=" &amp; Tabla1[[#This Row],[Date]], Tabla1[Date], "&gt;=" &amp; (Tabla1[[#This Row],[Date]]-50))</f>
        <v>244.88216216216216</v>
      </c>
      <c r="L562">
        <f>AVERAGEIFS(Tabla1[Close], Tabla1[Ticker], Tabla1[[#This Row],[Ticker]], Tabla1[Date], "&lt;=" &amp; Tabla1[[#This Row],[Date]], Tabla1[Date], "&gt;=" &amp; (Tabla1[[#This Row],[Date]]-200))</f>
        <v>220.13971428571426</v>
      </c>
      <c r="M562" t="str">
        <f>+IF(Tabla1[[#This Row],[volatilidad]]&lt;0.5,"Baja",IF(Tabla1[[#This Row],[volatilidad]]&lt;1,"Media","Alta"))</f>
        <v>Baja</v>
      </c>
    </row>
    <row r="563" spans="1:13" x14ac:dyDescent="0.3">
      <c r="A563" s="1">
        <v>44865</v>
      </c>
      <c r="B563">
        <v>295.13</v>
      </c>
      <c r="C563">
        <v>297.62</v>
      </c>
      <c r="D563">
        <v>289.5</v>
      </c>
      <c r="E563">
        <v>291.88</v>
      </c>
      <c r="F563">
        <v>7505133</v>
      </c>
      <c r="G563" t="s">
        <v>8</v>
      </c>
      <c r="H563" s="3">
        <f t="shared" si="24"/>
        <v>-1.298525632354941E-2</v>
      </c>
      <c r="I563">
        <f t="shared" si="25"/>
        <v>2022</v>
      </c>
      <c r="J563" t="str">
        <f t="shared" si="26"/>
        <v>Octubre</v>
      </c>
      <c r="K563">
        <f>AVERAGEIFS(Tabla1[Close], Tabla1[Ticker], Tabla1[[#This Row],[Ticker]], Tabla1[Date], "&lt;=" &amp; Tabla1[[#This Row],[Date]], Tabla1[Date], "&gt;=" &amp; (Tabla1[[#This Row],[Date]]-50))</f>
        <v>246.9863888888888</v>
      </c>
      <c r="L563">
        <f>AVERAGEIFS(Tabla1[Close], Tabla1[Ticker], Tabla1[[#This Row],[Ticker]], Tabla1[Date], "&lt;=" &amp; Tabla1[[#This Row],[Date]], Tabla1[Date], "&gt;=" &amp; (Tabla1[[#This Row],[Date]]-200))</f>
        <v>217.89065217391305</v>
      </c>
      <c r="M563" t="str">
        <f>+IF(Tabla1[[#This Row],[volatilidad]]&lt;0.5,"Baja",IF(Tabla1[[#This Row],[volatilidad]]&lt;1,"Media","Alta"))</f>
        <v>Baja</v>
      </c>
    </row>
    <row r="564" spans="1:13" x14ac:dyDescent="0.3">
      <c r="A564" s="1">
        <v>44866</v>
      </c>
      <c r="B564">
        <v>296.17</v>
      </c>
      <c r="C564">
        <v>299.7</v>
      </c>
      <c r="D564">
        <v>286.42</v>
      </c>
      <c r="E564">
        <v>286.75</v>
      </c>
      <c r="F564">
        <v>6916424</v>
      </c>
      <c r="G564" t="s">
        <v>8</v>
      </c>
      <c r="H564" s="3">
        <f t="shared" si="24"/>
        <v>-1.7575716047690815E-2</v>
      </c>
      <c r="I564">
        <f t="shared" si="25"/>
        <v>2022</v>
      </c>
      <c r="J564" t="str">
        <f t="shared" si="26"/>
        <v>Noviembre</v>
      </c>
      <c r="K564">
        <f>AVERAGEIFS(Tabla1[Close], Tabla1[Ticker], Tabla1[[#This Row],[Ticker]], Tabla1[Date], "&lt;=" &amp; Tabla1[[#This Row],[Date]], Tabla1[Date], "&gt;=" &amp; (Tabla1[[#This Row],[Date]]-50))</f>
        <v>248.061081081081</v>
      </c>
      <c r="L564">
        <f>AVERAGEIFS(Tabla1[Close], Tabla1[Ticker], Tabla1[[#This Row],[Ticker]], Tabla1[Date], "&lt;=" &amp; Tabla1[[#This Row],[Date]], Tabla1[Date], "&gt;=" &amp; (Tabla1[[#This Row],[Date]]-200))</f>
        <v>217.49659420289854</v>
      </c>
      <c r="M564" t="str">
        <f>+IF(Tabla1[[#This Row],[volatilidad]]&lt;0.5,"Baja",IF(Tabla1[[#This Row],[volatilidad]]&lt;1,"Media","Alta"))</f>
        <v>Baja</v>
      </c>
    </row>
    <row r="565" spans="1:13" x14ac:dyDescent="0.3">
      <c r="A565" s="1">
        <v>44867</v>
      </c>
      <c r="B565">
        <v>286.39999999999998</v>
      </c>
      <c r="C565">
        <v>287.33</v>
      </c>
      <c r="D565">
        <v>272.83999999999997</v>
      </c>
      <c r="E565">
        <v>273</v>
      </c>
      <c r="F565">
        <v>10367620</v>
      </c>
      <c r="G565" t="s">
        <v>8</v>
      </c>
      <c r="H565" s="3">
        <f t="shared" si="24"/>
        <v>-4.7951176983435095E-2</v>
      </c>
      <c r="I565">
        <f t="shared" si="25"/>
        <v>2022</v>
      </c>
      <c r="J565" t="str">
        <f t="shared" si="26"/>
        <v>Noviembre</v>
      </c>
      <c r="K565">
        <f>AVERAGEIFS(Tabla1[Close], Tabla1[Ticker], Tabla1[[#This Row],[Ticker]], Tabla1[Date], "&lt;=" &amp; Tabla1[[#This Row],[Date]], Tabla1[Date], "&gt;=" &amp; (Tabla1[[#This Row],[Date]]-50))</f>
        <v>249.04675675675671</v>
      </c>
      <c r="L565">
        <f>AVERAGEIFS(Tabla1[Close], Tabla1[Ticker], Tabla1[[#This Row],[Ticker]], Tabla1[Date], "&lt;=" &amp; Tabla1[[#This Row],[Date]], Tabla1[Date], "&gt;=" &amp; (Tabla1[[#This Row],[Date]]-200))</f>
        <v>217.89589928057552</v>
      </c>
      <c r="M565" t="str">
        <f>+IF(Tabla1[[#This Row],[volatilidad]]&lt;0.5,"Baja",IF(Tabla1[[#This Row],[volatilidad]]&lt;1,"Media","Alta"))</f>
        <v>Baja</v>
      </c>
    </row>
    <row r="566" spans="1:13" x14ac:dyDescent="0.3">
      <c r="A566" s="1">
        <v>44868</v>
      </c>
      <c r="B566">
        <v>271.25</v>
      </c>
      <c r="C566">
        <v>276.29000000000002</v>
      </c>
      <c r="D566">
        <v>268.8</v>
      </c>
      <c r="E566">
        <v>269.06</v>
      </c>
      <c r="F566">
        <v>7057350</v>
      </c>
      <c r="G566" t="s">
        <v>8</v>
      </c>
      <c r="H566" s="3">
        <f t="shared" si="24"/>
        <v>-1.4432234432234403E-2</v>
      </c>
      <c r="I566">
        <f t="shared" si="25"/>
        <v>2022</v>
      </c>
      <c r="J566" t="str">
        <f t="shared" si="26"/>
        <v>Noviembre</v>
      </c>
      <c r="K566">
        <f>AVERAGEIFS(Tabla1[Close], Tabla1[Ticker], Tabla1[[#This Row],[Ticker]], Tabla1[Date], "&lt;=" &amp; Tabla1[[#This Row],[Date]], Tabla1[Date], "&gt;=" &amp; (Tabla1[[#This Row],[Date]]-50))</f>
        <v>250.42324324324318</v>
      </c>
      <c r="L566">
        <f>AVERAGEIFS(Tabla1[Close], Tabla1[Ticker], Tabla1[[#This Row],[Ticker]], Tabla1[Date], "&lt;=" &amp; Tabla1[[#This Row],[Date]], Tabla1[Date], "&gt;=" &amp; (Tabla1[[#This Row],[Date]]-200))</f>
        <v>218.26135714285715</v>
      </c>
      <c r="M566" t="str">
        <f>+IF(Tabla1[[#This Row],[volatilidad]]&lt;0.5,"Baja",IF(Tabla1[[#This Row],[volatilidad]]&lt;1,"Media","Alta"))</f>
        <v>Baja</v>
      </c>
    </row>
    <row r="567" spans="1:13" x14ac:dyDescent="0.3">
      <c r="A567" s="1">
        <v>44869</v>
      </c>
      <c r="B567">
        <v>272.02</v>
      </c>
      <c r="C567">
        <v>274.97000000000003</v>
      </c>
      <c r="D567">
        <v>255.32</v>
      </c>
      <c r="E567">
        <v>260.79000000000002</v>
      </c>
      <c r="F567">
        <v>11124694</v>
      </c>
      <c r="G567" t="s">
        <v>8</v>
      </c>
      <c r="H567" s="3">
        <f t="shared" si="24"/>
        <v>-3.0736638667955063E-2</v>
      </c>
      <c r="I567">
        <f t="shared" si="25"/>
        <v>2022</v>
      </c>
      <c r="J567" t="str">
        <f t="shared" si="26"/>
        <v>Noviembre</v>
      </c>
      <c r="K567">
        <f>AVERAGEIFS(Tabla1[Close], Tabla1[Ticker], Tabla1[[#This Row],[Ticker]], Tabla1[Date], "&lt;=" &amp; Tabla1[[#This Row],[Date]], Tabla1[Date], "&gt;=" &amp; (Tabla1[[#This Row],[Date]]-50))</f>
        <v>251.41432432432433</v>
      </c>
      <c r="L567">
        <f>AVERAGEIFS(Tabla1[Close], Tabla1[Ticker], Tabla1[[#This Row],[Ticker]], Tabla1[Date], "&lt;=" &amp; Tabla1[[#This Row],[Date]], Tabla1[Date], "&gt;=" &amp; (Tabla1[[#This Row],[Date]]-200))</f>
        <v>218.56297872340426</v>
      </c>
      <c r="M567" t="str">
        <f>+IF(Tabla1[[#This Row],[volatilidad]]&lt;0.5,"Baja",IF(Tabla1[[#This Row],[volatilidad]]&lt;1,"Media","Alta"))</f>
        <v>Baja</v>
      </c>
    </row>
    <row r="568" spans="1:13" x14ac:dyDescent="0.3">
      <c r="A568" s="1">
        <v>44872</v>
      </c>
      <c r="B568">
        <v>261.06</v>
      </c>
      <c r="C568">
        <v>261.14999999999998</v>
      </c>
      <c r="D568">
        <v>252.09</v>
      </c>
      <c r="E568">
        <v>258.60000000000002</v>
      </c>
      <c r="F568">
        <v>7927033</v>
      </c>
      <c r="G568" t="s">
        <v>8</v>
      </c>
      <c r="H568" s="3">
        <f t="shared" si="24"/>
        <v>-8.3975612561830726E-3</v>
      </c>
      <c r="I568">
        <f t="shared" si="25"/>
        <v>2022</v>
      </c>
      <c r="J568" t="str">
        <f t="shared" si="26"/>
        <v>Noviembre</v>
      </c>
      <c r="K568">
        <f>AVERAGEIFS(Tabla1[Close], Tabla1[Ticker], Tabla1[[#This Row],[Ticker]], Tabla1[Date], "&lt;=" &amp; Tabla1[[#This Row],[Date]], Tabla1[Date], "&gt;=" &amp; (Tabla1[[#This Row],[Date]]-50))</f>
        <v>252.37277777777777</v>
      </c>
      <c r="L568">
        <f>AVERAGEIFS(Tabla1[Close], Tabla1[Ticker], Tabla1[[#This Row],[Ticker]], Tabla1[Date], "&lt;=" &amp; Tabla1[[#This Row],[Date]], Tabla1[Date], "&gt;=" &amp; (Tabla1[[#This Row],[Date]]-200))</f>
        <v>217.00230215827335</v>
      </c>
      <c r="M568" t="str">
        <f>+IF(Tabla1[[#This Row],[volatilidad]]&lt;0.5,"Baja",IF(Tabla1[[#This Row],[volatilidad]]&lt;1,"Media","Alta"))</f>
        <v>Baja</v>
      </c>
    </row>
    <row r="569" spans="1:13" x14ac:dyDescent="0.3">
      <c r="A569" s="1">
        <v>44873</v>
      </c>
      <c r="B569">
        <v>259.92</v>
      </c>
      <c r="C569">
        <v>266.08</v>
      </c>
      <c r="D569">
        <v>256.88</v>
      </c>
      <c r="E569">
        <v>263.45999999999998</v>
      </c>
      <c r="F569">
        <v>7683826</v>
      </c>
      <c r="G569" t="s">
        <v>8</v>
      </c>
      <c r="H569" s="3">
        <f t="shared" si="24"/>
        <v>1.8793503480278195E-2</v>
      </c>
      <c r="I569">
        <f t="shared" si="25"/>
        <v>2022</v>
      </c>
      <c r="J569" t="str">
        <f t="shared" si="26"/>
        <v>Noviembre</v>
      </c>
      <c r="K569">
        <f>AVERAGEIFS(Tabla1[Close], Tabla1[Ticker], Tabla1[[#This Row],[Ticker]], Tabla1[Date], "&lt;=" &amp; Tabla1[[#This Row],[Date]], Tabla1[Date], "&gt;=" &amp; (Tabla1[[#This Row],[Date]]-50))</f>
        <v>252.6724324324324</v>
      </c>
      <c r="L569">
        <f>AVERAGEIFS(Tabla1[Close], Tabla1[Ticker], Tabla1[[#This Row],[Ticker]], Tabla1[Date], "&lt;=" &amp; Tabla1[[#This Row],[Date]], Tabla1[Date], "&gt;=" &amp; (Tabla1[[#This Row],[Date]]-200))</f>
        <v>217.32776978417266</v>
      </c>
      <c r="M569" t="str">
        <f>+IF(Tabla1[[#This Row],[volatilidad]]&lt;0.5,"Baja",IF(Tabla1[[#This Row],[volatilidad]]&lt;1,"Media","Alta"))</f>
        <v>Baja</v>
      </c>
    </row>
    <row r="570" spans="1:13" x14ac:dyDescent="0.3">
      <c r="A570" s="1">
        <v>44874</v>
      </c>
      <c r="B570">
        <v>259.66000000000003</v>
      </c>
      <c r="C570">
        <v>260.89999999999998</v>
      </c>
      <c r="D570">
        <v>254.22</v>
      </c>
      <c r="E570">
        <v>254.66</v>
      </c>
      <c r="F570">
        <v>7265994</v>
      </c>
      <c r="G570" t="s">
        <v>8</v>
      </c>
      <c r="H570" s="3">
        <f t="shared" si="24"/>
        <v>-3.3401654900174549E-2</v>
      </c>
      <c r="I570">
        <f t="shared" si="25"/>
        <v>2022</v>
      </c>
      <c r="J570" t="str">
        <f t="shared" si="26"/>
        <v>Noviembre</v>
      </c>
      <c r="K570">
        <f>AVERAGEIFS(Tabla1[Close], Tabla1[Ticker], Tabla1[[#This Row],[Ticker]], Tabla1[Date], "&lt;=" &amp; Tabla1[[#This Row],[Date]], Tabla1[Date], "&gt;=" &amp; (Tabla1[[#This Row],[Date]]-50))</f>
        <v>252.9705405405405</v>
      </c>
      <c r="L570">
        <f>AVERAGEIFS(Tabla1[Close], Tabla1[Ticker], Tabla1[[#This Row],[Ticker]], Tabla1[Date], "&lt;=" &amp; Tabla1[[#This Row],[Date]], Tabla1[Date], "&gt;=" &amp; (Tabla1[[#This Row],[Date]]-200))</f>
        <v>217.6093525179856</v>
      </c>
      <c r="M570" t="str">
        <f>+IF(Tabla1[[#This Row],[volatilidad]]&lt;0.5,"Baja",IF(Tabla1[[#This Row],[volatilidad]]&lt;1,"Media","Alta"))</f>
        <v>Baja</v>
      </c>
    </row>
    <row r="571" spans="1:13" x14ac:dyDescent="0.3">
      <c r="A571" s="1">
        <v>44875</v>
      </c>
      <c r="B571">
        <v>265.99</v>
      </c>
      <c r="C571">
        <v>275.36</v>
      </c>
      <c r="D571">
        <v>260.08999999999997</v>
      </c>
      <c r="E571">
        <v>274.97000000000003</v>
      </c>
      <c r="F571">
        <v>9667323</v>
      </c>
      <c r="G571" t="s">
        <v>8</v>
      </c>
      <c r="H571" s="3">
        <f t="shared" si="24"/>
        <v>7.97533966857773E-2</v>
      </c>
      <c r="I571">
        <f t="shared" si="25"/>
        <v>2022</v>
      </c>
      <c r="J571" t="str">
        <f t="shared" si="26"/>
        <v>Noviembre</v>
      </c>
      <c r="K571">
        <f>AVERAGEIFS(Tabla1[Close], Tabla1[Ticker], Tabla1[[#This Row],[Ticker]], Tabla1[Date], "&lt;=" &amp; Tabla1[[#This Row],[Date]], Tabla1[Date], "&gt;=" &amp; (Tabla1[[#This Row],[Date]]-50))</f>
        <v>253.83864864864861</v>
      </c>
      <c r="L571">
        <f>AVERAGEIFS(Tabla1[Close], Tabla1[Ticker], Tabla1[[#This Row],[Ticker]], Tabla1[Date], "&lt;=" &amp; Tabla1[[#This Row],[Date]], Tabla1[Date], "&gt;=" &amp; (Tabla1[[#This Row],[Date]]-200))</f>
        <v>218.01907142857141</v>
      </c>
      <c r="M571" t="str">
        <f>+IF(Tabla1[[#This Row],[volatilidad]]&lt;0.5,"Baja",IF(Tabla1[[#This Row],[volatilidad]]&lt;1,"Media","Alta"))</f>
        <v>Baja</v>
      </c>
    </row>
    <row r="572" spans="1:13" x14ac:dyDescent="0.3">
      <c r="A572" s="1">
        <v>44876</v>
      </c>
      <c r="B572">
        <v>274.47000000000003</v>
      </c>
      <c r="C572">
        <v>290.66000000000003</v>
      </c>
      <c r="D572">
        <v>271.56</v>
      </c>
      <c r="E572">
        <v>290.13</v>
      </c>
      <c r="F572">
        <v>9573834</v>
      </c>
      <c r="G572" t="s">
        <v>8</v>
      </c>
      <c r="H572" s="3">
        <f t="shared" si="24"/>
        <v>5.5133287267701725E-2</v>
      </c>
      <c r="I572">
        <f t="shared" si="25"/>
        <v>2022</v>
      </c>
      <c r="J572" t="str">
        <f t="shared" si="26"/>
        <v>Noviembre</v>
      </c>
      <c r="K572">
        <f>AVERAGEIFS(Tabla1[Close], Tabla1[Ticker], Tabla1[[#This Row],[Ticker]], Tabla1[Date], "&lt;=" &amp; Tabla1[[#This Row],[Date]], Tabla1[Date], "&gt;=" &amp; (Tabla1[[#This Row],[Date]]-50))</f>
        <v>255.27810810810803</v>
      </c>
      <c r="L572">
        <f>AVERAGEIFS(Tabla1[Close], Tabla1[Ticker], Tabla1[[#This Row],[Ticker]], Tabla1[Date], "&lt;=" &amp; Tabla1[[#This Row],[Date]], Tabla1[Date], "&gt;=" &amp; (Tabla1[[#This Row],[Date]]-200))</f>
        <v>218.5304964539007</v>
      </c>
      <c r="M572" t="str">
        <f>+IF(Tabla1[[#This Row],[volatilidad]]&lt;0.5,"Baja",IF(Tabla1[[#This Row],[volatilidad]]&lt;1,"Media","Alta"))</f>
        <v>Baja</v>
      </c>
    </row>
    <row r="573" spans="1:13" x14ac:dyDescent="0.3">
      <c r="A573" s="1">
        <v>44879</v>
      </c>
      <c r="B573">
        <v>290</v>
      </c>
      <c r="C573">
        <v>311</v>
      </c>
      <c r="D573">
        <v>288.19</v>
      </c>
      <c r="E573">
        <v>299.27</v>
      </c>
      <c r="F573">
        <v>17973398</v>
      </c>
      <c r="G573" t="s">
        <v>8</v>
      </c>
      <c r="H573" s="3">
        <f t="shared" si="24"/>
        <v>3.1503119291352188E-2</v>
      </c>
      <c r="I573">
        <f t="shared" si="25"/>
        <v>2022</v>
      </c>
      <c r="J573" t="str">
        <f t="shared" si="26"/>
        <v>Noviembre</v>
      </c>
      <c r="K573">
        <f>AVERAGEIFS(Tabla1[Close], Tabla1[Ticker], Tabla1[[#This Row],[Ticker]], Tabla1[Date], "&lt;=" &amp; Tabla1[[#This Row],[Date]], Tabla1[Date], "&gt;=" &amp; (Tabla1[[#This Row],[Date]]-50))</f>
        <v>257.80833333333334</v>
      </c>
      <c r="L573">
        <f>AVERAGEIFS(Tabla1[Close], Tabla1[Ticker], Tabla1[[#This Row],[Ticker]], Tabla1[Date], "&lt;=" &amp; Tabla1[[#This Row],[Date]], Tabla1[Date], "&gt;=" &amp; (Tabla1[[#This Row],[Date]]-200))</f>
        <v>219.53395683453238</v>
      </c>
      <c r="M573" t="str">
        <f>+IF(Tabla1[[#This Row],[volatilidad]]&lt;0.5,"Baja",IF(Tabla1[[#This Row],[volatilidad]]&lt;1,"Media","Alta"))</f>
        <v>Baja</v>
      </c>
    </row>
    <row r="574" spans="1:13" x14ac:dyDescent="0.3">
      <c r="A574" s="1">
        <v>44880</v>
      </c>
      <c r="B574">
        <v>309.2</v>
      </c>
      <c r="C574">
        <v>312.70999999999998</v>
      </c>
      <c r="D574">
        <v>302.55</v>
      </c>
      <c r="E574">
        <v>310.2</v>
      </c>
      <c r="F574">
        <v>14626932</v>
      </c>
      <c r="G574" t="s">
        <v>8</v>
      </c>
      <c r="H574" s="3">
        <f t="shared" si="24"/>
        <v>3.6522204029805883E-2</v>
      </c>
      <c r="I574">
        <f t="shared" si="25"/>
        <v>2022</v>
      </c>
      <c r="J574" t="str">
        <f t="shared" si="26"/>
        <v>Noviembre</v>
      </c>
      <c r="K574">
        <f>AVERAGEIFS(Tabla1[Close], Tabla1[Ticker], Tabla1[[#This Row],[Ticker]], Tabla1[Date], "&lt;=" &amp; Tabla1[[#This Row],[Date]], Tabla1[Date], "&gt;=" &amp; (Tabla1[[#This Row],[Date]]-50))</f>
        <v>259.22432432432436</v>
      </c>
      <c r="L574">
        <f>AVERAGEIFS(Tabla1[Close], Tabla1[Ticker], Tabla1[[#This Row],[Ticker]], Tabla1[Date], "&lt;=" &amp; Tabla1[[#This Row],[Date]], Tabla1[Date], "&gt;=" &amp; (Tabla1[[#This Row],[Date]]-200))</f>
        <v>220.33021582733818</v>
      </c>
      <c r="M574" t="str">
        <f>+IF(Tabla1[[#This Row],[volatilidad]]&lt;0.5,"Baja",IF(Tabla1[[#This Row],[volatilidad]]&lt;1,"Media","Alta"))</f>
        <v>Baja</v>
      </c>
    </row>
    <row r="575" spans="1:13" x14ac:dyDescent="0.3">
      <c r="A575" s="1">
        <v>44881</v>
      </c>
      <c r="B575">
        <v>309.94</v>
      </c>
      <c r="C575">
        <v>310.49</v>
      </c>
      <c r="D575">
        <v>303.61</v>
      </c>
      <c r="E575">
        <v>306.02</v>
      </c>
      <c r="F575">
        <v>8038556</v>
      </c>
      <c r="G575" t="s">
        <v>8</v>
      </c>
      <c r="H575" s="3">
        <f t="shared" si="24"/>
        <v>-1.3475177304964614E-2</v>
      </c>
      <c r="I575">
        <f t="shared" si="25"/>
        <v>2022</v>
      </c>
      <c r="J575" t="str">
        <f t="shared" si="26"/>
        <v>Noviembre</v>
      </c>
      <c r="K575">
        <f>AVERAGEIFS(Tabla1[Close], Tabla1[Ticker], Tabla1[[#This Row],[Ticker]], Tabla1[Date], "&lt;=" &amp; Tabla1[[#This Row],[Date]], Tabla1[Date], "&gt;=" &amp; (Tabla1[[#This Row],[Date]]-50))</f>
        <v>261.43918918918916</v>
      </c>
      <c r="L575">
        <f>AVERAGEIFS(Tabla1[Close], Tabla1[Ticker], Tabla1[[#This Row],[Ticker]], Tabla1[Date], "&lt;=" &amp; Tabla1[[#This Row],[Date]], Tabla1[Date], "&gt;=" &amp; (Tabla1[[#This Row],[Date]]-200))</f>
        <v>221.16230215827341</v>
      </c>
      <c r="M575" t="str">
        <f>+IF(Tabla1[[#This Row],[volatilidad]]&lt;0.5,"Baja",IF(Tabla1[[#This Row],[volatilidad]]&lt;1,"Media","Alta"))</f>
        <v>Baja</v>
      </c>
    </row>
    <row r="576" spans="1:13" x14ac:dyDescent="0.3">
      <c r="A576" s="1">
        <v>44882</v>
      </c>
      <c r="B576">
        <v>294.72000000000003</v>
      </c>
      <c r="C576">
        <v>299.82</v>
      </c>
      <c r="D576">
        <v>291</v>
      </c>
      <c r="E576">
        <v>295.27999999999997</v>
      </c>
      <c r="F576">
        <v>9838220</v>
      </c>
      <c r="G576" t="s">
        <v>8</v>
      </c>
      <c r="H576" s="3">
        <f t="shared" si="24"/>
        <v>-3.5095745376119258E-2</v>
      </c>
      <c r="I576">
        <f t="shared" si="25"/>
        <v>2022</v>
      </c>
      <c r="J576" t="str">
        <f t="shared" si="26"/>
        <v>Noviembre</v>
      </c>
      <c r="K576">
        <f>AVERAGEIFS(Tabla1[Close], Tabla1[Ticker], Tabla1[[#This Row],[Ticker]], Tabla1[Date], "&lt;=" &amp; Tabla1[[#This Row],[Date]], Tabla1[Date], "&gt;=" &amp; (Tabla1[[#This Row],[Date]]-50))</f>
        <v>263.35594594594602</v>
      </c>
      <c r="L576">
        <f>AVERAGEIFS(Tabla1[Close], Tabla1[Ticker], Tabla1[[#This Row],[Ticker]], Tabla1[Date], "&lt;=" &amp; Tabla1[[#This Row],[Date]], Tabla1[Date], "&gt;=" &amp; (Tabla1[[#This Row],[Date]]-200))</f>
        <v>221.69171428571431</v>
      </c>
      <c r="M576" t="str">
        <f>+IF(Tabla1[[#This Row],[volatilidad]]&lt;0.5,"Baja",IF(Tabla1[[#This Row],[volatilidad]]&lt;1,"Media","Alta"))</f>
        <v>Baja</v>
      </c>
    </row>
    <row r="577" spans="1:13" x14ac:dyDescent="0.3">
      <c r="A577" s="1">
        <v>44883</v>
      </c>
      <c r="B577">
        <v>297.33</v>
      </c>
      <c r="C577">
        <v>298</v>
      </c>
      <c r="D577">
        <v>287</v>
      </c>
      <c r="E577">
        <v>287.98</v>
      </c>
      <c r="F577">
        <v>8400108</v>
      </c>
      <c r="G577" t="s">
        <v>8</v>
      </c>
      <c r="H577" s="3">
        <f t="shared" si="24"/>
        <v>-2.472229748035748E-2</v>
      </c>
      <c r="I577">
        <f t="shared" si="25"/>
        <v>2022</v>
      </c>
      <c r="J577" t="str">
        <f t="shared" si="26"/>
        <v>Noviembre</v>
      </c>
      <c r="K577">
        <f>AVERAGEIFS(Tabla1[Close], Tabla1[Ticker], Tabla1[[#This Row],[Ticker]], Tabla1[Date], "&lt;=" &amp; Tabla1[[#This Row],[Date]], Tabla1[Date], "&gt;=" &amp; (Tabla1[[#This Row],[Date]]-50))</f>
        <v>264.51216216216216</v>
      </c>
      <c r="L577">
        <f>AVERAGEIFS(Tabla1[Close], Tabla1[Ticker], Tabla1[[#This Row],[Ticker]], Tabla1[Date], "&lt;=" &amp; Tabla1[[#This Row],[Date]], Tabla1[Date], "&gt;=" &amp; (Tabla1[[#This Row],[Date]]-200))</f>
        <v>222.16184397163124</v>
      </c>
      <c r="M577" t="str">
        <f>+IF(Tabla1[[#This Row],[volatilidad]]&lt;0.5,"Baja",IF(Tabla1[[#This Row],[volatilidad]]&lt;1,"Media","Alta"))</f>
        <v>Baja</v>
      </c>
    </row>
    <row r="578" spans="1:13" x14ac:dyDescent="0.3">
      <c r="A578" s="1">
        <v>44886</v>
      </c>
      <c r="B578">
        <v>291</v>
      </c>
      <c r="C578">
        <v>291.87</v>
      </c>
      <c r="D578">
        <v>282.66000000000003</v>
      </c>
      <c r="E578">
        <v>285.05</v>
      </c>
      <c r="F578">
        <v>7256507</v>
      </c>
      <c r="G578" t="s">
        <v>8</v>
      </c>
      <c r="H578" s="3">
        <f t="shared" ref="H578:H641" si="27">IF(G578=G577, (E578/E577)-1, "")</f>
        <v>-1.0174317660948673E-2</v>
      </c>
      <c r="I578">
        <f t="shared" ref="I578:I641" si="28">YEAR(A578)</f>
        <v>2022</v>
      </c>
      <c r="J578" t="str">
        <f t="shared" ref="J578:J641" si="29">TEXT(A578,"MMMM")</f>
        <v>Noviembre</v>
      </c>
      <c r="K578">
        <f>AVERAGEIFS(Tabla1[Close], Tabla1[Ticker], Tabla1[[#This Row],[Ticker]], Tabla1[Date], "&lt;=" &amp; Tabla1[[#This Row],[Date]], Tabla1[Date], "&gt;=" &amp; (Tabla1[[#This Row],[Date]]-50))</f>
        <v>266.57916666666671</v>
      </c>
      <c r="L578">
        <f>AVERAGEIFS(Tabla1[Close], Tabla1[Ticker], Tabla1[[#This Row],[Ticker]], Tabla1[Date], "&lt;=" &amp; Tabla1[[#This Row],[Date]], Tabla1[Date], "&gt;=" &amp; (Tabla1[[#This Row],[Date]]-200))</f>
        <v>223.06856115107917</v>
      </c>
      <c r="M578" t="str">
        <f>+IF(Tabla1[[#This Row],[volatilidad]]&lt;0.5,"Baja",IF(Tabla1[[#This Row],[volatilidad]]&lt;1,"Media","Alta"))</f>
        <v>Baja</v>
      </c>
    </row>
    <row r="579" spans="1:13" x14ac:dyDescent="0.3">
      <c r="A579" s="1">
        <v>44887</v>
      </c>
      <c r="B579">
        <v>284.99</v>
      </c>
      <c r="C579">
        <v>286.98</v>
      </c>
      <c r="D579">
        <v>277.33999999999997</v>
      </c>
      <c r="E579">
        <v>286.69</v>
      </c>
      <c r="F579">
        <v>6245119</v>
      </c>
      <c r="G579" t="s">
        <v>8</v>
      </c>
      <c r="H579" s="3">
        <f t="shared" si="27"/>
        <v>5.7533766005963827E-3</v>
      </c>
      <c r="I579">
        <f t="shared" si="28"/>
        <v>2022</v>
      </c>
      <c r="J579" t="str">
        <f t="shared" si="29"/>
        <v>Noviembre</v>
      </c>
      <c r="K579">
        <f>AVERAGEIFS(Tabla1[Close], Tabla1[Ticker], Tabla1[[#This Row],[Ticker]], Tabla1[Date], "&lt;=" &amp; Tabla1[[#This Row],[Date]], Tabla1[Date], "&gt;=" &amp; (Tabla1[[#This Row],[Date]]-50))</f>
        <v>267.12270270270278</v>
      </c>
      <c r="L579">
        <f>AVERAGEIFS(Tabla1[Close], Tabla1[Ticker], Tabla1[[#This Row],[Ticker]], Tabla1[Date], "&lt;=" &amp; Tabla1[[#This Row],[Date]], Tabla1[Date], "&gt;=" &amp; (Tabla1[[#This Row],[Date]]-200))</f>
        <v>223.77625899280574</v>
      </c>
      <c r="M579" t="str">
        <f>+IF(Tabla1[[#This Row],[volatilidad]]&lt;0.5,"Baja",IF(Tabla1[[#This Row],[volatilidad]]&lt;1,"Media","Alta"))</f>
        <v>Baja</v>
      </c>
    </row>
    <row r="580" spans="1:13" x14ac:dyDescent="0.3">
      <c r="A580" s="1">
        <v>44888</v>
      </c>
      <c r="B580">
        <v>285.91000000000003</v>
      </c>
      <c r="C580">
        <v>292.47000000000003</v>
      </c>
      <c r="D580">
        <v>283.76</v>
      </c>
      <c r="E580">
        <v>291.5</v>
      </c>
      <c r="F580">
        <v>5918988</v>
      </c>
      <c r="G580" t="s">
        <v>8</v>
      </c>
      <c r="H580" s="3">
        <f t="shared" si="27"/>
        <v>1.6777704140360727E-2</v>
      </c>
      <c r="I580">
        <f t="shared" si="28"/>
        <v>2022</v>
      </c>
      <c r="J580" t="str">
        <f t="shared" si="29"/>
        <v>Noviembre</v>
      </c>
      <c r="K580">
        <f>AVERAGEIFS(Tabla1[Close], Tabla1[Ticker], Tabla1[[#This Row],[Ticker]], Tabla1[Date], "&lt;=" &amp; Tabla1[[#This Row],[Date]], Tabla1[Date], "&gt;=" &amp; (Tabla1[[#This Row],[Date]]-50))</f>
        <v>268.54054054054052</v>
      </c>
      <c r="L580">
        <f>AVERAGEIFS(Tabla1[Close], Tabla1[Ticker], Tabla1[[#This Row],[Ticker]], Tabla1[Date], "&lt;=" &amp; Tabla1[[#This Row],[Date]], Tabla1[Date], "&gt;=" &amp; (Tabla1[[#This Row],[Date]]-200))</f>
        <v>224.57143884892088</v>
      </c>
      <c r="M580" t="str">
        <f>+IF(Tabla1[[#This Row],[volatilidad]]&lt;0.5,"Baja",IF(Tabla1[[#This Row],[volatilidad]]&lt;1,"Media","Alta"))</f>
        <v>Baja</v>
      </c>
    </row>
    <row r="581" spans="1:13" x14ac:dyDescent="0.3">
      <c r="A581" s="1">
        <v>44890</v>
      </c>
      <c r="B581">
        <v>289</v>
      </c>
      <c r="C581">
        <v>289.20999999999998</v>
      </c>
      <c r="D581">
        <v>284.17</v>
      </c>
      <c r="E581">
        <v>285.54000000000002</v>
      </c>
      <c r="F581">
        <v>3235953</v>
      </c>
      <c r="G581" t="s">
        <v>8</v>
      </c>
      <c r="H581" s="3">
        <f t="shared" si="27"/>
        <v>-2.0445969125214347E-2</v>
      </c>
      <c r="I581">
        <f t="shared" si="28"/>
        <v>2022</v>
      </c>
      <c r="J581" t="str">
        <f t="shared" si="29"/>
        <v>Noviembre</v>
      </c>
      <c r="K581">
        <f>AVERAGEIFS(Tabla1[Close], Tabla1[Ticker], Tabla1[[#This Row],[Ticker]], Tabla1[Date], "&lt;=" &amp; Tabla1[[#This Row],[Date]], Tabla1[Date], "&gt;=" &amp; (Tabla1[[#This Row],[Date]]-50))</f>
        <v>270.66861111111115</v>
      </c>
      <c r="L581">
        <f>AVERAGEIFS(Tabla1[Close], Tabla1[Ticker], Tabla1[[#This Row],[Ticker]], Tabla1[Date], "&lt;=" &amp; Tabla1[[#This Row],[Date]], Tabla1[Date], "&gt;=" &amp; (Tabla1[[#This Row],[Date]]-200))</f>
        <v>225.00692857142857</v>
      </c>
      <c r="M581" t="str">
        <f>+IF(Tabla1[[#This Row],[volatilidad]]&lt;0.5,"Baja",IF(Tabla1[[#This Row],[volatilidad]]&lt;1,"Media","Alta"))</f>
        <v>Baja</v>
      </c>
    </row>
    <row r="582" spans="1:13" x14ac:dyDescent="0.3">
      <c r="A582" s="1">
        <v>44893</v>
      </c>
      <c r="B582">
        <v>284</v>
      </c>
      <c r="C582">
        <v>289.55</v>
      </c>
      <c r="D582">
        <v>280.52999999999997</v>
      </c>
      <c r="E582">
        <v>281.17</v>
      </c>
      <c r="F582">
        <v>4707049</v>
      </c>
      <c r="G582" t="s">
        <v>8</v>
      </c>
      <c r="H582" s="3">
        <f t="shared" si="27"/>
        <v>-1.5304335644743317E-2</v>
      </c>
      <c r="I582">
        <f t="shared" si="28"/>
        <v>2022</v>
      </c>
      <c r="J582" t="str">
        <f t="shared" si="29"/>
        <v>Noviembre</v>
      </c>
      <c r="K582">
        <f>AVERAGEIFS(Tabla1[Close], Tabla1[Ticker], Tabla1[[#This Row],[Ticker]], Tabla1[Date], "&lt;=" &amp; Tabla1[[#This Row],[Date]], Tabla1[Date], "&gt;=" &amp; (Tabla1[[#This Row],[Date]]-50))</f>
        <v>273.15628571428573</v>
      </c>
      <c r="L582">
        <f>AVERAGEIFS(Tabla1[Close], Tabla1[Ticker], Tabla1[[#This Row],[Ticker]], Tabla1[Date], "&lt;=" &amp; Tabla1[[#This Row],[Date]], Tabla1[Date], "&gt;=" &amp; (Tabla1[[#This Row],[Date]]-200))</f>
        <v>226.55804347826086</v>
      </c>
      <c r="M582" t="str">
        <f>+IF(Tabla1[[#This Row],[volatilidad]]&lt;0.5,"Baja",IF(Tabla1[[#This Row],[volatilidad]]&lt;1,"Media","Alta"))</f>
        <v>Baja</v>
      </c>
    </row>
    <row r="583" spans="1:13" x14ac:dyDescent="0.3">
      <c r="A583" s="1">
        <v>44894</v>
      </c>
      <c r="B583">
        <v>282.5</v>
      </c>
      <c r="C583">
        <v>282.95999999999998</v>
      </c>
      <c r="D583">
        <v>275.94</v>
      </c>
      <c r="E583">
        <v>280.95999999999998</v>
      </c>
      <c r="F583">
        <v>5786874</v>
      </c>
      <c r="G583" t="s">
        <v>8</v>
      </c>
      <c r="H583" s="3">
        <f t="shared" si="27"/>
        <v>-7.468791122809959E-4</v>
      </c>
      <c r="I583">
        <f t="shared" si="28"/>
        <v>2022</v>
      </c>
      <c r="J583" t="str">
        <f t="shared" si="29"/>
        <v>Noviembre</v>
      </c>
      <c r="K583">
        <f>AVERAGEIFS(Tabla1[Close], Tabla1[Ticker], Tabla1[[#This Row],[Ticker]], Tabla1[Date], "&lt;=" &amp; Tabla1[[#This Row],[Date]], Tabla1[Date], "&gt;=" &amp; (Tabla1[[#This Row],[Date]]-50))</f>
        <v>273.37305555555554</v>
      </c>
      <c r="L583">
        <f>AVERAGEIFS(Tabla1[Close], Tabla1[Ticker], Tabla1[[#This Row],[Ticker]], Tabla1[Date], "&lt;=" &amp; Tabla1[[#This Row],[Date]], Tabla1[Date], "&gt;=" &amp; (Tabla1[[#This Row],[Date]]-200))</f>
        <v>227.33086956521737</v>
      </c>
      <c r="M583" t="str">
        <f>+IF(Tabla1[[#This Row],[volatilidad]]&lt;0.5,"Baja",IF(Tabla1[[#This Row],[volatilidad]]&lt;1,"Media","Alta"))</f>
        <v>Baja</v>
      </c>
    </row>
    <row r="584" spans="1:13" x14ac:dyDescent="0.3">
      <c r="A584" s="1">
        <v>44895</v>
      </c>
      <c r="B584">
        <v>281.37</v>
      </c>
      <c r="C584">
        <v>308.26</v>
      </c>
      <c r="D584">
        <v>280.41000000000003</v>
      </c>
      <c r="E584">
        <v>305.52999999999997</v>
      </c>
      <c r="F584">
        <v>16070120</v>
      </c>
      <c r="G584" t="s">
        <v>8</v>
      </c>
      <c r="H584" s="3">
        <f t="shared" si="27"/>
        <v>8.7450170842824582E-2</v>
      </c>
      <c r="I584">
        <f t="shared" si="28"/>
        <v>2022</v>
      </c>
      <c r="J584" t="str">
        <f t="shared" si="29"/>
        <v>Noviembre</v>
      </c>
      <c r="K584">
        <f>AVERAGEIFS(Tabla1[Close], Tabla1[Ticker], Tabla1[[#This Row],[Ticker]], Tabla1[Date], "&lt;=" &amp; Tabla1[[#This Row],[Date]], Tabla1[Date], "&gt;=" &amp; (Tabla1[[#This Row],[Date]]-50))</f>
        <v>275.47166666666669</v>
      </c>
      <c r="L584">
        <f>AVERAGEIFS(Tabla1[Close], Tabla1[Ticker], Tabla1[[#This Row],[Ticker]], Tabla1[Date], "&lt;=" &amp; Tabla1[[#This Row],[Date]], Tabla1[Date], "&gt;=" &amp; (Tabla1[[#This Row],[Date]]-200))</f>
        <v>228.18514492753621</v>
      </c>
      <c r="M584" t="str">
        <f>+IF(Tabla1[[#This Row],[volatilidad]]&lt;0.5,"Baja",IF(Tabla1[[#This Row],[volatilidad]]&lt;1,"Media","Alta"))</f>
        <v>Baja</v>
      </c>
    </row>
    <row r="585" spans="1:13" x14ac:dyDescent="0.3">
      <c r="A585" s="1">
        <v>44896</v>
      </c>
      <c r="B585">
        <v>303.99</v>
      </c>
      <c r="C585">
        <v>319.8</v>
      </c>
      <c r="D585">
        <v>303.02999999999997</v>
      </c>
      <c r="E585">
        <v>316.95</v>
      </c>
      <c r="F585">
        <v>14664866</v>
      </c>
      <c r="G585" t="s">
        <v>8</v>
      </c>
      <c r="H585" s="3">
        <f t="shared" si="27"/>
        <v>3.7377671587078165E-2</v>
      </c>
      <c r="I585">
        <f t="shared" si="28"/>
        <v>2022</v>
      </c>
      <c r="J585" t="str">
        <f t="shared" si="29"/>
        <v>Diciembre</v>
      </c>
      <c r="K585">
        <f>AVERAGEIFS(Tabla1[Close], Tabla1[Ticker], Tabla1[[#This Row],[Ticker]], Tabla1[Date], "&lt;=" &amp; Tabla1[[#This Row],[Date]], Tabla1[Date], "&gt;=" &amp; (Tabla1[[#This Row],[Date]]-50))</f>
        <v>278.32333333333338</v>
      </c>
      <c r="L585">
        <f>AVERAGEIFS(Tabla1[Close], Tabla1[Ticker], Tabla1[[#This Row],[Ticker]], Tabla1[Date], "&lt;=" &amp; Tabla1[[#This Row],[Date]], Tabla1[Date], "&gt;=" &amp; (Tabla1[[#This Row],[Date]]-200))</f>
        <v>228.82374100719423</v>
      </c>
      <c r="M585" t="str">
        <f>+IF(Tabla1[[#This Row],[volatilidad]]&lt;0.5,"Baja",IF(Tabla1[[#This Row],[volatilidad]]&lt;1,"Media","Alta"))</f>
        <v>Baja</v>
      </c>
    </row>
    <row r="586" spans="1:13" x14ac:dyDescent="0.3">
      <c r="A586" s="1">
        <v>44897</v>
      </c>
      <c r="B586">
        <v>310.49</v>
      </c>
      <c r="C586">
        <v>321.99</v>
      </c>
      <c r="D586">
        <v>310</v>
      </c>
      <c r="E586">
        <v>320.41000000000003</v>
      </c>
      <c r="F586">
        <v>12690602</v>
      </c>
      <c r="G586" t="s">
        <v>8</v>
      </c>
      <c r="H586" s="3">
        <f t="shared" si="27"/>
        <v>1.0916548351475042E-2</v>
      </c>
      <c r="I586">
        <f t="shared" si="28"/>
        <v>2022</v>
      </c>
      <c r="J586" t="str">
        <f t="shared" si="29"/>
        <v>Diciembre</v>
      </c>
      <c r="K586">
        <f>AVERAGEIFS(Tabla1[Close], Tabla1[Ticker], Tabla1[[#This Row],[Ticker]], Tabla1[Date], "&lt;=" &amp; Tabla1[[#This Row],[Date]], Tabla1[Date], "&gt;=" &amp; (Tabla1[[#This Row],[Date]]-50))</f>
        <v>281.08833333333337</v>
      </c>
      <c r="L586">
        <f>AVERAGEIFS(Tabla1[Close], Tabla1[Ticker], Tabla1[[#This Row],[Ticker]], Tabla1[Date], "&lt;=" &amp; Tabla1[[#This Row],[Date]], Tabla1[Date], "&gt;=" &amp; (Tabla1[[#This Row],[Date]]-200))</f>
        <v>229.47792857142855</v>
      </c>
      <c r="M586" t="str">
        <f>+IF(Tabla1[[#This Row],[volatilidad]]&lt;0.5,"Baja",IF(Tabla1[[#This Row],[volatilidad]]&lt;1,"Media","Alta"))</f>
        <v>Baja</v>
      </c>
    </row>
    <row r="587" spans="1:13" x14ac:dyDescent="0.3">
      <c r="A587" s="1">
        <v>44900</v>
      </c>
      <c r="B587">
        <v>316.45999999999998</v>
      </c>
      <c r="C587">
        <v>322.77</v>
      </c>
      <c r="D587">
        <v>310.92</v>
      </c>
      <c r="E587">
        <v>312.58999999999997</v>
      </c>
      <c r="F587">
        <v>8423029</v>
      </c>
      <c r="G587" t="s">
        <v>8</v>
      </c>
      <c r="H587" s="3">
        <f t="shared" si="27"/>
        <v>-2.4406229518429634E-2</v>
      </c>
      <c r="I587">
        <f t="shared" si="28"/>
        <v>2022</v>
      </c>
      <c r="J587" t="str">
        <f t="shared" si="29"/>
        <v>Diciembre</v>
      </c>
      <c r="K587">
        <f>AVERAGEIFS(Tabla1[Close], Tabla1[Ticker], Tabla1[[#This Row],[Ticker]], Tabla1[Date], "&lt;=" &amp; Tabla1[[#This Row],[Date]], Tabla1[Date], "&gt;=" &amp; (Tabla1[[#This Row],[Date]]-50))</f>
        <v>284.83600000000001</v>
      </c>
      <c r="L587">
        <f>AVERAGEIFS(Tabla1[Close], Tabla1[Ticker], Tabla1[[#This Row],[Ticker]], Tabla1[Date], "&lt;=" &amp; Tabla1[[#This Row],[Date]], Tabla1[Date], "&gt;=" &amp; (Tabla1[[#This Row],[Date]]-200))</f>
        <v>231.05246376811593</v>
      </c>
      <c r="M587" t="str">
        <f>+IF(Tabla1[[#This Row],[volatilidad]]&lt;0.5,"Baja",IF(Tabla1[[#This Row],[volatilidad]]&lt;1,"Media","Alta"))</f>
        <v>Baja</v>
      </c>
    </row>
    <row r="588" spans="1:13" x14ac:dyDescent="0.3">
      <c r="A588" s="1">
        <v>44901</v>
      </c>
      <c r="B588">
        <v>311</v>
      </c>
      <c r="C588">
        <v>313.22000000000003</v>
      </c>
      <c r="D588">
        <v>303.13</v>
      </c>
      <c r="E588">
        <v>305.56</v>
      </c>
      <c r="F588">
        <v>7195395</v>
      </c>
      <c r="G588" t="s">
        <v>8</v>
      </c>
      <c r="H588" s="3">
        <f t="shared" si="27"/>
        <v>-2.2489523017370949E-2</v>
      </c>
      <c r="I588">
        <f t="shared" si="28"/>
        <v>2022</v>
      </c>
      <c r="J588" t="str">
        <f t="shared" si="29"/>
        <v>Diciembre</v>
      </c>
      <c r="K588">
        <f>AVERAGEIFS(Tabla1[Close], Tabla1[Ticker], Tabla1[[#This Row],[Ticker]], Tabla1[Date], "&lt;=" &amp; Tabla1[[#This Row],[Date]], Tabla1[Date], "&gt;=" &amp; (Tabla1[[#This Row],[Date]]-50))</f>
        <v>285.41166666666663</v>
      </c>
      <c r="L588">
        <f>AVERAGEIFS(Tabla1[Close], Tabla1[Ticker], Tabla1[[#This Row],[Ticker]], Tabla1[Date], "&lt;=" &amp; Tabla1[[#This Row],[Date]], Tabla1[Date], "&gt;=" &amp; (Tabla1[[#This Row],[Date]]-200))</f>
        <v>231.93710144927536</v>
      </c>
      <c r="M588" t="str">
        <f>+IF(Tabla1[[#This Row],[volatilidad]]&lt;0.5,"Baja",IF(Tabla1[[#This Row],[volatilidad]]&lt;1,"Media","Alta"))</f>
        <v>Baja</v>
      </c>
    </row>
    <row r="589" spans="1:13" x14ac:dyDescent="0.3">
      <c r="A589" s="1">
        <v>44902</v>
      </c>
      <c r="B589">
        <v>306.5</v>
      </c>
      <c r="C589">
        <v>309.61</v>
      </c>
      <c r="D589">
        <v>302.10000000000002</v>
      </c>
      <c r="E589">
        <v>308.42</v>
      </c>
      <c r="F589">
        <v>7821634</v>
      </c>
      <c r="G589" t="s">
        <v>8</v>
      </c>
      <c r="H589" s="3">
        <f t="shared" si="27"/>
        <v>9.359863856525763E-3</v>
      </c>
      <c r="I589">
        <f t="shared" si="28"/>
        <v>2022</v>
      </c>
      <c r="J589" t="str">
        <f t="shared" si="29"/>
        <v>Diciembre</v>
      </c>
      <c r="K589">
        <f>AVERAGEIFS(Tabla1[Close], Tabla1[Ticker], Tabla1[[#This Row],[Ticker]], Tabla1[Date], "&lt;=" &amp; Tabla1[[#This Row],[Date]], Tabla1[Date], "&gt;=" &amp; (Tabla1[[#This Row],[Date]]-50))</f>
        <v>287.17055555555561</v>
      </c>
      <c r="L589">
        <f>AVERAGEIFS(Tabla1[Close], Tabla1[Ticker], Tabla1[[#This Row],[Ticker]], Tabla1[Date], "&lt;=" &amp; Tabla1[[#This Row],[Date]], Tabla1[Date], "&gt;=" &amp; (Tabla1[[#This Row],[Date]]-200))</f>
        <v>232.82166666666666</v>
      </c>
      <c r="M589" t="str">
        <f>+IF(Tabla1[[#This Row],[volatilidad]]&lt;0.5,"Baja",IF(Tabla1[[#This Row],[volatilidad]]&lt;1,"Media","Alta"))</f>
        <v>Baja</v>
      </c>
    </row>
    <row r="590" spans="1:13" x14ac:dyDescent="0.3">
      <c r="A590" s="1">
        <v>44903</v>
      </c>
      <c r="B590">
        <v>309.11</v>
      </c>
      <c r="C590">
        <v>312.38</v>
      </c>
      <c r="D590">
        <v>304.81</v>
      </c>
      <c r="E590">
        <v>310.26</v>
      </c>
      <c r="F590">
        <v>7205326</v>
      </c>
      <c r="G590" t="s">
        <v>8</v>
      </c>
      <c r="H590" s="3">
        <f t="shared" si="27"/>
        <v>5.9658906685686741E-3</v>
      </c>
      <c r="I590">
        <f t="shared" si="28"/>
        <v>2022</v>
      </c>
      <c r="J590" t="str">
        <f t="shared" si="29"/>
        <v>Diciembre</v>
      </c>
      <c r="K590">
        <f>AVERAGEIFS(Tabla1[Close], Tabla1[Ticker], Tabla1[[#This Row],[Ticker]], Tabla1[Date], "&lt;=" &amp; Tabla1[[#This Row],[Date]], Tabla1[Date], "&gt;=" &amp; (Tabla1[[#This Row],[Date]]-50))</f>
        <v>289.09833333333336</v>
      </c>
      <c r="L590">
        <f>AVERAGEIFS(Tabla1[Close], Tabla1[Ticker], Tabla1[[#This Row],[Ticker]], Tabla1[Date], "&lt;=" &amp; Tabla1[[#This Row],[Date]], Tabla1[Date], "&gt;=" &amp; (Tabla1[[#This Row],[Date]]-200))</f>
        <v>233.37877697841725</v>
      </c>
      <c r="M590" t="str">
        <f>+IF(Tabla1[[#This Row],[volatilidad]]&lt;0.5,"Baja",IF(Tabla1[[#This Row],[volatilidad]]&lt;1,"Media","Alta"))</f>
        <v>Baja</v>
      </c>
    </row>
    <row r="591" spans="1:13" x14ac:dyDescent="0.3">
      <c r="A591" s="1">
        <v>44904</v>
      </c>
      <c r="B591">
        <v>321.45</v>
      </c>
      <c r="C591">
        <v>329</v>
      </c>
      <c r="D591">
        <v>319.52</v>
      </c>
      <c r="E591">
        <v>320.01</v>
      </c>
      <c r="F591">
        <v>14364032</v>
      </c>
      <c r="G591" t="s">
        <v>8</v>
      </c>
      <c r="H591" s="3">
        <f t="shared" si="27"/>
        <v>3.1425256236704779E-2</v>
      </c>
      <c r="I591">
        <f t="shared" si="28"/>
        <v>2022</v>
      </c>
      <c r="J591" t="str">
        <f t="shared" si="29"/>
        <v>Diciembre</v>
      </c>
      <c r="K591">
        <f>AVERAGEIFS(Tabla1[Close], Tabla1[Ticker], Tabla1[[#This Row],[Ticker]], Tabla1[Date], "&lt;=" &amp; Tabla1[[#This Row],[Date]], Tabla1[Date], "&gt;=" &amp; (Tabla1[[#This Row],[Date]]-50))</f>
        <v>290.42138888888894</v>
      </c>
      <c r="L591">
        <f>AVERAGEIFS(Tabla1[Close], Tabla1[Ticker], Tabla1[[#This Row],[Ticker]], Tabla1[Date], "&lt;=" &amp; Tabla1[[#This Row],[Date]], Tabla1[Date], "&gt;=" &amp; (Tabla1[[#This Row],[Date]]-200))</f>
        <v>233.9975714285714</v>
      </c>
      <c r="M591" t="str">
        <f>+IF(Tabla1[[#This Row],[volatilidad]]&lt;0.5,"Baja",IF(Tabla1[[#This Row],[volatilidad]]&lt;1,"Media","Alta"))</f>
        <v>Baja</v>
      </c>
    </row>
    <row r="592" spans="1:13" x14ac:dyDescent="0.3">
      <c r="A592" s="1">
        <v>44907</v>
      </c>
      <c r="B592">
        <v>320</v>
      </c>
      <c r="C592">
        <v>323.18</v>
      </c>
      <c r="D592">
        <v>308.85000000000002</v>
      </c>
      <c r="E592">
        <v>315.18</v>
      </c>
      <c r="F592">
        <v>10148614</v>
      </c>
      <c r="G592" t="s">
        <v>8</v>
      </c>
      <c r="H592" s="3">
        <f t="shared" si="27"/>
        <v>-1.5093278335052029E-2</v>
      </c>
      <c r="I592">
        <f t="shared" si="28"/>
        <v>2022</v>
      </c>
      <c r="J592" t="str">
        <f t="shared" si="29"/>
        <v>Diciembre</v>
      </c>
      <c r="K592">
        <f>AVERAGEIFS(Tabla1[Close], Tabla1[Ticker], Tabla1[[#This Row],[Ticker]], Tabla1[Date], "&lt;=" &amp; Tabla1[[#This Row],[Date]], Tabla1[Date], "&gt;=" &amp; (Tabla1[[#This Row],[Date]]-50))</f>
        <v>291.78914285714285</v>
      </c>
      <c r="L592">
        <f>AVERAGEIFS(Tabla1[Close], Tabla1[Ticker], Tabla1[[#This Row],[Ticker]], Tabla1[Date], "&lt;=" &amp; Tabla1[[#This Row],[Date]], Tabla1[Date], "&gt;=" &amp; (Tabla1[[#This Row],[Date]]-200))</f>
        <v>235.64659420289846</v>
      </c>
      <c r="M592" t="str">
        <f>+IF(Tabla1[[#This Row],[volatilidad]]&lt;0.5,"Baja",IF(Tabla1[[#This Row],[volatilidad]]&lt;1,"Media","Alta"))</f>
        <v>Baja</v>
      </c>
    </row>
    <row r="593" spans="1:13" x14ac:dyDescent="0.3">
      <c r="A593" s="1">
        <v>44908</v>
      </c>
      <c r="B593">
        <v>328</v>
      </c>
      <c r="C593">
        <v>332.72</v>
      </c>
      <c r="D593">
        <v>317.2</v>
      </c>
      <c r="E593">
        <v>320.33999999999997</v>
      </c>
      <c r="F593">
        <v>10756428</v>
      </c>
      <c r="G593" t="s">
        <v>8</v>
      </c>
      <c r="H593" s="3">
        <f t="shared" si="27"/>
        <v>1.6371597182562203E-2</v>
      </c>
      <c r="I593">
        <f t="shared" si="28"/>
        <v>2022</v>
      </c>
      <c r="J593" t="str">
        <f t="shared" si="29"/>
        <v>Diciembre</v>
      </c>
      <c r="K593">
        <f>AVERAGEIFS(Tabla1[Close], Tabla1[Ticker], Tabla1[[#This Row],[Ticker]], Tabla1[Date], "&lt;=" &amp; Tabla1[[#This Row],[Date]], Tabla1[Date], "&gt;=" &amp; (Tabla1[[#This Row],[Date]]-50))</f>
        <v>292.58222222222219</v>
      </c>
      <c r="L593">
        <f>AVERAGEIFS(Tabla1[Close], Tabla1[Ticker], Tabla1[[#This Row],[Ticker]], Tabla1[Date], "&lt;=" &amp; Tabla1[[#This Row],[Date]], Tabla1[Date], "&gt;=" &amp; (Tabla1[[#This Row],[Date]]-200))</f>
        <v>236.58094202898545</v>
      </c>
      <c r="M593" t="str">
        <f>+IF(Tabla1[[#This Row],[volatilidad]]&lt;0.5,"Baja",IF(Tabla1[[#This Row],[volatilidad]]&lt;1,"Media","Alta"))</f>
        <v>Baja</v>
      </c>
    </row>
    <row r="594" spans="1:13" x14ac:dyDescent="0.3">
      <c r="A594" s="1">
        <v>44909</v>
      </c>
      <c r="B594">
        <v>318.97000000000003</v>
      </c>
      <c r="C594">
        <v>324.70999999999998</v>
      </c>
      <c r="D594">
        <v>314.42</v>
      </c>
      <c r="E594">
        <v>317.83</v>
      </c>
      <c r="F594">
        <v>7543291</v>
      </c>
      <c r="G594" t="s">
        <v>8</v>
      </c>
      <c r="H594" s="3">
        <f t="shared" si="27"/>
        <v>-7.8354248610850163E-3</v>
      </c>
      <c r="I594">
        <f t="shared" si="28"/>
        <v>2022</v>
      </c>
      <c r="J594" t="str">
        <f t="shared" si="29"/>
        <v>Diciembre</v>
      </c>
      <c r="K594">
        <f>AVERAGEIFS(Tabla1[Close], Tabla1[Ticker], Tabla1[[#This Row],[Ticker]], Tabla1[Date], "&lt;=" &amp; Tabla1[[#This Row],[Date]], Tabla1[Date], "&gt;=" &amp; (Tabla1[[#This Row],[Date]]-50))</f>
        <v>293.56499999999994</v>
      </c>
      <c r="L594">
        <f>AVERAGEIFS(Tabla1[Close], Tabla1[Ticker], Tabla1[[#This Row],[Ticker]], Tabla1[Date], "&lt;=" &amp; Tabla1[[#This Row],[Date]], Tabla1[Date], "&gt;=" &amp; (Tabla1[[#This Row],[Date]]-200))</f>
        <v>237.46963768115936</v>
      </c>
      <c r="M594" t="str">
        <f>+IF(Tabla1[[#This Row],[volatilidad]]&lt;0.5,"Baja",IF(Tabla1[[#This Row],[volatilidad]]&lt;1,"Media","Alta"))</f>
        <v>Baja</v>
      </c>
    </row>
    <row r="595" spans="1:13" x14ac:dyDescent="0.3">
      <c r="A595" s="1">
        <v>44910</v>
      </c>
      <c r="B595">
        <v>302.12</v>
      </c>
      <c r="C595">
        <v>303.39</v>
      </c>
      <c r="D595">
        <v>286.55</v>
      </c>
      <c r="E595">
        <v>290.41000000000003</v>
      </c>
      <c r="F595">
        <v>17724556</v>
      </c>
      <c r="G595" t="s">
        <v>8</v>
      </c>
      <c r="H595" s="3">
        <f t="shared" si="27"/>
        <v>-8.627253563225612E-2</v>
      </c>
      <c r="I595">
        <f t="shared" si="28"/>
        <v>2022</v>
      </c>
      <c r="J595" t="str">
        <f t="shared" si="29"/>
        <v>Diciembre</v>
      </c>
      <c r="K595">
        <f>AVERAGEIFS(Tabla1[Close], Tabla1[Ticker], Tabla1[[#This Row],[Ticker]], Tabla1[Date], "&lt;=" &amp; Tabla1[[#This Row],[Date]], Tabla1[Date], "&gt;=" &amp; (Tabla1[[#This Row],[Date]]-50))</f>
        <v>293.54805555555555</v>
      </c>
      <c r="L595">
        <f>AVERAGEIFS(Tabla1[Close], Tabla1[Ticker], Tabla1[[#This Row],[Ticker]], Tabla1[Date], "&lt;=" &amp; Tabla1[[#This Row],[Date]], Tabla1[Date], "&gt;=" &amp; (Tabla1[[#This Row],[Date]]-200))</f>
        <v>237.85050359712227</v>
      </c>
      <c r="M595" t="str">
        <f>+IF(Tabla1[[#This Row],[volatilidad]]&lt;0.5,"Baja",IF(Tabla1[[#This Row],[volatilidad]]&lt;1,"Media","Alta"))</f>
        <v>Baja</v>
      </c>
    </row>
    <row r="596" spans="1:13" x14ac:dyDescent="0.3">
      <c r="A596" s="1">
        <v>44911</v>
      </c>
      <c r="B596">
        <v>288.76</v>
      </c>
      <c r="C596">
        <v>294.72000000000003</v>
      </c>
      <c r="D596">
        <v>288.7</v>
      </c>
      <c r="E596">
        <v>290.70999999999998</v>
      </c>
      <c r="F596">
        <v>14080045</v>
      </c>
      <c r="G596" t="s">
        <v>8</v>
      </c>
      <c r="H596" s="3">
        <f t="shared" si="27"/>
        <v>1.0330222788470511E-3</v>
      </c>
      <c r="I596">
        <f t="shared" si="28"/>
        <v>2022</v>
      </c>
      <c r="J596" t="str">
        <f t="shared" si="29"/>
        <v>Diciembre</v>
      </c>
      <c r="K596">
        <f>AVERAGEIFS(Tabla1[Close], Tabla1[Ticker], Tabla1[[#This Row],[Ticker]], Tabla1[Date], "&lt;=" &amp; Tabla1[[#This Row],[Date]], Tabla1[Date], "&gt;=" &amp; (Tabla1[[#This Row],[Date]]-50))</f>
        <v>293.32833333333326</v>
      </c>
      <c r="L596">
        <f>AVERAGEIFS(Tabla1[Close], Tabla1[Ticker], Tabla1[[#This Row],[Ticker]], Tabla1[Date], "&lt;=" &amp; Tabla1[[#This Row],[Date]], Tabla1[Date], "&gt;=" &amp; (Tabla1[[#This Row],[Date]]-200))</f>
        <v>238.22807142857138</v>
      </c>
      <c r="M596" t="str">
        <f>+IF(Tabla1[[#This Row],[volatilidad]]&lt;0.5,"Baja",IF(Tabla1[[#This Row],[volatilidad]]&lt;1,"Media","Alta"))</f>
        <v>Baja</v>
      </c>
    </row>
    <row r="597" spans="1:13" x14ac:dyDescent="0.3">
      <c r="A597" s="1">
        <v>44914</v>
      </c>
      <c r="B597">
        <v>289.73</v>
      </c>
      <c r="C597">
        <v>292.25</v>
      </c>
      <c r="D597">
        <v>286.13</v>
      </c>
      <c r="E597">
        <v>288.3</v>
      </c>
      <c r="F597">
        <v>6163667</v>
      </c>
      <c r="G597" t="s">
        <v>8</v>
      </c>
      <c r="H597" s="3">
        <f t="shared" si="27"/>
        <v>-8.2900485019433701E-3</v>
      </c>
      <c r="I597">
        <f t="shared" si="28"/>
        <v>2022</v>
      </c>
      <c r="J597" t="str">
        <f t="shared" si="29"/>
        <v>Diciembre</v>
      </c>
      <c r="K597">
        <f>AVERAGEIFS(Tabla1[Close], Tabla1[Ticker], Tabla1[[#This Row],[Ticker]], Tabla1[Date], "&lt;=" &amp; Tabla1[[#This Row],[Date]], Tabla1[Date], "&gt;=" &amp; (Tabla1[[#This Row],[Date]]-50))</f>
        <v>293.01314285714278</v>
      </c>
      <c r="L597">
        <f>AVERAGEIFS(Tabla1[Close], Tabla1[Ticker], Tabla1[[#This Row],[Ticker]], Tabla1[Date], "&lt;=" &amp; Tabla1[[#This Row],[Date]], Tabla1[Date], "&gt;=" &amp; (Tabla1[[#This Row],[Date]]-200))</f>
        <v>239.20776978417265</v>
      </c>
      <c r="M597" t="str">
        <f>+IF(Tabla1[[#This Row],[volatilidad]]&lt;0.5,"Baja",IF(Tabla1[[#This Row],[volatilidad]]&lt;1,"Media","Alta"))</f>
        <v>Baja</v>
      </c>
    </row>
    <row r="598" spans="1:13" x14ac:dyDescent="0.3">
      <c r="A598" s="1">
        <v>44915</v>
      </c>
      <c r="B598">
        <v>281.24</v>
      </c>
      <c r="C598">
        <v>289.27999999999997</v>
      </c>
      <c r="D598">
        <v>280.81</v>
      </c>
      <c r="E598">
        <v>288.19</v>
      </c>
      <c r="F598">
        <v>6918114</v>
      </c>
      <c r="G598" t="s">
        <v>8</v>
      </c>
      <c r="H598" s="3">
        <f t="shared" si="27"/>
        <v>-3.8154699965320393E-4</v>
      </c>
      <c r="I598">
        <f t="shared" si="28"/>
        <v>2022</v>
      </c>
      <c r="J598" t="str">
        <f t="shared" si="29"/>
        <v>Diciembre</v>
      </c>
      <c r="K598">
        <f>AVERAGEIFS(Tabla1[Close], Tabla1[Ticker], Tabla1[[#This Row],[Ticker]], Tabla1[Date], "&lt;=" &amp; Tabla1[[#This Row],[Date]], Tabla1[Date], "&gt;=" &amp; (Tabla1[[#This Row],[Date]]-50))</f>
        <v>292.87916666666661</v>
      </c>
      <c r="L598">
        <f>AVERAGEIFS(Tabla1[Close], Tabla1[Ticker], Tabla1[[#This Row],[Ticker]], Tabla1[Date], "&lt;=" &amp; Tabla1[[#This Row],[Date]], Tabla1[Date], "&gt;=" &amp; (Tabla1[[#This Row],[Date]]-200))</f>
        <v>239.80561151079135</v>
      </c>
      <c r="M598" t="str">
        <f>+IF(Tabla1[[#This Row],[volatilidad]]&lt;0.5,"Baja",IF(Tabla1[[#This Row],[volatilidad]]&lt;1,"Media","Alta"))</f>
        <v>Baja</v>
      </c>
    </row>
    <row r="599" spans="1:13" x14ac:dyDescent="0.3">
      <c r="A599" s="1">
        <v>44916</v>
      </c>
      <c r="B599">
        <v>289.99</v>
      </c>
      <c r="C599">
        <v>300.66000000000003</v>
      </c>
      <c r="D599">
        <v>286.5</v>
      </c>
      <c r="E599">
        <v>297.95999999999998</v>
      </c>
      <c r="F599">
        <v>6376173</v>
      </c>
      <c r="G599" t="s">
        <v>8</v>
      </c>
      <c r="H599" s="3">
        <f t="shared" si="27"/>
        <v>3.3901245705957761E-2</v>
      </c>
      <c r="I599">
        <f t="shared" si="28"/>
        <v>2022</v>
      </c>
      <c r="J599" t="str">
        <f t="shared" si="29"/>
        <v>Diciembre</v>
      </c>
      <c r="K599">
        <f>AVERAGEIFS(Tabla1[Close], Tabla1[Ticker], Tabla1[[#This Row],[Ticker]], Tabla1[Date], "&lt;=" &amp; Tabla1[[#This Row],[Date]], Tabla1[Date], "&gt;=" &amp; (Tabla1[[#This Row],[Date]]-50))</f>
        <v>293.04805555555549</v>
      </c>
      <c r="L599">
        <f>AVERAGEIFS(Tabla1[Close], Tabla1[Ticker], Tabla1[[#This Row],[Ticker]], Tabla1[Date], "&lt;=" &amp; Tabla1[[#This Row],[Date]], Tabla1[Date], "&gt;=" &amp; (Tabla1[[#This Row],[Date]]-200))</f>
        <v>240.5176978417266</v>
      </c>
      <c r="M599" t="str">
        <f>+IF(Tabla1[[#This Row],[volatilidad]]&lt;0.5,"Baja",IF(Tabla1[[#This Row],[volatilidad]]&lt;1,"Media","Alta"))</f>
        <v>Baja</v>
      </c>
    </row>
    <row r="600" spans="1:13" x14ac:dyDescent="0.3">
      <c r="A600" s="1">
        <v>44917</v>
      </c>
      <c r="B600">
        <v>298.08999999999997</v>
      </c>
      <c r="C600">
        <v>298.88</v>
      </c>
      <c r="D600">
        <v>290.81</v>
      </c>
      <c r="E600">
        <v>297.75</v>
      </c>
      <c r="F600">
        <v>7856192</v>
      </c>
      <c r="G600" t="s">
        <v>8</v>
      </c>
      <c r="H600" s="3">
        <f t="shared" si="27"/>
        <v>-7.0479258960931546E-4</v>
      </c>
      <c r="I600">
        <f t="shared" si="28"/>
        <v>2022</v>
      </c>
      <c r="J600" t="str">
        <f t="shared" si="29"/>
        <v>Diciembre</v>
      </c>
      <c r="K600">
        <f>AVERAGEIFS(Tabla1[Close], Tabla1[Ticker], Tabla1[[#This Row],[Ticker]], Tabla1[Date], "&lt;=" &amp; Tabla1[[#This Row],[Date]], Tabla1[Date], "&gt;=" &amp; (Tabla1[[#This Row],[Date]]-50))</f>
        <v>293.35361111111104</v>
      </c>
      <c r="L600">
        <f>AVERAGEIFS(Tabla1[Close], Tabla1[Ticker], Tabla1[[#This Row],[Ticker]], Tabla1[Date], "&lt;=" &amp; Tabla1[[#This Row],[Date]], Tabla1[Date], "&gt;=" &amp; (Tabla1[[#This Row],[Date]]-200))</f>
        <v>240.9265</v>
      </c>
      <c r="M600" t="str">
        <f>+IF(Tabla1[[#This Row],[volatilidad]]&lt;0.5,"Baja",IF(Tabla1[[#This Row],[volatilidad]]&lt;1,"Media","Alta"))</f>
        <v>Baja</v>
      </c>
    </row>
    <row r="601" spans="1:13" x14ac:dyDescent="0.3">
      <c r="A601" s="1">
        <v>44918</v>
      </c>
      <c r="B601">
        <v>296.18</v>
      </c>
      <c r="C601">
        <v>298.45999999999998</v>
      </c>
      <c r="D601">
        <v>291.91000000000003</v>
      </c>
      <c r="E601">
        <v>294.95999999999998</v>
      </c>
      <c r="F601">
        <v>4251108</v>
      </c>
      <c r="G601" t="s">
        <v>8</v>
      </c>
      <c r="H601" s="3">
        <f t="shared" si="27"/>
        <v>-9.370277078085687E-3</v>
      </c>
      <c r="I601">
        <f t="shared" si="28"/>
        <v>2022</v>
      </c>
      <c r="J601" t="str">
        <f t="shared" si="29"/>
        <v>Diciembre</v>
      </c>
      <c r="K601">
        <f>AVERAGEIFS(Tabla1[Close], Tabla1[Ticker], Tabla1[[#This Row],[Ticker]], Tabla1[Date], "&lt;=" &amp; Tabla1[[#This Row],[Date]], Tabla1[Date], "&gt;=" &amp; (Tabla1[[#This Row],[Date]]-50))</f>
        <v>293.96361111111105</v>
      </c>
      <c r="L601">
        <f>AVERAGEIFS(Tabla1[Close], Tabla1[Ticker], Tabla1[[#This Row],[Ticker]], Tabla1[Date], "&lt;=" &amp; Tabla1[[#This Row],[Date]], Tabla1[Date], "&gt;=" &amp; (Tabla1[[#This Row],[Date]]-200))</f>
        <v>241.30971631205674</v>
      </c>
      <c r="M601" t="str">
        <f>+IF(Tabla1[[#This Row],[volatilidad]]&lt;0.5,"Baja",IF(Tabla1[[#This Row],[volatilidad]]&lt;1,"Media","Alta"))</f>
        <v>Baja</v>
      </c>
    </row>
    <row r="602" spans="1:13" x14ac:dyDescent="0.3">
      <c r="A602" s="1">
        <v>44922</v>
      </c>
      <c r="B602">
        <v>293.19</v>
      </c>
      <c r="C602">
        <v>293.57</v>
      </c>
      <c r="D602">
        <v>282.13</v>
      </c>
      <c r="E602">
        <v>284.17</v>
      </c>
      <c r="F602">
        <v>5778098</v>
      </c>
      <c r="G602" t="s">
        <v>8</v>
      </c>
      <c r="H602" s="3">
        <f t="shared" si="27"/>
        <v>-3.6581231353403743E-2</v>
      </c>
      <c r="I602">
        <f t="shared" si="28"/>
        <v>2022</v>
      </c>
      <c r="J602" t="str">
        <f t="shared" si="29"/>
        <v>Diciembre</v>
      </c>
      <c r="K602">
        <f>AVERAGEIFS(Tabla1[Close], Tabla1[Ticker], Tabla1[[#This Row],[Ticker]], Tabla1[Date], "&lt;=" &amp; Tabla1[[#This Row],[Date]], Tabla1[Date], "&gt;=" &amp; (Tabla1[[#This Row],[Date]]-50))</f>
        <v>295.34314285714282</v>
      </c>
      <c r="L602">
        <f>AVERAGEIFS(Tabla1[Close], Tabla1[Ticker], Tabla1[[#This Row],[Ticker]], Tabla1[Date], "&lt;=" &amp; Tabla1[[#This Row],[Date]], Tabla1[Date], "&gt;=" &amp; (Tabla1[[#This Row],[Date]]-200))</f>
        <v>242.88036231884047</v>
      </c>
      <c r="M602" t="str">
        <f>+IF(Tabla1[[#This Row],[volatilidad]]&lt;0.5,"Baja",IF(Tabla1[[#This Row],[volatilidad]]&lt;1,"Media","Alta"))</f>
        <v>Baja</v>
      </c>
    </row>
    <row r="603" spans="1:13" x14ac:dyDescent="0.3">
      <c r="A603" s="1">
        <v>44923</v>
      </c>
      <c r="B603">
        <v>281.92</v>
      </c>
      <c r="C603">
        <v>285.19</v>
      </c>
      <c r="D603">
        <v>273.41000000000003</v>
      </c>
      <c r="E603">
        <v>276.88</v>
      </c>
      <c r="F603">
        <v>5964369</v>
      </c>
      <c r="G603" t="s">
        <v>8</v>
      </c>
      <c r="H603" s="3">
        <f t="shared" si="27"/>
        <v>-2.5653658021606907E-2</v>
      </c>
      <c r="I603">
        <f t="shared" si="28"/>
        <v>2022</v>
      </c>
      <c r="J603" t="str">
        <f t="shared" si="29"/>
        <v>Diciembre</v>
      </c>
      <c r="K603">
        <f>AVERAGEIFS(Tabla1[Close], Tabla1[Ticker], Tabla1[[#This Row],[Ticker]], Tabla1[Date], "&lt;=" &amp; Tabla1[[#This Row],[Date]], Tabla1[Date], "&gt;=" &amp; (Tabla1[[#This Row],[Date]]-50))</f>
        <v>295.86542857142848</v>
      </c>
      <c r="L603">
        <f>AVERAGEIFS(Tabla1[Close], Tabla1[Ticker], Tabla1[[#This Row],[Ticker]], Tabla1[Date], "&lt;=" &amp; Tabla1[[#This Row],[Date]], Tabla1[Date], "&gt;=" &amp; (Tabla1[[#This Row],[Date]]-200))</f>
        <v>243.56108695652165</v>
      </c>
      <c r="M603" t="str">
        <f>+IF(Tabla1[[#This Row],[volatilidad]]&lt;0.5,"Baja",IF(Tabla1[[#This Row],[volatilidad]]&lt;1,"Media","Alta"))</f>
        <v>Baja</v>
      </c>
    </row>
    <row r="604" spans="1:13" x14ac:dyDescent="0.3">
      <c r="A604" s="1">
        <v>44924</v>
      </c>
      <c r="B604">
        <v>283.18</v>
      </c>
      <c r="C604">
        <v>295.5</v>
      </c>
      <c r="D604">
        <v>281.01</v>
      </c>
      <c r="E604">
        <v>291.12</v>
      </c>
      <c r="F604">
        <v>9588527</v>
      </c>
      <c r="G604" t="s">
        <v>8</v>
      </c>
      <c r="H604" s="3">
        <f t="shared" si="27"/>
        <v>5.1430222479052379E-2</v>
      </c>
      <c r="I604">
        <f t="shared" si="28"/>
        <v>2022</v>
      </c>
      <c r="J604" t="str">
        <f t="shared" si="29"/>
        <v>Diciembre</v>
      </c>
      <c r="K604">
        <f>AVERAGEIFS(Tabla1[Close], Tabla1[Ticker], Tabla1[[#This Row],[Ticker]], Tabla1[Date], "&lt;=" &amp; Tabla1[[#This Row],[Date]], Tabla1[Date], "&gt;=" &amp; (Tabla1[[#This Row],[Date]]-50))</f>
        <v>296.65571428571428</v>
      </c>
      <c r="L604">
        <f>AVERAGEIFS(Tabla1[Close], Tabla1[Ticker], Tabla1[[#This Row],[Ticker]], Tabla1[Date], "&lt;=" &amp; Tabla1[[#This Row],[Date]], Tabla1[Date], "&gt;=" &amp; (Tabla1[[#This Row],[Date]]-200))</f>
        <v>243.90323741007185</v>
      </c>
      <c r="M604" t="str">
        <f>+IF(Tabla1[[#This Row],[volatilidad]]&lt;0.5,"Baja",IF(Tabla1[[#This Row],[volatilidad]]&lt;1,"Media","Alta"))</f>
        <v>Baja</v>
      </c>
    </row>
    <row r="605" spans="1:13" x14ac:dyDescent="0.3">
      <c r="A605" s="1">
        <v>44925</v>
      </c>
      <c r="B605">
        <v>285.52999999999997</v>
      </c>
      <c r="C605">
        <v>295.01</v>
      </c>
      <c r="D605">
        <v>283.22000000000003</v>
      </c>
      <c r="E605">
        <v>294.88</v>
      </c>
      <c r="F605">
        <v>7566892</v>
      </c>
      <c r="G605" t="s">
        <v>8</v>
      </c>
      <c r="H605" s="3">
        <f t="shared" si="27"/>
        <v>1.2915636163781219E-2</v>
      </c>
      <c r="I605">
        <f t="shared" si="28"/>
        <v>2022</v>
      </c>
      <c r="J605" t="str">
        <f t="shared" si="29"/>
        <v>Diciembre</v>
      </c>
      <c r="K605">
        <f>AVERAGEIFS(Tabla1[Close], Tabla1[Ticker], Tabla1[[#This Row],[Ticker]], Tabla1[Date], "&lt;=" &amp; Tabla1[[#This Row],[Date]], Tabla1[Date], "&gt;=" &amp; (Tabla1[[#This Row],[Date]]-50))</f>
        <v>297.80485714285709</v>
      </c>
      <c r="L605">
        <f>AVERAGEIFS(Tabla1[Close], Tabla1[Ticker], Tabla1[[#This Row],[Ticker]], Tabla1[Date], "&lt;=" &amp; Tabla1[[#This Row],[Date]], Tabla1[Date], "&gt;=" &amp; (Tabla1[[#This Row],[Date]]-200))</f>
        <v>244.26735714285704</v>
      </c>
      <c r="M605" t="str">
        <f>+IF(Tabla1[[#This Row],[volatilidad]]&lt;0.5,"Baja",IF(Tabla1[[#This Row],[volatilidad]]&lt;1,"Media","Alta"))</f>
        <v>Baja</v>
      </c>
    </row>
    <row r="606" spans="1:13" x14ac:dyDescent="0.3">
      <c r="A606" s="1">
        <v>44929</v>
      </c>
      <c r="B606">
        <v>298.06</v>
      </c>
      <c r="C606">
        <v>298.39</v>
      </c>
      <c r="D606">
        <v>288.7</v>
      </c>
      <c r="E606">
        <v>294.95</v>
      </c>
      <c r="F606">
        <v>6763964</v>
      </c>
      <c r="G606" t="s">
        <v>8</v>
      </c>
      <c r="H606" s="3">
        <f t="shared" si="27"/>
        <v>2.3738469886058766E-4</v>
      </c>
      <c r="I606">
        <f t="shared" si="28"/>
        <v>2023</v>
      </c>
      <c r="J606" t="str">
        <f t="shared" si="29"/>
        <v>Enero</v>
      </c>
      <c r="K606">
        <f>AVERAGEIFS(Tabla1[Close], Tabla1[Ticker], Tabla1[[#This Row],[Ticker]], Tabla1[Date], "&lt;=" &amp; Tabla1[[#This Row],[Date]], Tabla1[Date], "&gt;=" &amp; (Tabla1[[#This Row],[Date]]-50))</f>
        <v>298.61823529411765</v>
      </c>
      <c r="L606">
        <f>AVERAGEIFS(Tabla1[Close], Tabla1[Ticker], Tabla1[[#This Row],[Ticker]], Tabla1[Date], "&lt;=" &amp; Tabla1[[#This Row],[Date]], Tabla1[Date], "&gt;=" &amp; (Tabla1[[#This Row],[Date]]-200))</f>
        <v>246.72766423357649</v>
      </c>
      <c r="M606" t="str">
        <f>+IF(Tabla1[[#This Row],[volatilidad]]&lt;0.5,"Baja",IF(Tabla1[[#This Row],[volatilidad]]&lt;1,"Media","Alta"))</f>
        <v>Baja</v>
      </c>
    </row>
    <row r="607" spans="1:13" x14ac:dyDescent="0.3">
      <c r="A607" s="1">
        <v>44930</v>
      </c>
      <c r="B607">
        <v>298.24</v>
      </c>
      <c r="C607">
        <v>311.14</v>
      </c>
      <c r="D607">
        <v>295.51</v>
      </c>
      <c r="E607">
        <v>309.41000000000003</v>
      </c>
      <c r="F607">
        <v>9345054</v>
      </c>
      <c r="G607" t="s">
        <v>8</v>
      </c>
      <c r="H607" s="3">
        <f t="shared" si="27"/>
        <v>4.9025258518393011E-2</v>
      </c>
      <c r="I607">
        <f t="shared" si="28"/>
        <v>2023</v>
      </c>
      <c r="J607" t="str">
        <f t="shared" si="29"/>
        <v>Enero</v>
      </c>
      <c r="K607">
        <f>AVERAGEIFS(Tabla1[Close], Tabla1[Ticker], Tabla1[[#This Row],[Ticker]], Tabla1[Date], "&lt;=" &amp; Tabla1[[#This Row],[Date]], Tabla1[Date], "&gt;=" &amp; (Tabla1[[#This Row],[Date]]-50))</f>
        <v>298.91647058823531</v>
      </c>
      <c r="L607">
        <f>AVERAGEIFS(Tabla1[Close], Tabla1[Ticker], Tabla1[[#This Row],[Ticker]], Tabla1[Date], "&lt;=" &amp; Tabla1[[#This Row],[Date]], Tabla1[Date], "&gt;=" &amp; (Tabla1[[#This Row],[Date]]-200))</f>
        <v>247.70503649635023</v>
      </c>
      <c r="M607" t="str">
        <f>+IF(Tabla1[[#This Row],[volatilidad]]&lt;0.5,"Baja",IF(Tabla1[[#This Row],[volatilidad]]&lt;1,"Media","Alta"))</f>
        <v>Baja</v>
      </c>
    </row>
    <row r="608" spans="1:13" x14ac:dyDescent="0.3">
      <c r="A608" s="1">
        <v>44931</v>
      </c>
      <c r="B608">
        <v>307</v>
      </c>
      <c r="C608">
        <v>314.18</v>
      </c>
      <c r="D608">
        <v>304.55</v>
      </c>
      <c r="E608">
        <v>309.7</v>
      </c>
      <c r="F608">
        <v>8328390</v>
      </c>
      <c r="G608" t="s">
        <v>8</v>
      </c>
      <c r="H608" s="3">
        <f t="shared" si="27"/>
        <v>9.3726770304769502E-4</v>
      </c>
      <c r="I608">
        <f t="shared" si="28"/>
        <v>2023</v>
      </c>
      <c r="J608" t="str">
        <f t="shared" si="29"/>
        <v>Enero</v>
      </c>
      <c r="K608">
        <f>AVERAGEIFS(Tabla1[Close], Tabla1[Ticker], Tabla1[[#This Row],[Ticker]], Tabla1[Date], "&lt;=" &amp; Tabla1[[#This Row],[Date]], Tabla1[Date], "&gt;=" &amp; (Tabla1[[#This Row],[Date]]-50))</f>
        <v>298.90176470588239</v>
      </c>
      <c r="L608">
        <f>AVERAGEIFS(Tabla1[Close], Tabla1[Ticker], Tabla1[[#This Row],[Ticker]], Tabla1[Date], "&lt;=" &amp; Tabla1[[#This Row],[Date]], Tabla1[Date], "&gt;=" &amp; (Tabla1[[#This Row],[Date]]-200))</f>
        <v>248.15427536231869</v>
      </c>
      <c r="M608" t="str">
        <f>+IF(Tabla1[[#This Row],[volatilidad]]&lt;0.5,"Baja",IF(Tabla1[[#This Row],[volatilidad]]&lt;1,"Media","Alta"))</f>
        <v>Baja</v>
      </c>
    </row>
    <row r="609" spans="1:13" x14ac:dyDescent="0.3">
      <c r="A609" s="1">
        <v>44932</v>
      </c>
      <c r="B609">
        <v>311.57</v>
      </c>
      <c r="C609">
        <v>316.77</v>
      </c>
      <c r="D609">
        <v>303.69</v>
      </c>
      <c r="E609">
        <v>315.55</v>
      </c>
      <c r="F609">
        <v>8959839</v>
      </c>
      <c r="G609" t="s">
        <v>8</v>
      </c>
      <c r="H609" s="3">
        <f t="shared" si="27"/>
        <v>1.8889247659024999E-2</v>
      </c>
      <c r="I609">
        <f t="shared" si="28"/>
        <v>2023</v>
      </c>
      <c r="J609" t="str">
        <f t="shared" si="29"/>
        <v>Enero</v>
      </c>
      <c r="K609">
        <f>AVERAGEIFS(Tabla1[Close], Tabla1[Ticker], Tabla1[[#This Row],[Ticker]], Tabla1[Date], "&lt;=" &amp; Tabla1[[#This Row],[Date]], Tabla1[Date], "&gt;=" &amp; (Tabla1[[#This Row],[Date]]-50))</f>
        <v>299.18205882352942</v>
      </c>
      <c r="L609">
        <f>AVERAGEIFS(Tabla1[Close], Tabla1[Ticker], Tabla1[[#This Row],[Ticker]], Tabla1[Date], "&lt;=" &amp; Tabla1[[#This Row],[Date]], Tabla1[Date], "&gt;=" &amp; (Tabla1[[#This Row],[Date]]-200))</f>
        <v>248.63913669064735</v>
      </c>
      <c r="M609" t="str">
        <f>+IF(Tabla1[[#This Row],[volatilidad]]&lt;0.5,"Baja",IF(Tabla1[[#This Row],[volatilidad]]&lt;1,"Media","Alta"))</f>
        <v>Baja</v>
      </c>
    </row>
    <row r="610" spans="1:13" x14ac:dyDescent="0.3">
      <c r="A610" s="1">
        <v>44935</v>
      </c>
      <c r="B610">
        <v>316.83</v>
      </c>
      <c r="C610">
        <v>321.7</v>
      </c>
      <c r="D610">
        <v>313.22000000000003</v>
      </c>
      <c r="E610">
        <v>315.17</v>
      </c>
      <c r="F610">
        <v>6766628</v>
      </c>
      <c r="G610" t="s">
        <v>8</v>
      </c>
      <c r="H610" s="3">
        <f t="shared" si="27"/>
        <v>-1.2042465536364899E-3</v>
      </c>
      <c r="I610">
        <f t="shared" si="28"/>
        <v>2023</v>
      </c>
      <c r="J610" t="str">
        <f t="shared" si="29"/>
        <v>Enero</v>
      </c>
      <c r="K610">
        <f>AVERAGEIFS(Tabla1[Close], Tabla1[Ticker], Tabla1[[#This Row],[Ticker]], Tabla1[Date], "&lt;=" &amp; Tabla1[[#This Row],[Date]], Tabla1[Date], "&gt;=" &amp; (Tabla1[[#This Row],[Date]]-50))</f>
        <v>300.12424242424242</v>
      </c>
      <c r="L610">
        <f>AVERAGEIFS(Tabla1[Close], Tabla1[Ticker], Tabla1[[#This Row],[Ticker]], Tabla1[Date], "&lt;=" &amp; Tabla1[[#This Row],[Date]], Tabla1[Date], "&gt;=" &amp; (Tabla1[[#This Row],[Date]]-200))</f>
        <v>250.18992753623178</v>
      </c>
      <c r="M610" t="str">
        <f>+IF(Tabla1[[#This Row],[volatilidad]]&lt;0.5,"Baja",IF(Tabla1[[#This Row],[volatilidad]]&lt;1,"Media","Alta"))</f>
        <v>Baja</v>
      </c>
    </row>
    <row r="611" spans="1:13" x14ac:dyDescent="0.3">
      <c r="A611" s="1">
        <v>44936</v>
      </c>
      <c r="B611">
        <v>311.07</v>
      </c>
      <c r="C611">
        <v>329.35</v>
      </c>
      <c r="D611">
        <v>311.07</v>
      </c>
      <c r="E611">
        <v>327.54000000000002</v>
      </c>
      <c r="F611">
        <v>13072286</v>
      </c>
      <c r="G611" t="s">
        <v>8</v>
      </c>
      <c r="H611" s="3">
        <f t="shared" si="27"/>
        <v>3.9248659453628321E-2</v>
      </c>
      <c r="I611">
        <f t="shared" si="28"/>
        <v>2023</v>
      </c>
      <c r="J611" t="str">
        <f t="shared" si="29"/>
        <v>Enero</v>
      </c>
      <c r="K611">
        <f>AVERAGEIFS(Tabla1[Close], Tabla1[Ticker], Tabla1[[#This Row],[Ticker]], Tabla1[Date], "&lt;=" &amp; Tabla1[[#This Row],[Date]], Tabla1[Date], "&gt;=" &amp; (Tabla1[[#This Row],[Date]]-50))</f>
        <v>300.93058823529418</v>
      </c>
      <c r="L611">
        <f>AVERAGEIFS(Tabla1[Close], Tabla1[Ticker], Tabla1[[#This Row],[Ticker]], Tabla1[Date], "&lt;=" &amp; Tabla1[[#This Row],[Date]], Tabla1[Date], "&gt;=" &amp; (Tabla1[[#This Row],[Date]]-200))</f>
        <v>251.24666666666656</v>
      </c>
      <c r="M611" t="str">
        <f>+IF(Tabla1[[#This Row],[volatilidad]]&lt;0.5,"Baja",IF(Tabla1[[#This Row],[volatilidad]]&lt;1,"Media","Alta"))</f>
        <v>Baja</v>
      </c>
    </row>
    <row r="612" spans="1:13" x14ac:dyDescent="0.3">
      <c r="A612" s="1">
        <v>44937</v>
      </c>
      <c r="B612">
        <v>326.5</v>
      </c>
      <c r="C612">
        <v>328.88</v>
      </c>
      <c r="D612">
        <v>321.35000000000002</v>
      </c>
      <c r="E612">
        <v>327.26</v>
      </c>
      <c r="F612">
        <v>9579681</v>
      </c>
      <c r="G612" t="s">
        <v>8</v>
      </c>
      <c r="H612" s="3">
        <f t="shared" si="27"/>
        <v>-8.5485742199431503E-4</v>
      </c>
      <c r="I612">
        <f t="shared" si="28"/>
        <v>2023</v>
      </c>
      <c r="J612" t="str">
        <f t="shared" si="29"/>
        <v>Enero</v>
      </c>
      <c r="K612">
        <f>AVERAGEIFS(Tabla1[Close], Tabla1[Ticker], Tabla1[[#This Row],[Ticker]], Tabla1[Date], "&lt;=" &amp; Tabla1[[#This Row],[Date]], Tabla1[Date], "&gt;=" &amp; (Tabla1[[#This Row],[Date]]-50))</f>
        <v>302.17205882352948</v>
      </c>
      <c r="L612">
        <f>AVERAGEIFS(Tabla1[Close], Tabla1[Ticker], Tabla1[[#This Row],[Ticker]], Tabla1[Date], "&lt;=" &amp; Tabla1[[#This Row],[Date]], Tabla1[Date], "&gt;=" &amp; (Tabla1[[#This Row],[Date]]-200))</f>
        <v>252.23514492753617</v>
      </c>
      <c r="M612" t="str">
        <f>+IF(Tabla1[[#This Row],[volatilidad]]&lt;0.5,"Baja",IF(Tabla1[[#This Row],[volatilidad]]&lt;1,"Media","Alta"))</f>
        <v>Baja</v>
      </c>
    </row>
    <row r="613" spans="1:13" x14ac:dyDescent="0.3">
      <c r="A613" s="1">
        <v>44938</v>
      </c>
      <c r="B613">
        <v>332.5</v>
      </c>
      <c r="C613">
        <v>332.95</v>
      </c>
      <c r="D613">
        <v>323.14</v>
      </c>
      <c r="E613">
        <v>330.13</v>
      </c>
      <c r="F613">
        <v>10856246</v>
      </c>
      <c r="G613" t="s">
        <v>8</v>
      </c>
      <c r="H613" s="3">
        <f t="shared" si="27"/>
        <v>8.7697854916579665E-3</v>
      </c>
      <c r="I613">
        <f t="shared" si="28"/>
        <v>2023</v>
      </c>
      <c r="J613" t="str">
        <f t="shared" si="29"/>
        <v>Enero</v>
      </c>
      <c r="K613">
        <f>AVERAGEIFS(Tabla1[Close], Tabla1[Ticker], Tabla1[[#This Row],[Ticker]], Tabla1[Date], "&lt;=" &amp; Tabla1[[#This Row],[Date]], Tabla1[Date], "&gt;=" &amp; (Tabla1[[#This Row],[Date]]-50))</f>
        <v>303.44970588235299</v>
      </c>
      <c r="L613">
        <f>AVERAGEIFS(Tabla1[Close], Tabla1[Ticker], Tabla1[[#This Row],[Ticker]], Tabla1[Date], "&lt;=" &amp; Tabla1[[#This Row],[Date]], Tabla1[Date], "&gt;=" &amp; (Tabla1[[#This Row],[Date]]-200))</f>
        <v>252.79553956834522</v>
      </c>
      <c r="M613" t="str">
        <f>+IF(Tabla1[[#This Row],[volatilidad]]&lt;0.5,"Baja",IF(Tabla1[[#This Row],[volatilidad]]&lt;1,"Media","Alta"))</f>
        <v>Baja</v>
      </c>
    </row>
    <row r="614" spans="1:13" x14ac:dyDescent="0.3">
      <c r="A614" s="1">
        <v>44939</v>
      </c>
      <c r="B614">
        <v>329.97</v>
      </c>
      <c r="C614">
        <v>336.65</v>
      </c>
      <c r="D614">
        <v>328.89</v>
      </c>
      <c r="E614">
        <v>332.82</v>
      </c>
      <c r="F614">
        <v>8286816</v>
      </c>
      <c r="G614" t="s">
        <v>8</v>
      </c>
      <c r="H614" s="3">
        <f t="shared" si="27"/>
        <v>8.1483052130979505E-3</v>
      </c>
      <c r="I614">
        <f t="shared" si="28"/>
        <v>2023</v>
      </c>
      <c r="J614" t="str">
        <f t="shared" si="29"/>
        <v>Enero</v>
      </c>
      <c r="K614">
        <f>AVERAGEIFS(Tabla1[Close], Tabla1[Ticker], Tabla1[[#This Row],[Ticker]], Tabla1[Date], "&lt;=" &amp; Tabla1[[#This Row],[Date]], Tabla1[Date], "&gt;=" &amp; (Tabla1[[#This Row],[Date]]-50))</f>
        <v>304.66500000000002</v>
      </c>
      <c r="L614">
        <f>AVERAGEIFS(Tabla1[Close], Tabla1[Ticker], Tabla1[[#This Row],[Ticker]], Tabla1[Date], "&lt;=" &amp; Tabla1[[#This Row],[Date]], Tabla1[Date], "&gt;=" &amp; (Tabla1[[#This Row],[Date]]-200))</f>
        <v>253.36714285714277</v>
      </c>
      <c r="M614" t="str">
        <f>+IF(Tabla1[[#This Row],[volatilidad]]&lt;0.5,"Baja",IF(Tabla1[[#This Row],[volatilidad]]&lt;1,"Media","Alta"))</f>
        <v>Baja</v>
      </c>
    </row>
    <row r="615" spans="1:13" x14ac:dyDescent="0.3">
      <c r="A615" s="1">
        <v>44943</v>
      </c>
      <c r="B615">
        <v>331.08</v>
      </c>
      <c r="C615">
        <v>332.5</v>
      </c>
      <c r="D615">
        <v>323.60000000000002</v>
      </c>
      <c r="E615">
        <v>326.22000000000003</v>
      </c>
      <c r="F615">
        <v>9246987</v>
      </c>
      <c r="G615" t="s">
        <v>8</v>
      </c>
      <c r="H615" s="3">
        <f t="shared" si="27"/>
        <v>-1.9830539030106231E-2</v>
      </c>
      <c r="I615">
        <f t="shared" si="28"/>
        <v>2023</v>
      </c>
      <c r="J615" t="str">
        <f t="shared" si="29"/>
        <v>Enero</v>
      </c>
      <c r="K615">
        <f>AVERAGEIFS(Tabla1[Close], Tabla1[Ticker], Tabla1[[#This Row],[Ticker]], Tabla1[Date], "&lt;=" &amp; Tabla1[[#This Row],[Date]], Tabla1[Date], "&gt;=" &amp; (Tabla1[[#This Row],[Date]]-50))</f>
        <v>305.86147058823525</v>
      </c>
      <c r="L615">
        <f>AVERAGEIFS(Tabla1[Close], Tabla1[Ticker], Tabla1[[#This Row],[Ticker]], Tabla1[Date], "&lt;=" &amp; Tabla1[[#This Row],[Date]], Tabla1[Date], "&gt;=" &amp; (Tabla1[[#This Row],[Date]]-200))</f>
        <v>256.02664233576638</v>
      </c>
      <c r="M615" t="str">
        <f>+IF(Tabla1[[#This Row],[volatilidad]]&lt;0.5,"Baja",IF(Tabla1[[#This Row],[volatilidad]]&lt;1,"Media","Alta"))</f>
        <v>Baja</v>
      </c>
    </row>
    <row r="616" spans="1:13" x14ac:dyDescent="0.3">
      <c r="A616" s="1">
        <v>44944</v>
      </c>
      <c r="B616">
        <v>326.75</v>
      </c>
      <c r="C616">
        <v>330.08</v>
      </c>
      <c r="D616">
        <v>321.25</v>
      </c>
      <c r="E616">
        <v>326.33</v>
      </c>
      <c r="F616">
        <v>7814115</v>
      </c>
      <c r="G616" t="s">
        <v>8</v>
      </c>
      <c r="H616" s="3">
        <f t="shared" si="27"/>
        <v>3.3719575746404828E-4</v>
      </c>
      <c r="I616">
        <f t="shared" si="28"/>
        <v>2023</v>
      </c>
      <c r="J616" t="str">
        <f t="shared" si="29"/>
        <v>Enero</v>
      </c>
      <c r="K616">
        <f>AVERAGEIFS(Tabla1[Close], Tabla1[Ticker], Tabla1[[#This Row],[Ticker]], Tabla1[Date], "&lt;=" &amp; Tabla1[[#This Row],[Date]], Tabla1[Date], "&gt;=" &amp; (Tabla1[[#This Row],[Date]]-50))</f>
        <v>307.18970588235288</v>
      </c>
      <c r="L616">
        <f>AVERAGEIFS(Tabla1[Close], Tabla1[Ticker], Tabla1[[#This Row],[Ticker]], Tabla1[Date], "&lt;=" &amp; Tabla1[[#This Row],[Date]], Tabla1[Date], "&gt;=" &amp; (Tabla1[[#This Row],[Date]]-200))</f>
        <v>257.09510948905103</v>
      </c>
      <c r="M616" t="str">
        <f>+IF(Tabla1[[#This Row],[volatilidad]]&lt;0.5,"Baja",IF(Tabla1[[#This Row],[volatilidad]]&lt;1,"Media","Alta"))</f>
        <v>Baja</v>
      </c>
    </row>
    <row r="617" spans="1:13" x14ac:dyDescent="0.3">
      <c r="A617" s="1">
        <v>44945</v>
      </c>
      <c r="B617">
        <v>322.57</v>
      </c>
      <c r="C617">
        <v>324.89</v>
      </c>
      <c r="D617">
        <v>313.39</v>
      </c>
      <c r="E617">
        <v>315.77999999999997</v>
      </c>
      <c r="F617">
        <v>18008195</v>
      </c>
      <c r="G617" t="s">
        <v>8</v>
      </c>
      <c r="H617" s="3">
        <f t="shared" si="27"/>
        <v>-3.2329237275150913E-2</v>
      </c>
      <c r="I617">
        <f t="shared" si="28"/>
        <v>2023</v>
      </c>
      <c r="J617" t="str">
        <f t="shared" si="29"/>
        <v>Enero</v>
      </c>
      <c r="K617">
        <f>AVERAGEIFS(Tabla1[Close], Tabla1[Ticker], Tabla1[[#This Row],[Ticker]], Tabla1[Date], "&lt;=" &amp; Tabla1[[#This Row],[Date]], Tabla1[Date], "&gt;=" &amp; (Tabla1[[#This Row],[Date]]-50))</f>
        <v>308.21382352941174</v>
      </c>
      <c r="L617">
        <f>AVERAGEIFS(Tabla1[Close], Tabla1[Ticker], Tabla1[[#This Row],[Ticker]], Tabla1[Date], "&lt;=" &amp; Tabla1[[#This Row],[Date]], Tabla1[Date], "&gt;=" &amp; (Tabla1[[#This Row],[Date]]-200))</f>
        <v>257.52036231884051</v>
      </c>
      <c r="M617" t="str">
        <f>+IF(Tabla1[[#This Row],[volatilidad]]&lt;0.5,"Baja",IF(Tabla1[[#This Row],[volatilidad]]&lt;1,"Media","Alta"))</f>
        <v>Baja</v>
      </c>
    </row>
    <row r="618" spans="1:13" x14ac:dyDescent="0.3">
      <c r="A618" s="1">
        <v>44946</v>
      </c>
      <c r="B618">
        <v>336.79</v>
      </c>
      <c r="C618">
        <v>344</v>
      </c>
      <c r="D618">
        <v>332.63</v>
      </c>
      <c r="E618">
        <v>342.5</v>
      </c>
      <c r="F618">
        <v>28430339</v>
      </c>
      <c r="G618" t="s">
        <v>8</v>
      </c>
      <c r="H618" s="3">
        <f t="shared" si="27"/>
        <v>8.4615871809487819E-2</v>
      </c>
      <c r="I618">
        <f t="shared" si="28"/>
        <v>2023</v>
      </c>
      <c r="J618" t="str">
        <f t="shared" si="29"/>
        <v>Enero</v>
      </c>
      <c r="K618">
        <f>AVERAGEIFS(Tabla1[Close], Tabla1[Ticker], Tabla1[[#This Row],[Ticker]], Tabla1[Date], "&lt;=" &amp; Tabla1[[#This Row],[Date]], Tabla1[Date], "&gt;=" &amp; (Tabla1[[#This Row],[Date]]-50))</f>
        <v>309.30117647058825</v>
      </c>
      <c r="L618">
        <f>AVERAGEIFS(Tabla1[Close], Tabla1[Ticker], Tabla1[[#This Row],[Ticker]], Tabla1[Date], "&lt;=" &amp; Tabla1[[#This Row],[Date]], Tabla1[Date], "&gt;=" &amp; (Tabla1[[#This Row],[Date]]-200))</f>
        <v>258.13172661870499</v>
      </c>
      <c r="M618" t="str">
        <f>+IF(Tabla1[[#This Row],[volatilidad]]&lt;0.5,"Baja",IF(Tabla1[[#This Row],[volatilidad]]&lt;1,"Media","Alta"))</f>
        <v>Baja</v>
      </c>
    </row>
    <row r="619" spans="1:13" x14ac:dyDescent="0.3">
      <c r="A619" s="1">
        <v>44949</v>
      </c>
      <c r="B619">
        <v>341.72</v>
      </c>
      <c r="C619">
        <v>362.25</v>
      </c>
      <c r="D619">
        <v>340.63</v>
      </c>
      <c r="E619">
        <v>357.42</v>
      </c>
      <c r="F619">
        <v>15646853</v>
      </c>
      <c r="G619" t="s">
        <v>8</v>
      </c>
      <c r="H619" s="3">
        <f t="shared" si="27"/>
        <v>4.3562043795620564E-2</v>
      </c>
      <c r="I619">
        <f t="shared" si="28"/>
        <v>2023</v>
      </c>
      <c r="J619" t="str">
        <f t="shared" si="29"/>
        <v>Enero</v>
      </c>
      <c r="K619">
        <f>AVERAGEIFS(Tabla1[Close], Tabla1[Ticker], Tabla1[[#This Row],[Ticker]], Tabla1[Date], "&lt;=" &amp; Tabla1[[#This Row],[Date]], Tabla1[Date], "&gt;=" &amp; (Tabla1[[#This Row],[Date]]-50))</f>
        <v>310.19090909090909</v>
      </c>
      <c r="L619">
        <f>AVERAGEIFS(Tabla1[Close], Tabla1[Ticker], Tabla1[[#This Row],[Ticker]], Tabla1[Date], "&lt;=" &amp; Tabla1[[#This Row],[Date]], Tabla1[Date], "&gt;=" &amp; (Tabla1[[#This Row],[Date]]-200))</f>
        <v>259.91152173913036</v>
      </c>
      <c r="M619" t="str">
        <f>+IF(Tabla1[[#This Row],[volatilidad]]&lt;0.5,"Baja",IF(Tabla1[[#This Row],[volatilidad]]&lt;1,"Media","Alta"))</f>
        <v>Baja</v>
      </c>
    </row>
    <row r="620" spans="1:13" x14ac:dyDescent="0.3">
      <c r="A620" s="1">
        <v>44950</v>
      </c>
      <c r="B620">
        <v>357.53</v>
      </c>
      <c r="C620">
        <v>365.65</v>
      </c>
      <c r="D620">
        <v>355.14</v>
      </c>
      <c r="E620">
        <v>363.83</v>
      </c>
      <c r="F620">
        <v>11796528</v>
      </c>
      <c r="G620" t="s">
        <v>8</v>
      </c>
      <c r="H620" s="3">
        <f t="shared" si="27"/>
        <v>1.7934083151474267E-2</v>
      </c>
      <c r="I620">
        <f t="shared" si="28"/>
        <v>2023</v>
      </c>
      <c r="J620" t="str">
        <f t="shared" si="29"/>
        <v>Enero</v>
      </c>
      <c r="K620">
        <f>AVERAGEIFS(Tabla1[Close], Tabla1[Ticker], Tabla1[[#This Row],[Ticker]], Tabla1[Date], "&lt;=" &amp; Tabla1[[#This Row],[Date]], Tabla1[Date], "&gt;=" &amp; (Tabla1[[#This Row],[Date]]-50))</f>
        <v>311.76852941176469</v>
      </c>
      <c r="L620">
        <f>AVERAGEIFS(Tabla1[Close], Tabla1[Ticker], Tabla1[[#This Row],[Ticker]], Tabla1[Date], "&lt;=" &amp; Tabla1[[#This Row],[Date]], Tabla1[Date], "&gt;=" &amp; (Tabla1[[#This Row],[Date]]-200))</f>
        <v>261.17644927536224</v>
      </c>
      <c r="M620" t="str">
        <f>+IF(Tabla1[[#This Row],[volatilidad]]&lt;0.5,"Baja",IF(Tabla1[[#This Row],[volatilidad]]&lt;1,"Media","Alta"))</f>
        <v>Baja</v>
      </c>
    </row>
    <row r="621" spans="1:13" x14ac:dyDescent="0.3">
      <c r="A621" s="1">
        <v>44951</v>
      </c>
      <c r="B621">
        <v>360.57</v>
      </c>
      <c r="C621">
        <v>368.9</v>
      </c>
      <c r="D621">
        <v>358.5</v>
      </c>
      <c r="E621">
        <v>367.96</v>
      </c>
      <c r="F621">
        <v>7766907</v>
      </c>
      <c r="G621" t="s">
        <v>8</v>
      </c>
      <c r="H621" s="3">
        <f t="shared" si="27"/>
        <v>1.1351455350026018E-2</v>
      </c>
      <c r="I621">
        <f t="shared" si="28"/>
        <v>2023</v>
      </c>
      <c r="J621" t="str">
        <f t="shared" si="29"/>
        <v>Enero</v>
      </c>
      <c r="K621">
        <f>AVERAGEIFS(Tabla1[Close], Tabla1[Ticker], Tabla1[[#This Row],[Ticker]], Tabla1[Date], "&lt;=" &amp; Tabla1[[#This Row],[Date]], Tabla1[Date], "&gt;=" &amp; (Tabla1[[#This Row],[Date]]-50))</f>
        <v>313.39705882352939</v>
      </c>
      <c r="L621">
        <f>AVERAGEIFS(Tabla1[Close], Tabla1[Ticker], Tabla1[[#This Row],[Ticker]], Tabla1[Date], "&lt;=" &amp; Tabla1[[#This Row],[Date]], Tabla1[Date], "&gt;=" &amp; (Tabla1[[#This Row],[Date]]-200))</f>
        <v>262.48789855072454</v>
      </c>
      <c r="M621" t="str">
        <f>+IF(Tabla1[[#This Row],[volatilidad]]&lt;0.5,"Baja",IF(Tabla1[[#This Row],[volatilidad]]&lt;1,"Media","Alta"))</f>
        <v>Baja</v>
      </c>
    </row>
    <row r="622" spans="1:13" x14ac:dyDescent="0.3">
      <c r="A622" s="1">
        <v>44952</v>
      </c>
      <c r="B622">
        <v>368.77</v>
      </c>
      <c r="C622">
        <v>369.02</v>
      </c>
      <c r="D622">
        <v>361.7</v>
      </c>
      <c r="E622">
        <v>364.87</v>
      </c>
      <c r="F622">
        <v>8256844</v>
      </c>
      <c r="G622" t="s">
        <v>8</v>
      </c>
      <c r="H622" s="3">
        <f t="shared" si="27"/>
        <v>-8.3976519186867993E-3</v>
      </c>
      <c r="I622">
        <f t="shared" si="28"/>
        <v>2023</v>
      </c>
      <c r="J622" t="str">
        <f t="shared" si="29"/>
        <v>Enero</v>
      </c>
      <c r="K622">
        <f>AVERAGEIFS(Tabla1[Close], Tabla1[Ticker], Tabla1[[#This Row],[Ticker]], Tabla1[Date], "&lt;=" &amp; Tabla1[[#This Row],[Date]], Tabla1[Date], "&gt;=" &amp; (Tabla1[[#This Row],[Date]]-50))</f>
        <v>315.14147058823528</v>
      </c>
      <c r="L622">
        <f>AVERAGEIFS(Tabla1[Close], Tabla1[Ticker], Tabla1[[#This Row],[Ticker]], Tabla1[Date], "&lt;=" &amp; Tabla1[[#This Row],[Date]], Tabla1[Date], "&gt;=" &amp; (Tabla1[[#This Row],[Date]]-200))</f>
        <v>263.22446043165462</v>
      </c>
      <c r="M622" t="str">
        <f>+IF(Tabla1[[#This Row],[volatilidad]]&lt;0.5,"Baja",IF(Tabla1[[#This Row],[volatilidad]]&lt;1,"Media","Alta"))</f>
        <v>Baja</v>
      </c>
    </row>
    <row r="623" spans="1:13" x14ac:dyDescent="0.3">
      <c r="A623" s="1">
        <v>44953</v>
      </c>
      <c r="B623">
        <v>363.2</v>
      </c>
      <c r="C623">
        <v>365.92</v>
      </c>
      <c r="D623">
        <v>360.59</v>
      </c>
      <c r="E623">
        <v>360.77</v>
      </c>
      <c r="F623">
        <v>6703548</v>
      </c>
      <c r="G623" t="s">
        <v>8</v>
      </c>
      <c r="H623" s="3">
        <f t="shared" si="27"/>
        <v>-1.1236878888371216E-2</v>
      </c>
      <c r="I623">
        <f t="shared" si="28"/>
        <v>2023</v>
      </c>
      <c r="J623" t="str">
        <f t="shared" si="29"/>
        <v>Enero</v>
      </c>
      <c r="K623">
        <f>AVERAGEIFS(Tabla1[Close], Tabla1[Ticker], Tabla1[[#This Row],[Ticker]], Tabla1[Date], "&lt;=" &amp; Tabla1[[#This Row],[Date]], Tabla1[Date], "&gt;=" &amp; (Tabla1[[#This Row],[Date]]-50))</f>
        <v>316.6811764705883</v>
      </c>
      <c r="L623">
        <f>AVERAGEIFS(Tabla1[Close], Tabla1[Ticker], Tabla1[[#This Row],[Ticker]], Tabla1[Date], "&lt;=" &amp; Tabla1[[#This Row],[Date]], Tabla1[Date], "&gt;=" &amp; (Tabla1[[#This Row],[Date]]-200))</f>
        <v>263.9212142857142</v>
      </c>
      <c r="M623" t="str">
        <f>+IF(Tabla1[[#This Row],[volatilidad]]&lt;0.5,"Baja",IF(Tabla1[[#This Row],[volatilidad]]&lt;1,"Media","Alta"))</f>
        <v>Baja</v>
      </c>
    </row>
    <row r="624" spans="1:13" x14ac:dyDescent="0.3">
      <c r="A624" s="1">
        <v>44956</v>
      </c>
      <c r="B624">
        <v>358.44</v>
      </c>
      <c r="C624">
        <v>360.95</v>
      </c>
      <c r="D624">
        <v>352.86</v>
      </c>
      <c r="E624">
        <v>353.11</v>
      </c>
      <c r="F624">
        <v>5127593</v>
      </c>
      <c r="G624" t="s">
        <v>8</v>
      </c>
      <c r="H624" s="3">
        <f t="shared" si="27"/>
        <v>-2.1232364110097768E-2</v>
      </c>
      <c r="I624">
        <f t="shared" si="28"/>
        <v>2023</v>
      </c>
      <c r="J624" t="str">
        <f t="shared" si="29"/>
        <v>Enero</v>
      </c>
      <c r="K624">
        <f>AVERAGEIFS(Tabla1[Close], Tabla1[Ticker], Tabla1[[#This Row],[Ticker]], Tabla1[Date], "&lt;=" &amp; Tabla1[[#This Row],[Date]], Tabla1[Date], "&gt;=" &amp; (Tabla1[[#This Row],[Date]]-50))</f>
        <v>317.87878787878793</v>
      </c>
      <c r="L624">
        <f>AVERAGEIFS(Tabla1[Close], Tabla1[Ticker], Tabla1[[#This Row],[Ticker]], Tabla1[Date], "&lt;=" &amp; Tabla1[[#This Row],[Date]], Tabla1[Date], "&gt;=" &amp; (Tabla1[[#This Row],[Date]]-200))</f>
        <v>266.47630434782599</v>
      </c>
      <c r="M624" t="str">
        <f>+IF(Tabla1[[#This Row],[volatilidad]]&lt;0.5,"Baja",IF(Tabla1[[#This Row],[volatilidad]]&lt;1,"Media","Alta"))</f>
        <v>Baja</v>
      </c>
    </row>
    <row r="625" spans="1:13" x14ac:dyDescent="0.3">
      <c r="A625" s="1">
        <v>44957</v>
      </c>
      <c r="B625">
        <v>349.98</v>
      </c>
      <c r="C625">
        <v>355.95</v>
      </c>
      <c r="D625">
        <v>348.71</v>
      </c>
      <c r="E625">
        <v>353.86</v>
      </c>
      <c r="F625">
        <v>5660738</v>
      </c>
      <c r="G625" t="s">
        <v>8</v>
      </c>
      <c r="H625" s="3">
        <f t="shared" si="27"/>
        <v>2.1239840276401356E-3</v>
      </c>
      <c r="I625">
        <f t="shared" si="28"/>
        <v>2023</v>
      </c>
      <c r="J625" t="str">
        <f t="shared" si="29"/>
        <v>Enero</v>
      </c>
      <c r="K625">
        <f>AVERAGEIFS(Tabla1[Close], Tabla1[Ticker], Tabla1[[#This Row],[Ticker]], Tabla1[Date], "&lt;=" &amp; Tabla1[[#This Row],[Date]], Tabla1[Date], "&gt;=" &amp; (Tabla1[[#This Row],[Date]]-50))</f>
        <v>318.93705882352947</v>
      </c>
      <c r="L625">
        <f>AVERAGEIFS(Tabla1[Close], Tabla1[Ticker], Tabla1[[#This Row],[Ticker]], Tabla1[Date], "&lt;=" &amp; Tabla1[[#This Row],[Date]], Tabla1[Date], "&gt;=" &amp; (Tabla1[[#This Row],[Date]]-200))</f>
        <v>267.77398550724632</v>
      </c>
      <c r="M625" t="str">
        <f>+IF(Tabla1[[#This Row],[volatilidad]]&lt;0.5,"Baja",IF(Tabla1[[#This Row],[volatilidad]]&lt;1,"Media","Alta"))</f>
        <v>Baja</v>
      </c>
    </row>
    <row r="626" spans="1:13" x14ac:dyDescent="0.3">
      <c r="A626" s="1">
        <v>44958</v>
      </c>
      <c r="B626">
        <v>353.86</v>
      </c>
      <c r="C626">
        <v>365.39</v>
      </c>
      <c r="D626">
        <v>349.91</v>
      </c>
      <c r="E626">
        <v>361.99</v>
      </c>
      <c r="F626">
        <v>8005170</v>
      </c>
      <c r="G626" t="s">
        <v>8</v>
      </c>
      <c r="H626" s="3">
        <f t="shared" si="27"/>
        <v>2.2975187927428919E-2</v>
      </c>
      <c r="I626">
        <f t="shared" si="28"/>
        <v>2023</v>
      </c>
      <c r="J626" t="str">
        <f t="shared" si="29"/>
        <v>Febrero</v>
      </c>
      <c r="K626">
        <f>AVERAGEIFS(Tabla1[Close], Tabla1[Ticker], Tabla1[[#This Row],[Ticker]], Tabla1[Date], "&lt;=" &amp; Tabla1[[#This Row],[Date]], Tabla1[Date], "&gt;=" &amp; (Tabla1[[#This Row],[Date]]-50))</f>
        <v>320.31382352941176</v>
      </c>
      <c r="L626">
        <f>AVERAGEIFS(Tabla1[Close], Tabla1[Ticker], Tabla1[[#This Row],[Ticker]], Tabla1[Date], "&lt;=" &amp; Tabla1[[#This Row],[Date]], Tabla1[Date], "&gt;=" &amp; (Tabla1[[#This Row],[Date]]-200))</f>
        <v>269.02673913043469</v>
      </c>
      <c r="M626" t="str">
        <f>+IF(Tabla1[[#This Row],[volatilidad]]&lt;0.5,"Baja",IF(Tabla1[[#This Row],[volatilidad]]&lt;1,"Media","Alta"))</f>
        <v>Baja</v>
      </c>
    </row>
    <row r="627" spans="1:13" x14ac:dyDescent="0.3">
      <c r="A627" s="1">
        <v>44959</v>
      </c>
      <c r="B627">
        <v>365.16</v>
      </c>
      <c r="C627">
        <v>368.32</v>
      </c>
      <c r="D627">
        <v>358.43</v>
      </c>
      <c r="E627">
        <v>366.89</v>
      </c>
      <c r="F627">
        <v>7856952</v>
      </c>
      <c r="G627" t="s">
        <v>8</v>
      </c>
      <c r="H627" s="3">
        <f t="shared" si="27"/>
        <v>1.3536285532749437E-2</v>
      </c>
      <c r="I627">
        <f t="shared" si="28"/>
        <v>2023</v>
      </c>
      <c r="J627" t="str">
        <f t="shared" si="29"/>
        <v>Febrero</v>
      </c>
      <c r="K627">
        <f>AVERAGEIFS(Tabla1[Close], Tabla1[Ticker], Tabla1[[#This Row],[Ticker]], Tabla1[Date], "&lt;=" &amp; Tabla1[[#This Row],[Date]], Tabla1[Date], "&gt;=" &amp; (Tabla1[[#This Row],[Date]]-50))</f>
        <v>321.68294117647065</v>
      </c>
      <c r="L627">
        <f>AVERAGEIFS(Tabla1[Close], Tabla1[Ticker], Tabla1[[#This Row],[Ticker]], Tabla1[Date], "&lt;=" &amp; Tabla1[[#This Row],[Date]], Tabla1[Date], "&gt;=" &amp; (Tabla1[[#This Row],[Date]]-200))</f>
        <v>269.73079136690637</v>
      </c>
      <c r="M627" t="str">
        <f>+IF(Tabla1[[#This Row],[volatilidad]]&lt;0.5,"Baja",IF(Tabla1[[#This Row],[volatilidad]]&lt;1,"Media","Alta"))</f>
        <v>Baja</v>
      </c>
    </row>
    <row r="628" spans="1:13" x14ac:dyDescent="0.3">
      <c r="A628" s="1">
        <v>44960</v>
      </c>
      <c r="B628">
        <v>359.08</v>
      </c>
      <c r="C628">
        <v>379.43</v>
      </c>
      <c r="D628">
        <v>359</v>
      </c>
      <c r="E628">
        <v>365.9</v>
      </c>
      <c r="F628">
        <v>9402034</v>
      </c>
      <c r="G628" t="s">
        <v>8</v>
      </c>
      <c r="H628" s="3">
        <f t="shared" si="27"/>
        <v>-2.6983564556134487E-3</v>
      </c>
      <c r="I628">
        <f t="shared" si="28"/>
        <v>2023</v>
      </c>
      <c r="J628" t="str">
        <f t="shared" si="29"/>
        <v>Febrero</v>
      </c>
      <c r="K628">
        <f>AVERAGEIFS(Tabla1[Close], Tabla1[Ticker], Tabla1[[#This Row],[Ticker]], Tabla1[Date], "&lt;=" &amp; Tabla1[[#This Row],[Date]], Tabla1[Date], "&gt;=" &amp; (Tabla1[[#This Row],[Date]]-50))</f>
        <v>323.09676470588238</v>
      </c>
      <c r="L628">
        <f>AVERAGEIFS(Tabla1[Close], Tabla1[Ticker], Tabla1[[#This Row],[Ticker]], Tabla1[Date], "&lt;=" &amp; Tabla1[[#This Row],[Date]], Tabla1[Date], "&gt;=" &amp; (Tabla1[[#This Row],[Date]]-200))</f>
        <v>270.41771428571423</v>
      </c>
      <c r="M628" t="str">
        <f>+IF(Tabla1[[#This Row],[volatilidad]]&lt;0.5,"Baja",IF(Tabla1[[#This Row],[volatilidad]]&lt;1,"Media","Alta"))</f>
        <v>Baja</v>
      </c>
    </row>
    <row r="629" spans="1:13" x14ac:dyDescent="0.3">
      <c r="A629" s="1">
        <v>44963</v>
      </c>
      <c r="B629">
        <v>363.64</v>
      </c>
      <c r="C629">
        <v>368.45</v>
      </c>
      <c r="D629">
        <v>360.68</v>
      </c>
      <c r="E629">
        <v>361.48</v>
      </c>
      <c r="F629">
        <v>4994942</v>
      </c>
      <c r="G629" t="s">
        <v>8</v>
      </c>
      <c r="H629" s="3">
        <f t="shared" si="27"/>
        <v>-1.2079803224924746E-2</v>
      </c>
      <c r="I629">
        <f t="shared" si="28"/>
        <v>2023</v>
      </c>
      <c r="J629" t="str">
        <f t="shared" si="29"/>
        <v>Febrero</v>
      </c>
      <c r="K629">
        <f>AVERAGEIFS(Tabla1[Close], Tabla1[Ticker], Tabla1[[#This Row],[Ticker]], Tabla1[Date], "&lt;=" &amp; Tabla1[[#This Row],[Date]], Tabla1[Date], "&gt;=" &amp; (Tabla1[[#This Row],[Date]]-50))</f>
        <v>326.2318181818182</v>
      </c>
      <c r="L629">
        <f>AVERAGEIFS(Tabla1[Close], Tabla1[Ticker], Tabla1[[#This Row],[Ticker]], Tabla1[Date], "&lt;=" &amp; Tabla1[[#This Row],[Date]], Tabla1[Date], "&gt;=" &amp; (Tabla1[[#This Row],[Date]]-200))</f>
        <v>272.54326086956519</v>
      </c>
      <c r="M629" t="str">
        <f>+IF(Tabla1[[#This Row],[volatilidad]]&lt;0.5,"Baja",IF(Tabla1[[#This Row],[volatilidad]]&lt;1,"Media","Alta"))</f>
        <v>Baja</v>
      </c>
    </row>
    <row r="630" spans="1:13" x14ac:dyDescent="0.3">
      <c r="A630" s="1">
        <v>44964</v>
      </c>
      <c r="B630">
        <v>358.51</v>
      </c>
      <c r="C630">
        <v>364.18</v>
      </c>
      <c r="D630">
        <v>354.18</v>
      </c>
      <c r="E630">
        <v>362.95</v>
      </c>
      <c r="F630">
        <v>6289368</v>
      </c>
      <c r="G630" t="s">
        <v>8</v>
      </c>
      <c r="H630" s="3">
        <f t="shared" si="27"/>
        <v>4.0666150271106982E-3</v>
      </c>
      <c r="I630">
        <f t="shared" si="28"/>
        <v>2023</v>
      </c>
      <c r="J630" t="str">
        <f t="shared" si="29"/>
        <v>Febrero</v>
      </c>
      <c r="K630">
        <f>AVERAGEIFS(Tabla1[Close], Tabla1[Ticker], Tabla1[[#This Row],[Ticker]], Tabla1[Date], "&lt;=" &amp; Tabla1[[#This Row],[Date]], Tabla1[Date], "&gt;=" &amp; (Tabla1[[#This Row],[Date]]-50))</f>
        <v>327.31176470588235</v>
      </c>
      <c r="L630">
        <f>AVERAGEIFS(Tabla1[Close], Tabla1[Ticker], Tabla1[[#This Row],[Ticker]], Tabla1[Date], "&lt;=" &amp; Tabla1[[#This Row],[Date]], Tabla1[Date], "&gt;=" &amp; (Tabla1[[#This Row],[Date]]-200))</f>
        <v>273.55101449275355</v>
      </c>
      <c r="M630" t="str">
        <f>+IF(Tabla1[[#This Row],[volatilidad]]&lt;0.5,"Baja",IF(Tabla1[[#This Row],[volatilidad]]&lt;1,"Media","Alta"))</f>
        <v>Baja</v>
      </c>
    </row>
    <row r="631" spans="1:13" x14ac:dyDescent="0.3">
      <c r="A631" s="1">
        <v>44965</v>
      </c>
      <c r="B631">
        <v>360.02</v>
      </c>
      <c r="C631">
        <v>368.19</v>
      </c>
      <c r="D631">
        <v>358.31</v>
      </c>
      <c r="E631">
        <v>366.83</v>
      </c>
      <c r="F631">
        <v>6253179</v>
      </c>
      <c r="G631" t="s">
        <v>8</v>
      </c>
      <c r="H631" s="3">
        <f t="shared" si="27"/>
        <v>1.0690177710428461E-2</v>
      </c>
      <c r="I631">
        <f t="shared" si="28"/>
        <v>2023</v>
      </c>
      <c r="J631" t="str">
        <f t="shared" si="29"/>
        <v>Febrero</v>
      </c>
      <c r="K631">
        <f>AVERAGEIFS(Tabla1[Close], Tabla1[Ticker], Tabla1[[#This Row],[Ticker]], Tabla1[Date], "&lt;=" &amp; Tabla1[[#This Row],[Date]], Tabla1[Date], "&gt;=" &amp; (Tabla1[[#This Row],[Date]]-50))</f>
        <v>329.6214705882353</v>
      </c>
      <c r="L631">
        <f>AVERAGEIFS(Tabla1[Close], Tabla1[Ticker], Tabla1[[#This Row],[Ticker]], Tabla1[Date], "&lt;=" &amp; Tabla1[[#This Row],[Date]], Tabla1[Date], "&gt;=" &amp; (Tabla1[[#This Row],[Date]]-200))</f>
        <v>274.61181159420283</v>
      </c>
      <c r="M631" t="str">
        <f>+IF(Tabla1[[#This Row],[volatilidad]]&lt;0.5,"Baja",IF(Tabla1[[#This Row],[volatilidad]]&lt;1,"Media","Alta"))</f>
        <v>Baja</v>
      </c>
    </row>
    <row r="632" spans="1:13" x14ac:dyDescent="0.3">
      <c r="A632" s="1">
        <v>44966</v>
      </c>
      <c r="B632">
        <v>372.41</v>
      </c>
      <c r="C632">
        <v>373.83</v>
      </c>
      <c r="D632">
        <v>361.74</v>
      </c>
      <c r="E632">
        <v>362.5</v>
      </c>
      <c r="F632">
        <v>6901100</v>
      </c>
      <c r="G632" t="s">
        <v>8</v>
      </c>
      <c r="H632" s="3">
        <f t="shared" si="27"/>
        <v>-1.1803832838099382E-2</v>
      </c>
      <c r="I632">
        <f t="shared" si="28"/>
        <v>2023</v>
      </c>
      <c r="J632" t="str">
        <f t="shared" si="29"/>
        <v>Febrero</v>
      </c>
      <c r="K632">
        <f>AVERAGEIFS(Tabla1[Close], Tabla1[Ticker], Tabla1[[#This Row],[Ticker]], Tabla1[Date], "&lt;=" &amp; Tabla1[[#This Row],[Date]], Tabla1[Date], "&gt;=" &amp; (Tabla1[[#This Row],[Date]]-50))</f>
        <v>331.80705882352942</v>
      </c>
      <c r="L632">
        <f>AVERAGEIFS(Tabla1[Close], Tabla1[Ticker], Tabla1[[#This Row],[Ticker]], Tabla1[Date], "&lt;=" &amp; Tabla1[[#This Row],[Date]], Tabla1[Date], "&gt;=" &amp; (Tabla1[[#This Row],[Date]]-200))</f>
        <v>275.24410071942441</v>
      </c>
      <c r="M632" t="str">
        <f>+IF(Tabla1[[#This Row],[volatilidad]]&lt;0.5,"Baja",IF(Tabla1[[#This Row],[volatilidad]]&lt;1,"Media","Alta"))</f>
        <v>Baja</v>
      </c>
    </row>
    <row r="633" spans="1:13" x14ac:dyDescent="0.3">
      <c r="A633" s="1">
        <v>44967</v>
      </c>
      <c r="B633">
        <v>359.16</v>
      </c>
      <c r="C633">
        <v>362.14</v>
      </c>
      <c r="D633">
        <v>347.14</v>
      </c>
      <c r="E633">
        <v>347.36</v>
      </c>
      <c r="F633">
        <v>7291096</v>
      </c>
      <c r="G633" t="s">
        <v>8</v>
      </c>
      <c r="H633" s="3">
        <f t="shared" si="27"/>
        <v>-4.1765517241379224E-2</v>
      </c>
      <c r="I633">
        <f t="shared" si="28"/>
        <v>2023</v>
      </c>
      <c r="J633" t="str">
        <f t="shared" si="29"/>
        <v>Febrero</v>
      </c>
      <c r="K633">
        <f>AVERAGEIFS(Tabla1[Close], Tabla1[Ticker], Tabla1[[#This Row],[Ticker]], Tabla1[Date], "&lt;=" &amp; Tabla1[[#This Row],[Date]], Tabla1[Date], "&gt;=" &amp; (Tabla1[[#This Row],[Date]]-50))</f>
        <v>333.25999999999993</v>
      </c>
      <c r="L633">
        <f>AVERAGEIFS(Tabla1[Close], Tabla1[Ticker], Tabla1[[#This Row],[Ticker]], Tabla1[Date], "&lt;=" &amp; Tabla1[[#This Row],[Date]], Tabla1[Date], "&gt;=" &amp; (Tabla1[[#This Row],[Date]]-200))</f>
        <v>275.75921428571422</v>
      </c>
      <c r="M633" t="str">
        <f>+IF(Tabla1[[#This Row],[volatilidad]]&lt;0.5,"Baja",IF(Tabla1[[#This Row],[volatilidad]]&lt;1,"Media","Alta"))</f>
        <v>Baja</v>
      </c>
    </row>
    <row r="634" spans="1:13" x14ac:dyDescent="0.3">
      <c r="A634" s="1">
        <v>44970</v>
      </c>
      <c r="B634">
        <v>349.5</v>
      </c>
      <c r="C634">
        <v>359.7</v>
      </c>
      <c r="D634">
        <v>344.25</v>
      </c>
      <c r="E634">
        <v>358.57</v>
      </c>
      <c r="F634">
        <v>7134445</v>
      </c>
      <c r="G634" t="s">
        <v>8</v>
      </c>
      <c r="H634" s="3">
        <f t="shared" si="27"/>
        <v>3.2271994472593324E-2</v>
      </c>
      <c r="I634">
        <f t="shared" si="28"/>
        <v>2023</v>
      </c>
      <c r="J634" t="str">
        <f t="shared" si="29"/>
        <v>Febrero</v>
      </c>
      <c r="K634">
        <f>AVERAGEIFS(Tabla1[Close], Tabla1[Ticker], Tabla1[[#This Row],[Ticker]], Tabla1[Date], "&lt;=" &amp; Tabla1[[#This Row],[Date]], Tabla1[Date], "&gt;=" &amp; (Tabla1[[#This Row],[Date]]-50))</f>
        <v>336.26363636363635</v>
      </c>
      <c r="L634">
        <f>AVERAGEIFS(Tabla1[Close], Tabla1[Ticker], Tabla1[[#This Row],[Ticker]], Tabla1[Date], "&lt;=" &amp; Tabla1[[#This Row],[Date]], Tabla1[Date], "&gt;=" &amp; (Tabla1[[#This Row],[Date]]-200))</f>
        <v>277.57746376811593</v>
      </c>
      <c r="M634" t="str">
        <f>+IF(Tabla1[[#This Row],[volatilidad]]&lt;0.5,"Baja",IF(Tabla1[[#This Row],[volatilidad]]&lt;1,"Media","Alta"))</f>
        <v>Baja</v>
      </c>
    </row>
    <row r="635" spans="1:13" x14ac:dyDescent="0.3">
      <c r="A635" s="1">
        <v>44971</v>
      </c>
      <c r="B635">
        <v>357.55</v>
      </c>
      <c r="C635">
        <v>363.75</v>
      </c>
      <c r="D635">
        <v>353.4</v>
      </c>
      <c r="E635">
        <v>359.96</v>
      </c>
      <c r="F635">
        <v>4624758</v>
      </c>
      <c r="G635" t="s">
        <v>8</v>
      </c>
      <c r="H635" s="3">
        <f t="shared" si="27"/>
        <v>3.8765094681652013E-3</v>
      </c>
      <c r="I635">
        <f t="shared" si="28"/>
        <v>2023</v>
      </c>
      <c r="J635" t="str">
        <f t="shared" si="29"/>
        <v>Febrero</v>
      </c>
      <c r="K635">
        <f>AVERAGEIFS(Tabla1[Close], Tabla1[Ticker], Tabla1[[#This Row],[Ticker]], Tabla1[Date], "&lt;=" &amp; Tabla1[[#This Row],[Date]], Tabla1[Date], "&gt;=" &amp; (Tabla1[[#This Row],[Date]]-50))</f>
        <v>336.96058823529404</v>
      </c>
      <c r="L635">
        <f>AVERAGEIFS(Tabla1[Close], Tabla1[Ticker], Tabla1[[#This Row],[Ticker]], Tabla1[Date], "&lt;=" &amp; Tabla1[[#This Row],[Date]], Tabla1[Date], "&gt;=" &amp; (Tabla1[[#This Row],[Date]]-200))</f>
        <v>278.54804347826081</v>
      </c>
      <c r="M635" t="str">
        <f>+IF(Tabla1[[#This Row],[volatilidad]]&lt;0.5,"Baja",IF(Tabla1[[#This Row],[volatilidad]]&lt;1,"Media","Alta"))</f>
        <v>Baja</v>
      </c>
    </row>
    <row r="636" spans="1:13" x14ac:dyDescent="0.3">
      <c r="A636" s="1">
        <v>44972</v>
      </c>
      <c r="B636">
        <v>356.63</v>
      </c>
      <c r="C636">
        <v>362.88</v>
      </c>
      <c r="D636">
        <v>354.24</v>
      </c>
      <c r="E636">
        <v>361.42</v>
      </c>
      <c r="F636">
        <v>3969945</v>
      </c>
      <c r="G636" t="s">
        <v>8</v>
      </c>
      <c r="H636" s="3">
        <f t="shared" si="27"/>
        <v>4.0560062229137994E-3</v>
      </c>
      <c r="I636">
        <f t="shared" si="28"/>
        <v>2023</v>
      </c>
      <c r="J636" t="str">
        <f t="shared" si="29"/>
        <v>Febrero</v>
      </c>
      <c r="K636">
        <f>AVERAGEIFS(Tabla1[Close], Tabla1[Ticker], Tabla1[[#This Row],[Ticker]], Tabla1[Date], "&lt;=" &amp; Tabla1[[#This Row],[Date]], Tabla1[Date], "&gt;=" &amp; (Tabla1[[#This Row],[Date]]-50))</f>
        <v>337.65942857142852</v>
      </c>
      <c r="L636">
        <f>AVERAGEIFS(Tabla1[Close], Tabla1[Ticker], Tabla1[[#This Row],[Ticker]], Tabla1[Date], "&lt;=" &amp; Tabla1[[#This Row],[Date]], Tabla1[Date], "&gt;=" &amp; (Tabla1[[#This Row],[Date]]-200))</f>
        <v>279.53731884057959</v>
      </c>
      <c r="M636" t="str">
        <f>+IF(Tabla1[[#This Row],[volatilidad]]&lt;0.5,"Baja",IF(Tabla1[[#This Row],[volatilidad]]&lt;1,"Media","Alta"))</f>
        <v>Baja</v>
      </c>
    </row>
    <row r="637" spans="1:13" x14ac:dyDescent="0.3">
      <c r="A637" s="1">
        <v>44973</v>
      </c>
      <c r="B637">
        <v>355</v>
      </c>
      <c r="C637">
        <v>361.5</v>
      </c>
      <c r="D637">
        <v>350.31</v>
      </c>
      <c r="E637">
        <v>350.71</v>
      </c>
      <c r="F637">
        <v>5215726</v>
      </c>
      <c r="G637" t="s">
        <v>8</v>
      </c>
      <c r="H637" s="3">
        <f t="shared" si="27"/>
        <v>-2.9633113828786528E-2</v>
      </c>
      <c r="I637">
        <f t="shared" si="28"/>
        <v>2023</v>
      </c>
      <c r="J637" t="str">
        <f t="shared" si="29"/>
        <v>Febrero</v>
      </c>
      <c r="K637">
        <f>AVERAGEIFS(Tabla1[Close], Tabla1[Ticker], Tabla1[[#This Row],[Ticker]], Tabla1[Date], "&lt;=" &amp; Tabla1[[#This Row],[Date]], Tabla1[Date], "&gt;=" &amp; (Tabla1[[#This Row],[Date]]-50))</f>
        <v>339.56057142857134</v>
      </c>
      <c r="L637">
        <f>AVERAGEIFS(Tabla1[Close], Tabla1[Ticker], Tabla1[[#This Row],[Ticker]], Tabla1[Date], "&lt;=" &amp; Tabla1[[#This Row],[Date]], Tabla1[Date], "&gt;=" &amp; (Tabla1[[#This Row],[Date]]-200))</f>
        <v>280.04935251798548</v>
      </c>
      <c r="M637" t="str">
        <f>+IF(Tabla1[[#This Row],[volatilidad]]&lt;0.5,"Baja",IF(Tabla1[[#This Row],[volatilidad]]&lt;1,"Media","Alta"))</f>
        <v>Baja</v>
      </c>
    </row>
    <row r="638" spans="1:13" x14ac:dyDescent="0.3">
      <c r="A638" s="1">
        <v>44974</v>
      </c>
      <c r="B638">
        <v>347.91</v>
      </c>
      <c r="C638">
        <v>349</v>
      </c>
      <c r="D638">
        <v>342.44</v>
      </c>
      <c r="E638">
        <v>347.96</v>
      </c>
      <c r="F638">
        <v>5294727</v>
      </c>
      <c r="G638" t="s">
        <v>8</v>
      </c>
      <c r="H638" s="3">
        <f t="shared" si="27"/>
        <v>-7.8412363491203729E-3</v>
      </c>
      <c r="I638">
        <f t="shared" si="28"/>
        <v>2023</v>
      </c>
      <c r="J638" t="str">
        <f t="shared" si="29"/>
        <v>Febrero</v>
      </c>
      <c r="K638">
        <f>AVERAGEIFS(Tabla1[Close], Tabla1[Ticker], Tabla1[[#This Row],[Ticker]], Tabla1[Date], "&lt;=" &amp; Tabla1[[#This Row],[Date]], Tabla1[Date], "&gt;=" &amp; (Tabla1[[#This Row],[Date]]-50))</f>
        <v>341.59142857142848</v>
      </c>
      <c r="L638">
        <f>AVERAGEIFS(Tabla1[Close], Tabla1[Ticker], Tabla1[[#This Row],[Ticker]], Tabla1[Date], "&lt;=" &amp; Tabla1[[#This Row],[Date]], Tabla1[Date], "&gt;=" &amp; (Tabla1[[#This Row],[Date]]-200))</f>
        <v>280.53442857142846</v>
      </c>
      <c r="M638" t="str">
        <f>+IF(Tabla1[[#This Row],[volatilidad]]&lt;0.5,"Baja",IF(Tabla1[[#This Row],[volatilidad]]&lt;1,"Media","Alta"))</f>
        <v>Baja</v>
      </c>
    </row>
    <row r="639" spans="1:13" x14ac:dyDescent="0.3">
      <c r="A639" s="1">
        <v>44978</v>
      </c>
      <c r="B639">
        <v>342.85</v>
      </c>
      <c r="C639">
        <v>344.13</v>
      </c>
      <c r="D639">
        <v>336.42</v>
      </c>
      <c r="E639">
        <v>337.5</v>
      </c>
      <c r="F639">
        <v>5710292</v>
      </c>
      <c r="G639" t="s">
        <v>8</v>
      </c>
      <c r="H639" s="3">
        <f t="shared" si="27"/>
        <v>-3.0060926543280742E-2</v>
      </c>
      <c r="I639">
        <f t="shared" si="28"/>
        <v>2023</v>
      </c>
      <c r="J639" t="str">
        <f t="shared" si="29"/>
        <v>Febrero</v>
      </c>
      <c r="K639">
        <f>AVERAGEIFS(Tabla1[Close], Tabla1[Ticker], Tabla1[[#This Row],[Ticker]], Tabla1[Date], "&lt;=" &amp; Tabla1[[#This Row],[Date]], Tabla1[Date], "&gt;=" &amp; (Tabla1[[#This Row],[Date]]-50))</f>
        <v>344.32941176470581</v>
      </c>
      <c r="L639">
        <f>AVERAGEIFS(Tabla1[Close], Tabla1[Ticker], Tabla1[[#This Row],[Ticker]], Tabla1[Date], "&lt;=" &amp; Tabla1[[#This Row],[Date]], Tabla1[Date], "&gt;=" &amp; (Tabla1[[#This Row],[Date]]-200))</f>
        <v>282.54051094890502</v>
      </c>
      <c r="M639" t="str">
        <f>+IF(Tabla1[[#This Row],[volatilidad]]&lt;0.5,"Baja",IF(Tabla1[[#This Row],[volatilidad]]&lt;1,"Media","Alta"))</f>
        <v>Baja</v>
      </c>
    </row>
    <row r="640" spans="1:13" x14ac:dyDescent="0.3">
      <c r="A640" s="1">
        <v>44979</v>
      </c>
      <c r="B640">
        <v>337.5</v>
      </c>
      <c r="C640">
        <v>341.91</v>
      </c>
      <c r="D640">
        <v>332.82</v>
      </c>
      <c r="E640">
        <v>334.88</v>
      </c>
      <c r="F640">
        <v>4546249</v>
      </c>
      <c r="G640" t="s">
        <v>8</v>
      </c>
      <c r="H640" s="3">
        <f t="shared" si="27"/>
        <v>-7.7629629629629715E-3</v>
      </c>
      <c r="I640">
        <f t="shared" si="28"/>
        <v>2023</v>
      </c>
      <c r="J640" t="str">
        <f t="shared" si="29"/>
        <v>Febrero</v>
      </c>
      <c r="K640">
        <f>AVERAGEIFS(Tabla1[Close], Tabla1[Ticker], Tabla1[[#This Row],[Ticker]], Tabla1[Date], "&lt;=" &amp; Tabla1[[#This Row],[Date]], Tabla1[Date], "&gt;=" &amp; (Tabla1[[#This Row],[Date]]-50))</f>
        <v>344.05942857142844</v>
      </c>
      <c r="L640">
        <f>AVERAGEIFS(Tabla1[Close], Tabla1[Ticker], Tabla1[[#This Row],[Ticker]], Tabla1[Date], "&lt;=" &amp; Tabla1[[#This Row],[Date]], Tabla1[Date], "&gt;=" &amp; (Tabla1[[#This Row],[Date]]-200))</f>
        <v>283.32956204379553</v>
      </c>
      <c r="M640" t="str">
        <f>+IF(Tabla1[[#This Row],[volatilidad]]&lt;0.5,"Baja",IF(Tabla1[[#This Row],[volatilidad]]&lt;1,"Media","Alta"))</f>
        <v>Baja</v>
      </c>
    </row>
    <row r="641" spans="1:13" x14ac:dyDescent="0.3">
      <c r="A641" s="1">
        <v>44980</v>
      </c>
      <c r="B641">
        <v>331.23</v>
      </c>
      <c r="C641">
        <v>331.28</v>
      </c>
      <c r="D641">
        <v>314.3</v>
      </c>
      <c r="E641">
        <v>323.64999999999998</v>
      </c>
      <c r="F641">
        <v>13238673</v>
      </c>
      <c r="G641" t="s">
        <v>8</v>
      </c>
      <c r="H641" s="3">
        <f t="shared" si="27"/>
        <v>-3.3534400382226548E-2</v>
      </c>
      <c r="I641">
        <f t="shared" si="28"/>
        <v>2023</v>
      </c>
      <c r="J641" t="str">
        <f t="shared" si="29"/>
        <v>Febrero</v>
      </c>
      <c r="K641">
        <f>AVERAGEIFS(Tabla1[Close], Tabla1[Ticker], Tabla1[[#This Row],[Ticker]], Tabla1[Date], "&lt;=" &amp; Tabla1[[#This Row],[Date]], Tabla1[Date], "&gt;=" &amp; (Tabla1[[#This Row],[Date]]-50))</f>
        <v>344.87942857142849</v>
      </c>
      <c r="L641">
        <f>AVERAGEIFS(Tabla1[Close], Tabla1[Ticker], Tabla1[[#This Row],[Ticker]], Tabla1[Date], "&lt;=" &amp; Tabla1[[#This Row],[Date]], Tabla1[Date], "&gt;=" &amp; (Tabla1[[#This Row],[Date]]-200))</f>
        <v>283.62173913043472</v>
      </c>
      <c r="M641" t="str">
        <f>+IF(Tabla1[[#This Row],[volatilidad]]&lt;0.5,"Baja",IF(Tabla1[[#This Row],[volatilidad]]&lt;1,"Media","Alta"))</f>
        <v>Baja</v>
      </c>
    </row>
    <row r="642" spans="1:13" x14ac:dyDescent="0.3">
      <c r="A642" s="1">
        <v>44981</v>
      </c>
      <c r="B642">
        <v>319.3</v>
      </c>
      <c r="C642">
        <v>321.5</v>
      </c>
      <c r="D642">
        <v>314.52</v>
      </c>
      <c r="E642">
        <v>317.14999999999998</v>
      </c>
      <c r="F642">
        <v>6830692</v>
      </c>
      <c r="G642" t="s">
        <v>8</v>
      </c>
      <c r="H642" s="3">
        <f t="shared" ref="H642:H705" si="30">IF(G642=G641, (E642/E641)-1, "")</f>
        <v>-2.008342345125913E-2</v>
      </c>
      <c r="I642">
        <f t="shared" ref="I642:I705" si="31">YEAR(A642)</f>
        <v>2023</v>
      </c>
      <c r="J642" t="str">
        <f t="shared" ref="J642:J705" si="32">TEXT(A642,"MMMM")</f>
        <v>Febrero</v>
      </c>
      <c r="K642">
        <f>AVERAGEIFS(Tabla1[Close], Tabla1[Ticker], Tabla1[[#This Row],[Ticker]], Tabla1[Date], "&lt;=" &amp; Tabla1[[#This Row],[Date]], Tabla1[Date], "&gt;=" &amp; (Tabla1[[#This Row],[Date]]-50))</f>
        <v>345.10057142857136</v>
      </c>
      <c r="L642">
        <f>AVERAGEIFS(Tabla1[Close], Tabla1[Ticker], Tabla1[[#This Row],[Ticker]], Tabla1[Date], "&lt;=" &amp; Tabla1[[#This Row],[Date]], Tabla1[Date], "&gt;=" &amp; (Tabla1[[#This Row],[Date]]-200))</f>
        <v>283.8629496402877</v>
      </c>
      <c r="M642" t="str">
        <f>+IF(Tabla1[[#This Row],[volatilidad]]&lt;0.5,"Baja",IF(Tabla1[[#This Row],[volatilidad]]&lt;1,"Media","Alta"))</f>
        <v>Baja</v>
      </c>
    </row>
    <row r="643" spans="1:13" x14ac:dyDescent="0.3">
      <c r="A643" s="1">
        <v>44984</v>
      </c>
      <c r="B643">
        <v>323.87</v>
      </c>
      <c r="C643">
        <v>330</v>
      </c>
      <c r="D643">
        <v>322.12</v>
      </c>
      <c r="E643">
        <v>323.02999999999997</v>
      </c>
      <c r="F643">
        <v>6142580</v>
      </c>
      <c r="G643" t="s">
        <v>8</v>
      </c>
      <c r="H643" s="3">
        <f t="shared" si="30"/>
        <v>1.8540122970203354E-2</v>
      </c>
      <c r="I643">
        <f t="shared" si="31"/>
        <v>2023</v>
      </c>
      <c r="J643" t="str">
        <f t="shared" si="32"/>
        <v>Febrero</v>
      </c>
      <c r="K643">
        <f>AVERAGEIFS(Tabla1[Close], Tabla1[Ticker], Tabla1[[#This Row],[Ticker]], Tabla1[Date], "&lt;=" &amp; Tabla1[[#This Row],[Date]], Tabla1[Date], "&gt;=" &amp; (Tabla1[[#This Row],[Date]]-50))</f>
        <v>346.36176470588225</v>
      </c>
      <c r="L643">
        <f>AVERAGEIFS(Tabla1[Close], Tabla1[Ticker], Tabla1[[#This Row],[Ticker]], Tabla1[Date], "&lt;=" &amp; Tabla1[[#This Row],[Date]], Tabla1[Date], "&gt;=" &amp; (Tabla1[[#This Row],[Date]]-200))</f>
        <v>285.20029197080282</v>
      </c>
      <c r="M643" t="str">
        <f>+IF(Tabla1[[#This Row],[volatilidad]]&lt;0.5,"Baja",IF(Tabla1[[#This Row],[volatilidad]]&lt;1,"Media","Alta"))</f>
        <v>Baja</v>
      </c>
    </row>
    <row r="644" spans="1:13" x14ac:dyDescent="0.3">
      <c r="A644" s="1">
        <v>44985</v>
      </c>
      <c r="B644">
        <v>323.7</v>
      </c>
      <c r="C644">
        <v>327.62</v>
      </c>
      <c r="D644">
        <v>321.17</v>
      </c>
      <c r="E644">
        <v>322.13</v>
      </c>
      <c r="F644">
        <v>3676075</v>
      </c>
      <c r="G644" t="s">
        <v>8</v>
      </c>
      <c r="H644" s="3">
        <f t="shared" si="30"/>
        <v>-2.7861189363216354E-3</v>
      </c>
      <c r="I644">
        <f t="shared" si="31"/>
        <v>2023</v>
      </c>
      <c r="J644" t="str">
        <f t="shared" si="32"/>
        <v>Febrero</v>
      </c>
      <c r="K644">
        <f>AVERAGEIFS(Tabla1[Close], Tabla1[Ticker], Tabla1[[#This Row],[Ticker]], Tabla1[Date], "&lt;=" &amp; Tabla1[[#This Row],[Date]], Tabla1[Date], "&gt;=" &amp; (Tabla1[[#This Row],[Date]]-50))</f>
        <v>345.6694285714284</v>
      </c>
      <c r="L644">
        <f>AVERAGEIFS(Tabla1[Close], Tabla1[Ticker], Tabla1[[#This Row],[Ticker]], Tabla1[Date], "&lt;=" &amp; Tabla1[[#This Row],[Date]], Tabla1[Date], "&gt;=" &amp; (Tabla1[[#This Row],[Date]]-200))</f>
        <v>285.78007299270058</v>
      </c>
      <c r="M644" t="str">
        <f>+IF(Tabla1[[#This Row],[volatilidad]]&lt;0.5,"Baja",IF(Tabla1[[#This Row],[volatilidad]]&lt;1,"Media","Alta"))</f>
        <v>Baja</v>
      </c>
    </row>
    <row r="645" spans="1:13" x14ac:dyDescent="0.3">
      <c r="A645" s="1">
        <v>44986</v>
      </c>
      <c r="B645">
        <v>321.55</v>
      </c>
      <c r="C645">
        <v>326.60000000000002</v>
      </c>
      <c r="D645">
        <v>312.36</v>
      </c>
      <c r="E645">
        <v>313.48</v>
      </c>
      <c r="F645">
        <v>4911311</v>
      </c>
      <c r="G645" t="s">
        <v>8</v>
      </c>
      <c r="H645" s="3">
        <f t="shared" si="30"/>
        <v>-2.6852512960605868E-2</v>
      </c>
      <c r="I645">
        <f t="shared" si="31"/>
        <v>2023</v>
      </c>
      <c r="J645" t="str">
        <f t="shared" si="32"/>
        <v>Marzo</v>
      </c>
      <c r="K645">
        <f>AVERAGEIFS(Tabla1[Close], Tabla1[Ticker], Tabla1[[#This Row],[Ticker]], Tabla1[Date], "&lt;=" &amp; Tabla1[[#This Row],[Date]], Tabla1[Date], "&gt;=" &amp; (Tabla1[[#This Row],[Date]]-50))</f>
        <v>345.62114285714267</v>
      </c>
      <c r="L645">
        <f>AVERAGEIFS(Tabla1[Close], Tabla1[Ticker], Tabla1[[#This Row],[Ticker]], Tabla1[Date], "&lt;=" &amp; Tabla1[[#This Row],[Date]], Tabla1[Date], "&gt;=" &amp; (Tabla1[[#This Row],[Date]]-200))</f>
        <v>286.24854014598532</v>
      </c>
      <c r="M645" t="str">
        <f>+IF(Tabla1[[#This Row],[volatilidad]]&lt;0.5,"Baja",IF(Tabla1[[#This Row],[volatilidad]]&lt;1,"Media","Alta"))</f>
        <v>Baja</v>
      </c>
    </row>
    <row r="646" spans="1:13" x14ac:dyDescent="0.3">
      <c r="A646" s="1">
        <v>44987</v>
      </c>
      <c r="B646">
        <v>310.95999999999998</v>
      </c>
      <c r="C646">
        <v>315.57</v>
      </c>
      <c r="D646">
        <v>310.38</v>
      </c>
      <c r="E646">
        <v>311.88</v>
      </c>
      <c r="F646">
        <v>4921053</v>
      </c>
      <c r="G646" t="s">
        <v>8</v>
      </c>
      <c r="H646" s="3">
        <f t="shared" si="30"/>
        <v>-5.1039938752074354E-3</v>
      </c>
      <c r="I646">
        <f t="shared" si="31"/>
        <v>2023</v>
      </c>
      <c r="J646" t="str">
        <f t="shared" si="32"/>
        <v>Marzo</v>
      </c>
      <c r="K646">
        <f>AVERAGEIFS(Tabla1[Close], Tabla1[Ticker], Tabla1[[#This Row],[Ticker]], Tabla1[Date], "&lt;=" &amp; Tabla1[[#This Row],[Date]], Tabla1[Date], "&gt;=" &amp; (Tabla1[[#This Row],[Date]]-50))</f>
        <v>345.17371428571408</v>
      </c>
      <c r="L646">
        <f>AVERAGEIFS(Tabla1[Close], Tabla1[Ticker], Tabla1[[#This Row],[Ticker]], Tabla1[Date], "&lt;=" &amp; Tabla1[[#This Row],[Date]], Tabla1[Date], "&gt;=" &amp; (Tabla1[[#This Row],[Date]]-200))</f>
        <v>286.43427536231871</v>
      </c>
      <c r="M646" t="str">
        <f>+IF(Tabla1[[#This Row],[volatilidad]]&lt;0.5,"Baja",IF(Tabla1[[#This Row],[volatilidad]]&lt;1,"Media","Alta"))</f>
        <v>Baja</v>
      </c>
    </row>
    <row r="647" spans="1:13" x14ac:dyDescent="0.3">
      <c r="A647" s="1">
        <v>44988</v>
      </c>
      <c r="B647">
        <v>315.45</v>
      </c>
      <c r="C647">
        <v>317.49</v>
      </c>
      <c r="D647">
        <v>310.82</v>
      </c>
      <c r="E647">
        <v>315.18</v>
      </c>
      <c r="F647">
        <v>5953319</v>
      </c>
      <c r="G647" t="s">
        <v>8</v>
      </c>
      <c r="H647" s="3">
        <f t="shared" si="30"/>
        <v>1.0580992689495972E-2</v>
      </c>
      <c r="I647">
        <f t="shared" si="31"/>
        <v>2023</v>
      </c>
      <c r="J647" t="str">
        <f t="shared" si="32"/>
        <v>Marzo</v>
      </c>
      <c r="K647">
        <f>AVERAGEIFS(Tabla1[Close], Tabla1[Ticker], Tabla1[[#This Row],[Ticker]], Tabla1[Date], "&lt;=" &amp; Tabla1[[#This Row],[Date]], Tabla1[Date], "&gt;=" &amp; (Tabla1[[#This Row],[Date]]-50))</f>
        <v>344.82857142857119</v>
      </c>
      <c r="L647">
        <f>AVERAGEIFS(Tabla1[Close], Tabla1[Ticker], Tabla1[[#This Row],[Ticker]], Tabla1[Date], "&lt;=" &amp; Tabla1[[#This Row],[Date]], Tabla1[Date], "&gt;=" &amp; (Tabla1[[#This Row],[Date]]-200))</f>
        <v>286.64107913669056</v>
      </c>
      <c r="M647" t="str">
        <f>+IF(Tabla1[[#This Row],[volatilidad]]&lt;0.5,"Baja",IF(Tabla1[[#This Row],[volatilidad]]&lt;1,"Media","Alta"))</f>
        <v>Baja</v>
      </c>
    </row>
    <row r="648" spans="1:13" x14ac:dyDescent="0.3">
      <c r="A648" s="1">
        <v>44991</v>
      </c>
      <c r="B648">
        <v>317</v>
      </c>
      <c r="C648">
        <v>323.3</v>
      </c>
      <c r="D648">
        <v>311.83999999999997</v>
      </c>
      <c r="E648">
        <v>312.02999999999997</v>
      </c>
      <c r="F648">
        <v>5660743</v>
      </c>
      <c r="G648" t="s">
        <v>8</v>
      </c>
      <c r="H648" s="3">
        <f t="shared" si="30"/>
        <v>-9.9942889777271393E-3</v>
      </c>
      <c r="I648">
        <f t="shared" si="31"/>
        <v>2023</v>
      </c>
      <c r="J648" t="str">
        <f t="shared" si="32"/>
        <v>Marzo</v>
      </c>
      <c r="K648">
        <f>AVERAGEIFS(Tabla1[Close], Tabla1[Ticker], Tabla1[[#This Row],[Ticker]], Tabla1[Date], "&lt;=" &amp; Tabla1[[#This Row],[Date]], Tabla1[Date], "&gt;=" &amp; (Tabla1[[#This Row],[Date]]-50))</f>
        <v>344.64941176470575</v>
      </c>
      <c r="L648">
        <f>AVERAGEIFS(Tabla1[Close], Tabla1[Ticker], Tabla1[[#This Row],[Ticker]], Tabla1[Date], "&lt;=" &amp; Tabla1[[#This Row],[Date]], Tabla1[Date], "&gt;=" &amp; (Tabla1[[#This Row],[Date]]-200))</f>
        <v>287.73131386861303</v>
      </c>
      <c r="M648" t="str">
        <f>+IF(Tabla1[[#This Row],[volatilidad]]&lt;0.5,"Baja",IF(Tabla1[[#This Row],[volatilidad]]&lt;1,"Media","Alta"))</f>
        <v>Baja</v>
      </c>
    </row>
    <row r="649" spans="1:13" x14ac:dyDescent="0.3">
      <c r="A649" s="1">
        <v>44992</v>
      </c>
      <c r="B649">
        <v>312.68</v>
      </c>
      <c r="C649">
        <v>314.3</v>
      </c>
      <c r="D649">
        <v>306.62</v>
      </c>
      <c r="E649">
        <v>308.47000000000003</v>
      </c>
      <c r="F649">
        <v>4553082</v>
      </c>
      <c r="G649" t="s">
        <v>8</v>
      </c>
      <c r="H649" s="3">
        <f t="shared" si="30"/>
        <v>-1.1409159375700861E-2</v>
      </c>
      <c r="I649">
        <f t="shared" si="31"/>
        <v>2023</v>
      </c>
      <c r="J649" t="str">
        <f t="shared" si="32"/>
        <v>Marzo</v>
      </c>
      <c r="K649">
        <f>AVERAGEIFS(Tabla1[Close], Tabla1[Ticker], Tabla1[[#This Row],[Ticker]], Tabla1[Date], "&lt;=" &amp; Tabla1[[#This Row],[Date]], Tabla1[Date], "&gt;=" &amp; (Tabla1[[#This Row],[Date]]-50))</f>
        <v>343.61571428571415</v>
      </c>
      <c r="L649">
        <f>AVERAGEIFS(Tabla1[Close], Tabla1[Ticker], Tabla1[[#This Row],[Ticker]], Tabla1[Date], "&lt;=" &amp; Tabla1[[#This Row],[Date]], Tabla1[Date], "&gt;=" &amp; (Tabla1[[#This Row],[Date]]-200))</f>
        <v>288.19335766423353</v>
      </c>
      <c r="M649" t="str">
        <f>+IF(Tabla1[[#This Row],[volatilidad]]&lt;0.5,"Baja",IF(Tabla1[[#This Row],[volatilidad]]&lt;1,"Media","Alta"))</f>
        <v>Baja</v>
      </c>
    </row>
    <row r="650" spans="1:13" x14ac:dyDescent="0.3">
      <c r="A650" s="1">
        <v>44993</v>
      </c>
      <c r="B650">
        <v>309.29000000000002</v>
      </c>
      <c r="C650">
        <v>311.83</v>
      </c>
      <c r="D650">
        <v>305.75</v>
      </c>
      <c r="E650">
        <v>311.79000000000002</v>
      </c>
      <c r="F650">
        <v>3479474</v>
      </c>
      <c r="G650" t="s">
        <v>8</v>
      </c>
      <c r="H650" s="3">
        <f t="shared" si="30"/>
        <v>1.0762797030505311E-2</v>
      </c>
      <c r="I650">
        <f t="shared" si="31"/>
        <v>2023</v>
      </c>
      <c r="J650" t="str">
        <f t="shared" si="32"/>
        <v>Marzo</v>
      </c>
      <c r="K650">
        <f>AVERAGEIFS(Tabla1[Close], Tabla1[Ticker], Tabla1[[#This Row],[Ticker]], Tabla1[Date], "&lt;=" &amp; Tabla1[[#This Row],[Date]], Tabla1[Date], "&gt;=" &amp; (Tabla1[[#This Row],[Date]]-50))</f>
        <v>342.73166666666657</v>
      </c>
      <c r="L650">
        <f>AVERAGEIFS(Tabla1[Close], Tabla1[Ticker], Tabla1[[#This Row],[Ticker]], Tabla1[Date], "&lt;=" &amp; Tabla1[[#This Row],[Date]], Tabla1[Date], "&gt;=" &amp; (Tabla1[[#This Row],[Date]]-200))</f>
        <v>288.70890510948897</v>
      </c>
      <c r="M650" t="str">
        <f>+IF(Tabla1[[#This Row],[volatilidad]]&lt;0.5,"Baja",IF(Tabla1[[#This Row],[volatilidad]]&lt;1,"Media","Alta"))</f>
        <v>Baja</v>
      </c>
    </row>
    <row r="651" spans="1:13" x14ac:dyDescent="0.3">
      <c r="A651" s="1">
        <v>44994</v>
      </c>
      <c r="B651">
        <v>312.08</v>
      </c>
      <c r="C651">
        <v>312.51</v>
      </c>
      <c r="D651">
        <v>294.88</v>
      </c>
      <c r="E651">
        <v>297.77999999999997</v>
      </c>
      <c r="F651">
        <v>7443350</v>
      </c>
      <c r="G651" t="s">
        <v>8</v>
      </c>
      <c r="H651" s="3">
        <f t="shared" si="30"/>
        <v>-4.4934090253055059E-2</v>
      </c>
      <c r="I651">
        <f t="shared" si="31"/>
        <v>2023</v>
      </c>
      <c r="J651" t="str">
        <f t="shared" si="32"/>
        <v>Marzo</v>
      </c>
      <c r="K651">
        <f>AVERAGEIFS(Tabla1[Close], Tabla1[Ticker], Tabla1[[#This Row],[Ticker]], Tabla1[Date], "&lt;=" &amp; Tabla1[[#This Row],[Date]], Tabla1[Date], "&gt;=" &amp; (Tabla1[[#This Row],[Date]]-50))</f>
        <v>341.94166666666666</v>
      </c>
      <c r="L651">
        <f>AVERAGEIFS(Tabla1[Close], Tabla1[Ticker], Tabla1[[#This Row],[Ticker]], Tabla1[Date], "&lt;=" &amp; Tabla1[[#This Row],[Date]], Tabla1[Date], "&gt;=" &amp; (Tabla1[[#This Row],[Date]]-200))</f>
        <v>288.77463768115933</v>
      </c>
      <c r="M651" t="str">
        <f>+IF(Tabla1[[#This Row],[volatilidad]]&lt;0.5,"Baja",IF(Tabla1[[#This Row],[volatilidad]]&lt;1,"Media","Alta"))</f>
        <v>Baja</v>
      </c>
    </row>
    <row r="652" spans="1:13" x14ac:dyDescent="0.3">
      <c r="A652" s="1">
        <v>44995</v>
      </c>
      <c r="B652">
        <v>297.89999999999998</v>
      </c>
      <c r="C652">
        <v>298.79000000000002</v>
      </c>
      <c r="D652">
        <v>289</v>
      </c>
      <c r="E652">
        <v>292.76</v>
      </c>
      <c r="F652">
        <v>5759315</v>
      </c>
      <c r="G652" t="s">
        <v>8</v>
      </c>
      <c r="H652" s="3">
        <f t="shared" si="30"/>
        <v>-1.685808314863313E-2</v>
      </c>
      <c r="I652">
        <f t="shared" si="31"/>
        <v>2023</v>
      </c>
      <c r="J652" t="str">
        <f t="shared" si="32"/>
        <v>Marzo</v>
      </c>
      <c r="K652">
        <f>AVERAGEIFS(Tabla1[Close], Tabla1[Ticker], Tabla1[[#This Row],[Ticker]], Tabla1[Date], "&lt;=" &amp; Tabla1[[#This Row],[Date]], Tabla1[Date], "&gt;=" &amp; (Tabla1[[#This Row],[Date]]-50))</f>
        <v>341.0091666666666</v>
      </c>
      <c r="L652">
        <f>AVERAGEIFS(Tabla1[Close], Tabla1[Ticker], Tabla1[[#This Row],[Ticker]], Tabla1[Date], "&lt;=" &amp; Tabla1[[#This Row],[Date]], Tabla1[Date], "&gt;=" &amp; (Tabla1[[#This Row],[Date]]-200))</f>
        <v>288.80330935251789</v>
      </c>
      <c r="M652" t="str">
        <f>+IF(Tabla1[[#This Row],[volatilidad]]&lt;0.5,"Baja",IF(Tabla1[[#This Row],[volatilidad]]&lt;1,"Media","Alta"))</f>
        <v>Baja</v>
      </c>
    </row>
    <row r="653" spans="1:13" x14ac:dyDescent="0.3">
      <c r="A653" s="1">
        <v>44998</v>
      </c>
      <c r="B653">
        <v>287.33999999999997</v>
      </c>
      <c r="C653">
        <v>299.24</v>
      </c>
      <c r="D653">
        <v>285.33</v>
      </c>
      <c r="E653">
        <v>293.51</v>
      </c>
      <c r="F653">
        <v>6292385</v>
      </c>
      <c r="G653" t="s">
        <v>8</v>
      </c>
      <c r="H653" s="3">
        <f t="shared" si="30"/>
        <v>2.5618253859815976E-3</v>
      </c>
      <c r="I653">
        <f t="shared" si="31"/>
        <v>2023</v>
      </c>
      <c r="J653" t="str">
        <f t="shared" si="32"/>
        <v>Marzo</v>
      </c>
      <c r="K653">
        <f>AVERAGEIFS(Tabla1[Close], Tabla1[Ticker], Tabla1[[#This Row],[Ticker]], Tabla1[Date], "&lt;=" &amp; Tabla1[[#This Row],[Date]], Tabla1[Date], "&gt;=" &amp; (Tabla1[[#This Row],[Date]]-50))</f>
        <v>340.33028571428576</v>
      </c>
      <c r="L653">
        <f>AVERAGEIFS(Tabla1[Close], Tabla1[Ticker], Tabla1[[#This Row],[Ticker]], Tabla1[Date], "&lt;=" &amp; Tabla1[[#This Row],[Date]], Tabla1[Date], "&gt;=" &amp; (Tabla1[[#This Row],[Date]]-200))</f>
        <v>290.19321167883203</v>
      </c>
      <c r="M653" t="str">
        <f>+IF(Tabla1[[#This Row],[volatilidad]]&lt;0.5,"Baja",IF(Tabla1[[#This Row],[volatilidad]]&lt;1,"Media","Alta"))</f>
        <v>Baja</v>
      </c>
    </row>
    <row r="654" spans="1:13" x14ac:dyDescent="0.3">
      <c r="A654" s="1">
        <v>44999</v>
      </c>
      <c r="B654">
        <v>295.97000000000003</v>
      </c>
      <c r="C654">
        <v>297.45</v>
      </c>
      <c r="D654">
        <v>290.31</v>
      </c>
      <c r="E654">
        <v>294.94</v>
      </c>
      <c r="F654">
        <v>5956692</v>
      </c>
      <c r="G654" t="s">
        <v>8</v>
      </c>
      <c r="H654" s="3">
        <f t="shared" si="30"/>
        <v>4.8720656877108137E-3</v>
      </c>
      <c r="I654">
        <f t="shared" si="31"/>
        <v>2023</v>
      </c>
      <c r="J654" t="str">
        <f t="shared" si="32"/>
        <v>Marzo</v>
      </c>
      <c r="K654">
        <f>AVERAGEIFS(Tabla1[Close], Tabla1[Ticker], Tabla1[[#This Row],[Ticker]], Tabla1[Date], "&lt;=" &amp; Tabla1[[#This Row],[Date]], Tabla1[Date], "&gt;=" &amp; (Tabla1[[#This Row],[Date]]-50))</f>
        <v>339.06944444444451</v>
      </c>
      <c r="L654">
        <f>AVERAGEIFS(Tabla1[Close], Tabla1[Ticker], Tabla1[[#This Row],[Ticker]], Tabla1[Date], "&lt;=" &amp; Tabla1[[#This Row],[Date]], Tabla1[Date], "&gt;=" &amp; (Tabla1[[#This Row],[Date]]-200))</f>
        <v>290.63817518248169</v>
      </c>
      <c r="M654" t="str">
        <f>+IF(Tabla1[[#This Row],[volatilidad]]&lt;0.5,"Baja",IF(Tabla1[[#This Row],[volatilidad]]&lt;1,"Media","Alta"))</f>
        <v>Baja</v>
      </c>
    </row>
    <row r="655" spans="1:13" x14ac:dyDescent="0.3">
      <c r="A655" s="1">
        <v>45000</v>
      </c>
      <c r="B655">
        <v>292.51</v>
      </c>
      <c r="C655">
        <v>306.31</v>
      </c>
      <c r="D655">
        <v>292.27999999999997</v>
      </c>
      <c r="E655">
        <v>303.79000000000002</v>
      </c>
      <c r="F655">
        <v>9215340</v>
      </c>
      <c r="G655" t="s">
        <v>8</v>
      </c>
      <c r="H655" s="3">
        <f t="shared" si="30"/>
        <v>3.0006102936190437E-2</v>
      </c>
      <c r="I655">
        <f t="shared" si="31"/>
        <v>2023</v>
      </c>
      <c r="J655" t="str">
        <f t="shared" si="32"/>
        <v>Marzo</v>
      </c>
      <c r="K655">
        <f>AVERAGEIFS(Tabla1[Close], Tabla1[Ticker], Tabla1[[#This Row],[Ticker]], Tabla1[Date], "&lt;=" &amp; Tabla1[[#This Row],[Date]], Tabla1[Date], "&gt;=" &amp; (Tabla1[[#This Row],[Date]]-50))</f>
        <v>337.57972222222224</v>
      </c>
      <c r="L655">
        <f>AVERAGEIFS(Tabla1[Close], Tabla1[Ticker], Tabla1[[#This Row],[Ticker]], Tabla1[Date], "&lt;=" &amp; Tabla1[[#This Row],[Date]], Tabla1[Date], "&gt;=" &amp; (Tabla1[[#This Row],[Date]]-200))</f>
        <v>291.22583941605836</v>
      </c>
      <c r="M655" t="str">
        <f>+IF(Tabla1[[#This Row],[volatilidad]]&lt;0.5,"Baja",IF(Tabla1[[#This Row],[volatilidad]]&lt;1,"Media","Alta"))</f>
        <v>Baja</v>
      </c>
    </row>
    <row r="656" spans="1:13" x14ac:dyDescent="0.3">
      <c r="A656" s="1">
        <v>45001</v>
      </c>
      <c r="B656">
        <v>304.75</v>
      </c>
      <c r="C656">
        <v>316.60000000000002</v>
      </c>
      <c r="D656">
        <v>301.70999999999998</v>
      </c>
      <c r="E656">
        <v>310.06</v>
      </c>
      <c r="F656">
        <v>7912371</v>
      </c>
      <c r="G656" t="s">
        <v>8</v>
      </c>
      <c r="H656" s="3">
        <f t="shared" si="30"/>
        <v>2.0639257381743992E-2</v>
      </c>
      <c r="I656">
        <f t="shared" si="31"/>
        <v>2023</v>
      </c>
      <c r="J656" t="str">
        <f t="shared" si="32"/>
        <v>Marzo</v>
      </c>
      <c r="K656">
        <f>AVERAGEIFS(Tabla1[Close], Tabla1[Ticker], Tabla1[[#This Row],[Ticker]], Tabla1[Date], "&lt;=" &amp; Tabla1[[#This Row],[Date]], Tabla1[Date], "&gt;=" &amp; (Tabla1[[#This Row],[Date]]-50))</f>
        <v>336.08611111111111</v>
      </c>
      <c r="L656">
        <f>AVERAGEIFS(Tabla1[Close], Tabla1[Ticker], Tabla1[[#This Row],[Ticker]], Tabla1[Date], "&lt;=" &amp; Tabla1[[#This Row],[Date]], Tabla1[Date], "&gt;=" &amp; (Tabla1[[#This Row],[Date]]-200))</f>
        <v>291.36231884057963</v>
      </c>
      <c r="M656" t="str">
        <f>+IF(Tabla1[[#This Row],[volatilidad]]&lt;0.5,"Baja",IF(Tabla1[[#This Row],[volatilidad]]&lt;1,"Media","Alta"))</f>
        <v>Baja</v>
      </c>
    </row>
    <row r="657" spans="1:13" x14ac:dyDescent="0.3">
      <c r="A657" s="1">
        <v>45002</v>
      </c>
      <c r="B657">
        <v>310.06</v>
      </c>
      <c r="C657">
        <v>310.76</v>
      </c>
      <c r="D657">
        <v>300</v>
      </c>
      <c r="E657">
        <v>303.5</v>
      </c>
      <c r="F657">
        <v>6918777</v>
      </c>
      <c r="G657" t="s">
        <v>8</v>
      </c>
      <c r="H657" s="3">
        <f t="shared" si="30"/>
        <v>-2.115719538153904E-2</v>
      </c>
      <c r="I657">
        <f t="shared" si="31"/>
        <v>2023</v>
      </c>
      <c r="J657" t="str">
        <f t="shared" si="32"/>
        <v>Marzo</v>
      </c>
      <c r="K657">
        <f>AVERAGEIFS(Tabla1[Close], Tabla1[Ticker], Tabla1[[#This Row],[Ticker]], Tabla1[Date], "&lt;=" &amp; Tabla1[[#This Row],[Date]], Tabla1[Date], "&gt;=" &amp; (Tabla1[[#This Row],[Date]]-50))</f>
        <v>334.29555555555561</v>
      </c>
      <c r="L657">
        <f>AVERAGEIFS(Tabla1[Close], Tabla1[Ticker], Tabla1[[#This Row],[Ticker]], Tabla1[Date], "&lt;=" &amp; Tabla1[[#This Row],[Date]], Tabla1[Date], "&gt;=" &amp; (Tabla1[[#This Row],[Date]]-200))</f>
        <v>291.44964028776974</v>
      </c>
      <c r="M657" t="str">
        <f>+IF(Tabla1[[#This Row],[volatilidad]]&lt;0.5,"Baja",IF(Tabla1[[#This Row],[volatilidad]]&lt;1,"Media","Alta"))</f>
        <v>Baja</v>
      </c>
    </row>
    <row r="658" spans="1:13" x14ac:dyDescent="0.3">
      <c r="A658" s="1">
        <v>45005</v>
      </c>
      <c r="B658">
        <v>299.79000000000002</v>
      </c>
      <c r="C658">
        <v>307.5</v>
      </c>
      <c r="D658">
        <v>296</v>
      </c>
      <c r="E658">
        <v>305.13</v>
      </c>
      <c r="F658">
        <v>5113430</v>
      </c>
      <c r="G658" t="s">
        <v>8</v>
      </c>
      <c r="H658" s="3">
        <f t="shared" si="30"/>
        <v>5.3706754530478129E-3</v>
      </c>
      <c r="I658">
        <f t="shared" si="31"/>
        <v>2023</v>
      </c>
      <c r="J658" t="str">
        <f t="shared" si="32"/>
        <v>Marzo</v>
      </c>
      <c r="K658">
        <f>AVERAGEIFS(Tabla1[Close], Tabla1[Ticker], Tabla1[[#This Row],[Ticker]], Tabla1[Date], "&lt;=" &amp; Tabla1[[#This Row],[Date]], Tabla1[Date], "&gt;=" &amp; (Tabla1[[#This Row],[Date]]-50))</f>
        <v>331.83228571428572</v>
      </c>
      <c r="L658">
        <f>AVERAGEIFS(Tabla1[Close], Tabla1[Ticker], Tabla1[[#This Row],[Ticker]], Tabla1[Date], "&lt;=" &amp; Tabla1[[#This Row],[Date]], Tabla1[Date], "&gt;=" &amp; (Tabla1[[#This Row],[Date]]-200))</f>
        <v>293.05</v>
      </c>
      <c r="M658" t="str">
        <f>+IF(Tabla1[[#This Row],[volatilidad]]&lt;0.5,"Baja",IF(Tabla1[[#This Row],[volatilidad]]&lt;1,"Media","Alta"))</f>
        <v>Baja</v>
      </c>
    </row>
    <row r="659" spans="1:13" x14ac:dyDescent="0.3">
      <c r="A659" s="1">
        <v>45006</v>
      </c>
      <c r="B659">
        <v>306.32</v>
      </c>
      <c r="C659">
        <v>307.92</v>
      </c>
      <c r="D659">
        <v>300.43</v>
      </c>
      <c r="E659">
        <v>305.79000000000002</v>
      </c>
      <c r="F659">
        <v>4886279</v>
      </c>
      <c r="G659" t="s">
        <v>8</v>
      </c>
      <c r="H659" s="3">
        <f t="shared" si="30"/>
        <v>2.1630124864813194E-3</v>
      </c>
      <c r="I659">
        <f t="shared" si="31"/>
        <v>2023</v>
      </c>
      <c r="J659" t="str">
        <f t="shared" si="32"/>
        <v>Marzo</v>
      </c>
      <c r="K659">
        <f>AVERAGEIFS(Tabla1[Close], Tabla1[Ticker], Tabla1[[#This Row],[Ticker]], Tabla1[Date], "&lt;=" &amp; Tabla1[[#This Row],[Date]], Tabla1[Date], "&gt;=" &amp; (Tabla1[[#This Row],[Date]]-50))</f>
        <v>331.10888888888894</v>
      </c>
      <c r="L659">
        <f>AVERAGEIFS(Tabla1[Close], Tabla1[Ticker], Tabla1[[#This Row],[Ticker]], Tabla1[Date], "&lt;=" &amp; Tabla1[[#This Row],[Date]], Tabla1[Date], "&gt;=" &amp; (Tabla1[[#This Row],[Date]]-200))</f>
        <v>293.60291970802916</v>
      </c>
      <c r="M659" t="str">
        <f>+IF(Tabla1[[#This Row],[volatilidad]]&lt;0.5,"Baja",IF(Tabla1[[#This Row],[volatilidad]]&lt;1,"Media","Alta"))</f>
        <v>Baja</v>
      </c>
    </row>
    <row r="660" spans="1:13" x14ac:dyDescent="0.3">
      <c r="A660" s="1">
        <v>45007</v>
      </c>
      <c r="B660">
        <v>306.31</v>
      </c>
      <c r="C660">
        <v>306.45</v>
      </c>
      <c r="D660">
        <v>293.54000000000002</v>
      </c>
      <c r="E660">
        <v>293.89999999999998</v>
      </c>
      <c r="F660">
        <v>5808035</v>
      </c>
      <c r="G660" t="s">
        <v>8</v>
      </c>
      <c r="H660" s="3">
        <f t="shared" si="30"/>
        <v>-3.8882893488995873E-2</v>
      </c>
      <c r="I660">
        <f t="shared" si="31"/>
        <v>2023</v>
      </c>
      <c r="J660" t="str">
        <f t="shared" si="32"/>
        <v>Marzo</v>
      </c>
      <c r="K660">
        <f>AVERAGEIFS(Tabla1[Close], Tabla1[Ticker], Tabla1[[#This Row],[Ticker]], Tabla1[Date], "&lt;=" &amp; Tabla1[[#This Row],[Date]], Tabla1[Date], "&gt;=" &amp; (Tabla1[[#This Row],[Date]]-50))</f>
        <v>329.4641666666667</v>
      </c>
      <c r="L660">
        <f>AVERAGEIFS(Tabla1[Close], Tabla1[Ticker], Tabla1[[#This Row],[Ticker]], Tabla1[Date], "&lt;=" &amp; Tabla1[[#This Row],[Date]], Tabla1[Date], "&gt;=" &amp; (Tabla1[[#This Row],[Date]]-200))</f>
        <v>294.09773722627739</v>
      </c>
      <c r="M660" t="str">
        <f>+IF(Tabla1[[#This Row],[volatilidad]]&lt;0.5,"Baja",IF(Tabla1[[#This Row],[volatilidad]]&lt;1,"Media","Alta"))</f>
        <v>Baja</v>
      </c>
    </row>
    <row r="661" spans="1:13" x14ac:dyDescent="0.3">
      <c r="A661" s="1">
        <v>45008</v>
      </c>
      <c r="B661">
        <v>304.68</v>
      </c>
      <c r="C661">
        <v>322.77999999999997</v>
      </c>
      <c r="D661">
        <v>304.14</v>
      </c>
      <c r="E661">
        <v>320.37</v>
      </c>
      <c r="F661">
        <v>15653347</v>
      </c>
      <c r="G661" t="s">
        <v>8</v>
      </c>
      <c r="H661" s="3">
        <f t="shared" si="30"/>
        <v>9.0064647839401157E-2</v>
      </c>
      <c r="I661">
        <f t="shared" si="31"/>
        <v>2023</v>
      </c>
      <c r="J661" t="str">
        <f t="shared" si="32"/>
        <v>Marzo</v>
      </c>
      <c r="K661">
        <f>AVERAGEIFS(Tabla1[Close], Tabla1[Ticker], Tabla1[[#This Row],[Ticker]], Tabla1[Date], "&lt;=" &amp; Tabla1[[#This Row],[Date]], Tabla1[Date], "&gt;=" &amp; (Tabla1[[#This Row],[Date]]-50))</f>
        <v>328.53388888888895</v>
      </c>
      <c r="L661">
        <f>AVERAGEIFS(Tabla1[Close], Tabla1[Ticker], Tabla1[[#This Row],[Ticker]], Tabla1[Date], "&lt;=" &amp; Tabla1[[#This Row],[Date]], Tabla1[Date], "&gt;=" &amp; (Tabla1[[#This Row],[Date]]-200))</f>
        <v>294.28811594202898</v>
      </c>
      <c r="M661" t="str">
        <f>+IF(Tabla1[[#This Row],[volatilidad]]&lt;0.5,"Baja",IF(Tabla1[[#This Row],[volatilidad]]&lt;1,"Media","Alta"))</f>
        <v>Baja</v>
      </c>
    </row>
    <row r="662" spans="1:13" x14ac:dyDescent="0.3">
      <c r="A662" s="1">
        <v>45009</v>
      </c>
      <c r="B662">
        <v>320.63</v>
      </c>
      <c r="C662">
        <v>331.83</v>
      </c>
      <c r="D662">
        <v>320.63</v>
      </c>
      <c r="E662">
        <v>328.39</v>
      </c>
      <c r="F662">
        <v>13004085</v>
      </c>
      <c r="G662" t="s">
        <v>8</v>
      </c>
      <c r="H662" s="3">
        <f t="shared" si="30"/>
        <v>2.503355495208659E-2</v>
      </c>
      <c r="I662">
        <f t="shared" si="31"/>
        <v>2023</v>
      </c>
      <c r="J662" t="str">
        <f t="shared" si="32"/>
        <v>Marzo</v>
      </c>
      <c r="K662">
        <f>AVERAGEIFS(Tabla1[Close], Tabla1[Ticker], Tabla1[[#This Row],[Ticker]], Tabla1[Date], "&lt;=" &amp; Tabla1[[#This Row],[Date]], Tabla1[Date], "&gt;=" &amp; (Tabla1[[#This Row],[Date]]-50))</f>
        <v>327.60055555555562</v>
      </c>
      <c r="L662">
        <f>AVERAGEIFS(Tabla1[Close], Tabla1[Ticker], Tabla1[[#This Row],[Ticker]], Tabla1[Date], "&lt;=" &amp; Tabla1[[#This Row],[Date]], Tabla1[Date], "&gt;=" &amp; (Tabla1[[#This Row],[Date]]-200))</f>
        <v>294.53345323741007</v>
      </c>
      <c r="M662" t="str">
        <f>+IF(Tabla1[[#This Row],[volatilidad]]&lt;0.5,"Baja",IF(Tabla1[[#This Row],[volatilidad]]&lt;1,"Media","Alta"))</f>
        <v>Baja</v>
      </c>
    </row>
    <row r="663" spans="1:13" x14ac:dyDescent="0.3">
      <c r="A663" s="1">
        <v>45012</v>
      </c>
      <c r="B663">
        <v>327.55</v>
      </c>
      <c r="C663">
        <v>336.44</v>
      </c>
      <c r="D663">
        <v>324.41000000000003</v>
      </c>
      <c r="E663">
        <v>327.66000000000003</v>
      </c>
      <c r="F663">
        <v>8625763</v>
      </c>
      <c r="G663" t="s">
        <v>8</v>
      </c>
      <c r="H663" s="3">
        <f t="shared" si="30"/>
        <v>-2.2229665945977528E-3</v>
      </c>
      <c r="I663">
        <f t="shared" si="31"/>
        <v>2023</v>
      </c>
      <c r="J663" t="str">
        <f t="shared" si="32"/>
        <v>Marzo</v>
      </c>
      <c r="K663">
        <f>AVERAGEIFS(Tabla1[Close], Tabla1[Ticker], Tabla1[[#This Row],[Ticker]], Tabla1[Date], "&lt;=" &amp; Tabla1[[#This Row],[Date]], Tabla1[Date], "&gt;=" &amp; (Tabla1[[#This Row],[Date]]-50))</f>
        <v>325.38542857142858</v>
      </c>
      <c r="L663">
        <f>AVERAGEIFS(Tabla1[Close], Tabla1[Ticker], Tabla1[[#This Row],[Ticker]], Tabla1[Date], "&lt;=" &amp; Tabla1[[#This Row],[Date]], Tabla1[Date], "&gt;=" &amp; (Tabla1[[#This Row],[Date]]-200))</f>
        <v>295.8004347826087</v>
      </c>
      <c r="M663" t="str">
        <f>+IF(Tabla1[[#This Row],[volatilidad]]&lt;0.5,"Baja",IF(Tabla1[[#This Row],[volatilidad]]&lt;1,"Media","Alta"))</f>
        <v>Baja</v>
      </c>
    </row>
    <row r="664" spans="1:13" x14ac:dyDescent="0.3">
      <c r="A664" s="1">
        <v>45013</v>
      </c>
      <c r="B664">
        <v>326.06</v>
      </c>
      <c r="C664">
        <v>333.32</v>
      </c>
      <c r="D664">
        <v>321.27999999999997</v>
      </c>
      <c r="E664">
        <v>323.52</v>
      </c>
      <c r="F664">
        <v>6489388</v>
      </c>
      <c r="G664" t="s">
        <v>8</v>
      </c>
      <c r="H664" s="3">
        <f t="shared" si="30"/>
        <v>-1.263504852591113E-2</v>
      </c>
      <c r="I664">
        <f t="shared" si="31"/>
        <v>2023</v>
      </c>
      <c r="J664" t="str">
        <f t="shared" si="32"/>
        <v>Marzo</v>
      </c>
      <c r="K664">
        <f>AVERAGEIFS(Tabla1[Close], Tabla1[Ticker], Tabla1[[#This Row],[Ticker]], Tabla1[Date], "&lt;=" &amp; Tabla1[[#This Row],[Date]], Tabla1[Date], "&gt;=" &amp; (Tabla1[[#This Row],[Date]]-50))</f>
        <v>325.33361111111111</v>
      </c>
      <c r="L664">
        <f>AVERAGEIFS(Tabla1[Close], Tabla1[Ticker], Tabla1[[#This Row],[Ticker]], Tabla1[Date], "&lt;=" &amp; Tabla1[[#This Row],[Date]], Tabla1[Date], "&gt;=" &amp; (Tabla1[[#This Row],[Date]]-200))</f>
        <v>296.49666666666667</v>
      </c>
      <c r="M664" t="str">
        <f>+IF(Tabla1[[#This Row],[volatilidad]]&lt;0.5,"Baja",IF(Tabla1[[#This Row],[volatilidad]]&lt;1,"Media","Alta"))</f>
        <v>Baja</v>
      </c>
    </row>
    <row r="665" spans="1:13" x14ac:dyDescent="0.3">
      <c r="A665" s="1">
        <v>45014</v>
      </c>
      <c r="B665">
        <v>326.29000000000002</v>
      </c>
      <c r="C665">
        <v>332.85</v>
      </c>
      <c r="D665">
        <v>325.73</v>
      </c>
      <c r="E665">
        <v>332.03</v>
      </c>
      <c r="F665">
        <v>6287336</v>
      </c>
      <c r="G665" t="s">
        <v>8</v>
      </c>
      <c r="H665" s="3">
        <f t="shared" si="30"/>
        <v>2.6304401582591508E-2</v>
      </c>
      <c r="I665">
        <f t="shared" si="31"/>
        <v>2023</v>
      </c>
      <c r="J665" t="str">
        <f t="shared" si="32"/>
        <v>Marzo</v>
      </c>
      <c r="K665">
        <f>AVERAGEIFS(Tabla1[Close], Tabla1[Ticker], Tabla1[[#This Row],[Ticker]], Tabla1[Date], "&lt;=" &amp; Tabla1[[#This Row],[Date]], Tabla1[Date], "&gt;=" &amp; (Tabla1[[#This Row],[Date]]-50))</f>
        <v>324.51555555555558</v>
      </c>
      <c r="L665">
        <f>AVERAGEIFS(Tabla1[Close], Tabla1[Ticker], Tabla1[[#This Row],[Ticker]], Tabla1[Date], "&lt;=" &amp; Tabla1[[#This Row],[Date]], Tabla1[Date], "&gt;=" &amp; (Tabla1[[#This Row],[Date]]-200))</f>
        <v>297.21014492753619</v>
      </c>
      <c r="M665" t="str">
        <f>+IF(Tabla1[[#This Row],[volatilidad]]&lt;0.5,"Baja",IF(Tabla1[[#This Row],[volatilidad]]&lt;1,"Media","Alta"))</f>
        <v>Baja</v>
      </c>
    </row>
    <row r="666" spans="1:13" x14ac:dyDescent="0.3">
      <c r="A666" s="1">
        <v>45015</v>
      </c>
      <c r="B666">
        <v>340.27</v>
      </c>
      <c r="C666">
        <v>343.29</v>
      </c>
      <c r="D666">
        <v>335.3</v>
      </c>
      <c r="E666">
        <v>338.43</v>
      </c>
      <c r="F666">
        <v>7131468</v>
      </c>
      <c r="G666" t="s">
        <v>8</v>
      </c>
      <c r="H666" s="3">
        <f t="shared" si="30"/>
        <v>1.927536668373353E-2</v>
      </c>
      <c r="I666">
        <f t="shared" si="31"/>
        <v>2023</v>
      </c>
      <c r="J666" t="str">
        <f t="shared" si="32"/>
        <v>Marzo</v>
      </c>
      <c r="K666">
        <f>AVERAGEIFS(Tabla1[Close], Tabla1[Ticker], Tabla1[[#This Row],[Ticker]], Tabla1[Date], "&lt;=" &amp; Tabla1[[#This Row],[Date]], Tabla1[Date], "&gt;=" &amp; (Tabla1[[#This Row],[Date]]-50))</f>
        <v>323.83444444444444</v>
      </c>
      <c r="L666">
        <f>AVERAGEIFS(Tabla1[Close], Tabla1[Ticker], Tabla1[[#This Row],[Ticker]], Tabla1[Date], "&lt;=" &amp; Tabla1[[#This Row],[Date]], Tabla1[Date], "&gt;=" &amp; (Tabla1[[#This Row],[Date]]-200))</f>
        <v>297.50669064748195</v>
      </c>
      <c r="M666" t="str">
        <f>+IF(Tabla1[[#This Row],[volatilidad]]&lt;0.5,"Baja",IF(Tabla1[[#This Row],[volatilidad]]&lt;1,"Media","Alta"))</f>
        <v>Baja</v>
      </c>
    </row>
    <row r="667" spans="1:13" x14ac:dyDescent="0.3">
      <c r="A667" s="1">
        <v>45016</v>
      </c>
      <c r="B667">
        <v>340.05</v>
      </c>
      <c r="C667">
        <v>345.84</v>
      </c>
      <c r="D667">
        <v>337.2</v>
      </c>
      <c r="E667">
        <v>345.48</v>
      </c>
      <c r="F667">
        <v>5610161</v>
      </c>
      <c r="G667" t="s">
        <v>8</v>
      </c>
      <c r="H667" s="3">
        <f t="shared" si="30"/>
        <v>2.0831486570339619E-2</v>
      </c>
      <c r="I667">
        <f t="shared" si="31"/>
        <v>2023</v>
      </c>
      <c r="J667" t="str">
        <f t="shared" si="32"/>
        <v>Marzo</v>
      </c>
      <c r="K667">
        <f>AVERAGEIFS(Tabla1[Close], Tabla1[Ticker], Tabla1[[#This Row],[Ticker]], Tabla1[Date], "&lt;=" &amp; Tabla1[[#This Row],[Date]], Tabla1[Date], "&gt;=" &amp; (Tabla1[[#This Row],[Date]]-50))</f>
        <v>323.24138888888893</v>
      </c>
      <c r="L667">
        <f>AVERAGEIFS(Tabla1[Close], Tabla1[Ticker], Tabla1[[#This Row],[Ticker]], Tabla1[Date], "&lt;=" &amp; Tabla1[[#This Row],[Date]], Tabla1[Date], "&gt;=" &amp; (Tabla1[[#This Row],[Date]]-200))</f>
        <v>297.84935714285712</v>
      </c>
      <c r="M667" t="str">
        <f>+IF(Tabla1[[#This Row],[volatilidad]]&lt;0.5,"Baja",IF(Tabla1[[#This Row],[volatilidad]]&lt;1,"Media","Alta"))</f>
        <v>Baja</v>
      </c>
    </row>
    <row r="668" spans="1:13" x14ac:dyDescent="0.3">
      <c r="A668" s="1">
        <v>45019</v>
      </c>
      <c r="B668">
        <v>341.83</v>
      </c>
      <c r="C668">
        <v>348.58</v>
      </c>
      <c r="D668">
        <v>340.4</v>
      </c>
      <c r="E668">
        <v>348.28</v>
      </c>
      <c r="F668">
        <v>4413650</v>
      </c>
      <c r="G668" t="s">
        <v>8</v>
      </c>
      <c r="H668" s="3">
        <f t="shared" si="30"/>
        <v>8.1046659719807845E-3</v>
      </c>
      <c r="I668">
        <f t="shared" si="31"/>
        <v>2023</v>
      </c>
      <c r="J668" t="str">
        <f t="shared" si="32"/>
        <v>Abril</v>
      </c>
      <c r="K668">
        <f>AVERAGEIFS(Tabla1[Close], Tabla1[Ticker], Tabla1[[#This Row],[Ticker]], Tabla1[Date], "&lt;=" &amp; Tabla1[[#This Row],[Date]], Tabla1[Date], "&gt;=" &amp; (Tabla1[[#This Row],[Date]]-50))</f>
        <v>322.14600000000007</v>
      </c>
      <c r="L668">
        <f>AVERAGEIFS(Tabla1[Close], Tabla1[Ticker], Tabla1[[#This Row],[Ticker]], Tabla1[Date], "&lt;=" &amp; Tabla1[[#This Row],[Date]], Tabla1[Date], "&gt;=" &amp; (Tabla1[[#This Row],[Date]]-200))</f>
        <v>299.77108695652174</v>
      </c>
      <c r="M668" t="str">
        <f>+IF(Tabla1[[#This Row],[volatilidad]]&lt;0.5,"Baja",IF(Tabla1[[#This Row],[volatilidad]]&lt;1,"Media","Alta"))</f>
        <v>Baja</v>
      </c>
    </row>
    <row r="669" spans="1:13" x14ac:dyDescent="0.3">
      <c r="A669" s="1">
        <v>45020</v>
      </c>
      <c r="B669">
        <v>348.49</v>
      </c>
      <c r="C669">
        <v>349.8</v>
      </c>
      <c r="D669">
        <v>343.95</v>
      </c>
      <c r="E669">
        <v>346.75</v>
      </c>
      <c r="F669">
        <v>3298072</v>
      </c>
      <c r="G669" t="s">
        <v>8</v>
      </c>
      <c r="H669" s="3">
        <f t="shared" si="30"/>
        <v>-4.3930171126679296E-3</v>
      </c>
      <c r="I669">
        <f t="shared" si="31"/>
        <v>2023</v>
      </c>
      <c r="J669" t="str">
        <f t="shared" si="32"/>
        <v>Abril</v>
      </c>
      <c r="K669">
        <f>AVERAGEIFS(Tabla1[Close], Tabla1[Ticker], Tabla1[[#This Row],[Ticker]], Tabla1[Date], "&lt;=" &amp; Tabla1[[#This Row],[Date]], Tabla1[Date], "&gt;=" &amp; (Tabla1[[#This Row],[Date]]-50))</f>
        <v>322.8294444444445</v>
      </c>
      <c r="L669">
        <f>AVERAGEIFS(Tabla1[Close], Tabla1[Ticker], Tabla1[[#This Row],[Ticker]], Tabla1[Date], "&lt;=" &amp; Tabla1[[#This Row],[Date]], Tabla1[Date], "&gt;=" &amp; (Tabla1[[#This Row],[Date]]-200))</f>
        <v>300.57811594202906</v>
      </c>
      <c r="M669" t="str">
        <f>+IF(Tabla1[[#This Row],[volatilidad]]&lt;0.5,"Baja",IF(Tabla1[[#This Row],[volatilidad]]&lt;1,"Media","Alta"))</f>
        <v>Baja</v>
      </c>
    </row>
    <row r="670" spans="1:13" x14ac:dyDescent="0.3">
      <c r="A670" s="1">
        <v>45021</v>
      </c>
      <c r="B670">
        <v>345.3</v>
      </c>
      <c r="C670">
        <v>345.43</v>
      </c>
      <c r="D670">
        <v>336.25</v>
      </c>
      <c r="E670">
        <v>342.35</v>
      </c>
      <c r="F670">
        <v>4205545</v>
      </c>
      <c r="G670" t="s">
        <v>8</v>
      </c>
      <c r="H670" s="3">
        <f t="shared" si="30"/>
        <v>-1.2689257390050446E-2</v>
      </c>
      <c r="I670">
        <f t="shared" si="31"/>
        <v>2023</v>
      </c>
      <c r="J670" t="str">
        <f t="shared" si="32"/>
        <v>Abril</v>
      </c>
      <c r="K670">
        <f>AVERAGEIFS(Tabla1[Close], Tabla1[Ticker], Tabla1[[#This Row],[Ticker]], Tabla1[Date], "&lt;=" &amp; Tabla1[[#This Row],[Date]], Tabla1[Date], "&gt;=" &amp; (Tabla1[[#This Row],[Date]]-50))</f>
        <v>322.37888888888898</v>
      </c>
      <c r="L670">
        <f>AVERAGEIFS(Tabla1[Close], Tabla1[Ticker], Tabla1[[#This Row],[Ticker]], Tabla1[Date], "&lt;=" &amp; Tabla1[[#This Row],[Date]], Tabla1[Date], "&gt;=" &amp; (Tabla1[[#This Row],[Date]]-200))</f>
        <v>301.31884057971018</v>
      </c>
      <c r="M670" t="str">
        <f>+IF(Tabla1[[#This Row],[volatilidad]]&lt;0.5,"Baja",IF(Tabla1[[#This Row],[volatilidad]]&lt;1,"Media","Alta"))</f>
        <v>Baja</v>
      </c>
    </row>
    <row r="671" spans="1:13" x14ac:dyDescent="0.3">
      <c r="A671" s="1">
        <v>45022</v>
      </c>
      <c r="B671">
        <v>339.34</v>
      </c>
      <c r="C671">
        <v>340.48</v>
      </c>
      <c r="D671">
        <v>332.63</v>
      </c>
      <c r="E671">
        <v>339.33</v>
      </c>
      <c r="F671">
        <v>4660542</v>
      </c>
      <c r="G671" t="s">
        <v>8</v>
      </c>
      <c r="H671" s="3">
        <f t="shared" si="30"/>
        <v>-8.821381626990088E-3</v>
      </c>
      <c r="I671">
        <f t="shared" si="31"/>
        <v>2023</v>
      </c>
      <c r="J671" t="str">
        <f t="shared" si="32"/>
        <v>Abril</v>
      </c>
      <c r="K671">
        <f>AVERAGEIFS(Tabla1[Close], Tabla1[Ticker], Tabla1[[#This Row],[Ticker]], Tabla1[Date], "&lt;=" &amp; Tabla1[[#This Row],[Date]], Tabla1[Date], "&gt;=" &amp; (Tabla1[[#This Row],[Date]]-50))</f>
        <v>321.8058333333334</v>
      </c>
      <c r="L671">
        <f>AVERAGEIFS(Tabla1[Close], Tabla1[Ticker], Tabla1[[#This Row],[Ticker]], Tabla1[Date], "&lt;=" &amp; Tabla1[[#This Row],[Date]], Tabla1[Date], "&gt;=" &amp; (Tabla1[[#This Row],[Date]]-200))</f>
        <v>301.59230215827347</v>
      </c>
      <c r="M671" t="str">
        <f>+IF(Tabla1[[#This Row],[volatilidad]]&lt;0.5,"Baja",IF(Tabla1[[#This Row],[volatilidad]]&lt;1,"Media","Alta"))</f>
        <v>Baja</v>
      </c>
    </row>
    <row r="672" spans="1:13" x14ac:dyDescent="0.3">
      <c r="A672" s="1">
        <v>45026</v>
      </c>
      <c r="B672">
        <v>335.27</v>
      </c>
      <c r="C672">
        <v>339.88</v>
      </c>
      <c r="D672">
        <v>333.36</v>
      </c>
      <c r="E672">
        <v>338.99</v>
      </c>
      <c r="F672">
        <v>2657898</v>
      </c>
      <c r="G672" t="s">
        <v>8</v>
      </c>
      <c r="H672" s="3">
        <f t="shared" si="30"/>
        <v>-1.0019744791205376E-3</v>
      </c>
      <c r="I672">
        <f t="shared" si="31"/>
        <v>2023</v>
      </c>
      <c r="J672" t="str">
        <f t="shared" si="32"/>
        <v>Abril</v>
      </c>
      <c r="K672">
        <f>AVERAGEIFS(Tabla1[Close], Tabla1[Ticker], Tabla1[[#This Row],[Ticker]], Tabla1[Date], "&lt;=" &amp; Tabla1[[#This Row],[Date]], Tabla1[Date], "&gt;=" &amp; (Tabla1[[#This Row],[Date]]-50))</f>
        <v>319.52676470588239</v>
      </c>
      <c r="L672">
        <f>AVERAGEIFS(Tabla1[Close], Tabla1[Ticker], Tabla1[[#This Row],[Ticker]], Tabla1[Date], "&lt;=" &amp; Tabla1[[#This Row],[Date]], Tabla1[Date], "&gt;=" &amp; (Tabla1[[#This Row],[Date]]-200))</f>
        <v>303.18956204379566</v>
      </c>
      <c r="M672" t="str">
        <f>+IF(Tabla1[[#This Row],[volatilidad]]&lt;0.5,"Baja",IF(Tabla1[[#This Row],[volatilidad]]&lt;1,"Media","Alta"))</f>
        <v>Baja</v>
      </c>
    </row>
    <row r="673" spans="1:13" x14ac:dyDescent="0.3">
      <c r="A673" s="1">
        <v>45027</v>
      </c>
      <c r="B673">
        <v>343.45</v>
      </c>
      <c r="C673">
        <v>347.14</v>
      </c>
      <c r="D673">
        <v>337.64</v>
      </c>
      <c r="E673">
        <v>338.21</v>
      </c>
      <c r="F673">
        <v>4044778</v>
      </c>
      <c r="G673" t="s">
        <v>8</v>
      </c>
      <c r="H673" s="3">
        <f t="shared" si="30"/>
        <v>-2.3009528304670512E-3</v>
      </c>
      <c r="I673">
        <f t="shared" si="31"/>
        <v>2023</v>
      </c>
      <c r="J673" t="str">
        <f t="shared" si="32"/>
        <v>Abril</v>
      </c>
      <c r="K673">
        <f>AVERAGEIFS(Tabla1[Close], Tabla1[Ticker], Tabla1[[#This Row],[Ticker]], Tabla1[Date], "&lt;=" &amp; Tabla1[[#This Row],[Date]], Tabla1[Date], "&gt;=" &amp; (Tabla1[[#This Row],[Date]]-50))</f>
        <v>320.06057142857145</v>
      </c>
      <c r="L673">
        <f>AVERAGEIFS(Tabla1[Close], Tabla1[Ticker], Tabla1[[#This Row],[Ticker]], Tabla1[Date], "&lt;=" &amp; Tabla1[[#This Row],[Date]], Tabla1[Date], "&gt;=" &amp; (Tabla1[[#This Row],[Date]]-200))</f>
        <v>303.9279562043796</v>
      </c>
      <c r="M673" t="str">
        <f>+IF(Tabla1[[#This Row],[volatilidad]]&lt;0.5,"Baja",IF(Tabla1[[#This Row],[volatilidad]]&lt;1,"Media","Alta"))</f>
        <v>Baja</v>
      </c>
    </row>
    <row r="674" spans="1:13" x14ac:dyDescent="0.3">
      <c r="A674" s="1">
        <v>45028</v>
      </c>
      <c r="B674">
        <v>340.81</v>
      </c>
      <c r="C674">
        <v>342.8</v>
      </c>
      <c r="D674">
        <v>330.04</v>
      </c>
      <c r="E674">
        <v>331.03</v>
      </c>
      <c r="F674">
        <v>3965440</v>
      </c>
      <c r="G674" t="s">
        <v>8</v>
      </c>
      <c r="H674" s="3">
        <f t="shared" si="30"/>
        <v>-2.1229413677892439E-2</v>
      </c>
      <c r="I674">
        <f t="shared" si="31"/>
        <v>2023</v>
      </c>
      <c r="J674" t="str">
        <f t="shared" si="32"/>
        <v>Abril</v>
      </c>
      <c r="K674">
        <f>AVERAGEIFS(Tabla1[Close], Tabla1[Ticker], Tabla1[[#This Row],[Ticker]], Tabla1[Date], "&lt;=" &amp; Tabla1[[#This Row],[Date]], Tabla1[Date], "&gt;=" &amp; (Tabla1[[#This Row],[Date]]-50))</f>
        <v>320.36527777777781</v>
      </c>
      <c r="L674">
        <f>AVERAGEIFS(Tabla1[Close], Tabla1[Ticker], Tabla1[[#This Row],[Ticker]], Tabla1[Date], "&lt;=" &amp; Tabla1[[#This Row],[Date]], Tabla1[Date], "&gt;=" &amp; (Tabla1[[#This Row],[Date]]-200))</f>
        <v>304.69160583941613</v>
      </c>
      <c r="M674" t="str">
        <f>+IF(Tabla1[[#This Row],[volatilidad]]&lt;0.5,"Baja",IF(Tabla1[[#This Row],[volatilidad]]&lt;1,"Media","Alta"))</f>
        <v>Baja</v>
      </c>
    </row>
    <row r="675" spans="1:13" x14ac:dyDescent="0.3">
      <c r="A675" s="1">
        <v>45029</v>
      </c>
      <c r="B675">
        <v>339.99</v>
      </c>
      <c r="C675">
        <v>346.43</v>
      </c>
      <c r="D675">
        <v>338.75</v>
      </c>
      <c r="E675">
        <v>346.19</v>
      </c>
      <c r="F675">
        <v>7406437</v>
      </c>
      <c r="G675" t="s">
        <v>8</v>
      </c>
      <c r="H675" s="3">
        <f t="shared" si="30"/>
        <v>4.5796453493641032E-2</v>
      </c>
      <c r="I675">
        <f t="shared" si="31"/>
        <v>2023</v>
      </c>
      <c r="J675" t="str">
        <f t="shared" si="32"/>
        <v>Abril</v>
      </c>
      <c r="K675">
        <f>AVERAGEIFS(Tabla1[Close], Tabla1[Ticker], Tabla1[[#This Row],[Ticker]], Tabla1[Date], "&lt;=" &amp; Tabla1[[#This Row],[Date]], Tabla1[Date], "&gt;=" &amp; (Tabla1[[#This Row],[Date]]-50))</f>
        <v>320.60666666666668</v>
      </c>
      <c r="L675">
        <f>AVERAGEIFS(Tabla1[Close], Tabla1[Ticker], Tabla1[[#This Row],[Ticker]], Tabla1[Date], "&lt;=" &amp; Tabla1[[#This Row],[Date]], Tabla1[Date], "&gt;=" &amp; (Tabla1[[#This Row],[Date]]-200))</f>
        <v>304.9923188405798</v>
      </c>
      <c r="M675" t="str">
        <f>+IF(Tabla1[[#This Row],[volatilidad]]&lt;0.5,"Baja",IF(Tabla1[[#This Row],[volatilidad]]&lt;1,"Media","Alta"))</f>
        <v>Baja</v>
      </c>
    </row>
    <row r="676" spans="1:13" x14ac:dyDescent="0.3">
      <c r="A676" s="1">
        <v>45030</v>
      </c>
      <c r="B676">
        <v>342.94</v>
      </c>
      <c r="C676">
        <v>344.85</v>
      </c>
      <c r="D676">
        <v>336.41</v>
      </c>
      <c r="E676">
        <v>338.63</v>
      </c>
      <c r="F676">
        <v>5350508</v>
      </c>
      <c r="G676" t="s">
        <v>8</v>
      </c>
      <c r="H676" s="3">
        <f t="shared" si="30"/>
        <v>-2.1837719171553194E-2</v>
      </c>
      <c r="I676">
        <f t="shared" si="31"/>
        <v>2023</v>
      </c>
      <c r="J676" t="str">
        <f t="shared" si="32"/>
        <v>Abril</v>
      </c>
      <c r="K676">
        <f>AVERAGEIFS(Tabla1[Close], Tabla1[Ticker], Tabla1[[#This Row],[Ticker]], Tabla1[Date], "&lt;=" &amp; Tabla1[[#This Row],[Date]], Tabla1[Date], "&gt;=" &amp; (Tabla1[[#This Row],[Date]]-50))</f>
        <v>320.71083333333331</v>
      </c>
      <c r="L676">
        <f>AVERAGEIFS(Tabla1[Close], Tabla1[Ticker], Tabla1[[#This Row],[Ticker]], Tabla1[Date], "&lt;=" &amp; Tabla1[[#This Row],[Date]], Tabla1[Date], "&gt;=" &amp; (Tabla1[[#This Row],[Date]]-200))</f>
        <v>305.23431654676261</v>
      </c>
      <c r="M676" t="str">
        <f>+IF(Tabla1[[#This Row],[volatilidad]]&lt;0.5,"Baja",IF(Tabla1[[#This Row],[volatilidad]]&lt;1,"Media","Alta"))</f>
        <v>Baja</v>
      </c>
    </row>
    <row r="677" spans="1:13" x14ac:dyDescent="0.3">
      <c r="A677" s="1">
        <v>45033</v>
      </c>
      <c r="B677">
        <v>338</v>
      </c>
      <c r="C677">
        <v>338.39</v>
      </c>
      <c r="D677">
        <v>327.5</v>
      </c>
      <c r="E677">
        <v>332.72</v>
      </c>
      <c r="F677">
        <v>6136047</v>
      </c>
      <c r="G677" t="s">
        <v>8</v>
      </c>
      <c r="H677" s="3">
        <f t="shared" si="30"/>
        <v>-1.7452676963056968E-2</v>
      </c>
      <c r="I677">
        <f t="shared" si="31"/>
        <v>2023</v>
      </c>
      <c r="J677" t="str">
        <f t="shared" si="32"/>
        <v>Abril</v>
      </c>
      <c r="K677">
        <f>AVERAGEIFS(Tabla1[Close], Tabla1[Ticker], Tabla1[[#This Row],[Ticker]], Tabla1[Date], "&lt;=" &amp; Tabla1[[#This Row],[Date]], Tabla1[Date], "&gt;=" &amp; (Tabla1[[#This Row],[Date]]-50))</f>
        <v>321.07171428571428</v>
      </c>
      <c r="L677">
        <f>AVERAGEIFS(Tabla1[Close], Tabla1[Ticker], Tabla1[[#This Row],[Ticker]], Tabla1[Date], "&lt;=" &amp; Tabla1[[#This Row],[Date]], Tabla1[Date], "&gt;=" &amp; (Tabla1[[#This Row],[Date]]-200))</f>
        <v>307.05591240875918</v>
      </c>
      <c r="M677" t="str">
        <f>+IF(Tabla1[[#This Row],[volatilidad]]&lt;0.5,"Baja",IF(Tabla1[[#This Row],[volatilidad]]&lt;1,"Media","Alta"))</f>
        <v>Baja</v>
      </c>
    </row>
    <row r="678" spans="1:13" x14ac:dyDescent="0.3">
      <c r="A678" s="1">
        <v>45034</v>
      </c>
      <c r="B678">
        <v>335</v>
      </c>
      <c r="C678">
        <v>337.19</v>
      </c>
      <c r="D678">
        <v>330.5</v>
      </c>
      <c r="E678">
        <v>333.7</v>
      </c>
      <c r="F678">
        <v>17944496</v>
      </c>
      <c r="G678" t="s">
        <v>8</v>
      </c>
      <c r="H678" s="3">
        <f t="shared" si="30"/>
        <v>2.9454195720124421E-3</v>
      </c>
      <c r="I678">
        <f t="shared" si="31"/>
        <v>2023</v>
      </c>
      <c r="J678" t="str">
        <f t="shared" si="32"/>
        <v>Abril</v>
      </c>
      <c r="K678">
        <f>AVERAGEIFS(Tabla1[Close], Tabla1[Ticker], Tabla1[[#This Row],[Ticker]], Tabla1[Date], "&lt;=" &amp; Tabla1[[#This Row],[Date]], Tabla1[Date], "&gt;=" &amp; (Tabla1[[#This Row],[Date]]-50))</f>
        <v>321.42250000000001</v>
      </c>
      <c r="L678">
        <f>AVERAGEIFS(Tabla1[Close], Tabla1[Ticker], Tabla1[[#This Row],[Ticker]], Tabla1[Date], "&lt;=" &amp; Tabla1[[#This Row],[Date]], Tabla1[Date], "&gt;=" &amp; (Tabla1[[#This Row],[Date]]-200))</f>
        <v>307.74197080291975</v>
      </c>
      <c r="M678" t="str">
        <f>+IF(Tabla1[[#This Row],[volatilidad]]&lt;0.5,"Baja",IF(Tabla1[[#This Row],[volatilidad]]&lt;1,"Media","Alta"))</f>
        <v>Baja</v>
      </c>
    </row>
    <row r="679" spans="1:13" x14ac:dyDescent="0.3">
      <c r="A679" s="1">
        <v>45035</v>
      </c>
      <c r="B679">
        <v>324.20999999999998</v>
      </c>
      <c r="C679">
        <v>325.75</v>
      </c>
      <c r="D679">
        <v>316.10000000000002</v>
      </c>
      <c r="E679">
        <v>323.12</v>
      </c>
      <c r="F679">
        <v>22128267</v>
      </c>
      <c r="G679" t="s">
        <v>8</v>
      </c>
      <c r="H679" s="3">
        <f t="shared" si="30"/>
        <v>-3.1705124363200388E-2</v>
      </c>
      <c r="I679">
        <f t="shared" si="31"/>
        <v>2023</v>
      </c>
      <c r="J679" t="str">
        <f t="shared" si="32"/>
        <v>Abril</v>
      </c>
      <c r="K679">
        <f>AVERAGEIFS(Tabla1[Close], Tabla1[Ticker], Tabla1[[#This Row],[Ticker]], Tabla1[Date], "&lt;=" &amp; Tabla1[[#This Row],[Date]], Tabla1[Date], "&gt;=" &amp; (Tabla1[[#This Row],[Date]]-50))</f>
        <v>321.42499999999995</v>
      </c>
      <c r="L679">
        <f>AVERAGEIFS(Tabla1[Close], Tabla1[Ticker], Tabla1[[#This Row],[Ticker]], Tabla1[Date], "&lt;=" &amp; Tabla1[[#This Row],[Date]], Tabla1[Date], "&gt;=" &amp; (Tabla1[[#This Row],[Date]]-200))</f>
        <v>308.3819708029198</v>
      </c>
      <c r="M679" t="str">
        <f>+IF(Tabla1[[#This Row],[volatilidad]]&lt;0.5,"Baja",IF(Tabla1[[#This Row],[volatilidad]]&lt;1,"Media","Alta"))</f>
        <v>Baja</v>
      </c>
    </row>
    <row r="680" spans="1:13" x14ac:dyDescent="0.3">
      <c r="A680" s="1">
        <v>45036</v>
      </c>
      <c r="B680">
        <v>320.39</v>
      </c>
      <c r="C680">
        <v>331.43</v>
      </c>
      <c r="D680">
        <v>318.33</v>
      </c>
      <c r="E680">
        <v>325.35000000000002</v>
      </c>
      <c r="F680">
        <v>9947800</v>
      </c>
      <c r="G680" t="s">
        <v>8</v>
      </c>
      <c r="H680" s="3">
        <f t="shared" si="30"/>
        <v>6.9014607576132203E-3</v>
      </c>
      <c r="I680">
        <f t="shared" si="31"/>
        <v>2023</v>
      </c>
      <c r="J680" t="str">
        <f t="shared" si="32"/>
        <v>Abril</v>
      </c>
      <c r="K680">
        <f>AVERAGEIFS(Tabla1[Close], Tabla1[Ticker], Tabla1[[#This Row],[Ticker]], Tabla1[Date], "&lt;=" &amp; Tabla1[[#This Row],[Date]], Tabla1[Date], "&gt;=" &amp; (Tabla1[[#This Row],[Date]]-50))</f>
        <v>321.51444444444445</v>
      </c>
      <c r="L680">
        <f>AVERAGEIFS(Tabla1[Close], Tabla1[Ticker], Tabla1[[#This Row],[Ticker]], Tabla1[Date], "&lt;=" &amp; Tabla1[[#This Row],[Date]], Tabla1[Date], "&gt;=" &amp; (Tabla1[[#This Row],[Date]]-200))</f>
        <v>308.50492753623195</v>
      </c>
      <c r="M680" t="str">
        <f>+IF(Tabla1[[#This Row],[volatilidad]]&lt;0.5,"Baja",IF(Tabla1[[#This Row],[volatilidad]]&lt;1,"Media","Alta"))</f>
        <v>Baja</v>
      </c>
    </row>
    <row r="681" spans="1:13" x14ac:dyDescent="0.3">
      <c r="A681" s="1">
        <v>45037</v>
      </c>
      <c r="B681">
        <v>323</v>
      </c>
      <c r="C681">
        <v>328.29</v>
      </c>
      <c r="D681">
        <v>319.5</v>
      </c>
      <c r="E681">
        <v>327.98</v>
      </c>
      <c r="F681">
        <v>6348000</v>
      </c>
      <c r="G681" t="s">
        <v>8</v>
      </c>
      <c r="H681" s="3">
        <f t="shared" si="30"/>
        <v>8.0836022744736891E-3</v>
      </c>
      <c r="I681">
        <f t="shared" si="31"/>
        <v>2023</v>
      </c>
      <c r="J681" t="str">
        <f t="shared" si="32"/>
        <v>Abril</v>
      </c>
      <c r="K681">
        <f>AVERAGEIFS(Tabla1[Close], Tabla1[Ticker], Tabla1[[#This Row],[Ticker]], Tabla1[Date], "&lt;=" &amp; Tabla1[[#This Row],[Date]], Tabla1[Date], "&gt;=" &amp; (Tabla1[[#This Row],[Date]]-50))</f>
        <v>321.91722222222222</v>
      </c>
      <c r="L681">
        <f>AVERAGEIFS(Tabla1[Close], Tabla1[Ticker], Tabla1[[#This Row],[Ticker]], Tabla1[Date], "&lt;=" &amp; Tabla1[[#This Row],[Date]], Tabla1[Date], "&gt;=" &amp; (Tabla1[[#This Row],[Date]]-200))</f>
        <v>308.64503597122308</v>
      </c>
      <c r="M681" t="str">
        <f>+IF(Tabla1[[#This Row],[volatilidad]]&lt;0.5,"Baja",IF(Tabla1[[#This Row],[volatilidad]]&lt;1,"Media","Alta"))</f>
        <v>Baja</v>
      </c>
    </row>
    <row r="682" spans="1:13" x14ac:dyDescent="0.3">
      <c r="A682" s="1">
        <v>45040</v>
      </c>
      <c r="B682">
        <v>330.2</v>
      </c>
      <c r="C682">
        <v>334.66</v>
      </c>
      <c r="D682">
        <v>326.75</v>
      </c>
      <c r="E682">
        <v>329.02</v>
      </c>
      <c r="F682">
        <v>5586627</v>
      </c>
      <c r="G682" t="s">
        <v>8</v>
      </c>
      <c r="H682" s="3">
        <f t="shared" si="30"/>
        <v>3.1709250564058156E-3</v>
      </c>
      <c r="I682">
        <f t="shared" si="31"/>
        <v>2023</v>
      </c>
      <c r="J682" t="str">
        <f t="shared" si="32"/>
        <v>Abril</v>
      </c>
      <c r="K682">
        <f>AVERAGEIFS(Tabla1[Close], Tabla1[Ticker], Tabla1[[#This Row],[Ticker]], Tabla1[Date], "&lt;=" &amp; Tabla1[[#This Row],[Date]], Tabla1[Date], "&gt;=" &amp; (Tabla1[[#This Row],[Date]]-50))</f>
        <v>322.59942857142863</v>
      </c>
      <c r="L682">
        <f>AVERAGEIFS(Tabla1[Close], Tabla1[Ticker], Tabla1[[#This Row],[Ticker]], Tabla1[Date], "&lt;=" &amp; Tabla1[[#This Row],[Date]], Tabla1[Date], "&gt;=" &amp; (Tabla1[[#This Row],[Date]]-200))</f>
        <v>310.32240875912413</v>
      </c>
      <c r="M682" t="str">
        <f>+IF(Tabla1[[#This Row],[volatilidad]]&lt;0.5,"Baja",IF(Tabla1[[#This Row],[volatilidad]]&lt;1,"Media","Alta"))</f>
        <v>Baja</v>
      </c>
    </row>
    <row r="683" spans="1:13" x14ac:dyDescent="0.3">
      <c r="A683" s="1">
        <v>45041</v>
      </c>
      <c r="B683">
        <v>328.5</v>
      </c>
      <c r="C683">
        <v>328.66</v>
      </c>
      <c r="D683">
        <v>321.10000000000002</v>
      </c>
      <c r="E683">
        <v>322.55</v>
      </c>
      <c r="F683">
        <v>5426642</v>
      </c>
      <c r="G683" t="s">
        <v>8</v>
      </c>
      <c r="H683" s="3">
        <f t="shared" si="30"/>
        <v>-1.9664458087654157E-2</v>
      </c>
      <c r="I683">
        <f t="shared" si="31"/>
        <v>2023</v>
      </c>
      <c r="J683" t="str">
        <f t="shared" si="32"/>
        <v>Abril</v>
      </c>
      <c r="K683">
        <f>AVERAGEIFS(Tabla1[Close], Tabla1[Ticker], Tabla1[[#This Row],[Ticker]], Tabla1[Date], "&lt;=" &amp; Tabla1[[#This Row],[Date]], Tabla1[Date], "&gt;=" &amp; (Tabla1[[#This Row],[Date]]-50))</f>
        <v>322.59805555555556</v>
      </c>
      <c r="L683">
        <f>AVERAGEIFS(Tabla1[Close], Tabla1[Ticker], Tabla1[[#This Row],[Ticker]], Tabla1[Date], "&lt;=" &amp; Tabla1[[#This Row],[Date]], Tabla1[Date], "&gt;=" &amp; (Tabla1[[#This Row],[Date]]-200))</f>
        <v>310.92481751824823</v>
      </c>
      <c r="M683" t="str">
        <f>+IF(Tabla1[[#This Row],[volatilidad]]&lt;0.5,"Baja",IF(Tabla1[[#This Row],[volatilidad]]&lt;1,"Media","Alta"))</f>
        <v>Baja</v>
      </c>
    </row>
    <row r="684" spans="1:13" x14ac:dyDescent="0.3">
      <c r="A684" s="1">
        <v>45042</v>
      </c>
      <c r="B684">
        <v>321.36</v>
      </c>
      <c r="C684">
        <v>325.89999999999998</v>
      </c>
      <c r="D684">
        <v>320.47000000000003</v>
      </c>
      <c r="E684">
        <v>321.14999999999998</v>
      </c>
      <c r="F684">
        <v>4623238</v>
      </c>
      <c r="G684" t="s">
        <v>8</v>
      </c>
      <c r="H684" s="3">
        <f t="shared" si="30"/>
        <v>-4.3404123391723726E-3</v>
      </c>
      <c r="I684">
        <f t="shared" si="31"/>
        <v>2023</v>
      </c>
      <c r="J684" t="str">
        <f t="shared" si="32"/>
        <v>Abril</v>
      </c>
      <c r="K684">
        <f>AVERAGEIFS(Tabla1[Close], Tabla1[Ticker], Tabla1[[#This Row],[Ticker]], Tabla1[Date], "&lt;=" &amp; Tabla1[[#This Row],[Date]], Tabla1[Date], "&gt;=" &amp; (Tabla1[[#This Row],[Date]]-50))</f>
        <v>322.85138888888895</v>
      </c>
      <c r="L684">
        <f>AVERAGEIFS(Tabla1[Close], Tabla1[Ticker], Tabla1[[#This Row],[Ticker]], Tabla1[Date], "&lt;=" &amp; Tabla1[[#This Row],[Date]], Tabla1[Date], "&gt;=" &amp; (Tabla1[[#This Row],[Date]]-200))</f>
        <v>311.6284671532847</v>
      </c>
      <c r="M684" t="str">
        <f>+IF(Tabla1[[#This Row],[volatilidad]]&lt;0.5,"Baja",IF(Tabla1[[#This Row],[volatilidad]]&lt;1,"Media","Alta"))</f>
        <v>Baja</v>
      </c>
    </row>
    <row r="685" spans="1:13" x14ac:dyDescent="0.3">
      <c r="A685" s="1">
        <v>45043</v>
      </c>
      <c r="B685">
        <v>324.3</v>
      </c>
      <c r="C685">
        <v>327.45</v>
      </c>
      <c r="D685">
        <v>317.44</v>
      </c>
      <c r="E685">
        <v>325.85000000000002</v>
      </c>
      <c r="F685">
        <v>5618768</v>
      </c>
      <c r="G685" t="s">
        <v>8</v>
      </c>
      <c r="H685" s="3">
        <f t="shared" si="30"/>
        <v>1.4634905807255238E-2</v>
      </c>
      <c r="I685">
        <f t="shared" si="31"/>
        <v>2023</v>
      </c>
      <c r="J685" t="str">
        <f t="shared" si="32"/>
        <v>Abril</v>
      </c>
      <c r="K685">
        <f>AVERAGEIFS(Tabla1[Close], Tabla1[Ticker], Tabla1[[#This Row],[Ticker]], Tabla1[Date], "&lt;=" &amp; Tabla1[[#This Row],[Date]], Tabla1[Date], "&gt;=" &amp; (Tabla1[[#This Row],[Date]]-50))</f>
        <v>323.33416666666665</v>
      </c>
      <c r="L685">
        <f>AVERAGEIFS(Tabla1[Close], Tabla1[Ticker], Tabla1[[#This Row],[Ticker]], Tabla1[Date], "&lt;=" &amp; Tabla1[[#This Row],[Date]], Tabla1[Date], "&gt;=" &amp; (Tabla1[[#This Row],[Date]]-200))</f>
        <v>311.73152173913047</v>
      </c>
      <c r="M685" t="str">
        <f>+IF(Tabla1[[#This Row],[volatilidad]]&lt;0.5,"Baja",IF(Tabla1[[#This Row],[volatilidad]]&lt;1,"Media","Alta"))</f>
        <v>Baja</v>
      </c>
    </row>
    <row r="686" spans="1:13" x14ac:dyDescent="0.3">
      <c r="A686" s="1">
        <v>45044</v>
      </c>
      <c r="B686">
        <v>325.24</v>
      </c>
      <c r="C686">
        <v>330.81</v>
      </c>
      <c r="D686">
        <v>324</v>
      </c>
      <c r="E686">
        <v>329.93</v>
      </c>
      <c r="F686">
        <v>4228374</v>
      </c>
      <c r="G686" t="s">
        <v>8</v>
      </c>
      <c r="H686" s="3">
        <f t="shared" si="30"/>
        <v>1.2521098665029928E-2</v>
      </c>
      <c r="I686">
        <f t="shared" si="31"/>
        <v>2023</v>
      </c>
      <c r="J686" t="str">
        <f t="shared" si="32"/>
        <v>Abril</v>
      </c>
      <c r="K686">
        <f>AVERAGEIFS(Tabla1[Close], Tabla1[Ticker], Tabla1[[#This Row],[Ticker]], Tabla1[Date], "&lt;=" &amp; Tabla1[[#This Row],[Date]], Tabla1[Date], "&gt;=" &amp; (Tabla1[[#This Row],[Date]]-50))</f>
        <v>323.83805555555557</v>
      </c>
      <c r="L686">
        <f>AVERAGEIFS(Tabla1[Close], Tabla1[Ticker], Tabla1[[#This Row],[Ticker]], Tabla1[Date], "&lt;=" &amp; Tabla1[[#This Row],[Date]], Tabla1[Date], "&gt;=" &amp; (Tabla1[[#This Row],[Date]]-200))</f>
        <v>311.86244604316551</v>
      </c>
      <c r="M686" t="str">
        <f>+IF(Tabla1[[#This Row],[volatilidad]]&lt;0.5,"Baja",IF(Tabla1[[#This Row],[volatilidad]]&lt;1,"Media","Alta"))</f>
        <v>Baja</v>
      </c>
    </row>
    <row r="687" spans="1:13" x14ac:dyDescent="0.3">
      <c r="A687" s="1">
        <v>45047</v>
      </c>
      <c r="B687">
        <v>329.44</v>
      </c>
      <c r="C687">
        <v>331.23</v>
      </c>
      <c r="D687">
        <v>318.08999999999997</v>
      </c>
      <c r="E687">
        <v>324.12</v>
      </c>
      <c r="F687">
        <v>5341484</v>
      </c>
      <c r="G687" t="s">
        <v>8</v>
      </c>
      <c r="H687" s="3">
        <f t="shared" si="30"/>
        <v>-1.7609796017337032E-2</v>
      </c>
      <c r="I687">
        <f t="shared" si="31"/>
        <v>2023</v>
      </c>
      <c r="J687" t="str">
        <f t="shared" si="32"/>
        <v>Mayo</v>
      </c>
      <c r="K687">
        <f>AVERAGEIFS(Tabla1[Close], Tabla1[Ticker], Tabla1[[#This Row],[Ticker]], Tabla1[Date], "&lt;=" &amp; Tabla1[[#This Row],[Date]], Tabla1[Date], "&gt;=" &amp; (Tabla1[[#This Row],[Date]]-50))</f>
        <v>325.47857142857146</v>
      </c>
      <c r="L687">
        <f>AVERAGEIFS(Tabla1[Close], Tabla1[Ticker], Tabla1[[#This Row],[Ticker]], Tabla1[Date], "&lt;=" &amp; Tabla1[[#This Row],[Date]], Tabla1[Date], "&gt;=" &amp; (Tabla1[[#This Row],[Date]]-200))</f>
        <v>313.92598540145991</v>
      </c>
      <c r="M687" t="str">
        <f>+IF(Tabla1[[#This Row],[volatilidad]]&lt;0.5,"Baja",IF(Tabla1[[#This Row],[volatilidad]]&lt;1,"Media","Alta"))</f>
        <v>Baja</v>
      </c>
    </row>
    <row r="688" spans="1:13" x14ac:dyDescent="0.3">
      <c r="A688" s="1">
        <v>45048</v>
      </c>
      <c r="B688">
        <v>325</v>
      </c>
      <c r="C688">
        <v>326.07</v>
      </c>
      <c r="D688">
        <v>315.62</v>
      </c>
      <c r="E688">
        <v>317.55</v>
      </c>
      <c r="F688">
        <v>4318612</v>
      </c>
      <c r="G688" t="s">
        <v>8</v>
      </c>
      <c r="H688" s="3">
        <f t="shared" si="30"/>
        <v>-2.0270270270270285E-2</v>
      </c>
      <c r="I688">
        <f t="shared" si="31"/>
        <v>2023</v>
      </c>
      <c r="J688" t="str">
        <f t="shared" si="32"/>
        <v>Mayo</v>
      </c>
      <c r="K688">
        <f>AVERAGEIFS(Tabla1[Close], Tabla1[Ticker], Tabla1[[#This Row],[Ticker]], Tabla1[Date], "&lt;=" &amp; Tabla1[[#This Row],[Date]], Tabla1[Date], "&gt;=" &amp; (Tabla1[[#This Row],[Date]]-50))</f>
        <v>325.25833333333338</v>
      </c>
      <c r="L688">
        <f>AVERAGEIFS(Tabla1[Close], Tabla1[Ticker], Tabla1[[#This Row],[Ticker]], Tabla1[Date], "&lt;=" &amp; Tabla1[[#This Row],[Date]], Tabla1[Date], "&gt;=" &amp; (Tabla1[[#This Row],[Date]]-200))</f>
        <v>314.5467153284672</v>
      </c>
      <c r="M688" t="str">
        <f>+IF(Tabla1[[#This Row],[volatilidad]]&lt;0.5,"Baja",IF(Tabla1[[#This Row],[volatilidad]]&lt;1,"Media","Alta"))</f>
        <v>Baja</v>
      </c>
    </row>
    <row r="689" spans="1:13" x14ac:dyDescent="0.3">
      <c r="A689" s="1">
        <v>45049</v>
      </c>
      <c r="B689">
        <v>317.55</v>
      </c>
      <c r="C689">
        <v>324.62</v>
      </c>
      <c r="D689">
        <v>315.85000000000002</v>
      </c>
      <c r="E689">
        <v>319.3</v>
      </c>
      <c r="F689">
        <v>5064057</v>
      </c>
      <c r="G689" t="s">
        <v>8</v>
      </c>
      <c r="H689" s="3">
        <f t="shared" si="30"/>
        <v>5.5109431585576019E-3</v>
      </c>
      <c r="I689">
        <f t="shared" si="31"/>
        <v>2023</v>
      </c>
      <c r="J689" t="str">
        <f t="shared" si="32"/>
        <v>Mayo</v>
      </c>
      <c r="K689">
        <f>AVERAGEIFS(Tabla1[Close], Tabla1[Ticker], Tabla1[[#This Row],[Ticker]], Tabla1[Date], "&lt;=" &amp; Tabla1[[#This Row],[Date]], Tabla1[Date], "&gt;=" &amp; (Tabla1[[#This Row],[Date]]-50))</f>
        <v>325.97472222222217</v>
      </c>
      <c r="L689">
        <f>AVERAGEIFS(Tabla1[Close], Tabla1[Ticker], Tabla1[[#This Row],[Ticker]], Tabla1[Date], "&lt;=" &amp; Tabla1[[#This Row],[Date]], Tabla1[Date], "&gt;=" &amp; (Tabla1[[#This Row],[Date]]-200))</f>
        <v>315.19854014598548</v>
      </c>
      <c r="M689" t="str">
        <f>+IF(Tabla1[[#This Row],[volatilidad]]&lt;0.5,"Baja",IF(Tabla1[[#This Row],[volatilidad]]&lt;1,"Media","Alta"))</f>
        <v>Baja</v>
      </c>
    </row>
    <row r="690" spans="1:13" x14ac:dyDescent="0.3">
      <c r="A690" s="1">
        <v>45050</v>
      </c>
      <c r="B690">
        <v>319.01</v>
      </c>
      <c r="C690">
        <v>323.61</v>
      </c>
      <c r="D690">
        <v>317.95</v>
      </c>
      <c r="E690">
        <v>320.77999999999997</v>
      </c>
      <c r="F690">
        <v>3879657</v>
      </c>
      <c r="G690" t="s">
        <v>8</v>
      </c>
      <c r="H690" s="3">
        <f t="shared" si="30"/>
        <v>4.6351393673660368E-3</v>
      </c>
      <c r="I690">
        <f t="shared" si="31"/>
        <v>2023</v>
      </c>
      <c r="J690" t="str">
        <f t="shared" si="32"/>
        <v>Mayo</v>
      </c>
      <c r="K690">
        <f>AVERAGEIFS(Tabla1[Close], Tabla1[Ticker], Tabla1[[#This Row],[Ticker]], Tabla1[Date], "&lt;=" &amp; Tabla1[[#This Row],[Date]], Tabla1[Date], "&gt;=" &amp; (Tabla1[[#This Row],[Date]]-50))</f>
        <v>326.69249999999994</v>
      </c>
      <c r="L690">
        <f>AVERAGEIFS(Tabla1[Close], Tabla1[Ticker], Tabla1[[#This Row],[Ticker]], Tabla1[Date], "&lt;=" &amp; Tabla1[[#This Row],[Date]], Tabla1[Date], "&gt;=" &amp; (Tabla1[[#This Row],[Date]]-200))</f>
        <v>315.23898550724647</v>
      </c>
      <c r="M690" t="str">
        <f>+IF(Tabla1[[#This Row],[volatilidad]]&lt;0.5,"Baja",IF(Tabla1[[#This Row],[volatilidad]]&lt;1,"Media","Alta"))</f>
        <v>Baja</v>
      </c>
    </row>
    <row r="691" spans="1:13" x14ac:dyDescent="0.3">
      <c r="A691" s="1">
        <v>45051</v>
      </c>
      <c r="B691">
        <v>323.61</v>
      </c>
      <c r="C691">
        <v>324.14999999999998</v>
      </c>
      <c r="D691">
        <v>319.44</v>
      </c>
      <c r="E691">
        <v>322.76</v>
      </c>
      <c r="F691">
        <v>3990637</v>
      </c>
      <c r="G691" t="s">
        <v>8</v>
      </c>
      <c r="H691" s="3">
        <f t="shared" si="30"/>
        <v>6.1724546418107096E-3</v>
      </c>
      <c r="I691">
        <f t="shared" si="31"/>
        <v>2023</v>
      </c>
      <c r="J691" t="str">
        <f t="shared" si="32"/>
        <v>Mayo</v>
      </c>
      <c r="K691">
        <f>AVERAGEIFS(Tabla1[Close], Tabla1[Ticker], Tabla1[[#This Row],[Ticker]], Tabla1[Date], "&lt;=" &amp; Tabla1[[#This Row],[Date]], Tabla1[Date], "&gt;=" &amp; (Tabla1[[#This Row],[Date]]-50))</f>
        <v>327.21944444444438</v>
      </c>
      <c r="L691">
        <f>AVERAGEIFS(Tabla1[Close], Tabla1[Ticker], Tabla1[[#This Row],[Ticker]], Tabla1[Date], "&lt;=" &amp; Tabla1[[#This Row],[Date]], Tabla1[Date], "&gt;=" &amp; (Tabla1[[#This Row],[Date]]-200))</f>
        <v>315.29309352517993</v>
      </c>
      <c r="M691" t="str">
        <f>+IF(Tabla1[[#This Row],[volatilidad]]&lt;0.5,"Baja",IF(Tabla1[[#This Row],[volatilidad]]&lt;1,"Media","Alta"))</f>
        <v>Baja</v>
      </c>
    </row>
    <row r="692" spans="1:13" x14ac:dyDescent="0.3">
      <c r="A692" s="1">
        <v>45054</v>
      </c>
      <c r="B692">
        <v>322.99</v>
      </c>
      <c r="C692">
        <v>332.56</v>
      </c>
      <c r="D692">
        <v>322.02999999999997</v>
      </c>
      <c r="E692">
        <v>331.21</v>
      </c>
      <c r="F692">
        <v>5488593</v>
      </c>
      <c r="G692" t="s">
        <v>8</v>
      </c>
      <c r="H692" s="3">
        <f t="shared" si="30"/>
        <v>2.6180443673317511E-2</v>
      </c>
      <c r="I692">
        <f t="shared" si="31"/>
        <v>2023</v>
      </c>
      <c r="J692" t="str">
        <f t="shared" si="32"/>
        <v>Mayo</v>
      </c>
      <c r="K692">
        <f>AVERAGEIFS(Tabla1[Close], Tabla1[Ticker], Tabla1[[#This Row],[Ticker]], Tabla1[Date], "&lt;=" &amp; Tabla1[[#This Row],[Date]], Tabla1[Date], "&gt;=" &amp; (Tabla1[[#This Row],[Date]]-50))</f>
        <v>328.50142857142856</v>
      </c>
      <c r="L692">
        <f>AVERAGEIFS(Tabla1[Close], Tabla1[Ticker], Tabla1[[#This Row],[Ticker]], Tabla1[Date], "&lt;=" &amp; Tabla1[[#This Row],[Date]], Tabla1[Date], "&gt;=" &amp; (Tabla1[[#This Row],[Date]]-200))</f>
        <v>316.77817518248185</v>
      </c>
      <c r="M692" t="str">
        <f>+IF(Tabla1[[#This Row],[volatilidad]]&lt;0.5,"Baja",IF(Tabla1[[#This Row],[volatilidad]]&lt;1,"Media","Alta"))</f>
        <v>Baja</v>
      </c>
    </row>
    <row r="693" spans="1:13" x14ac:dyDescent="0.3">
      <c r="A693" s="1">
        <v>45055</v>
      </c>
      <c r="B693">
        <v>330.67</v>
      </c>
      <c r="C693">
        <v>336.32</v>
      </c>
      <c r="D693">
        <v>329.74</v>
      </c>
      <c r="E693">
        <v>332.14</v>
      </c>
      <c r="F693">
        <v>5544852</v>
      </c>
      <c r="G693" t="s">
        <v>8</v>
      </c>
      <c r="H693" s="3">
        <f t="shared" si="30"/>
        <v>2.8078862353189127E-3</v>
      </c>
      <c r="I693">
        <f t="shared" si="31"/>
        <v>2023</v>
      </c>
      <c r="J693" t="str">
        <f t="shared" si="32"/>
        <v>Mayo</v>
      </c>
      <c r="K693">
        <f>AVERAGEIFS(Tabla1[Close], Tabla1[Ticker], Tabla1[[#This Row],[Ticker]], Tabla1[Date], "&lt;=" &amp; Tabla1[[#This Row],[Date]], Tabla1[Date], "&gt;=" &amp; (Tabla1[[#This Row],[Date]]-50))</f>
        <v>328.60249999999996</v>
      </c>
      <c r="L693">
        <f>AVERAGEIFS(Tabla1[Close], Tabla1[Ticker], Tabla1[[#This Row],[Ticker]], Tabla1[Date], "&lt;=" &amp; Tabla1[[#This Row],[Date]], Tabla1[Date], "&gt;=" &amp; (Tabla1[[#This Row],[Date]]-200))</f>
        <v>317.2451824817519</v>
      </c>
      <c r="M693" t="str">
        <f>+IF(Tabla1[[#This Row],[volatilidad]]&lt;0.5,"Baja",IF(Tabla1[[#This Row],[volatilidad]]&lt;1,"Media","Alta"))</f>
        <v>Baja</v>
      </c>
    </row>
    <row r="694" spans="1:13" x14ac:dyDescent="0.3">
      <c r="A694" s="1">
        <v>45056</v>
      </c>
      <c r="B694">
        <v>335.21</v>
      </c>
      <c r="C694">
        <v>337.11</v>
      </c>
      <c r="D694">
        <v>329.51</v>
      </c>
      <c r="E694">
        <v>335.42</v>
      </c>
      <c r="F694">
        <v>4289897</v>
      </c>
      <c r="G694" t="s">
        <v>8</v>
      </c>
      <c r="H694" s="3">
        <f t="shared" si="30"/>
        <v>9.8753537664841851E-3</v>
      </c>
      <c r="I694">
        <f t="shared" si="31"/>
        <v>2023</v>
      </c>
      <c r="J694" t="str">
        <f t="shared" si="32"/>
        <v>Mayo</v>
      </c>
      <c r="K694">
        <f>AVERAGEIFS(Tabla1[Close], Tabla1[Ticker], Tabla1[[#This Row],[Ticker]], Tabla1[Date], "&lt;=" &amp; Tabla1[[#This Row],[Date]], Tabla1[Date], "&gt;=" &amp; (Tabla1[[#This Row],[Date]]-50))</f>
        <v>329.44388888888881</v>
      </c>
      <c r="L694">
        <f>AVERAGEIFS(Tabla1[Close], Tabla1[Ticker], Tabla1[[#This Row],[Ticker]], Tabla1[Date], "&lt;=" &amp; Tabla1[[#This Row],[Date]], Tabla1[Date], "&gt;=" &amp; (Tabla1[[#This Row],[Date]]-200))</f>
        <v>317.5798540145986</v>
      </c>
      <c r="M694" t="str">
        <f>+IF(Tabla1[[#This Row],[volatilidad]]&lt;0.5,"Baja",IF(Tabla1[[#This Row],[volatilidad]]&lt;1,"Media","Alta"))</f>
        <v>Baja</v>
      </c>
    </row>
    <row r="695" spans="1:13" x14ac:dyDescent="0.3">
      <c r="A695" s="1">
        <v>45057</v>
      </c>
      <c r="B695">
        <v>334.98</v>
      </c>
      <c r="C695">
        <v>345.47</v>
      </c>
      <c r="D695">
        <v>331.84</v>
      </c>
      <c r="E695">
        <v>344.76</v>
      </c>
      <c r="F695">
        <v>8033531</v>
      </c>
      <c r="G695" t="s">
        <v>8</v>
      </c>
      <c r="H695" s="3">
        <f t="shared" si="30"/>
        <v>2.7845686005604886E-2</v>
      </c>
      <c r="I695">
        <f t="shared" si="31"/>
        <v>2023</v>
      </c>
      <c r="J695" t="str">
        <f t="shared" si="32"/>
        <v>Mayo</v>
      </c>
      <c r="K695">
        <f>AVERAGEIFS(Tabla1[Close], Tabla1[Ticker], Tabla1[[#This Row],[Ticker]], Tabla1[Date], "&lt;=" &amp; Tabla1[[#This Row],[Date]], Tabla1[Date], "&gt;=" &amp; (Tabla1[[#This Row],[Date]]-50))</f>
        <v>330.5263888888889</v>
      </c>
      <c r="L695">
        <f>AVERAGEIFS(Tabla1[Close], Tabla1[Ticker], Tabla1[[#This Row],[Ticker]], Tabla1[Date], "&lt;=" &amp; Tabla1[[#This Row],[Date]], Tabla1[Date], "&gt;=" &amp; (Tabla1[[#This Row],[Date]]-200))</f>
        <v>317.77681159420297</v>
      </c>
      <c r="M695" t="str">
        <f>+IF(Tabla1[[#This Row],[volatilidad]]&lt;0.5,"Baja",IF(Tabla1[[#This Row],[volatilidad]]&lt;1,"Media","Alta"))</f>
        <v>Baja</v>
      </c>
    </row>
    <row r="696" spans="1:13" x14ac:dyDescent="0.3">
      <c r="A696" s="1">
        <v>45058</v>
      </c>
      <c r="B696">
        <v>344.76</v>
      </c>
      <c r="C696">
        <v>348.17</v>
      </c>
      <c r="D696">
        <v>337.36</v>
      </c>
      <c r="E696">
        <v>339.89</v>
      </c>
      <c r="F696">
        <v>6082360</v>
      </c>
      <c r="G696" t="s">
        <v>8</v>
      </c>
      <c r="H696" s="3">
        <f t="shared" si="30"/>
        <v>-1.4125768650655512E-2</v>
      </c>
      <c r="I696">
        <f t="shared" si="31"/>
        <v>2023</v>
      </c>
      <c r="J696" t="str">
        <f t="shared" si="32"/>
        <v>Mayo</v>
      </c>
      <c r="K696">
        <f>AVERAGEIFS(Tabla1[Close], Tabla1[Ticker], Tabla1[[#This Row],[Ticker]], Tabla1[Date], "&lt;=" &amp; Tabla1[[#This Row],[Date]], Tabla1[Date], "&gt;=" &amp; (Tabla1[[#This Row],[Date]]-50))</f>
        <v>331.80388888888888</v>
      </c>
      <c r="L696">
        <f>AVERAGEIFS(Tabla1[Close], Tabla1[Ticker], Tabla1[[#This Row],[Ticker]], Tabla1[Date], "&lt;=" &amp; Tabla1[[#This Row],[Date]], Tabla1[Date], "&gt;=" &amp; (Tabla1[[#This Row],[Date]]-200))</f>
        <v>317.9358992805756</v>
      </c>
      <c r="M696" t="str">
        <f>+IF(Tabla1[[#This Row],[volatilidad]]&lt;0.5,"Baja",IF(Tabla1[[#This Row],[volatilidad]]&lt;1,"Media","Alta"))</f>
        <v>Baja</v>
      </c>
    </row>
    <row r="697" spans="1:13" x14ac:dyDescent="0.3">
      <c r="A697" s="1">
        <v>45061</v>
      </c>
      <c r="B697">
        <v>340.62</v>
      </c>
      <c r="C697">
        <v>341.9</v>
      </c>
      <c r="D697">
        <v>335.54</v>
      </c>
      <c r="E697">
        <v>335.89</v>
      </c>
      <c r="F697">
        <v>3652970</v>
      </c>
      <c r="G697" t="s">
        <v>8</v>
      </c>
      <c r="H697" s="3">
        <f t="shared" si="30"/>
        <v>-1.1768513342552023E-2</v>
      </c>
      <c r="I697">
        <f t="shared" si="31"/>
        <v>2023</v>
      </c>
      <c r="J697" t="str">
        <f t="shared" si="32"/>
        <v>Mayo</v>
      </c>
      <c r="K697">
        <f>AVERAGEIFS(Tabla1[Close], Tabla1[Ticker], Tabla1[[#This Row],[Ticker]], Tabla1[Date], "&lt;=" &amp; Tabla1[[#This Row],[Date]], Tabla1[Date], "&gt;=" &amp; (Tabla1[[#This Row],[Date]]-50))</f>
        <v>332.34485714285711</v>
      </c>
      <c r="L697">
        <f>AVERAGEIFS(Tabla1[Close], Tabla1[Ticker], Tabla1[[#This Row],[Ticker]], Tabla1[Date], "&lt;=" &amp; Tabla1[[#This Row],[Date]], Tabla1[Date], "&gt;=" &amp; (Tabla1[[#This Row],[Date]]-200))</f>
        <v>318.66343065693434</v>
      </c>
      <c r="M697" t="str">
        <f>+IF(Tabla1[[#This Row],[volatilidad]]&lt;0.5,"Baja",IF(Tabla1[[#This Row],[volatilidad]]&lt;1,"Media","Alta"))</f>
        <v>Baja</v>
      </c>
    </row>
    <row r="698" spans="1:13" x14ac:dyDescent="0.3">
      <c r="A698" s="1">
        <v>45062</v>
      </c>
      <c r="B698">
        <v>334</v>
      </c>
      <c r="C698">
        <v>335.17</v>
      </c>
      <c r="D698">
        <v>331.91</v>
      </c>
      <c r="E698">
        <v>333.75</v>
      </c>
      <c r="F698">
        <v>3334863</v>
      </c>
      <c r="G698" t="s">
        <v>8</v>
      </c>
      <c r="H698" s="3">
        <f t="shared" si="30"/>
        <v>-6.3711334067699799E-3</v>
      </c>
      <c r="I698">
        <f t="shared" si="31"/>
        <v>2023</v>
      </c>
      <c r="J698" t="str">
        <f t="shared" si="32"/>
        <v>Mayo</v>
      </c>
      <c r="K698">
        <f>AVERAGEIFS(Tabla1[Close], Tabla1[Ticker], Tabla1[[#This Row],[Ticker]], Tabla1[Date], "&lt;=" &amp; Tabla1[[#This Row],[Date]], Tabla1[Date], "&gt;=" &amp; (Tabla1[[#This Row],[Date]]-50))</f>
        <v>332.38388888888881</v>
      </c>
      <c r="L698">
        <f>AVERAGEIFS(Tabla1[Close], Tabla1[Ticker], Tabla1[[#This Row],[Ticker]], Tabla1[Date], "&lt;=" &amp; Tabla1[[#This Row],[Date]], Tabla1[Date], "&gt;=" &amp; (Tabla1[[#This Row],[Date]]-200))</f>
        <v>318.9321167883212</v>
      </c>
      <c r="M698" t="str">
        <f>+IF(Tabla1[[#This Row],[volatilidad]]&lt;0.5,"Baja",IF(Tabla1[[#This Row],[volatilidad]]&lt;1,"Media","Alta"))</f>
        <v>Baja</v>
      </c>
    </row>
    <row r="699" spans="1:13" x14ac:dyDescent="0.3">
      <c r="A699" s="1">
        <v>45063</v>
      </c>
      <c r="B699">
        <v>331.76</v>
      </c>
      <c r="C699">
        <v>341.38</v>
      </c>
      <c r="D699">
        <v>329.62</v>
      </c>
      <c r="E699">
        <v>339.96</v>
      </c>
      <c r="F699">
        <v>3958807</v>
      </c>
      <c r="G699" t="s">
        <v>8</v>
      </c>
      <c r="H699" s="3">
        <f t="shared" si="30"/>
        <v>1.8606741573033547E-2</v>
      </c>
      <c r="I699">
        <f t="shared" si="31"/>
        <v>2023</v>
      </c>
      <c r="J699" t="str">
        <f t="shared" si="32"/>
        <v>Mayo</v>
      </c>
      <c r="K699">
        <f>AVERAGEIFS(Tabla1[Close], Tabla1[Ticker], Tabla1[[#This Row],[Ticker]], Tabla1[Date], "&lt;=" &amp; Tabla1[[#This Row],[Date]], Tabla1[Date], "&gt;=" &amp; (Tabla1[[#This Row],[Date]]-50))</f>
        <v>332.7255555555555</v>
      </c>
      <c r="L699">
        <f>AVERAGEIFS(Tabla1[Close], Tabla1[Ticker], Tabla1[[#This Row],[Ticker]], Tabla1[Date], "&lt;=" &amp; Tabla1[[#This Row],[Date]], Tabla1[Date], "&gt;=" &amp; (Tabla1[[#This Row],[Date]]-200))</f>
        <v>319.25503649635039</v>
      </c>
      <c r="M699" t="str">
        <f>+IF(Tabla1[[#This Row],[volatilidad]]&lt;0.5,"Baja",IF(Tabla1[[#This Row],[volatilidad]]&lt;1,"Media","Alta"))</f>
        <v>Baja</v>
      </c>
    </row>
    <row r="700" spans="1:13" x14ac:dyDescent="0.3">
      <c r="A700" s="1">
        <v>45064</v>
      </c>
      <c r="B700">
        <v>347.25</v>
      </c>
      <c r="C700">
        <v>375.87</v>
      </c>
      <c r="D700">
        <v>346.37</v>
      </c>
      <c r="E700">
        <v>371.29</v>
      </c>
      <c r="F700">
        <v>20925235</v>
      </c>
      <c r="G700" t="s">
        <v>8</v>
      </c>
      <c r="H700" s="3">
        <f t="shared" si="30"/>
        <v>9.2157900929521253E-2</v>
      </c>
      <c r="I700">
        <f t="shared" si="31"/>
        <v>2023</v>
      </c>
      <c r="J700" t="str">
        <f t="shared" si="32"/>
        <v>Mayo</v>
      </c>
      <c r="K700">
        <f>AVERAGEIFS(Tabla1[Close], Tabla1[Ticker], Tabla1[[#This Row],[Ticker]], Tabla1[Date], "&lt;=" &amp; Tabla1[[#This Row],[Date]], Tabla1[Date], "&gt;=" &amp; (Tabla1[[#This Row],[Date]]-50))</f>
        <v>334.05250000000001</v>
      </c>
      <c r="L700">
        <f>AVERAGEIFS(Tabla1[Close], Tabla1[Ticker], Tabla1[[#This Row],[Ticker]], Tabla1[Date], "&lt;=" &amp; Tabla1[[#This Row],[Date]], Tabla1[Date], "&gt;=" &amp; (Tabla1[[#This Row],[Date]]-200))</f>
        <v>319.63210144927541</v>
      </c>
      <c r="M700" t="str">
        <f>+IF(Tabla1[[#This Row],[volatilidad]]&lt;0.5,"Baja",IF(Tabla1[[#This Row],[volatilidad]]&lt;1,"Media","Alta"))</f>
        <v>Baja</v>
      </c>
    </row>
    <row r="701" spans="1:13" x14ac:dyDescent="0.3">
      <c r="A701" s="1">
        <v>45065</v>
      </c>
      <c r="B701">
        <v>369.86</v>
      </c>
      <c r="C701">
        <v>369.99</v>
      </c>
      <c r="D701">
        <v>363.81</v>
      </c>
      <c r="E701">
        <v>365.36</v>
      </c>
      <c r="F701">
        <v>7859703</v>
      </c>
      <c r="G701" t="s">
        <v>8</v>
      </c>
      <c r="H701" s="3">
        <f t="shared" si="30"/>
        <v>-1.5971343154946305E-2</v>
      </c>
      <c r="I701">
        <f t="shared" si="31"/>
        <v>2023</v>
      </c>
      <c r="J701" t="str">
        <f t="shared" si="32"/>
        <v>Mayo</v>
      </c>
      <c r="K701">
        <f>AVERAGEIFS(Tabla1[Close], Tabla1[Ticker], Tabla1[[#This Row],[Ticker]], Tabla1[Date], "&lt;=" &amp; Tabla1[[#This Row],[Date]], Tabla1[Date], "&gt;=" &amp; (Tabla1[[#This Row],[Date]]-50))</f>
        <v>334.9783333333333</v>
      </c>
      <c r="L701">
        <f>AVERAGEIFS(Tabla1[Close], Tabla1[Ticker], Tabla1[[#This Row],[Ticker]], Tabla1[Date], "&lt;=" &amp; Tabla1[[#This Row],[Date]], Tabla1[Date], "&gt;=" &amp; (Tabla1[[#This Row],[Date]]-200))</f>
        <v>319.96107913669067</v>
      </c>
      <c r="M701" t="str">
        <f>+IF(Tabla1[[#This Row],[volatilidad]]&lt;0.5,"Baja",IF(Tabla1[[#This Row],[volatilidad]]&lt;1,"Media","Alta"))</f>
        <v>Baja</v>
      </c>
    </row>
    <row r="702" spans="1:13" x14ac:dyDescent="0.3">
      <c r="A702" s="1">
        <v>45068</v>
      </c>
      <c r="B702">
        <v>365.36</v>
      </c>
      <c r="C702">
        <v>372.01</v>
      </c>
      <c r="D702">
        <v>362.5</v>
      </c>
      <c r="E702">
        <v>363.01</v>
      </c>
      <c r="F702">
        <v>5406420</v>
      </c>
      <c r="G702" t="s">
        <v>8</v>
      </c>
      <c r="H702" s="3">
        <f t="shared" si="30"/>
        <v>-6.4320122618787279E-3</v>
      </c>
      <c r="I702">
        <f t="shared" si="31"/>
        <v>2023</v>
      </c>
      <c r="J702" t="str">
        <f t="shared" si="32"/>
        <v>Mayo</v>
      </c>
      <c r="K702">
        <f>AVERAGEIFS(Tabla1[Close], Tabla1[Ticker], Tabla1[[#This Row],[Ticker]], Tabla1[Date], "&lt;=" &amp; Tabla1[[#This Row],[Date]], Tabla1[Date], "&gt;=" &amp; (Tabla1[[#This Row],[Date]]-50))</f>
        <v>335.38057142857144</v>
      </c>
      <c r="L702">
        <f>AVERAGEIFS(Tabla1[Close], Tabla1[Ticker], Tabla1[[#This Row],[Ticker]], Tabla1[Date], "&lt;=" &amp; Tabla1[[#This Row],[Date]], Tabla1[Date], "&gt;=" &amp; (Tabla1[[#This Row],[Date]]-200))</f>
        <v>321.06547445255478</v>
      </c>
      <c r="M702" t="str">
        <f>+IF(Tabla1[[#This Row],[volatilidad]]&lt;0.5,"Baja",IF(Tabla1[[#This Row],[volatilidad]]&lt;1,"Media","Alta"))</f>
        <v>Baja</v>
      </c>
    </row>
    <row r="703" spans="1:13" x14ac:dyDescent="0.3">
      <c r="A703" s="1">
        <v>45069</v>
      </c>
      <c r="B703">
        <v>360.24</v>
      </c>
      <c r="C703">
        <v>364.17</v>
      </c>
      <c r="D703">
        <v>354.31</v>
      </c>
      <c r="E703">
        <v>355.99</v>
      </c>
      <c r="F703">
        <v>6866078</v>
      </c>
      <c r="G703" t="s">
        <v>8</v>
      </c>
      <c r="H703" s="3">
        <f t="shared" si="30"/>
        <v>-1.9338310239387257E-2</v>
      </c>
      <c r="I703">
        <f t="shared" si="31"/>
        <v>2023</v>
      </c>
      <c r="J703" t="str">
        <f t="shared" si="32"/>
        <v>Mayo</v>
      </c>
      <c r="K703">
        <f>AVERAGEIFS(Tabla1[Close], Tabla1[Ticker], Tabla1[[#This Row],[Ticker]], Tabla1[Date], "&lt;=" &amp; Tabla1[[#This Row],[Date]], Tabla1[Date], "&gt;=" &amp; (Tabla1[[#This Row],[Date]]-50))</f>
        <v>335.95305555555552</v>
      </c>
      <c r="L703">
        <f>AVERAGEIFS(Tabla1[Close], Tabla1[Ticker], Tabla1[[#This Row],[Ticker]], Tabla1[Date], "&lt;=" &amp; Tabla1[[#This Row],[Date]], Tabla1[Date], "&gt;=" &amp; (Tabla1[[#This Row],[Date]]-200))</f>
        <v>321.70000000000005</v>
      </c>
      <c r="M703" t="str">
        <f>+IF(Tabla1[[#This Row],[volatilidad]]&lt;0.5,"Baja",IF(Tabla1[[#This Row],[volatilidad]]&lt;1,"Media","Alta"))</f>
        <v>Baja</v>
      </c>
    </row>
    <row r="704" spans="1:13" x14ac:dyDescent="0.3">
      <c r="A704" s="1">
        <v>45070</v>
      </c>
      <c r="B704">
        <v>356.93</v>
      </c>
      <c r="C704">
        <v>367.15</v>
      </c>
      <c r="D704">
        <v>356.63</v>
      </c>
      <c r="E704">
        <v>364.85</v>
      </c>
      <c r="F704">
        <v>7973316</v>
      </c>
      <c r="G704" t="s">
        <v>8</v>
      </c>
      <c r="H704" s="3">
        <f t="shared" si="30"/>
        <v>2.4888339560100059E-2</v>
      </c>
      <c r="I704">
        <f t="shared" si="31"/>
        <v>2023</v>
      </c>
      <c r="J704" t="str">
        <f t="shared" si="32"/>
        <v>Mayo</v>
      </c>
      <c r="K704">
        <f>AVERAGEIFS(Tabla1[Close], Tabla1[Ticker], Tabla1[[#This Row],[Ticker]], Tabla1[Date], "&lt;=" &amp; Tabla1[[#This Row],[Date]], Tabla1[Date], "&gt;=" &amp; (Tabla1[[#This Row],[Date]]-50))</f>
        <v>336.4133333333333</v>
      </c>
      <c r="L704">
        <f>AVERAGEIFS(Tabla1[Close], Tabla1[Ticker], Tabla1[[#This Row],[Ticker]], Tabla1[Date], "&lt;=" &amp; Tabla1[[#This Row],[Date]], Tabla1[Date], "&gt;=" &amp; (Tabla1[[#This Row],[Date]]-200))</f>
        <v>322.45956204379564</v>
      </c>
      <c r="M704" t="str">
        <f>+IF(Tabla1[[#This Row],[volatilidad]]&lt;0.5,"Baja",IF(Tabla1[[#This Row],[volatilidad]]&lt;1,"Media","Alta"))</f>
        <v>Baja</v>
      </c>
    </row>
    <row r="705" spans="1:13" x14ac:dyDescent="0.3">
      <c r="A705" s="1">
        <v>45071</v>
      </c>
      <c r="B705">
        <v>359.61</v>
      </c>
      <c r="C705">
        <v>367.45</v>
      </c>
      <c r="D705">
        <v>357.42</v>
      </c>
      <c r="E705">
        <v>359</v>
      </c>
      <c r="F705">
        <v>6263105</v>
      </c>
      <c r="G705" t="s">
        <v>8</v>
      </c>
      <c r="H705" s="3">
        <f t="shared" si="30"/>
        <v>-1.6033986569823244E-2</v>
      </c>
      <c r="I705">
        <f t="shared" si="31"/>
        <v>2023</v>
      </c>
      <c r="J705" t="str">
        <f t="shared" si="32"/>
        <v>Mayo</v>
      </c>
      <c r="K705">
        <f>AVERAGEIFS(Tabla1[Close], Tabla1[Ticker], Tabla1[[#This Row],[Ticker]], Tabla1[Date], "&lt;=" &amp; Tabla1[[#This Row],[Date]], Tabla1[Date], "&gt;=" &amp; (Tabla1[[#This Row],[Date]]-50))</f>
        <v>336.75361111111107</v>
      </c>
      <c r="L705">
        <f>AVERAGEIFS(Tabla1[Close], Tabla1[Ticker], Tabla1[[#This Row],[Ticker]], Tabla1[Date], "&lt;=" &amp; Tabla1[[#This Row],[Date]], Tabla1[Date], "&gt;=" &amp; (Tabla1[[#This Row],[Date]]-200))</f>
        <v>322.72434782608701</v>
      </c>
      <c r="M705" t="str">
        <f>+IF(Tabla1[[#This Row],[volatilidad]]&lt;0.5,"Baja",IF(Tabla1[[#This Row],[volatilidad]]&lt;1,"Media","Alta"))</f>
        <v>Baja</v>
      </c>
    </row>
    <row r="706" spans="1:13" x14ac:dyDescent="0.3">
      <c r="A706" s="1">
        <v>45072</v>
      </c>
      <c r="B706">
        <v>361.1</v>
      </c>
      <c r="C706">
        <v>383.76</v>
      </c>
      <c r="D706">
        <v>356</v>
      </c>
      <c r="E706">
        <v>378.88</v>
      </c>
      <c r="F706">
        <v>9360436</v>
      </c>
      <c r="G706" t="s">
        <v>8</v>
      </c>
      <c r="H706" s="3">
        <f t="shared" ref="H706:H769" si="33">IF(G706=G705, (E706/E705)-1, "")</f>
        <v>5.5376044568245186E-2</v>
      </c>
      <c r="I706">
        <f t="shared" ref="I706:I769" si="34">YEAR(A706)</f>
        <v>2023</v>
      </c>
      <c r="J706" t="str">
        <f t="shared" ref="J706:J769" si="35">TEXT(A706,"MMMM")</f>
        <v>Mayo</v>
      </c>
      <c r="K706">
        <f>AVERAGEIFS(Tabla1[Close], Tabla1[Ticker], Tabla1[[#This Row],[Ticker]], Tabla1[Date], "&lt;=" &amp; Tabla1[[#This Row],[Date]], Tabla1[Date], "&gt;=" &amp; (Tabla1[[#This Row],[Date]]-50))</f>
        <v>337.76833333333332</v>
      </c>
      <c r="L706">
        <f>AVERAGEIFS(Tabla1[Close], Tabla1[Ticker], Tabla1[[#This Row],[Ticker]], Tabla1[Date], "&lt;=" &amp; Tabla1[[#This Row],[Date]], Tabla1[Date], "&gt;=" &amp; (Tabla1[[#This Row],[Date]]-200))</f>
        <v>323.12834532374103</v>
      </c>
      <c r="M706" t="str">
        <f>+IF(Tabla1[[#This Row],[volatilidad]]&lt;0.5,"Baja",IF(Tabla1[[#This Row],[volatilidad]]&lt;1,"Media","Alta"))</f>
        <v>Baja</v>
      </c>
    </row>
    <row r="707" spans="1:13" x14ac:dyDescent="0.3">
      <c r="A707" s="1">
        <v>45076</v>
      </c>
      <c r="B707">
        <v>397.48</v>
      </c>
      <c r="C707">
        <v>405.11</v>
      </c>
      <c r="D707">
        <v>385.79</v>
      </c>
      <c r="E707">
        <v>392.98</v>
      </c>
      <c r="F707">
        <v>10864990</v>
      </c>
      <c r="G707" t="s">
        <v>8</v>
      </c>
      <c r="H707" s="3">
        <f t="shared" si="33"/>
        <v>3.7214949324324342E-2</v>
      </c>
      <c r="I707">
        <f t="shared" si="34"/>
        <v>2023</v>
      </c>
      <c r="J707" t="str">
        <f t="shared" si="35"/>
        <v>Mayo</v>
      </c>
      <c r="K707">
        <f>AVERAGEIFS(Tabla1[Close], Tabla1[Ticker], Tabla1[[#This Row],[Ticker]], Tabla1[Date], "&lt;=" &amp; Tabla1[[#This Row],[Date]], Tabla1[Date], "&gt;=" &amp; (Tabla1[[#This Row],[Date]]-50))</f>
        <v>339.25861111111112</v>
      </c>
      <c r="L707">
        <f>AVERAGEIFS(Tabla1[Close], Tabla1[Ticker], Tabla1[[#This Row],[Ticker]], Tabla1[Date], "&lt;=" &amp; Tabla1[[#This Row],[Date]], Tabla1[Date], "&gt;=" &amp; (Tabla1[[#This Row],[Date]]-200))</f>
        <v>325.4127205882354</v>
      </c>
      <c r="M707" t="str">
        <f>+IF(Tabla1[[#This Row],[volatilidad]]&lt;0.5,"Baja",IF(Tabla1[[#This Row],[volatilidad]]&lt;1,"Media","Alta"))</f>
        <v>Baja</v>
      </c>
    </row>
    <row r="708" spans="1:13" x14ac:dyDescent="0.3">
      <c r="A708" s="1">
        <v>45077</v>
      </c>
      <c r="B708">
        <v>391.89</v>
      </c>
      <c r="C708">
        <v>396.26</v>
      </c>
      <c r="D708">
        <v>388.91</v>
      </c>
      <c r="E708">
        <v>395.23</v>
      </c>
      <c r="F708">
        <v>6988047</v>
      </c>
      <c r="G708" t="s">
        <v>8</v>
      </c>
      <c r="H708" s="3">
        <f t="shared" si="33"/>
        <v>5.7254822128351979E-3</v>
      </c>
      <c r="I708">
        <f t="shared" si="34"/>
        <v>2023</v>
      </c>
      <c r="J708" t="str">
        <f t="shared" si="35"/>
        <v>Mayo</v>
      </c>
      <c r="K708">
        <f>AVERAGEIFS(Tabla1[Close], Tabla1[Ticker], Tabla1[[#This Row],[Ticker]], Tabla1[Date], "&lt;=" &amp; Tabla1[[#This Row],[Date]], Tabla1[Date], "&gt;=" &amp; (Tabla1[[#This Row],[Date]]-50))</f>
        <v>340.82083333333338</v>
      </c>
      <c r="L708">
        <f>AVERAGEIFS(Tabla1[Close], Tabla1[Ticker], Tabla1[[#This Row],[Ticker]], Tabla1[Date], "&lt;=" &amp; Tabla1[[#This Row],[Date]], Tabla1[Date], "&gt;=" &amp; (Tabla1[[#This Row],[Date]]-200))</f>
        <v>326.18551470588244</v>
      </c>
      <c r="M708" t="str">
        <f>+IF(Tabla1[[#This Row],[volatilidad]]&lt;0.5,"Baja",IF(Tabla1[[#This Row],[volatilidad]]&lt;1,"Media","Alta"))</f>
        <v>Baja</v>
      </c>
    </row>
    <row r="709" spans="1:13" x14ac:dyDescent="0.3">
      <c r="A709" s="1">
        <v>45078</v>
      </c>
      <c r="B709">
        <v>397.41</v>
      </c>
      <c r="C709">
        <v>407.52</v>
      </c>
      <c r="D709">
        <v>393.08</v>
      </c>
      <c r="E709">
        <v>403.13</v>
      </c>
      <c r="F709">
        <v>7160145</v>
      </c>
      <c r="G709" t="s">
        <v>8</v>
      </c>
      <c r="H709" s="3">
        <f t="shared" si="33"/>
        <v>1.9988361207398109E-2</v>
      </c>
      <c r="I709">
        <f t="shared" si="34"/>
        <v>2023</v>
      </c>
      <c r="J709" t="str">
        <f t="shared" si="35"/>
        <v>Junio</v>
      </c>
      <c r="K709">
        <f>AVERAGEIFS(Tabla1[Close], Tabla1[Ticker], Tabla1[[#This Row],[Ticker]], Tabla1[Date], "&lt;=" &amp; Tabla1[[#This Row],[Date]], Tabla1[Date], "&gt;=" &amp; (Tabla1[[#This Row],[Date]]-50))</f>
        <v>342.62416666666667</v>
      </c>
      <c r="L709">
        <f>AVERAGEIFS(Tabla1[Close], Tabla1[Ticker], Tabla1[[#This Row],[Ticker]], Tabla1[Date], "&lt;=" &amp; Tabla1[[#This Row],[Date]], Tabla1[Date], "&gt;=" &amp; (Tabla1[[#This Row],[Date]]-200))</f>
        <v>326.74715328467158</v>
      </c>
      <c r="M709" t="str">
        <f>+IF(Tabla1[[#This Row],[volatilidad]]&lt;0.5,"Baja",IF(Tabla1[[#This Row],[volatilidad]]&lt;1,"Media","Alta"))</f>
        <v>Baja</v>
      </c>
    </row>
    <row r="710" spans="1:13" x14ac:dyDescent="0.3">
      <c r="A710" s="1">
        <v>45079</v>
      </c>
      <c r="B710">
        <v>402.89</v>
      </c>
      <c r="C710">
        <v>406.58</v>
      </c>
      <c r="D710">
        <v>395.9</v>
      </c>
      <c r="E710">
        <v>400.47</v>
      </c>
      <c r="F710">
        <v>5902381</v>
      </c>
      <c r="G710" t="s">
        <v>8</v>
      </c>
      <c r="H710" s="3">
        <f t="shared" si="33"/>
        <v>-6.5983677721825895E-3</v>
      </c>
      <c r="I710">
        <f t="shared" si="34"/>
        <v>2023</v>
      </c>
      <c r="J710" t="str">
        <f t="shared" si="35"/>
        <v>Junio</v>
      </c>
      <c r="K710">
        <f>AVERAGEIFS(Tabla1[Close], Tabla1[Ticker], Tabla1[[#This Row],[Ticker]], Tabla1[Date], "&lt;=" &amp; Tabla1[[#This Row],[Date]], Tabla1[Date], "&gt;=" &amp; (Tabla1[[#This Row],[Date]]-50))</f>
        <v>344.55305555555555</v>
      </c>
      <c r="L710">
        <f>AVERAGEIFS(Tabla1[Close], Tabla1[Ticker], Tabla1[[#This Row],[Ticker]], Tabla1[Date], "&lt;=" &amp; Tabla1[[#This Row],[Date]], Tabla1[Date], "&gt;=" &amp; (Tabla1[[#This Row],[Date]]-200))</f>
        <v>327.28137681159427</v>
      </c>
      <c r="M710" t="str">
        <f>+IF(Tabla1[[#This Row],[volatilidad]]&lt;0.5,"Baja",IF(Tabla1[[#This Row],[volatilidad]]&lt;1,"Media","Alta"))</f>
        <v>Baja</v>
      </c>
    </row>
    <row r="711" spans="1:13" x14ac:dyDescent="0.3">
      <c r="A711" s="1">
        <v>45082</v>
      </c>
      <c r="B711">
        <v>400.47</v>
      </c>
      <c r="C711">
        <v>413.86</v>
      </c>
      <c r="D711">
        <v>400.15</v>
      </c>
      <c r="E711">
        <v>403.54</v>
      </c>
      <c r="F711">
        <v>7247413</v>
      </c>
      <c r="G711" t="s">
        <v>8</v>
      </c>
      <c r="H711" s="3">
        <f t="shared" si="33"/>
        <v>7.6659924588609041E-3</v>
      </c>
      <c r="I711">
        <f t="shared" si="34"/>
        <v>2023</v>
      </c>
      <c r="J711" t="str">
        <f t="shared" si="35"/>
        <v>Junio</v>
      </c>
      <c r="K711">
        <f>AVERAGEIFS(Tabla1[Close], Tabla1[Ticker], Tabla1[[#This Row],[Ticker]], Tabla1[Date], "&lt;=" &amp; Tabla1[[#This Row],[Date]], Tabla1[Date], "&gt;=" &amp; (Tabla1[[#This Row],[Date]]-50))</f>
        <v>346.36085714285713</v>
      </c>
      <c r="L711">
        <f>AVERAGEIFS(Tabla1[Close], Tabla1[Ticker], Tabla1[[#This Row],[Ticker]], Tabla1[Date], "&lt;=" &amp; Tabla1[[#This Row],[Date]], Tabla1[Date], "&gt;=" &amp; (Tabla1[[#This Row],[Date]]-200))</f>
        <v>328.3300000000001</v>
      </c>
      <c r="M711" t="str">
        <f>+IF(Tabla1[[#This Row],[volatilidad]]&lt;0.5,"Baja",IF(Tabla1[[#This Row],[volatilidad]]&lt;1,"Media","Alta"))</f>
        <v>Baja</v>
      </c>
    </row>
    <row r="712" spans="1:13" x14ac:dyDescent="0.3">
      <c r="A712" s="1">
        <v>45083</v>
      </c>
      <c r="B712">
        <v>405</v>
      </c>
      <c r="C712">
        <v>405.12</v>
      </c>
      <c r="D712">
        <v>396.93</v>
      </c>
      <c r="E712">
        <v>399.29</v>
      </c>
      <c r="F712">
        <v>4991532</v>
      </c>
      <c r="G712" t="s">
        <v>8</v>
      </c>
      <c r="H712" s="3">
        <f t="shared" si="33"/>
        <v>-1.0531793626406327E-2</v>
      </c>
      <c r="I712">
        <f t="shared" si="34"/>
        <v>2023</v>
      </c>
      <c r="J712" t="str">
        <f t="shared" si="35"/>
        <v>Junio</v>
      </c>
      <c r="K712">
        <f>AVERAGEIFS(Tabla1[Close], Tabla1[Ticker], Tabla1[[#This Row],[Ticker]], Tabla1[Date], "&lt;=" &amp; Tabla1[[#This Row],[Date]], Tabla1[Date], "&gt;=" &amp; (Tabla1[[#This Row],[Date]]-50))</f>
        <v>347.83111111111111</v>
      </c>
      <c r="L712">
        <f>AVERAGEIFS(Tabla1[Close], Tabla1[Ticker], Tabla1[[#This Row],[Ticker]], Tabla1[Date], "&lt;=" &amp; Tabla1[[#This Row],[Date]], Tabla1[Date], "&gt;=" &amp; (Tabla1[[#This Row],[Date]]-200))</f>
        <v>329.09477941176482</v>
      </c>
      <c r="M712" t="str">
        <f>+IF(Tabla1[[#This Row],[volatilidad]]&lt;0.5,"Baja",IF(Tabla1[[#This Row],[volatilidad]]&lt;1,"Media","Alta"))</f>
        <v>Baja</v>
      </c>
    </row>
    <row r="713" spans="1:13" x14ac:dyDescent="0.3">
      <c r="A713" s="1">
        <v>45084</v>
      </c>
      <c r="B713">
        <v>410.43</v>
      </c>
      <c r="C713">
        <v>418.95</v>
      </c>
      <c r="D713">
        <v>399.23</v>
      </c>
      <c r="E713">
        <v>399.77</v>
      </c>
      <c r="F713">
        <v>11932392</v>
      </c>
      <c r="G713" t="s">
        <v>8</v>
      </c>
      <c r="H713" s="3">
        <f t="shared" si="33"/>
        <v>1.2021337874725813E-3</v>
      </c>
      <c r="I713">
        <f t="shared" si="34"/>
        <v>2023</v>
      </c>
      <c r="J713" t="str">
        <f t="shared" si="35"/>
        <v>Junio</v>
      </c>
      <c r="K713">
        <f>AVERAGEIFS(Tabla1[Close], Tabla1[Ticker], Tabla1[[#This Row],[Ticker]], Tabla1[Date], "&lt;=" &amp; Tabla1[[#This Row],[Date]], Tabla1[Date], "&gt;=" &amp; (Tabla1[[#This Row],[Date]]-50))</f>
        <v>349.69361111111107</v>
      </c>
      <c r="L713">
        <f>AVERAGEIFS(Tabla1[Close], Tabla1[Ticker], Tabla1[[#This Row],[Ticker]], Tabla1[Date], "&lt;=" &amp; Tabla1[[#This Row],[Date]], Tabla1[Date], "&gt;=" &amp; (Tabla1[[#This Row],[Date]]-200))</f>
        <v>329.91676470588249</v>
      </c>
      <c r="M713" t="str">
        <f>+IF(Tabla1[[#This Row],[volatilidad]]&lt;0.5,"Baja",IF(Tabla1[[#This Row],[volatilidad]]&lt;1,"Media","Alta"))</f>
        <v>Baja</v>
      </c>
    </row>
    <row r="714" spans="1:13" x14ac:dyDescent="0.3">
      <c r="A714" s="1">
        <v>45085</v>
      </c>
      <c r="B714">
        <v>399.77</v>
      </c>
      <c r="C714">
        <v>409.54</v>
      </c>
      <c r="D714">
        <v>396.34</v>
      </c>
      <c r="E714">
        <v>409.37</v>
      </c>
      <c r="F714">
        <v>5991087</v>
      </c>
      <c r="G714" t="s">
        <v>8</v>
      </c>
      <c r="H714" s="3">
        <f t="shared" si="33"/>
        <v>2.4013807939565313E-2</v>
      </c>
      <c r="I714">
        <f t="shared" si="34"/>
        <v>2023</v>
      </c>
      <c r="J714" t="str">
        <f t="shared" si="35"/>
        <v>Junio</v>
      </c>
      <c r="K714">
        <f>AVERAGEIFS(Tabla1[Close], Tabla1[Ticker], Tabla1[[#This Row],[Ticker]], Tabla1[Date], "&lt;=" &amp; Tabla1[[#This Row],[Date]], Tabla1[Date], "&gt;=" &amp; (Tabla1[[#This Row],[Date]]-50))</f>
        <v>351.79555555555561</v>
      </c>
      <c r="L714">
        <f>AVERAGEIFS(Tabla1[Close], Tabla1[Ticker], Tabla1[[#This Row],[Ticker]], Tabla1[Date], "&lt;=" &amp; Tabla1[[#This Row],[Date]], Tabla1[Date], "&gt;=" &amp; (Tabla1[[#This Row],[Date]]-200))</f>
        <v>330.4967153284673</v>
      </c>
      <c r="M714" t="str">
        <f>+IF(Tabla1[[#This Row],[volatilidad]]&lt;0.5,"Baja",IF(Tabla1[[#This Row],[volatilidad]]&lt;1,"Media","Alta"))</f>
        <v>Baja</v>
      </c>
    </row>
    <row r="715" spans="1:13" x14ac:dyDescent="0.3">
      <c r="A715" s="1">
        <v>45086</v>
      </c>
      <c r="B715">
        <v>424.5</v>
      </c>
      <c r="C715">
        <v>425.9</v>
      </c>
      <c r="D715">
        <v>414.76</v>
      </c>
      <c r="E715">
        <v>420.02</v>
      </c>
      <c r="F715">
        <v>12372827</v>
      </c>
      <c r="G715" t="s">
        <v>8</v>
      </c>
      <c r="H715" s="3">
        <f t="shared" si="33"/>
        <v>2.6015584923174684E-2</v>
      </c>
      <c r="I715">
        <f t="shared" si="34"/>
        <v>2023</v>
      </c>
      <c r="J715" t="str">
        <f t="shared" si="35"/>
        <v>Junio</v>
      </c>
      <c r="K715">
        <f>AVERAGEIFS(Tabla1[Close], Tabla1[Ticker], Tabla1[[#This Row],[Ticker]], Tabla1[Date], "&lt;=" &amp; Tabla1[[#This Row],[Date]], Tabla1[Date], "&gt;=" &amp; (Tabla1[[#This Row],[Date]]-50))</f>
        <v>354.48722222222227</v>
      </c>
      <c r="L715">
        <f>AVERAGEIFS(Tabla1[Close], Tabla1[Ticker], Tabla1[[#This Row],[Ticker]], Tabla1[Date], "&lt;=" &amp; Tabla1[[#This Row],[Date]], Tabla1[Date], "&gt;=" &amp; (Tabla1[[#This Row],[Date]]-200))</f>
        <v>331.14543478260879</v>
      </c>
      <c r="M715" t="str">
        <f>+IF(Tabla1[[#This Row],[volatilidad]]&lt;0.5,"Baja",IF(Tabla1[[#This Row],[volatilidad]]&lt;1,"Media","Alta"))</f>
        <v>Baja</v>
      </c>
    </row>
    <row r="716" spans="1:13" x14ac:dyDescent="0.3">
      <c r="A716" s="1">
        <v>45089</v>
      </c>
      <c r="B716">
        <v>418.83</v>
      </c>
      <c r="C716">
        <v>424.7</v>
      </c>
      <c r="D716">
        <v>416.57</v>
      </c>
      <c r="E716">
        <v>423.97</v>
      </c>
      <c r="F716">
        <v>5967712</v>
      </c>
      <c r="G716" t="s">
        <v>8</v>
      </c>
      <c r="H716" s="3">
        <f t="shared" si="33"/>
        <v>9.4043140802819725E-3</v>
      </c>
      <c r="I716">
        <f t="shared" si="34"/>
        <v>2023</v>
      </c>
      <c r="J716" t="str">
        <f t="shared" si="35"/>
        <v>Junio</v>
      </c>
      <c r="K716">
        <f>AVERAGEIFS(Tabla1[Close], Tabla1[Ticker], Tabla1[[#This Row],[Ticker]], Tabla1[Date], "&lt;=" &amp; Tabla1[[#This Row],[Date]], Tabla1[Date], "&gt;=" &amp; (Tabla1[[#This Row],[Date]]-50))</f>
        <v>358.06228571428574</v>
      </c>
      <c r="L716">
        <f>AVERAGEIFS(Tabla1[Close], Tabla1[Ticker], Tabla1[[#This Row],[Ticker]], Tabla1[Date], "&lt;=" &amp; Tabla1[[#This Row],[Date]], Tabla1[Date], "&gt;=" &amp; (Tabla1[[#This Row],[Date]]-200))</f>
        <v>332.78529411764714</v>
      </c>
      <c r="M716" t="str">
        <f>+IF(Tabla1[[#This Row],[volatilidad]]&lt;0.5,"Baja",IF(Tabla1[[#This Row],[volatilidad]]&lt;1,"Media","Alta"))</f>
        <v>Baja</v>
      </c>
    </row>
    <row r="717" spans="1:13" x14ac:dyDescent="0.3">
      <c r="A717" s="1">
        <v>45090</v>
      </c>
      <c r="B717">
        <v>430.01</v>
      </c>
      <c r="C717">
        <v>437.27</v>
      </c>
      <c r="D717">
        <v>428.4</v>
      </c>
      <c r="E717">
        <v>435.73</v>
      </c>
      <c r="F717">
        <v>7820535</v>
      </c>
      <c r="G717" t="s">
        <v>8</v>
      </c>
      <c r="H717" s="3">
        <f t="shared" si="33"/>
        <v>2.7737811637615906E-2</v>
      </c>
      <c r="I717">
        <f t="shared" si="34"/>
        <v>2023</v>
      </c>
      <c r="J717" t="str">
        <f t="shared" si="35"/>
        <v>Junio</v>
      </c>
      <c r="K717">
        <f>AVERAGEIFS(Tabla1[Close], Tabla1[Ticker], Tabla1[[#This Row],[Ticker]], Tabla1[Date], "&lt;=" &amp; Tabla1[[#This Row],[Date]], Tabla1[Date], "&gt;=" &amp; (Tabla1[[#This Row],[Date]]-50))</f>
        <v>360.21972222222223</v>
      </c>
      <c r="L717">
        <f>AVERAGEIFS(Tabla1[Close], Tabla1[Ticker], Tabla1[[#This Row],[Ticker]], Tabla1[Date], "&lt;=" &amp; Tabla1[[#This Row],[Date]], Tabla1[Date], "&gt;=" &amp; (Tabla1[[#This Row],[Date]]-200))</f>
        <v>333.53671532846727</v>
      </c>
      <c r="M717" t="str">
        <f>+IF(Tabla1[[#This Row],[volatilidad]]&lt;0.5,"Baja",IF(Tabla1[[#This Row],[volatilidad]]&lt;1,"Media","Alta"))</f>
        <v>Baja</v>
      </c>
    </row>
    <row r="718" spans="1:13" x14ac:dyDescent="0.3">
      <c r="A718" s="1">
        <v>45091</v>
      </c>
      <c r="B718">
        <v>434.99</v>
      </c>
      <c r="C718">
        <v>447.33</v>
      </c>
      <c r="D718">
        <v>433.5</v>
      </c>
      <c r="E718">
        <v>440.86</v>
      </c>
      <c r="F718">
        <v>8413089</v>
      </c>
      <c r="G718" t="s">
        <v>8</v>
      </c>
      <c r="H718" s="3">
        <f t="shared" si="33"/>
        <v>1.1773345879328989E-2</v>
      </c>
      <c r="I718">
        <f t="shared" si="34"/>
        <v>2023</v>
      </c>
      <c r="J718" t="str">
        <f t="shared" si="35"/>
        <v>Junio</v>
      </c>
      <c r="K718">
        <f>AVERAGEIFS(Tabla1[Close], Tabla1[Ticker], Tabla1[[#This Row],[Ticker]], Tabla1[Date], "&lt;=" &amp; Tabla1[[#This Row],[Date]], Tabla1[Date], "&gt;=" &amp; (Tabla1[[#This Row],[Date]]-50))</f>
        <v>363.32638888888891</v>
      </c>
      <c r="L718">
        <f>AVERAGEIFS(Tabla1[Close], Tabla1[Ticker], Tabla1[[#This Row],[Ticker]], Tabla1[Date], "&lt;=" &amp; Tabla1[[#This Row],[Date]], Tabla1[Date], "&gt;=" &amp; (Tabla1[[#This Row],[Date]]-200))</f>
        <v>334.67043795620447</v>
      </c>
      <c r="M718" t="str">
        <f>+IF(Tabla1[[#This Row],[volatilidad]]&lt;0.5,"Baja",IF(Tabla1[[#This Row],[volatilidad]]&lt;1,"Media","Alta"))</f>
        <v>Baja</v>
      </c>
    </row>
    <row r="719" spans="1:13" x14ac:dyDescent="0.3">
      <c r="A719" s="1">
        <v>45092</v>
      </c>
      <c r="B719">
        <v>444.1</v>
      </c>
      <c r="C719">
        <v>448.65</v>
      </c>
      <c r="D719">
        <v>439.5</v>
      </c>
      <c r="E719">
        <v>445.27</v>
      </c>
      <c r="F719">
        <v>7099915</v>
      </c>
      <c r="G719" t="s">
        <v>8</v>
      </c>
      <c r="H719" s="3">
        <f t="shared" si="33"/>
        <v>1.0003175611305037E-2</v>
      </c>
      <c r="I719">
        <f t="shared" si="34"/>
        <v>2023</v>
      </c>
      <c r="J719" t="str">
        <f t="shared" si="35"/>
        <v>Junio</v>
      </c>
      <c r="K719">
        <f>AVERAGEIFS(Tabla1[Close], Tabla1[Ticker], Tabla1[[#This Row],[Ticker]], Tabla1[Date], "&lt;=" &amp; Tabla1[[#This Row],[Date]], Tabla1[Date], "&gt;=" &amp; (Tabla1[[#This Row],[Date]]-50))</f>
        <v>366.73527777777787</v>
      </c>
      <c r="L719">
        <f>AVERAGEIFS(Tabla1[Close], Tabla1[Ticker], Tabla1[[#This Row],[Ticker]], Tabla1[Date], "&lt;=" &amp; Tabla1[[#This Row],[Date]], Tabla1[Date], "&gt;=" &amp; (Tabla1[[#This Row],[Date]]-200))</f>
        <v>335.47188405797107</v>
      </c>
      <c r="M719" t="str">
        <f>+IF(Tabla1[[#This Row],[volatilidad]]&lt;0.5,"Baja",IF(Tabla1[[#This Row],[volatilidad]]&lt;1,"Media","Alta"))</f>
        <v>Baja</v>
      </c>
    </row>
    <row r="720" spans="1:13" x14ac:dyDescent="0.3">
      <c r="A720" s="1">
        <v>45093</v>
      </c>
      <c r="B720">
        <v>446.15</v>
      </c>
      <c r="C720">
        <v>447.51</v>
      </c>
      <c r="D720">
        <v>430.9</v>
      </c>
      <c r="E720">
        <v>431.96</v>
      </c>
      <c r="F720">
        <v>8753740</v>
      </c>
      <c r="G720" t="s">
        <v>8</v>
      </c>
      <c r="H720" s="3">
        <f t="shared" si="33"/>
        <v>-2.9891975655220393E-2</v>
      </c>
      <c r="I720">
        <f t="shared" si="34"/>
        <v>2023</v>
      </c>
      <c r="J720" t="str">
        <f t="shared" si="35"/>
        <v>Junio</v>
      </c>
      <c r="K720">
        <f>AVERAGEIFS(Tabla1[Close], Tabla1[Ticker], Tabla1[[#This Row],[Ticker]], Tabla1[Date], "&lt;=" &amp; Tabla1[[#This Row],[Date]], Tabla1[Date], "&gt;=" &amp; (Tabla1[[#This Row],[Date]]-50))</f>
        <v>369.81333333333333</v>
      </c>
      <c r="L720">
        <f>AVERAGEIFS(Tabla1[Close], Tabla1[Ticker], Tabla1[[#This Row],[Ticker]], Tabla1[Date], "&lt;=" &amp; Tabla1[[#This Row],[Date]], Tabla1[Date], "&gt;=" &amp; (Tabla1[[#This Row],[Date]]-200))</f>
        <v>336.16604316546767</v>
      </c>
      <c r="M720" t="str">
        <f>+IF(Tabla1[[#This Row],[volatilidad]]&lt;0.5,"Baja",IF(Tabla1[[#This Row],[volatilidad]]&lt;1,"Media","Alta"))</f>
        <v>Baja</v>
      </c>
    </row>
    <row r="721" spans="1:13" x14ac:dyDescent="0.3">
      <c r="A721" s="1">
        <v>45097</v>
      </c>
      <c r="B721">
        <v>430.18</v>
      </c>
      <c r="C721">
        <v>440</v>
      </c>
      <c r="D721">
        <v>430</v>
      </c>
      <c r="E721">
        <v>434.7</v>
      </c>
      <c r="F721">
        <v>4762313</v>
      </c>
      <c r="G721" t="s">
        <v>8</v>
      </c>
      <c r="H721" s="3">
        <f t="shared" si="33"/>
        <v>6.3431799240669662E-3</v>
      </c>
      <c r="I721">
        <f t="shared" si="34"/>
        <v>2023</v>
      </c>
      <c r="J721" t="str">
        <f t="shared" si="35"/>
        <v>Junio</v>
      </c>
      <c r="K721">
        <f>AVERAGEIFS(Tabla1[Close], Tabla1[Ticker], Tabla1[[#This Row],[Ticker]], Tabla1[Date], "&lt;=" &amp; Tabla1[[#This Row],[Date]], Tabla1[Date], "&gt;=" &amp; (Tabla1[[#This Row],[Date]]-50))</f>
        <v>374.06285714285724</v>
      </c>
      <c r="L721">
        <f>AVERAGEIFS(Tabla1[Close], Tabla1[Ticker], Tabla1[[#This Row],[Ticker]], Tabla1[Date], "&lt;=" &amp; Tabla1[[#This Row],[Date]], Tabla1[Date], "&gt;=" &amp; (Tabla1[[#This Row],[Date]]-200))</f>
        <v>338.0674264705882</v>
      </c>
      <c r="M721" t="str">
        <f>+IF(Tabla1[[#This Row],[volatilidad]]&lt;0.5,"Baja",IF(Tabla1[[#This Row],[volatilidad]]&lt;1,"Media","Alta"))</f>
        <v>Baja</v>
      </c>
    </row>
    <row r="722" spans="1:13" x14ac:dyDescent="0.3">
      <c r="A722" s="1">
        <v>45098</v>
      </c>
      <c r="B722">
        <v>432.65</v>
      </c>
      <c r="C722">
        <v>434.55</v>
      </c>
      <c r="D722">
        <v>422.54</v>
      </c>
      <c r="E722">
        <v>424.45</v>
      </c>
      <c r="F722">
        <v>5146441</v>
      </c>
      <c r="G722" t="s">
        <v>8</v>
      </c>
      <c r="H722" s="3">
        <f t="shared" si="33"/>
        <v>-2.3579480101219241E-2</v>
      </c>
      <c r="I722">
        <f t="shared" si="34"/>
        <v>2023</v>
      </c>
      <c r="J722" t="str">
        <f t="shared" si="35"/>
        <v>Junio</v>
      </c>
      <c r="K722">
        <f>AVERAGEIFS(Tabla1[Close], Tabla1[Ticker], Tabla1[[#This Row],[Ticker]], Tabla1[Date], "&lt;=" &amp; Tabla1[[#This Row],[Date]], Tabla1[Date], "&gt;=" &amp; (Tabla1[[#This Row],[Date]]-50))</f>
        <v>376.92942857142867</v>
      </c>
      <c r="L722">
        <f>AVERAGEIFS(Tabla1[Close], Tabla1[Ticker], Tabla1[[#This Row],[Ticker]], Tabla1[Date], "&lt;=" &amp; Tabla1[[#This Row],[Date]], Tabla1[Date], "&gt;=" &amp; (Tabla1[[#This Row],[Date]]-200))</f>
        <v>338.83242647058825</v>
      </c>
      <c r="M722" t="str">
        <f>+IF(Tabla1[[#This Row],[volatilidad]]&lt;0.5,"Baja",IF(Tabla1[[#This Row],[volatilidad]]&lt;1,"Media","Alta"))</f>
        <v>Baja</v>
      </c>
    </row>
    <row r="723" spans="1:13" x14ac:dyDescent="0.3">
      <c r="A723" s="1">
        <v>45099</v>
      </c>
      <c r="B723">
        <v>422.93</v>
      </c>
      <c r="C723">
        <v>424.71</v>
      </c>
      <c r="D723">
        <v>418.68</v>
      </c>
      <c r="E723">
        <v>422.48</v>
      </c>
      <c r="F723">
        <v>4872246</v>
      </c>
      <c r="G723" t="s">
        <v>8</v>
      </c>
      <c r="H723" s="3">
        <f t="shared" si="33"/>
        <v>-4.641300506537771E-3</v>
      </c>
      <c r="I723">
        <f t="shared" si="34"/>
        <v>2023</v>
      </c>
      <c r="J723" t="str">
        <f t="shared" si="35"/>
        <v>Junio</v>
      </c>
      <c r="K723">
        <f>AVERAGEIFS(Tabla1[Close], Tabla1[Ticker], Tabla1[[#This Row],[Ticker]], Tabla1[Date], "&lt;=" &amp; Tabla1[[#This Row],[Date]], Tabla1[Date], "&gt;=" &amp; (Tabla1[[#This Row],[Date]]-50))</f>
        <v>379.92742857142866</v>
      </c>
      <c r="L723">
        <f>AVERAGEIFS(Tabla1[Close], Tabla1[Ticker], Tabla1[[#This Row],[Ticker]], Tabla1[Date], "&lt;=" &amp; Tabla1[[#This Row],[Date]], Tabla1[Date], "&gt;=" &amp; (Tabla1[[#This Row],[Date]]-200))</f>
        <v>339.44299270072992</v>
      </c>
      <c r="M723" t="str">
        <f>+IF(Tabla1[[#This Row],[volatilidad]]&lt;0.5,"Baja",IF(Tabla1[[#This Row],[volatilidad]]&lt;1,"Media","Alta"))</f>
        <v>Baja</v>
      </c>
    </row>
    <row r="724" spans="1:13" x14ac:dyDescent="0.3">
      <c r="A724" s="1">
        <v>45100</v>
      </c>
      <c r="B724">
        <v>418.59</v>
      </c>
      <c r="C724">
        <v>425.82</v>
      </c>
      <c r="D724">
        <v>417.73</v>
      </c>
      <c r="E724">
        <v>424.02</v>
      </c>
      <c r="F724">
        <v>8298600</v>
      </c>
      <c r="G724" t="s">
        <v>8</v>
      </c>
      <c r="H724" s="3">
        <f t="shared" si="33"/>
        <v>3.6451429653474587E-3</v>
      </c>
      <c r="I724">
        <f t="shared" si="34"/>
        <v>2023</v>
      </c>
      <c r="J724" t="str">
        <f t="shared" si="35"/>
        <v>Junio</v>
      </c>
      <c r="K724">
        <f>AVERAGEIFS(Tabla1[Close], Tabla1[Ticker], Tabla1[[#This Row],[Ticker]], Tabla1[Date], "&lt;=" &amp; Tabla1[[#This Row],[Date]], Tabla1[Date], "&gt;=" &amp; (Tabla1[[#This Row],[Date]]-50))</f>
        <v>382.91942857142863</v>
      </c>
      <c r="L724">
        <f>AVERAGEIFS(Tabla1[Close], Tabla1[Ticker], Tabla1[[#This Row],[Ticker]], Tabla1[Date], "&lt;=" &amp; Tabla1[[#This Row],[Date]], Tabla1[Date], "&gt;=" &amp; (Tabla1[[#This Row],[Date]]-200))</f>
        <v>340.05586956521739</v>
      </c>
      <c r="M724" t="str">
        <f>+IF(Tabla1[[#This Row],[volatilidad]]&lt;0.5,"Baja",IF(Tabla1[[#This Row],[volatilidad]]&lt;1,"Media","Alta"))</f>
        <v>Baja</v>
      </c>
    </row>
    <row r="725" spans="1:13" x14ac:dyDescent="0.3">
      <c r="A725" s="1">
        <v>45103</v>
      </c>
      <c r="B725">
        <v>422.44</v>
      </c>
      <c r="C725">
        <v>430.96</v>
      </c>
      <c r="D725">
        <v>414.9</v>
      </c>
      <c r="E725">
        <v>415.94</v>
      </c>
      <c r="F725">
        <v>4640022</v>
      </c>
      <c r="G725" t="s">
        <v>8</v>
      </c>
      <c r="H725" s="3">
        <f t="shared" si="33"/>
        <v>-1.9055704919579197E-2</v>
      </c>
      <c r="I725">
        <f t="shared" si="34"/>
        <v>2023</v>
      </c>
      <c r="J725" t="str">
        <f t="shared" si="35"/>
        <v>Junio</v>
      </c>
      <c r="K725">
        <f>AVERAGEIFS(Tabla1[Close], Tabla1[Ticker], Tabla1[[#This Row],[Ticker]], Tabla1[Date], "&lt;=" &amp; Tabla1[[#This Row],[Date]], Tabla1[Date], "&gt;=" &amp; (Tabla1[[#This Row],[Date]]-50))</f>
        <v>387.48764705882365</v>
      </c>
      <c r="L725">
        <f>AVERAGEIFS(Tabla1[Close], Tabla1[Ticker], Tabla1[[#This Row],[Ticker]], Tabla1[Date], "&lt;=" &amp; Tabla1[[#This Row],[Date]], Tabla1[Date], "&gt;=" &amp; (Tabla1[[#This Row],[Date]]-200))</f>
        <v>341.30205882352936</v>
      </c>
      <c r="M725" t="str">
        <f>+IF(Tabla1[[#This Row],[volatilidad]]&lt;0.5,"Baja",IF(Tabla1[[#This Row],[volatilidad]]&lt;1,"Media","Alta"))</f>
        <v>Baja</v>
      </c>
    </row>
    <row r="726" spans="1:13" x14ac:dyDescent="0.3">
      <c r="A726" s="1">
        <v>45104</v>
      </c>
      <c r="B726">
        <v>417.39</v>
      </c>
      <c r="C726">
        <v>420.88</v>
      </c>
      <c r="D726">
        <v>411.5</v>
      </c>
      <c r="E726">
        <v>417.08</v>
      </c>
      <c r="F726">
        <v>4818066</v>
      </c>
      <c r="G726" t="s">
        <v>8</v>
      </c>
      <c r="H726" s="3">
        <f t="shared" si="33"/>
        <v>2.7407799201808469E-3</v>
      </c>
      <c r="I726">
        <f t="shared" si="34"/>
        <v>2023</v>
      </c>
      <c r="J726" t="str">
        <f t="shared" si="35"/>
        <v>Junio</v>
      </c>
      <c r="K726">
        <f>AVERAGEIFS(Tabla1[Close], Tabla1[Ticker], Tabla1[[#This Row],[Ticker]], Tabla1[Date], "&lt;=" &amp; Tabla1[[#This Row],[Date]], Tabla1[Date], "&gt;=" &amp; (Tabla1[[#This Row],[Date]]-50))</f>
        <v>388.33314285714295</v>
      </c>
      <c r="L726">
        <f>AVERAGEIFS(Tabla1[Close], Tabla1[Ticker], Tabla1[[#This Row],[Ticker]], Tabla1[Date], "&lt;=" &amp; Tabla1[[#This Row],[Date]], Tabla1[Date], "&gt;=" &amp; (Tabla1[[#This Row],[Date]]-200))</f>
        <v>342.08749999999998</v>
      </c>
      <c r="M726" t="str">
        <f>+IF(Tabla1[[#This Row],[volatilidad]]&lt;0.5,"Baja",IF(Tabla1[[#This Row],[volatilidad]]&lt;1,"Media","Alta"))</f>
        <v>Baja</v>
      </c>
    </row>
    <row r="727" spans="1:13" x14ac:dyDescent="0.3">
      <c r="A727" s="1">
        <v>45105</v>
      </c>
      <c r="B727">
        <v>423.1</v>
      </c>
      <c r="C727">
        <v>437.29</v>
      </c>
      <c r="D727">
        <v>422.89</v>
      </c>
      <c r="E727">
        <v>429.84</v>
      </c>
      <c r="F727">
        <v>8811342</v>
      </c>
      <c r="G727" t="s">
        <v>8</v>
      </c>
      <c r="H727" s="3">
        <f t="shared" si="33"/>
        <v>3.059365109811063E-2</v>
      </c>
      <c r="I727">
        <f t="shared" si="34"/>
        <v>2023</v>
      </c>
      <c r="J727" t="str">
        <f t="shared" si="35"/>
        <v>Junio</v>
      </c>
      <c r="K727">
        <f>AVERAGEIFS(Tabla1[Close], Tabla1[Ticker], Tabla1[[#This Row],[Ticker]], Tabla1[Date], "&lt;=" &amp; Tabla1[[#This Row],[Date]], Tabla1[Date], "&gt;=" &amp; (Tabla1[[#This Row],[Date]]-50))</f>
        <v>391.15114285714287</v>
      </c>
      <c r="L727">
        <f>AVERAGEIFS(Tabla1[Close], Tabla1[Ticker], Tabla1[[#This Row],[Ticker]], Tabla1[Date], "&lt;=" &amp; Tabla1[[#This Row],[Date]], Tabla1[Date], "&gt;=" &amp; (Tabla1[[#This Row],[Date]]-200))</f>
        <v>342.89507352941166</v>
      </c>
      <c r="M727" t="str">
        <f>+IF(Tabla1[[#This Row],[volatilidad]]&lt;0.5,"Baja",IF(Tabla1[[#This Row],[volatilidad]]&lt;1,"Media","Alta"))</f>
        <v>Baja</v>
      </c>
    </row>
    <row r="728" spans="1:13" x14ac:dyDescent="0.3">
      <c r="A728" s="1">
        <v>45106</v>
      </c>
      <c r="B728">
        <v>434.33</v>
      </c>
      <c r="C728">
        <v>437.85</v>
      </c>
      <c r="D728">
        <v>426.15</v>
      </c>
      <c r="E728">
        <v>428.24</v>
      </c>
      <c r="F728">
        <v>4932310</v>
      </c>
      <c r="G728" t="s">
        <v>8</v>
      </c>
      <c r="H728" s="3">
        <f t="shared" si="33"/>
        <v>-3.7223152801041381E-3</v>
      </c>
      <c r="I728">
        <f t="shared" si="34"/>
        <v>2023</v>
      </c>
      <c r="J728" t="str">
        <f t="shared" si="35"/>
        <v>Junio</v>
      </c>
      <c r="K728">
        <f>AVERAGEIFS(Tabla1[Close], Tabla1[Ticker], Tabla1[[#This Row],[Ticker]], Tabla1[Date], "&lt;=" &amp; Tabla1[[#This Row],[Date]], Tabla1[Date], "&gt;=" &amp; (Tabla1[[#This Row],[Date]]-50))</f>
        <v>393.89685714285719</v>
      </c>
      <c r="L728">
        <f>AVERAGEIFS(Tabla1[Close], Tabla1[Ticker], Tabla1[[#This Row],[Ticker]], Tabla1[Date], "&lt;=" &amp; Tabla1[[#This Row],[Date]], Tabla1[Date], "&gt;=" &amp; (Tabla1[[#This Row],[Date]]-200))</f>
        <v>343.51802919708018</v>
      </c>
      <c r="M728" t="str">
        <f>+IF(Tabla1[[#This Row],[volatilidad]]&lt;0.5,"Baja",IF(Tabla1[[#This Row],[volatilidad]]&lt;1,"Media","Alta"))</f>
        <v>Baja</v>
      </c>
    </row>
    <row r="729" spans="1:13" x14ac:dyDescent="0.3">
      <c r="A729" s="1">
        <v>45107</v>
      </c>
      <c r="B729">
        <v>431.1</v>
      </c>
      <c r="C729">
        <v>444.12</v>
      </c>
      <c r="D729">
        <v>431.1</v>
      </c>
      <c r="E729">
        <v>440.49</v>
      </c>
      <c r="F729">
        <v>7346394</v>
      </c>
      <c r="G729" t="s">
        <v>8</v>
      </c>
      <c r="H729" s="3">
        <f t="shared" si="33"/>
        <v>2.8605454885111126E-2</v>
      </c>
      <c r="I729">
        <f t="shared" si="34"/>
        <v>2023</v>
      </c>
      <c r="J729" t="str">
        <f t="shared" si="35"/>
        <v>Junio</v>
      </c>
      <c r="K729">
        <f>AVERAGEIFS(Tabla1[Close], Tabla1[Ticker], Tabla1[[#This Row],[Ticker]], Tabla1[Date], "&lt;=" &amp; Tabla1[[#This Row],[Date]], Tabla1[Date], "&gt;=" &amp; (Tabla1[[#This Row],[Date]]-50))</f>
        <v>396.89885714285714</v>
      </c>
      <c r="L729">
        <f>AVERAGEIFS(Tabla1[Close], Tabla1[Ticker], Tabla1[[#This Row],[Ticker]], Tabla1[Date], "&lt;=" &amp; Tabla1[[#This Row],[Date]], Tabla1[Date], "&gt;=" &amp; (Tabla1[[#This Row],[Date]]-200))</f>
        <v>344.22072463768103</v>
      </c>
      <c r="M729" t="str">
        <f>+IF(Tabla1[[#This Row],[volatilidad]]&lt;0.5,"Baja",IF(Tabla1[[#This Row],[volatilidad]]&lt;1,"Media","Alta"))</f>
        <v>Baja</v>
      </c>
    </row>
    <row r="730" spans="1:13" x14ac:dyDescent="0.3">
      <c r="A730" s="1">
        <v>45110</v>
      </c>
      <c r="B730">
        <v>439.76</v>
      </c>
      <c r="C730">
        <v>441.55</v>
      </c>
      <c r="D730">
        <v>431.62</v>
      </c>
      <c r="E730">
        <v>441.44</v>
      </c>
      <c r="F730">
        <v>3733207</v>
      </c>
      <c r="G730" t="s">
        <v>8</v>
      </c>
      <c r="H730" s="3">
        <f t="shared" si="33"/>
        <v>2.156689141637802E-3</v>
      </c>
      <c r="I730">
        <f t="shared" si="34"/>
        <v>2023</v>
      </c>
      <c r="J730" t="str">
        <f t="shared" si="35"/>
        <v>Julio</v>
      </c>
      <c r="K730">
        <f>AVERAGEIFS(Tabla1[Close], Tabla1[Ticker], Tabla1[[#This Row],[Ticker]], Tabla1[Date], "&lt;=" &amp; Tabla1[[#This Row],[Date]], Tabla1[Date], "&gt;=" &amp; (Tabla1[[#This Row],[Date]]-50))</f>
        <v>401.41911764705895</v>
      </c>
      <c r="L730">
        <f>AVERAGEIFS(Tabla1[Close], Tabla1[Ticker], Tabla1[[#This Row],[Ticker]], Tabla1[Date], "&lt;=" &amp; Tabla1[[#This Row],[Date]], Tabla1[Date], "&gt;=" &amp; (Tabla1[[#This Row],[Date]]-200))</f>
        <v>345.51874999999984</v>
      </c>
      <c r="M730" t="str">
        <f>+IF(Tabla1[[#This Row],[volatilidad]]&lt;0.5,"Baja",IF(Tabla1[[#This Row],[volatilidad]]&lt;1,"Media","Alta"))</f>
        <v>Baja</v>
      </c>
    </row>
    <row r="731" spans="1:13" x14ac:dyDescent="0.3">
      <c r="A731" s="1">
        <v>45112</v>
      </c>
      <c r="B731">
        <v>444.91</v>
      </c>
      <c r="C731">
        <v>450.97</v>
      </c>
      <c r="D731">
        <v>439.62</v>
      </c>
      <c r="E731">
        <v>445.9</v>
      </c>
      <c r="F731">
        <v>6875414</v>
      </c>
      <c r="G731" t="s">
        <v>8</v>
      </c>
      <c r="H731" s="3">
        <f t="shared" si="33"/>
        <v>1.0103298296484153E-2</v>
      </c>
      <c r="I731">
        <f t="shared" si="34"/>
        <v>2023</v>
      </c>
      <c r="J731" t="str">
        <f t="shared" si="35"/>
        <v>Julio</v>
      </c>
      <c r="K731">
        <f>AVERAGEIFS(Tabla1[Close], Tabla1[Ticker], Tabla1[[#This Row],[Ticker]], Tabla1[Date], "&lt;=" &amp; Tabla1[[#This Row],[Date]], Tabla1[Date], "&gt;=" &amp; (Tabla1[[#This Row],[Date]]-50))</f>
        <v>404.65470588235297</v>
      </c>
      <c r="L731">
        <f>AVERAGEIFS(Tabla1[Close], Tabla1[Ticker], Tabla1[[#This Row],[Ticker]], Tabla1[Date], "&lt;=" &amp; Tabla1[[#This Row],[Date]], Tabla1[Date], "&gt;=" &amp; (Tabla1[[#This Row],[Date]]-200))</f>
        <v>347.07651851851836</v>
      </c>
      <c r="M731" t="str">
        <f>+IF(Tabla1[[#This Row],[volatilidad]]&lt;0.5,"Baja",IF(Tabla1[[#This Row],[volatilidad]]&lt;1,"Media","Alta"))</f>
        <v>Baja</v>
      </c>
    </row>
    <row r="732" spans="1:13" x14ac:dyDescent="0.3">
      <c r="A732" s="1">
        <v>45113</v>
      </c>
      <c r="B732">
        <v>440</v>
      </c>
      <c r="C732">
        <v>442.8</v>
      </c>
      <c r="D732">
        <v>430.72</v>
      </c>
      <c r="E732">
        <v>438.84</v>
      </c>
      <c r="F732">
        <v>4944892</v>
      </c>
      <c r="G732" t="s">
        <v>8</v>
      </c>
      <c r="H732" s="3">
        <f t="shared" si="33"/>
        <v>-1.5833146445391355E-2</v>
      </c>
      <c r="I732">
        <f t="shared" si="34"/>
        <v>2023</v>
      </c>
      <c r="J732" t="str">
        <f t="shared" si="35"/>
        <v>Julio</v>
      </c>
      <c r="K732">
        <f>AVERAGEIFS(Tabla1[Close], Tabla1[Ticker], Tabla1[[#This Row],[Ticker]], Tabla1[Date], "&lt;=" &amp; Tabla1[[#This Row],[Date]], Tabla1[Date], "&gt;=" &amp; (Tabla1[[#This Row],[Date]]-50))</f>
        <v>407.74558823529412</v>
      </c>
      <c r="L732">
        <f>AVERAGEIFS(Tabla1[Close], Tabla1[Ticker], Tabla1[[#This Row],[Ticker]], Tabla1[Date], "&lt;=" &amp; Tabla1[[#This Row],[Date]], Tabla1[Date], "&gt;=" &amp; (Tabla1[[#This Row],[Date]]-200))</f>
        <v>347.7512499999998</v>
      </c>
      <c r="M732" t="str">
        <f>+IF(Tabla1[[#This Row],[volatilidad]]&lt;0.5,"Baja",IF(Tabla1[[#This Row],[volatilidad]]&lt;1,"Media","Alta"))</f>
        <v>Baja</v>
      </c>
    </row>
    <row r="733" spans="1:13" x14ac:dyDescent="0.3">
      <c r="A733" s="1">
        <v>45114</v>
      </c>
      <c r="B733">
        <v>438.6</v>
      </c>
      <c r="C733">
        <v>442.33</v>
      </c>
      <c r="D733">
        <v>435.84</v>
      </c>
      <c r="E733">
        <v>438.1</v>
      </c>
      <c r="F733">
        <v>4165144</v>
      </c>
      <c r="G733" t="s">
        <v>8</v>
      </c>
      <c r="H733" s="3">
        <f t="shared" si="33"/>
        <v>-1.6862637863457319E-3</v>
      </c>
      <c r="I733">
        <f t="shared" si="34"/>
        <v>2023</v>
      </c>
      <c r="J733" t="str">
        <f t="shared" si="35"/>
        <v>Julio</v>
      </c>
      <c r="K733">
        <f>AVERAGEIFS(Tabla1[Close], Tabla1[Ticker], Tabla1[[#This Row],[Ticker]], Tabla1[Date], "&lt;=" &amp; Tabla1[[#This Row],[Date]], Tabla1[Date], "&gt;=" &amp; (Tabla1[[#This Row],[Date]]-50))</f>
        <v>410.63205882352946</v>
      </c>
      <c r="L733">
        <f>AVERAGEIFS(Tabla1[Close], Tabla1[Ticker], Tabla1[[#This Row],[Ticker]], Tabla1[Date], "&lt;=" &amp; Tabla1[[#This Row],[Date]], Tabla1[Date], "&gt;=" &amp; (Tabla1[[#This Row],[Date]]-200))</f>
        <v>348.41072992700714</v>
      </c>
      <c r="M733" t="str">
        <f>+IF(Tabla1[[#This Row],[volatilidad]]&lt;0.5,"Baja",IF(Tabla1[[#This Row],[volatilidad]]&lt;1,"Media","Alta"))</f>
        <v>Baja</v>
      </c>
    </row>
    <row r="734" spans="1:13" x14ac:dyDescent="0.3">
      <c r="A734" s="1">
        <v>45117</v>
      </c>
      <c r="B734">
        <v>438.52</v>
      </c>
      <c r="C734">
        <v>444.41</v>
      </c>
      <c r="D734">
        <v>436.82</v>
      </c>
      <c r="E734">
        <v>441.71</v>
      </c>
      <c r="F734">
        <v>4251737</v>
      </c>
      <c r="G734" t="s">
        <v>8</v>
      </c>
      <c r="H734" s="3">
        <f t="shared" si="33"/>
        <v>8.2401278246975185E-3</v>
      </c>
      <c r="I734">
        <f t="shared" si="34"/>
        <v>2023</v>
      </c>
      <c r="J734" t="str">
        <f t="shared" si="35"/>
        <v>Julio</v>
      </c>
      <c r="K734">
        <f>AVERAGEIFS(Tabla1[Close], Tabla1[Ticker], Tabla1[[#This Row],[Ticker]], Tabla1[Date], "&lt;=" &amp; Tabla1[[#This Row],[Date]], Tabla1[Date], "&gt;=" &amp; (Tabla1[[#This Row],[Date]]-50))</f>
        <v>414.13787878787878</v>
      </c>
      <c r="L734">
        <f>AVERAGEIFS(Tabla1[Close], Tabla1[Ticker], Tabla1[[#This Row],[Ticker]], Tabla1[Date], "&lt;=" &amp; Tabla1[[#This Row],[Date]], Tabla1[Date], "&gt;=" &amp; (Tabla1[[#This Row],[Date]]-200))</f>
        <v>350.36688888888864</v>
      </c>
      <c r="M734" t="str">
        <f>+IF(Tabla1[[#This Row],[volatilidad]]&lt;0.5,"Baja",IF(Tabla1[[#This Row],[volatilidad]]&lt;1,"Media","Alta"))</f>
        <v>Baja</v>
      </c>
    </row>
    <row r="735" spans="1:13" x14ac:dyDescent="0.3">
      <c r="A735" s="1">
        <v>45118</v>
      </c>
      <c r="B735">
        <v>438.65</v>
      </c>
      <c r="C735">
        <v>440.8</v>
      </c>
      <c r="D735">
        <v>431.04</v>
      </c>
      <c r="E735">
        <v>440.21</v>
      </c>
      <c r="F735">
        <v>4574559</v>
      </c>
      <c r="G735" t="s">
        <v>8</v>
      </c>
      <c r="H735" s="3">
        <f t="shared" si="33"/>
        <v>-3.3958932331167313E-3</v>
      </c>
      <c r="I735">
        <f t="shared" si="34"/>
        <v>2023</v>
      </c>
      <c r="J735" t="str">
        <f t="shared" si="35"/>
        <v>Julio</v>
      </c>
      <c r="K735">
        <f>AVERAGEIFS(Tabla1[Close], Tabla1[Ticker], Tabla1[[#This Row],[Ticker]], Tabla1[Date], "&lt;=" &amp; Tabla1[[#This Row],[Date]], Tabla1[Date], "&gt;=" &amp; (Tabla1[[#This Row],[Date]]-50))</f>
        <v>414.90470588235291</v>
      </c>
      <c r="L735">
        <f>AVERAGEIFS(Tabla1[Close], Tabla1[Ticker], Tabla1[[#This Row],[Ticker]], Tabla1[Date], "&lt;=" &amp; Tabla1[[#This Row],[Date]], Tabla1[Date], "&gt;=" &amp; (Tabla1[[#This Row],[Date]]-200))</f>
        <v>351.42214814814787</v>
      </c>
      <c r="M735" t="str">
        <f>+IF(Tabla1[[#This Row],[volatilidad]]&lt;0.5,"Baja",IF(Tabla1[[#This Row],[volatilidad]]&lt;1,"Media","Alta"))</f>
        <v>Baja</v>
      </c>
    </row>
    <row r="736" spans="1:13" x14ac:dyDescent="0.3">
      <c r="A736" s="1">
        <v>45119</v>
      </c>
      <c r="B736">
        <v>444.55</v>
      </c>
      <c r="C736">
        <v>445.41</v>
      </c>
      <c r="D736">
        <v>437.75</v>
      </c>
      <c r="E736">
        <v>444.05</v>
      </c>
      <c r="F736">
        <v>5731657</v>
      </c>
      <c r="G736" t="s">
        <v>8</v>
      </c>
      <c r="H736" s="3">
        <f t="shared" si="33"/>
        <v>8.7231094250472818E-3</v>
      </c>
      <c r="I736">
        <f t="shared" si="34"/>
        <v>2023</v>
      </c>
      <c r="J736" t="str">
        <f t="shared" si="35"/>
        <v>Julio</v>
      </c>
      <c r="K736">
        <f>AVERAGEIFS(Tabla1[Close], Tabla1[Ticker], Tabla1[[#This Row],[Ticker]], Tabla1[Date], "&lt;=" &amp; Tabla1[[#This Row],[Date]], Tabla1[Date], "&gt;=" &amp; (Tabla1[[#This Row],[Date]]-50))</f>
        <v>417.28823529411761</v>
      </c>
      <c r="L736">
        <f>AVERAGEIFS(Tabla1[Close], Tabla1[Ticker], Tabla1[[#This Row],[Ticker]], Tabla1[Date], "&lt;=" &amp; Tabla1[[#This Row],[Date]], Tabla1[Date], "&gt;=" &amp; (Tabla1[[#This Row],[Date]]-200))</f>
        <v>352.52651851851829</v>
      </c>
      <c r="M736" t="str">
        <f>+IF(Tabla1[[#This Row],[volatilidad]]&lt;0.5,"Baja",IF(Tabla1[[#This Row],[volatilidad]]&lt;1,"Media","Alta"))</f>
        <v>Baja</v>
      </c>
    </row>
    <row r="737" spans="1:13" x14ac:dyDescent="0.3">
      <c r="A737" s="1">
        <v>45120</v>
      </c>
      <c r="B737">
        <v>447</v>
      </c>
      <c r="C737">
        <v>451.67</v>
      </c>
      <c r="D737">
        <v>441.18</v>
      </c>
      <c r="E737">
        <v>450.38</v>
      </c>
      <c r="F737">
        <v>6157475</v>
      </c>
      <c r="G737" t="s">
        <v>8</v>
      </c>
      <c r="H737" s="3">
        <f t="shared" si="33"/>
        <v>1.4255151446909142E-2</v>
      </c>
      <c r="I737">
        <f t="shared" si="34"/>
        <v>2023</v>
      </c>
      <c r="J737" t="str">
        <f t="shared" si="35"/>
        <v>Julio</v>
      </c>
      <c r="K737">
        <f>AVERAGEIFS(Tabla1[Close], Tabla1[Ticker], Tabla1[[#This Row],[Ticker]], Tabla1[Date], "&lt;=" &amp; Tabla1[[#This Row],[Date]], Tabla1[Date], "&gt;=" &amp; (Tabla1[[#This Row],[Date]]-50))</f>
        <v>420.06441176470582</v>
      </c>
      <c r="L737">
        <f>AVERAGEIFS(Tabla1[Close], Tabla1[Ticker], Tabla1[[#This Row],[Ticker]], Tabla1[Date], "&lt;=" &amp; Tabla1[[#This Row],[Date]], Tabla1[Date], "&gt;=" &amp; (Tabla1[[#This Row],[Date]]-200))</f>
        <v>353.24602941176443</v>
      </c>
      <c r="M737" t="str">
        <f>+IF(Tabla1[[#This Row],[volatilidad]]&lt;0.5,"Baja",IF(Tabla1[[#This Row],[volatilidad]]&lt;1,"Media","Alta"))</f>
        <v>Baja</v>
      </c>
    </row>
    <row r="738" spans="1:13" x14ac:dyDescent="0.3">
      <c r="A738" s="1">
        <v>45121</v>
      </c>
      <c r="B738">
        <v>452.79</v>
      </c>
      <c r="C738">
        <v>456.48</v>
      </c>
      <c r="D738">
        <v>439.7</v>
      </c>
      <c r="E738">
        <v>441.91</v>
      </c>
      <c r="F738">
        <v>7195860</v>
      </c>
      <c r="G738" t="s">
        <v>8</v>
      </c>
      <c r="H738" s="3">
        <f t="shared" si="33"/>
        <v>-1.880634131178105E-2</v>
      </c>
      <c r="I738">
        <f t="shared" si="34"/>
        <v>2023</v>
      </c>
      <c r="J738" t="str">
        <f t="shared" si="35"/>
        <v>Julio</v>
      </c>
      <c r="K738">
        <f>AVERAGEIFS(Tabla1[Close], Tabla1[Ticker], Tabla1[[#This Row],[Ticker]], Tabla1[Date], "&lt;=" &amp; Tabla1[[#This Row],[Date]], Tabla1[Date], "&gt;=" &amp; (Tabla1[[#This Row],[Date]]-50))</f>
        <v>422.3308823529411</v>
      </c>
      <c r="L738">
        <f>AVERAGEIFS(Tabla1[Close], Tabla1[Ticker], Tabla1[[#This Row],[Ticker]], Tabla1[Date], "&lt;=" &amp; Tabla1[[#This Row],[Date]], Tabla1[Date], "&gt;=" &amp; (Tabla1[[#This Row],[Date]]-200))</f>
        <v>353.89321167883185</v>
      </c>
      <c r="M738" t="str">
        <f>+IF(Tabla1[[#This Row],[volatilidad]]&lt;0.5,"Baja",IF(Tabla1[[#This Row],[volatilidad]]&lt;1,"Media","Alta"))</f>
        <v>Baja</v>
      </c>
    </row>
    <row r="739" spans="1:13" x14ac:dyDescent="0.3">
      <c r="A739" s="1">
        <v>45124</v>
      </c>
      <c r="B739">
        <v>445.57</v>
      </c>
      <c r="C739">
        <v>456.68</v>
      </c>
      <c r="D739">
        <v>445.11</v>
      </c>
      <c r="E739">
        <v>450.05</v>
      </c>
      <c r="F739">
        <v>6901141</v>
      </c>
      <c r="G739" t="s">
        <v>8</v>
      </c>
      <c r="H739" s="3">
        <f t="shared" si="33"/>
        <v>1.8420040279695016E-2</v>
      </c>
      <c r="I739">
        <f t="shared" si="34"/>
        <v>2023</v>
      </c>
      <c r="J739" t="str">
        <f t="shared" si="35"/>
        <v>Julio</v>
      </c>
      <c r="K739">
        <f>AVERAGEIFS(Tabla1[Close], Tabla1[Ticker], Tabla1[[#This Row],[Ticker]], Tabla1[Date], "&lt;=" &amp; Tabla1[[#This Row],[Date]], Tabla1[Date], "&gt;=" &amp; (Tabla1[[#This Row],[Date]]-50))</f>
        <v>426.40666666666658</v>
      </c>
      <c r="L739">
        <f>AVERAGEIFS(Tabla1[Close], Tabla1[Ticker], Tabla1[[#This Row],[Ticker]], Tabla1[Date], "&lt;=" &amp; Tabla1[[#This Row],[Date]], Tabla1[Date], "&gt;=" &amp; (Tabla1[[#This Row],[Date]]-200))</f>
        <v>355.6791911764704</v>
      </c>
      <c r="M739" t="str">
        <f>+IF(Tabla1[[#This Row],[volatilidad]]&lt;0.5,"Baja",IF(Tabla1[[#This Row],[volatilidad]]&lt;1,"Media","Alta"))</f>
        <v>Baja</v>
      </c>
    </row>
    <row r="740" spans="1:13" x14ac:dyDescent="0.3">
      <c r="A740" s="1">
        <v>45125</v>
      </c>
      <c r="B740">
        <v>451</v>
      </c>
      <c r="C740">
        <v>478.15</v>
      </c>
      <c r="D740">
        <v>448.78</v>
      </c>
      <c r="E740">
        <v>474.8</v>
      </c>
      <c r="F740">
        <v>13196877</v>
      </c>
      <c r="G740" t="s">
        <v>8</v>
      </c>
      <c r="H740" s="3">
        <f t="shared" si="33"/>
        <v>5.4993889567825693E-2</v>
      </c>
      <c r="I740">
        <f t="shared" si="34"/>
        <v>2023</v>
      </c>
      <c r="J740" t="str">
        <f t="shared" si="35"/>
        <v>Julio</v>
      </c>
      <c r="K740">
        <f>AVERAGEIFS(Tabla1[Close], Tabla1[Ticker], Tabla1[[#This Row],[Ticker]], Tabla1[Date], "&lt;=" &amp; Tabla1[[#This Row],[Date]], Tabla1[Date], "&gt;=" &amp; (Tabla1[[#This Row],[Date]]-50))</f>
        <v>427.82999999999987</v>
      </c>
      <c r="L740">
        <f>AVERAGEIFS(Tabla1[Close], Tabla1[Ticker], Tabla1[[#This Row],[Ticker]], Tabla1[Date], "&lt;=" &amp; Tabla1[[#This Row],[Date]], Tabla1[Date], "&gt;=" &amp; (Tabla1[[#This Row],[Date]]-200))</f>
        <v>357.02977941176459</v>
      </c>
      <c r="M740" t="str">
        <f>+IF(Tabla1[[#This Row],[volatilidad]]&lt;0.5,"Baja",IF(Tabla1[[#This Row],[volatilidad]]&lt;1,"Media","Alta"))</f>
        <v>Baja</v>
      </c>
    </row>
    <row r="741" spans="1:13" x14ac:dyDescent="0.3">
      <c r="A741" s="1">
        <v>45126</v>
      </c>
      <c r="B741">
        <v>476.86</v>
      </c>
      <c r="C741">
        <v>485</v>
      </c>
      <c r="D741">
        <v>470</v>
      </c>
      <c r="E741">
        <v>477.59</v>
      </c>
      <c r="F741">
        <v>20996481</v>
      </c>
      <c r="G741" t="s">
        <v>8</v>
      </c>
      <c r="H741" s="3">
        <f t="shared" si="33"/>
        <v>5.8761583824766817E-3</v>
      </c>
      <c r="I741">
        <f t="shared" si="34"/>
        <v>2023</v>
      </c>
      <c r="J741" t="str">
        <f t="shared" si="35"/>
        <v>Julio</v>
      </c>
      <c r="K741">
        <f>AVERAGEIFS(Tabla1[Close], Tabla1[Ticker], Tabla1[[#This Row],[Ticker]], Tabla1[Date], "&lt;=" &amp; Tabla1[[#This Row],[Date]], Tabla1[Date], "&gt;=" &amp; (Tabla1[[#This Row],[Date]]-50))</f>
        <v>429.25171428571417</v>
      </c>
      <c r="L741">
        <f>AVERAGEIFS(Tabla1[Close], Tabla1[Ticker], Tabla1[[#This Row],[Ticker]], Tabla1[Date], "&lt;=" &amp; Tabla1[[#This Row],[Date]], Tabla1[Date], "&gt;=" &amp; (Tabla1[[#This Row],[Date]]-200))</f>
        <v>358.37323529411748</v>
      </c>
      <c r="M741" t="str">
        <f>+IF(Tabla1[[#This Row],[volatilidad]]&lt;0.5,"Baja",IF(Tabla1[[#This Row],[volatilidad]]&lt;1,"Media","Alta"))</f>
        <v>Baja</v>
      </c>
    </row>
    <row r="742" spans="1:13" x14ac:dyDescent="0.3">
      <c r="A742" s="1">
        <v>45127</v>
      </c>
      <c r="B742">
        <v>447</v>
      </c>
      <c r="C742">
        <v>448.5</v>
      </c>
      <c r="D742">
        <v>432</v>
      </c>
      <c r="E742">
        <v>437.42</v>
      </c>
      <c r="F742">
        <v>23989711</v>
      </c>
      <c r="G742" t="s">
        <v>8</v>
      </c>
      <c r="H742" s="3">
        <f t="shared" si="33"/>
        <v>-8.4109801293996811E-2</v>
      </c>
      <c r="I742">
        <f t="shared" si="34"/>
        <v>2023</v>
      </c>
      <c r="J742" t="str">
        <f t="shared" si="35"/>
        <v>Julio</v>
      </c>
      <c r="K742">
        <f>AVERAGEIFS(Tabla1[Close], Tabla1[Ticker], Tabla1[[#This Row],[Ticker]], Tabla1[Date], "&lt;=" &amp; Tabla1[[#This Row],[Date]], Tabla1[Date], "&gt;=" &amp; (Tabla1[[#This Row],[Date]]-50))</f>
        <v>430.52142857142843</v>
      </c>
      <c r="L742">
        <f>AVERAGEIFS(Tabla1[Close], Tabla1[Ticker], Tabla1[[#This Row],[Ticker]], Tabla1[Date], "&lt;=" &amp; Tabla1[[#This Row],[Date]], Tabla1[Date], "&gt;=" &amp; (Tabla1[[#This Row],[Date]]-200))</f>
        <v>358.95021897810204</v>
      </c>
      <c r="M742" t="str">
        <f>+IF(Tabla1[[#This Row],[volatilidad]]&lt;0.5,"Baja",IF(Tabla1[[#This Row],[volatilidad]]&lt;1,"Media","Alta"))</f>
        <v>Baja</v>
      </c>
    </row>
    <row r="743" spans="1:13" x14ac:dyDescent="0.3">
      <c r="A743" s="1">
        <v>45128</v>
      </c>
      <c r="B743">
        <v>437.37</v>
      </c>
      <c r="C743">
        <v>438.24</v>
      </c>
      <c r="D743">
        <v>423.19</v>
      </c>
      <c r="E743">
        <v>427.5</v>
      </c>
      <c r="F743">
        <v>17340028</v>
      </c>
      <c r="G743" t="s">
        <v>8</v>
      </c>
      <c r="H743" s="3">
        <f t="shared" si="33"/>
        <v>-2.2678432627680545E-2</v>
      </c>
      <c r="I743">
        <f t="shared" si="34"/>
        <v>2023</v>
      </c>
      <c r="J743" t="str">
        <f t="shared" si="35"/>
        <v>Julio</v>
      </c>
      <c r="K743">
        <f>AVERAGEIFS(Tabla1[Close], Tabla1[Ticker], Tabla1[[#This Row],[Ticker]], Tabla1[Date], "&lt;=" &amp; Tabla1[[#This Row],[Date]], Tabla1[Date], "&gt;=" &amp; (Tabla1[[#This Row],[Date]]-50))</f>
        <v>431.44342857142846</v>
      </c>
      <c r="L743">
        <f>AVERAGEIFS(Tabla1[Close], Tabla1[Ticker], Tabla1[[#This Row],[Ticker]], Tabla1[Date], "&lt;=" &amp; Tabla1[[#This Row],[Date]], Tabla1[Date], "&gt;=" &amp; (Tabla1[[#This Row],[Date]]-200))</f>
        <v>359.44695652173897</v>
      </c>
      <c r="M743" t="str">
        <f>+IF(Tabla1[[#This Row],[volatilidad]]&lt;0.5,"Baja",IF(Tabla1[[#This Row],[volatilidad]]&lt;1,"Media","Alta"))</f>
        <v>Baja</v>
      </c>
    </row>
    <row r="744" spans="1:13" x14ac:dyDescent="0.3">
      <c r="A744" s="1">
        <v>45131</v>
      </c>
      <c r="B744">
        <v>425</v>
      </c>
      <c r="C744">
        <v>428.64</v>
      </c>
      <c r="D744">
        <v>419.19</v>
      </c>
      <c r="E744">
        <v>428.37</v>
      </c>
      <c r="F744">
        <v>8282434</v>
      </c>
      <c r="G744" t="s">
        <v>8</v>
      </c>
      <c r="H744" s="3">
        <f t="shared" si="33"/>
        <v>2.0350877192982786E-3</v>
      </c>
      <c r="I744">
        <f t="shared" si="34"/>
        <v>2023</v>
      </c>
      <c r="J744" t="str">
        <f t="shared" si="35"/>
        <v>Julio</v>
      </c>
      <c r="K744">
        <f>AVERAGEIFS(Tabla1[Close], Tabla1[Ticker], Tabla1[[#This Row],[Ticker]], Tabla1[Date], "&lt;=" &amp; Tabla1[[#This Row],[Date]], Tabla1[Date], "&gt;=" &amp; (Tabla1[[#This Row],[Date]]-50))</f>
        <v>433.09676470588221</v>
      </c>
      <c r="L744">
        <f>AVERAGEIFS(Tabla1[Close], Tabla1[Ticker], Tabla1[[#This Row],[Ticker]], Tabla1[Date], "&lt;=" &amp; Tabla1[[#This Row],[Date]], Tabla1[Date], "&gt;=" &amp; (Tabla1[[#This Row],[Date]]-200))</f>
        <v>360.78605839416042</v>
      </c>
      <c r="M744" t="str">
        <f>+IF(Tabla1[[#This Row],[volatilidad]]&lt;0.5,"Baja",IF(Tabla1[[#This Row],[volatilidad]]&lt;1,"Media","Alta"))</f>
        <v>Baja</v>
      </c>
    </row>
    <row r="745" spans="1:13" x14ac:dyDescent="0.3">
      <c r="A745" s="1">
        <v>45132</v>
      </c>
      <c r="B745">
        <v>427.18</v>
      </c>
      <c r="C745">
        <v>430.88</v>
      </c>
      <c r="D745">
        <v>426.13</v>
      </c>
      <c r="E745">
        <v>427.7</v>
      </c>
      <c r="F745">
        <v>4859843</v>
      </c>
      <c r="G745" t="s">
        <v>8</v>
      </c>
      <c r="H745" s="3">
        <f t="shared" si="33"/>
        <v>-1.5640684455027198E-3</v>
      </c>
      <c r="I745">
        <f t="shared" si="34"/>
        <v>2023</v>
      </c>
      <c r="J745" t="str">
        <f t="shared" si="35"/>
        <v>Julio</v>
      </c>
      <c r="K745">
        <f>AVERAGEIFS(Tabla1[Close], Tabla1[Ticker], Tabla1[[#This Row],[Ticker]], Tabla1[Date], "&lt;=" &amp; Tabla1[[#This Row],[Date]], Tabla1[Date], "&gt;=" &amp; (Tabla1[[#This Row],[Date]]-50))</f>
        <v>432.94257142857134</v>
      </c>
      <c r="L745">
        <f>AVERAGEIFS(Tabla1[Close], Tabla1[Ticker], Tabla1[[#This Row],[Ticker]], Tabla1[Date], "&lt;=" &amp; Tabla1[[#This Row],[Date]], Tabla1[Date], "&gt;=" &amp; (Tabla1[[#This Row],[Date]]-200))</f>
        <v>361.64737226277356</v>
      </c>
      <c r="M745" t="str">
        <f>+IF(Tabla1[[#This Row],[volatilidad]]&lt;0.5,"Baja",IF(Tabla1[[#This Row],[volatilidad]]&lt;1,"Media","Alta"))</f>
        <v>Baja</v>
      </c>
    </row>
    <row r="746" spans="1:13" x14ac:dyDescent="0.3">
      <c r="A746" s="1">
        <v>45133</v>
      </c>
      <c r="B746">
        <v>424.2</v>
      </c>
      <c r="C746">
        <v>425.26</v>
      </c>
      <c r="D746">
        <v>415.59</v>
      </c>
      <c r="E746">
        <v>422.67</v>
      </c>
      <c r="F746">
        <v>6009242</v>
      </c>
      <c r="G746" t="s">
        <v>8</v>
      </c>
      <c r="H746" s="3">
        <f t="shared" si="33"/>
        <v>-1.1760579845686125E-2</v>
      </c>
      <c r="I746">
        <f t="shared" si="34"/>
        <v>2023</v>
      </c>
      <c r="J746" t="str">
        <f t="shared" si="35"/>
        <v>Julio</v>
      </c>
      <c r="K746">
        <f>AVERAGEIFS(Tabla1[Close], Tabla1[Ticker], Tabla1[[#This Row],[Ticker]], Tabla1[Date], "&lt;=" &amp; Tabla1[[#This Row],[Date]], Tabla1[Date], "&gt;=" &amp; (Tabla1[[#This Row],[Date]]-50))</f>
        <v>433.48914285714278</v>
      </c>
      <c r="L746">
        <f>AVERAGEIFS(Tabla1[Close], Tabla1[Ticker], Tabla1[[#This Row],[Ticker]], Tabla1[Date], "&lt;=" &amp; Tabla1[[#This Row],[Date]], Tabla1[Date], "&gt;=" &amp; (Tabla1[[#This Row],[Date]]-200))</f>
        <v>362.42927007299255</v>
      </c>
      <c r="M746" t="str">
        <f>+IF(Tabla1[[#This Row],[volatilidad]]&lt;0.5,"Baja",IF(Tabla1[[#This Row],[volatilidad]]&lt;1,"Media","Alta"))</f>
        <v>Baja</v>
      </c>
    </row>
    <row r="747" spans="1:13" x14ac:dyDescent="0.3">
      <c r="A747" s="1">
        <v>45134</v>
      </c>
      <c r="B747">
        <v>426.9</v>
      </c>
      <c r="C747">
        <v>427.52</v>
      </c>
      <c r="D747">
        <v>411.88</v>
      </c>
      <c r="E747">
        <v>413.17</v>
      </c>
      <c r="F747">
        <v>6594466</v>
      </c>
      <c r="G747" t="s">
        <v>8</v>
      </c>
      <c r="H747" s="3">
        <f t="shared" si="33"/>
        <v>-2.2476163437196828E-2</v>
      </c>
      <c r="I747">
        <f t="shared" si="34"/>
        <v>2023</v>
      </c>
      <c r="J747" t="str">
        <f t="shared" si="35"/>
        <v>Julio</v>
      </c>
      <c r="K747">
        <f>AVERAGEIFS(Tabla1[Close], Tabla1[Ticker], Tabla1[[#This Row],[Ticker]], Tabla1[Date], "&lt;=" &amp; Tabla1[[#This Row],[Date]], Tabla1[Date], "&gt;=" &amp; (Tabla1[[#This Row],[Date]]-50))</f>
        <v>433.88571428571419</v>
      </c>
      <c r="L747">
        <f>AVERAGEIFS(Tabla1[Close], Tabla1[Ticker], Tabla1[[#This Row],[Ticker]], Tabla1[Date], "&lt;=" &amp; Tabla1[[#This Row],[Date]], Tabla1[Date], "&gt;=" &amp; (Tabla1[[#This Row],[Date]]-200))</f>
        <v>362.79695652173893</v>
      </c>
      <c r="M747" t="str">
        <f>+IF(Tabla1[[#This Row],[volatilidad]]&lt;0.5,"Baja",IF(Tabla1[[#This Row],[volatilidad]]&lt;1,"Media","Alta"))</f>
        <v>Baja</v>
      </c>
    </row>
    <row r="748" spans="1:13" x14ac:dyDescent="0.3">
      <c r="A748" s="1">
        <v>45135</v>
      </c>
      <c r="B748">
        <v>415.56</v>
      </c>
      <c r="C748">
        <v>427.47</v>
      </c>
      <c r="D748">
        <v>413.76</v>
      </c>
      <c r="E748">
        <v>425.78</v>
      </c>
      <c r="F748">
        <v>6428073</v>
      </c>
      <c r="G748" t="s">
        <v>8</v>
      </c>
      <c r="H748" s="3">
        <f t="shared" si="33"/>
        <v>3.052012488806044E-2</v>
      </c>
      <c r="I748">
        <f t="shared" si="34"/>
        <v>2023</v>
      </c>
      <c r="J748" t="str">
        <f t="shared" si="35"/>
        <v>Julio</v>
      </c>
      <c r="K748">
        <f>AVERAGEIFS(Tabla1[Close], Tabla1[Ticker], Tabla1[[#This Row],[Ticker]], Tabla1[Date], "&lt;=" &amp; Tabla1[[#This Row],[Date]], Tabla1[Date], "&gt;=" &amp; (Tabla1[[#This Row],[Date]]-50))</f>
        <v>434.62885714285704</v>
      </c>
      <c r="L748">
        <f>AVERAGEIFS(Tabla1[Close], Tabla1[Ticker], Tabla1[[#This Row],[Ticker]], Tabla1[Date], "&lt;=" &amp; Tabla1[[#This Row],[Date]], Tabla1[Date], "&gt;=" &amp; (Tabla1[[#This Row],[Date]]-200))</f>
        <v>363.25007194244586</v>
      </c>
      <c r="M748" t="str">
        <f>+IF(Tabla1[[#This Row],[volatilidad]]&lt;0.5,"Baja",IF(Tabla1[[#This Row],[volatilidad]]&lt;1,"Media","Alta"))</f>
        <v>Baja</v>
      </c>
    </row>
    <row r="749" spans="1:13" x14ac:dyDescent="0.3">
      <c r="A749" s="1">
        <v>45138</v>
      </c>
      <c r="B749">
        <v>426.51</v>
      </c>
      <c r="C749">
        <v>439.13</v>
      </c>
      <c r="D749">
        <v>426.3</v>
      </c>
      <c r="E749">
        <v>438.97</v>
      </c>
      <c r="F749">
        <v>6587619</v>
      </c>
      <c r="G749" t="s">
        <v>8</v>
      </c>
      <c r="H749" s="3">
        <f t="shared" si="33"/>
        <v>3.0978439569731009E-2</v>
      </c>
      <c r="I749">
        <f t="shared" si="34"/>
        <v>2023</v>
      </c>
      <c r="J749" t="str">
        <f t="shared" si="35"/>
        <v>Julio</v>
      </c>
      <c r="K749">
        <f>AVERAGEIFS(Tabla1[Close], Tabla1[Ticker], Tabla1[[#This Row],[Ticker]], Tabla1[Date], "&lt;=" &amp; Tabla1[[#This Row],[Date]], Tabla1[Date], "&gt;=" &amp; (Tabla1[[#This Row],[Date]]-50))</f>
        <v>435.92911764705872</v>
      </c>
      <c r="L749">
        <f>AVERAGEIFS(Tabla1[Close], Tabla1[Ticker], Tabla1[[#This Row],[Ticker]], Tabla1[Date], "&lt;=" &amp; Tabla1[[#This Row],[Date]], Tabla1[Date], "&gt;=" &amp; (Tabla1[[#This Row],[Date]]-200))</f>
        <v>364.67708029197053</v>
      </c>
      <c r="M749" t="str">
        <f>+IF(Tabla1[[#This Row],[volatilidad]]&lt;0.5,"Baja",IF(Tabla1[[#This Row],[volatilidad]]&lt;1,"Media","Alta"))</f>
        <v>Baja</v>
      </c>
    </row>
    <row r="750" spans="1:13" x14ac:dyDescent="0.3">
      <c r="A750" s="1">
        <v>45139</v>
      </c>
      <c r="B750">
        <v>437.37</v>
      </c>
      <c r="C750">
        <v>445.25</v>
      </c>
      <c r="D750">
        <v>431.4</v>
      </c>
      <c r="E750">
        <v>438.62</v>
      </c>
      <c r="F750">
        <v>5725544</v>
      </c>
      <c r="G750" t="s">
        <v>8</v>
      </c>
      <c r="H750" s="3">
        <f t="shared" si="33"/>
        <v>-7.973210014352583E-4</v>
      </c>
      <c r="I750">
        <f t="shared" si="34"/>
        <v>2023</v>
      </c>
      <c r="J750" t="str">
        <f t="shared" si="35"/>
        <v>Agosto</v>
      </c>
      <c r="K750">
        <f>AVERAGEIFS(Tabla1[Close], Tabla1[Ticker], Tabla1[[#This Row],[Ticker]], Tabla1[Date], "&lt;=" &amp; Tabla1[[#This Row],[Date]], Tabla1[Date], "&gt;=" &amp; (Tabla1[[#This Row],[Date]]-50))</f>
        <v>436.00599999999991</v>
      </c>
      <c r="L750">
        <f>AVERAGEIFS(Tabla1[Close], Tabla1[Ticker], Tabla1[[#This Row],[Ticker]], Tabla1[Date], "&lt;=" &amp; Tabla1[[#This Row],[Date]], Tabla1[Date], "&gt;=" &amp; (Tabla1[[#This Row],[Date]]-200))</f>
        <v>365.46897810218957</v>
      </c>
      <c r="M750" t="str">
        <f>+IF(Tabla1[[#This Row],[volatilidad]]&lt;0.5,"Baja",IF(Tabla1[[#This Row],[volatilidad]]&lt;1,"Media","Alta"))</f>
        <v>Baja</v>
      </c>
    </row>
    <row r="751" spans="1:13" x14ac:dyDescent="0.3">
      <c r="A751" s="1">
        <v>45140</v>
      </c>
      <c r="B751">
        <v>435.23</v>
      </c>
      <c r="C751">
        <v>435.56</v>
      </c>
      <c r="D751">
        <v>426.56</v>
      </c>
      <c r="E751">
        <v>429.7</v>
      </c>
      <c r="F751">
        <v>4921781</v>
      </c>
      <c r="G751" t="s">
        <v>8</v>
      </c>
      <c r="H751" s="3">
        <f t="shared" si="33"/>
        <v>-2.0336509963066018E-2</v>
      </c>
      <c r="I751">
        <f t="shared" si="34"/>
        <v>2023</v>
      </c>
      <c r="J751" t="str">
        <f t="shared" si="35"/>
        <v>Agosto</v>
      </c>
      <c r="K751">
        <f>AVERAGEIFS(Tabla1[Close], Tabla1[Ticker], Tabla1[[#This Row],[Ticker]], Tabla1[Date], "&lt;=" &amp; Tabla1[[#This Row],[Date]], Tabla1[Date], "&gt;=" &amp; (Tabla1[[#This Row],[Date]]-50))</f>
        <v>436.16971428571424</v>
      </c>
      <c r="L751">
        <f>AVERAGEIFS(Tabla1[Close], Tabla1[Ticker], Tabla1[[#This Row],[Ticker]], Tabla1[Date], "&lt;=" &amp; Tabla1[[#This Row],[Date]], Tabla1[Date], "&gt;=" &amp; (Tabla1[[#This Row],[Date]]-200))</f>
        <v>366.17613138686107</v>
      </c>
      <c r="M751" t="str">
        <f>+IF(Tabla1[[#This Row],[volatilidad]]&lt;0.5,"Baja",IF(Tabla1[[#This Row],[volatilidad]]&lt;1,"Media","Alta"))</f>
        <v>Baja</v>
      </c>
    </row>
    <row r="752" spans="1:13" x14ac:dyDescent="0.3">
      <c r="A752" s="1">
        <v>45141</v>
      </c>
      <c r="B752">
        <v>427.8</v>
      </c>
      <c r="C752">
        <v>441.93</v>
      </c>
      <c r="D752">
        <v>427.19</v>
      </c>
      <c r="E752">
        <v>431</v>
      </c>
      <c r="F752">
        <v>6259309</v>
      </c>
      <c r="G752" t="s">
        <v>8</v>
      </c>
      <c r="H752" s="3">
        <f t="shared" si="33"/>
        <v>3.0253665347916847E-3</v>
      </c>
      <c r="I752">
        <f t="shared" si="34"/>
        <v>2023</v>
      </c>
      <c r="J752" t="str">
        <f t="shared" si="35"/>
        <v>Agosto</v>
      </c>
      <c r="K752">
        <f>AVERAGEIFS(Tabla1[Close], Tabla1[Ticker], Tabla1[[#This Row],[Ticker]], Tabla1[Date], "&lt;=" &amp; Tabla1[[#This Row],[Date]], Tabla1[Date], "&gt;=" &amp; (Tabla1[[#This Row],[Date]]-50))</f>
        <v>436.03457142857138</v>
      </c>
      <c r="L752">
        <f>AVERAGEIFS(Tabla1[Close], Tabla1[Ticker], Tabla1[[#This Row],[Ticker]], Tabla1[Date], "&lt;=" &amp; Tabla1[[#This Row],[Date]], Tabla1[Date], "&gt;=" &amp; (Tabla1[[#This Row],[Date]]-200))</f>
        <v>366.64586956521714</v>
      </c>
      <c r="M752" t="str">
        <f>+IF(Tabla1[[#This Row],[volatilidad]]&lt;0.5,"Baja",IF(Tabla1[[#This Row],[volatilidad]]&lt;1,"Media","Alta"))</f>
        <v>Baja</v>
      </c>
    </row>
    <row r="753" spans="1:13" x14ac:dyDescent="0.3">
      <c r="A753" s="1">
        <v>45142</v>
      </c>
      <c r="B753">
        <v>433.06</v>
      </c>
      <c r="C753">
        <v>436.5</v>
      </c>
      <c r="D753">
        <v>426.27</v>
      </c>
      <c r="E753">
        <v>431.6</v>
      </c>
      <c r="F753">
        <v>5441811</v>
      </c>
      <c r="G753" t="s">
        <v>8</v>
      </c>
      <c r="H753" s="3">
        <f t="shared" si="33"/>
        <v>1.3921113689094877E-3</v>
      </c>
      <c r="I753">
        <f t="shared" si="34"/>
        <v>2023</v>
      </c>
      <c r="J753" t="str">
        <f t="shared" si="35"/>
        <v>Agosto</v>
      </c>
      <c r="K753">
        <f>AVERAGEIFS(Tabla1[Close], Tabla1[Ticker], Tabla1[[#This Row],[Ticker]], Tabla1[Date], "&lt;=" &amp; Tabla1[[#This Row],[Date]], Tabla1[Date], "&gt;=" &amp; (Tabla1[[#This Row],[Date]]-50))</f>
        <v>435.7700000000001</v>
      </c>
      <c r="L753">
        <f>AVERAGEIFS(Tabla1[Close], Tabla1[Ticker], Tabla1[[#This Row],[Ticker]], Tabla1[Date], "&lt;=" &amp; Tabla1[[#This Row],[Date]], Tabla1[Date], "&gt;=" &amp; (Tabla1[[#This Row],[Date]]-200))</f>
        <v>367.11316546762566</v>
      </c>
      <c r="M753" t="str">
        <f>+IF(Tabla1[[#This Row],[volatilidad]]&lt;0.5,"Baja",IF(Tabla1[[#This Row],[volatilidad]]&lt;1,"Media","Alta"))</f>
        <v>Baja</v>
      </c>
    </row>
    <row r="754" spans="1:13" x14ac:dyDescent="0.3">
      <c r="A754" s="1">
        <v>45145</v>
      </c>
      <c r="B754">
        <v>436.46</v>
      </c>
      <c r="C754">
        <v>441.11</v>
      </c>
      <c r="D754">
        <v>428.91</v>
      </c>
      <c r="E754">
        <v>440.76</v>
      </c>
      <c r="F754">
        <v>4781303</v>
      </c>
      <c r="G754" t="s">
        <v>8</v>
      </c>
      <c r="H754" s="3">
        <f t="shared" si="33"/>
        <v>2.1223354958294749E-2</v>
      </c>
      <c r="I754">
        <f t="shared" si="34"/>
        <v>2023</v>
      </c>
      <c r="J754" t="str">
        <f t="shared" si="35"/>
        <v>Agosto</v>
      </c>
      <c r="K754">
        <f>AVERAGEIFS(Tabla1[Close], Tabla1[Ticker], Tabla1[[#This Row],[Ticker]], Tabla1[Date], "&lt;=" &amp; Tabla1[[#This Row],[Date]], Tabla1[Date], "&gt;=" &amp; (Tabla1[[#This Row],[Date]]-50))</f>
        <v>435.749411764706</v>
      </c>
      <c r="L754">
        <f>AVERAGEIFS(Tabla1[Close], Tabla1[Ticker], Tabla1[[#This Row],[Ticker]], Tabla1[Date], "&lt;=" &amp; Tabla1[[#This Row],[Date]], Tabla1[Date], "&gt;=" &amp; (Tabla1[[#This Row],[Date]]-200))</f>
        <v>368.2386956521737</v>
      </c>
      <c r="M754" t="str">
        <f>+IF(Tabla1[[#This Row],[volatilidad]]&lt;0.5,"Baja",IF(Tabla1[[#This Row],[volatilidad]]&lt;1,"Media","Alta"))</f>
        <v>Baja</v>
      </c>
    </row>
    <row r="755" spans="1:13" x14ac:dyDescent="0.3">
      <c r="A755" s="1">
        <v>45146</v>
      </c>
      <c r="B755">
        <v>440.36</v>
      </c>
      <c r="C755">
        <v>443.57</v>
      </c>
      <c r="D755">
        <v>435.1</v>
      </c>
      <c r="E755">
        <v>438.3</v>
      </c>
      <c r="F755">
        <v>3767195</v>
      </c>
      <c r="G755" t="s">
        <v>8</v>
      </c>
      <c r="H755" s="3">
        <f t="shared" si="33"/>
        <v>-5.5812687176693965E-3</v>
      </c>
      <c r="I755">
        <f t="shared" si="34"/>
        <v>2023</v>
      </c>
      <c r="J755" t="str">
        <f t="shared" si="35"/>
        <v>Agosto</v>
      </c>
      <c r="K755">
        <f>AVERAGEIFS(Tabla1[Close], Tabla1[Ticker], Tabla1[[#This Row],[Ticker]], Tabla1[Date], "&lt;=" &amp; Tabla1[[#This Row],[Date]], Tabla1[Date], "&gt;=" &amp; (Tabla1[[#This Row],[Date]]-50))</f>
        <v>435.82228571428578</v>
      </c>
      <c r="L755">
        <f>AVERAGEIFS(Tabla1[Close], Tabla1[Ticker], Tabla1[[#This Row],[Ticker]], Tabla1[Date], "&lt;=" &amp; Tabla1[[#This Row],[Date]], Tabla1[Date], "&gt;=" &amp; (Tabla1[[#This Row],[Date]]-200))</f>
        <v>369.12652173913034</v>
      </c>
      <c r="M755" t="str">
        <f>+IF(Tabla1[[#This Row],[volatilidad]]&lt;0.5,"Baja",IF(Tabla1[[#This Row],[volatilidad]]&lt;1,"Media","Alta"))</f>
        <v>Baja</v>
      </c>
    </row>
    <row r="756" spans="1:13" x14ac:dyDescent="0.3">
      <c r="A756" s="1">
        <v>45147</v>
      </c>
      <c r="B756">
        <v>439.74</v>
      </c>
      <c r="C756">
        <v>440.62</v>
      </c>
      <c r="D756">
        <v>427.59</v>
      </c>
      <c r="E756">
        <v>428.9</v>
      </c>
      <c r="F756">
        <v>3846639</v>
      </c>
      <c r="G756" t="s">
        <v>8</v>
      </c>
      <c r="H756" s="3">
        <f t="shared" si="33"/>
        <v>-2.1446497832534828E-2</v>
      </c>
      <c r="I756">
        <f t="shared" si="34"/>
        <v>2023</v>
      </c>
      <c r="J756" t="str">
        <f t="shared" si="35"/>
        <v>Agosto</v>
      </c>
      <c r="K756">
        <f>AVERAGEIFS(Tabla1[Close], Tabla1[Ticker], Tabla1[[#This Row],[Ticker]], Tabla1[Date], "&lt;=" &amp; Tabla1[[#This Row],[Date]], Tabla1[Date], "&gt;=" &amp; (Tabla1[[#This Row],[Date]]-50))</f>
        <v>435.63000000000005</v>
      </c>
      <c r="L756">
        <f>AVERAGEIFS(Tabla1[Close], Tabla1[Ticker], Tabla1[[#This Row],[Ticker]], Tabla1[Date], "&lt;=" &amp; Tabla1[[#This Row],[Date]], Tabla1[Date], "&gt;=" &amp; (Tabla1[[#This Row],[Date]]-200))</f>
        <v>369.7526086956521</v>
      </c>
      <c r="M756" t="str">
        <f>+IF(Tabla1[[#This Row],[volatilidad]]&lt;0.5,"Baja",IF(Tabla1[[#This Row],[volatilidad]]&lt;1,"Media","Alta"))</f>
        <v>Baja</v>
      </c>
    </row>
    <row r="757" spans="1:13" x14ac:dyDescent="0.3">
      <c r="A757" s="1">
        <v>45148</v>
      </c>
      <c r="B757">
        <v>431.12</v>
      </c>
      <c r="C757">
        <v>438.12</v>
      </c>
      <c r="D757">
        <v>428.69</v>
      </c>
      <c r="E757">
        <v>429.98</v>
      </c>
      <c r="F757">
        <v>5467607</v>
      </c>
      <c r="G757" t="s">
        <v>8</v>
      </c>
      <c r="H757" s="3">
        <f t="shared" si="33"/>
        <v>2.518069480065277E-3</v>
      </c>
      <c r="I757">
        <f t="shared" si="34"/>
        <v>2023</v>
      </c>
      <c r="J757" t="str">
        <f t="shared" si="35"/>
        <v>Agosto</v>
      </c>
      <c r="K757">
        <f>AVERAGEIFS(Tabla1[Close], Tabla1[Ticker], Tabla1[[#This Row],[Ticker]], Tabla1[Date], "&lt;=" &amp; Tabla1[[#This Row],[Date]], Tabla1[Date], "&gt;=" &amp; (Tabla1[[#This Row],[Date]]-50))</f>
        <v>435.49888888888898</v>
      </c>
      <c r="L757">
        <f>AVERAGEIFS(Tabla1[Close], Tabla1[Ticker], Tabla1[[#This Row],[Ticker]], Tabla1[Date], "&lt;=" &amp; Tabla1[[#This Row],[Date]], Tabla1[Date], "&gt;=" &amp; (Tabla1[[#This Row],[Date]]-200))</f>
        <v>370.18589928057548</v>
      </c>
      <c r="M757" t="str">
        <f>+IF(Tabla1[[#This Row],[volatilidad]]&lt;0.5,"Baja",IF(Tabla1[[#This Row],[volatilidad]]&lt;1,"Media","Alta"))</f>
        <v>Baja</v>
      </c>
    </row>
    <row r="758" spans="1:13" x14ac:dyDescent="0.3">
      <c r="A758" s="1">
        <v>45149</v>
      </c>
      <c r="B758">
        <v>428.98</v>
      </c>
      <c r="C758">
        <v>430.63</v>
      </c>
      <c r="D758">
        <v>421.33</v>
      </c>
      <c r="E758">
        <v>421.66</v>
      </c>
      <c r="F758">
        <v>3927914</v>
      </c>
      <c r="G758" t="s">
        <v>8</v>
      </c>
      <c r="H758" s="3">
        <f t="shared" si="33"/>
        <v>-1.9349737197078887E-2</v>
      </c>
      <c r="I758">
        <f t="shared" si="34"/>
        <v>2023</v>
      </c>
      <c r="J758" t="str">
        <f t="shared" si="35"/>
        <v>Agosto</v>
      </c>
      <c r="K758">
        <f>AVERAGEIFS(Tabla1[Close], Tabla1[Ticker], Tabla1[[#This Row],[Ticker]], Tabla1[Date], "&lt;=" &amp; Tabla1[[#This Row],[Date]], Tabla1[Date], "&gt;=" &amp; (Tabla1[[#This Row],[Date]]-50))</f>
        <v>435.421388888889</v>
      </c>
      <c r="L758">
        <f>AVERAGEIFS(Tabla1[Close], Tabla1[Ticker], Tabla1[[#This Row],[Ticker]], Tabla1[Date], "&lt;=" &amp; Tabla1[[#This Row],[Date]], Tabla1[Date], "&gt;=" &amp; (Tabla1[[#This Row],[Date]]-200))</f>
        <v>370.55357142857139</v>
      </c>
      <c r="M758" t="str">
        <f>+IF(Tabla1[[#This Row],[volatilidad]]&lt;0.5,"Baja",IF(Tabla1[[#This Row],[volatilidad]]&lt;1,"Media","Alta"))</f>
        <v>Baja</v>
      </c>
    </row>
    <row r="759" spans="1:13" x14ac:dyDescent="0.3">
      <c r="A759" s="1">
        <v>45152</v>
      </c>
      <c r="B759">
        <v>421.99</v>
      </c>
      <c r="C759">
        <v>428.85</v>
      </c>
      <c r="D759">
        <v>418.78</v>
      </c>
      <c r="E759">
        <v>427.78</v>
      </c>
      <c r="F759">
        <v>3965963</v>
      </c>
      <c r="G759" t="s">
        <v>8</v>
      </c>
      <c r="H759" s="3">
        <f t="shared" si="33"/>
        <v>1.4514063463453741E-2</v>
      </c>
      <c r="I759">
        <f t="shared" si="34"/>
        <v>2023</v>
      </c>
      <c r="J759" t="str">
        <f t="shared" si="35"/>
        <v>Agosto</v>
      </c>
      <c r="K759">
        <f>AVERAGEIFS(Tabla1[Close], Tabla1[Ticker], Tabla1[[#This Row],[Ticker]], Tabla1[Date], "&lt;=" &amp; Tabla1[[#This Row],[Date]], Tabla1[Date], "&gt;=" &amp; (Tabla1[[#This Row],[Date]]-50))</f>
        <v>435.89857142857153</v>
      </c>
      <c r="L759">
        <f>AVERAGEIFS(Tabla1[Close], Tabla1[Ticker], Tabla1[[#This Row],[Ticker]], Tabla1[Date], "&lt;=" &amp; Tabla1[[#This Row],[Date]], Tabla1[Date], "&gt;=" &amp; (Tabla1[[#This Row],[Date]]-200))</f>
        <v>371.13094202898543</v>
      </c>
      <c r="M759" t="str">
        <f>+IF(Tabla1[[#This Row],[volatilidad]]&lt;0.5,"Baja",IF(Tabla1[[#This Row],[volatilidad]]&lt;1,"Media","Alta"))</f>
        <v>Baja</v>
      </c>
    </row>
    <row r="760" spans="1:13" x14ac:dyDescent="0.3">
      <c r="A760" s="1">
        <v>45153</v>
      </c>
      <c r="B760">
        <v>424.41</v>
      </c>
      <c r="C760">
        <v>429.12</v>
      </c>
      <c r="D760">
        <v>421.04</v>
      </c>
      <c r="E760">
        <v>423.7</v>
      </c>
      <c r="F760">
        <v>3367998</v>
      </c>
      <c r="G760" t="s">
        <v>8</v>
      </c>
      <c r="H760" s="3">
        <f t="shared" si="33"/>
        <v>-9.5376127916217968E-3</v>
      </c>
      <c r="I760">
        <f t="shared" si="34"/>
        <v>2023</v>
      </c>
      <c r="J760" t="str">
        <f t="shared" si="35"/>
        <v>Agosto</v>
      </c>
      <c r="K760">
        <f>AVERAGEIFS(Tabla1[Close], Tabla1[Ticker], Tabla1[[#This Row],[Ticker]], Tabla1[Date], "&lt;=" &amp; Tabla1[[#This Row],[Date]], Tabla1[Date], "&gt;=" &amp; (Tabla1[[#This Row],[Date]]-50))</f>
        <v>435.55972222222238</v>
      </c>
      <c r="L760">
        <f>AVERAGEIFS(Tabla1[Close], Tabla1[Ticker], Tabla1[[#This Row],[Ticker]], Tabla1[Date], "&lt;=" &amp; Tabla1[[#This Row],[Date]], Tabla1[Date], "&gt;=" &amp; (Tabla1[[#This Row],[Date]]-200))</f>
        <v>371.55724637681152</v>
      </c>
      <c r="M760" t="str">
        <f>+IF(Tabla1[[#This Row],[volatilidad]]&lt;0.5,"Baja",IF(Tabla1[[#This Row],[volatilidad]]&lt;1,"Media","Alta"))</f>
        <v>Baja</v>
      </c>
    </row>
    <row r="761" spans="1:13" x14ac:dyDescent="0.3">
      <c r="A761" s="1">
        <v>45154</v>
      </c>
      <c r="B761">
        <v>423.73</v>
      </c>
      <c r="C761">
        <v>424.51</v>
      </c>
      <c r="D761">
        <v>415.25</v>
      </c>
      <c r="E761">
        <v>415.45</v>
      </c>
      <c r="F761">
        <v>3967021</v>
      </c>
      <c r="G761" t="s">
        <v>8</v>
      </c>
      <c r="H761" s="3">
        <f t="shared" si="33"/>
        <v>-1.9471324050035377E-2</v>
      </c>
      <c r="I761">
        <f t="shared" si="34"/>
        <v>2023</v>
      </c>
      <c r="J761" t="str">
        <f t="shared" si="35"/>
        <v>Agosto</v>
      </c>
      <c r="K761">
        <f>AVERAGEIFS(Tabla1[Close], Tabla1[Ticker], Tabla1[[#This Row],[Ticker]], Tabla1[Date], "&lt;=" &amp; Tabla1[[#This Row],[Date]], Tabla1[Date], "&gt;=" &amp; (Tabla1[[#This Row],[Date]]-50))</f>
        <v>435.5461111111112</v>
      </c>
      <c r="L761">
        <f>AVERAGEIFS(Tabla1[Close], Tabla1[Ticker], Tabla1[[#This Row],[Ticker]], Tabla1[Date], "&lt;=" &amp; Tabla1[[#This Row],[Date]], Tabla1[Date], "&gt;=" &amp; (Tabla1[[#This Row],[Date]]-200))</f>
        <v>371.95347826086947</v>
      </c>
      <c r="M761" t="str">
        <f>+IF(Tabla1[[#This Row],[volatilidad]]&lt;0.5,"Baja",IF(Tabla1[[#This Row],[volatilidad]]&lt;1,"Media","Alta"))</f>
        <v>Baja</v>
      </c>
    </row>
    <row r="762" spans="1:13" x14ac:dyDescent="0.3">
      <c r="A762" s="1">
        <v>45155</v>
      </c>
      <c r="B762">
        <v>415</v>
      </c>
      <c r="C762">
        <v>415.24</v>
      </c>
      <c r="D762">
        <v>401.58</v>
      </c>
      <c r="E762">
        <v>403</v>
      </c>
      <c r="F762">
        <v>6031469</v>
      </c>
      <c r="G762" t="s">
        <v>8</v>
      </c>
      <c r="H762" s="3">
        <f t="shared" si="33"/>
        <v>-2.9967505114935622E-2</v>
      </c>
      <c r="I762">
        <f t="shared" si="34"/>
        <v>2023</v>
      </c>
      <c r="J762" t="str">
        <f t="shared" si="35"/>
        <v>Agosto</v>
      </c>
      <c r="K762">
        <f>AVERAGEIFS(Tabla1[Close], Tabla1[Ticker], Tabla1[[#This Row],[Ticker]], Tabla1[Date], "&lt;=" &amp; Tabla1[[#This Row],[Date]], Tabla1[Date], "&gt;=" &amp; (Tabla1[[#This Row],[Date]]-50))</f>
        <v>435.15500000000009</v>
      </c>
      <c r="L762">
        <f>AVERAGEIFS(Tabla1[Close], Tabla1[Ticker], Tabla1[[#This Row],[Ticker]], Tabla1[Date], "&lt;=" &amp; Tabla1[[#This Row],[Date]], Tabla1[Date], "&gt;=" &amp; (Tabla1[[#This Row],[Date]]-200))</f>
        <v>372.17683453237402</v>
      </c>
      <c r="M762" t="str">
        <f>+IF(Tabla1[[#This Row],[volatilidad]]&lt;0.5,"Baja",IF(Tabla1[[#This Row],[volatilidad]]&lt;1,"Media","Alta"))</f>
        <v>Baja</v>
      </c>
    </row>
    <row r="763" spans="1:13" x14ac:dyDescent="0.3">
      <c r="A763" s="1">
        <v>45156</v>
      </c>
      <c r="B763">
        <v>399.33</v>
      </c>
      <c r="C763">
        <v>406.52</v>
      </c>
      <c r="D763">
        <v>398.15</v>
      </c>
      <c r="E763">
        <v>404.53</v>
      </c>
      <c r="F763">
        <v>4312196</v>
      </c>
      <c r="G763" t="s">
        <v>8</v>
      </c>
      <c r="H763" s="3">
        <f t="shared" si="33"/>
        <v>3.7965260545904655E-3</v>
      </c>
      <c r="I763">
        <f t="shared" si="34"/>
        <v>2023</v>
      </c>
      <c r="J763" t="str">
        <f t="shared" si="35"/>
        <v>Agosto</v>
      </c>
      <c r="K763">
        <f>AVERAGEIFS(Tabla1[Close], Tabla1[Ticker], Tabla1[[#This Row],[Ticker]], Tabla1[Date], "&lt;=" &amp; Tabla1[[#This Row],[Date]], Tabla1[Date], "&gt;=" &amp; (Tabla1[[#This Row],[Date]]-50))</f>
        <v>434.45194444444456</v>
      </c>
      <c r="L763">
        <f>AVERAGEIFS(Tabla1[Close], Tabla1[Ticker], Tabla1[[#This Row],[Ticker]], Tabla1[Date], "&lt;=" &amp; Tabla1[[#This Row],[Date]], Tabla1[Date], "&gt;=" &amp; (Tabla1[[#This Row],[Date]]-200))</f>
        <v>372.4079285714285</v>
      </c>
      <c r="M763" t="str">
        <f>+IF(Tabla1[[#This Row],[volatilidad]]&lt;0.5,"Baja",IF(Tabla1[[#This Row],[volatilidad]]&lt;1,"Media","Alta"))</f>
        <v>Baja</v>
      </c>
    </row>
    <row r="764" spans="1:13" x14ac:dyDescent="0.3">
      <c r="A764" s="1">
        <v>45159</v>
      </c>
      <c r="B764">
        <v>402.23</v>
      </c>
      <c r="C764">
        <v>409.61</v>
      </c>
      <c r="D764">
        <v>399.5</v>
      </c>
      <c r="E764">
        <v>408.29</v>
      </c>
      <c r="F764">
        <v>3861579</v>
      </c>
      <c r="G764" t="s">
        <v>8</v>
      </c>
      <c r="H764" s="3">
        <f t="shared" si="33"/>
        <v>9.2947371023164305E-3</v>
      </c>
      <c r="I764">
        <f t="shared" si="34"/>
        <v>2023</v>
      </c>
      <c r="J764" t="str">
        <f t="shared" si="35"/>
        <v>Agosto</v>
      </c>
      <c r="K764">
        <f>AVERAGEIFS(Tabla1[Close], Tabla1[Ticker], Tabla1[[#This Row],[Ticker]], Tabla1[Date], "&lt;=" &amp; Tabla1[[#This Row],[Date]], Tabla1[Date], "&gt;=" &amp; (Tabla1[[#This Row],[Date]]-50))</f>
        <v>433.70942857142865</v>
      </c>
      <c r="L764">
        <f>AVERAGEIFS(Tabla1[Close], Tabla1[Ticker], Tabla1[[#This Row],[Ticker]], Tabla1[Date], "&lt;=" &amp; Tabla1[[#This Row],[Date]], Tabla1[Date], "&gt;=" &amp; (Tabla1[[#This Row],[Date]]-200))</f>
        <v>373.01768115942019</v>
      </c>
      <c r="M764" t="str">
        <f>+IF(Tabla1[[#This Row],[volatilidad]]&lt;0.5,"Baja",IF(Tabla1[[#This Row],[volatilidad]]&lt;1,"Media","Alta"))</f>
        <v>Baja</v>
      </c>
    </row>
    <row r="765" spans="1:13" x14ac:dyDescent="0.3">
      <c r="A765" s="1">
        <v>45160</v>
      </c>
      <c r="B765">
        <v>409</v>
      </c>
      <c r="C765">
        <v>415.74</v>
      </c>
      <c r="D765">
        <v>407.4</v>
      </c>
      <c r="E765">
        <v>413.17</v>
      </c>
      <c r="F765">
        <v>3603273</v>
      </c>
      <c r="G765" t="s">
        <v>8</v>
      </c>
      <c r="H765" s="3">
        <f t="shared" si="33"/>
        <v>1.1952288814323087E-2</v>
      </c>
      <c r="I765">
        <f t="shared" si="34"/>
        <v>2023</v>
      </c>
      <c r="J765" t="str">
        <f t="shared" si="35"/>
        <v>Agosto</v>
      </c>
      <c r="K765">
        <f>AVERAGEIFS(Tabla1[Close], Tabla1[Ticker], Tabla1[[#This Row],[Ticker]], Tabla1[Date], "&lt;=" &amp; Tabla1[[#This Row],[Date]], Tabla1[Date], "&gt;=" &amp; (Tabla1[[#This Row],[Date]]-50))</f>
        <v>433.13888888888897</v>
      </c>
      <c r="L765">
        <f>AVERAGEIFS(Tabla1[Close], Tabla1[Ticker], Tabla1[[#This Row],[Ticker]], Tabla1[Date], "&lt;=" &amp; Tabla1[[#This Row],[Date]], Tabla1[Date], "&gt;=" &amp; (Tabla1[[#This Row],[Date]]-200))</f>
        <v>373.35304347826076</v>
      </c>
      <c r="M765" t="str">
        <f>+IF(Tabla1[[#This Row],[volatilidad]]&lt;0.5,"Baja",IF(Tabla1[[#This Row],[volatilidad]]&lt;1,"Media","Alta"))</f>
        <v>Baja</v>
      </c>
    </row>
    <row r="766" spans="1:13" x14ac:dyDescent="0.3">
      <c r="A766" s="1">
        <v>45161</v>
      </c>
      <c r="B766">
        <v>418.4</v>
      </c>
      <c r="C766">
        <v>437.02</v>
      </c>
      <c r="D766">
        <v>417.71</v>
      </c>
      <c r="E766">
        <v>427.55</v>
      </c>
      <c r="F766">
        <v>8174732</v>
      </c>
      <c r="G766" t="s">
        <v>8</v>
      </c>
      <c r="H766" s="3">
        <f t="shared" si="33"/>
        <v>3.4804075804148349E-2</v>
      </c>
      <c r="I766">
        <f t="shared" si="34"/>
        <v>2023</v>
      </c>
      <c r="J766" t="str">
        <f t="shared" si="35"/>
        <v>Agosto</v>
      </c>
      <c r="K766">
        <f>AVERAGEIFS(Tabla1[Close], Tabla1[Ticker], Tabla1[[#This Row],[Ticker]], Tabla1[Date], "&lt;=" &amp; Tabla1[[#This Row],[Date]], Tabla1[Date], "&gt;=" &amp; (Tabla1[[#This Row],[Date]]-50))</f>
        <v>432.75305555555565</v>
      </c>
      <c r="L766">
        <f>AVERAGEIFS(Tabla1[Close], Tabla1[Ticker], Tabla1[[#This Row],[Ticker]], Tabla1[Date], "&lt;=" &amp; Tabla1[[#This Row],[Date]], Tabla1[Date], "&gt;=" &amp; (Tabla1[[#This Row],[Date]]-200))</f>
        <v>373.79978260869558</v>
      </c>
      <c r="M766" t="str">
        <f>+IF(Tabla1[[#This Row],[volatilidad]]&lt;0.5,"Baja",IF(Tabla1[[#This Row],[volatilidad]]&lt;1,"Media","Alta"))</f>
        <v>Baja</v>
      </c>
    </row>
    <row r="767" spans="1:13" x14ac:dyDescent="0.3">
      <c r="A767" s="1">
        <v>45162</v>
      </c>
      <c r="B767">
        <v>425.41</v>
      </c>
      <c r="C767">
        <v>427.59</v>
      </c>
      <c r="D767">
        <v>406.17</v>
      </c>
      <c r="E767">
        <v>406.93</v>
      </c>
      <c r="F767">
        <v>5687799</v>
      </c>
      <c r="G767" t="s">
        <v>8</v>
      </c>
      <c r="H767" s="3">
        <f t="shared" si="33"/>
        <v>-4.8228277394456787E-2</v>
      </c>
      <c r="I767">
        <f t="shared" si="34"/>
        <v>2023</v>
      </c>
      <c r="J767" t="str">
        <f t="shared" si="35"/>
        <v>Agosto</v>
      </c>
      <c r="K767">
        <f>AVERAGEIFS(Tabla1[Close], Tabla1[Ticker], Tabla1[[#This Row],[Ticker]], Tabla1[Date], "&lt;=" &amp; Tabla1[[#This Row],[Date]], Tabla1[Date], "&gt;=" &amp; (Tabla1[[#This Row],[Date]]-50))</f>
        <v>432.05513513513523</v>
      </c>
      <c r="L767">
        <f>AVERAGEIFS(Tabla1[Close], Tabla1[Ticker], Tabla1[[#This Row],[Ticker]], Tabla1[Date], "&lt;=" &amp; Tabla1[[#This Row],[Date]], Tabla1[Date], "&gt;=" &amp; (Tabla1[[#This Row],[Date]]-200))</f>
        <v>374.0381294964028</v>
      </c>
      <c r="M767" t="str">
        <f>+IF(Tabla1[[#This Row],[volatilidad]]&lt;0.5,"Baja",IF(Tabla1[[#This Row],[volatilidad]]&lt;1,"Media","Alta"))</f>
        <v>Baja</v>
      </c>
    </row>
    <row r="768" spans="1:13" x14ac:dyDescent="0.3">
      <c r="A768" s="1">
        <v>45163</v>
      </c>
      <c r="B768">
        <v>412.08</v>
      </c>
      <c r="C768">
        <v>419.25</v>
      </c>
      <c r="D768">
        <v>407.56</v>
      </c>
      <c r="E768">
        <v>416.03</v>
      </c>
      <c r="F768">
        <v>5390933</v>
      </c>
      <c r="G768" t="s">
        <v>8</v>
      </c>
      <c r="H768" s="3">
        <f t="shared" si="33"/>
        <v>2.2362568500724933E-2</v>
      </c>
      <c r="I768">
        <f t="shared" si="34"/>
        <v>2023</v>
      </c>
      <c r="J768" t="str">
        <f t="shared" si="35"/>
        <v>Agosto</v>
      </c>
      <c r="K768">
        <f>AVERAGEIFS(Tabla1[Close], Tabla1[Ticker], Tabla1[[#This Row],[Ticker]], Tabla1[Date], "&lt;=" &amp; Tabla1[[#This Row],[Date]], Tabla1[Date], "&gt;=" &amp; (Tabla1[[#This Row],[Date]]-50))</f>
        <v>431.24783783783795</v>
      </c>
      <c r="L768">
        <f>AVERAGEIFS(Tabla1[Close], Tabla1[Ticker], Tabla1[[#This Row],[Ticker]], Tabla1[Date], "&lt;=" &amp; Tabla1[[#This Row],[Date]], Tabla1[Date], "&gt;=" &amp; (Tabla1[[#This Row],[Date]]-200))</f>
        <v>374.33807142857131</v>
      </c>
      <c r="M768" t="str">
        <f>+IF(Tabla1[[#This Row],[volatilidad]]&lt;0.5,"Baja",IF(Tabla1[[#This Row],[volatilidad]]&lt;1,"Media","Alta"))</f>
        <v>Baja</v>
      </c>
    </row>
    <row r="769" spans="1:13" x14ac:dyDescent="0.3">
      <c r="A769" s="1">
        <v>45166</v>
      </c>
      <c r="B769">
        <v>418.04</v>
      </c>
      <c r="C769">
        <v>419.83</v>
      </c>
      <c r="D769">
        <v>413.27</v>
      </c>
      <c r="E769">
        <v>418.06</v>
      </c>
      <c r="F769">
        <v>2928613</v>
      </c>
      <c r="G769" t="s">
        <v>8</v>
      </c>
      <c r="H769" s="3">
        <f t="shared" si="33"/>
        <v>4.8794558084754858E-3</v>
      </c>
      <c r="I769">
        <f t="shared" si="34"/>
        <v>2023</v>
      </c>
      <c r="J769" t="str">
        <f t="shared" si="35"/>
        <v>Agosto</v>
      </c>
      <c r="K769">
        <f>AVERAGEIFS(Tabla1[Close], Tabla1[Ticker], Tabla1[[#This Row],[Ticker]], Tabla1[Date], "&lt;=" &amp; Tabla1[[#This Row],[Date]], Tabla1[Date], "&gt;=" &amp; (Tabla1[[#This Row],[Date]]-50))</f>
        <v>430.48027777777787</v>
      </c>
      <c r="L769">
        <f>AVERAGEIFS(Tabla1[Close], Tabla1[Ticker], Tabla1[[#This Row],[Ticker]], Tabla1[Date], "&lt;=" &amp; Tabla1[[#This Row],[Date]], Tabla1[Date], "&gt;=" &amp; (Tabla1[[#This Row],[Date]]-200))</f>
        <v>374.88499999999993</v>
      </c>
      <c r="M769" t="str">
        <f>+IF(Tabla1[[#This Row],[volatilidad]]&lt;0.5,"Baja",IF(Tabla1[[#This Row],[volatilidad]]&lt;1,"Media","Alta"))</f>
        <v>Baja</v>
      </c>
    </row>
    <row r="770" spans="1:13" x14ac:dyDescent="0.3">
      <c r="A770" s="1">
        <v>45167</v>
      </c>
      <c r="B770">
        <v>416</v>
      </c>
      <c r="C770">
        <v>432.17</v>
      </c>
      <c r="D770">
        <v>414.5</v>
      </c>
      <c r="E770">
        <v>429.99</v>
      </c>
      <c r="F770">
        <v>4486703</v>
      </c>
      <c r="G770" t="s">
        <v>8</v>
      </c>
      <c r="H770" s="3">
        <f t="shared" ref="H770:H833" si="36">IF(G770=G769, (E770/E769)-1, "")</f>
        <v>2.8536573697555356E-2</v>
      </c>
      <c r="I770">
        <f t="shared" ref="I770:I833" si="37">YEAR(A770)</f>
        <v>2023</v>
      </c>
      <c r="J770" t="str">
        <f t="shared" ref="J770:J833" si="38">TEXT(A770,"MMMM")</f>
        <v>Agosto</v>
      </c>
      <c r="K770">
        <f>AVERAGEIFS(Tabla1[Close], Tabla1[Ticker], Tabla1[[#This Row],[Ticker]], Tabla1[Date], "&lt;=" &amp; Tabla1[[#This Row],[Date]], Tabla1[Date], "&gt;=" &amp; (Tabla1[[#This Row],[Date]]-50))</f>
        <v>430.46702702702709</v>
      </c>
      <c r="L770">
        <f>AVERAGEIFS(Tabla1[Close], Tabla1[Ticker], Tabla1[[#This Row],[Ticker]], Tabla1[Date], "&lt;=" &amp; Tabla1[[#This Row],[Date]], Tabla1[Date], "&gt;=" &amp; (Tabla1[[#This Row],[Date]]-200))</f>
        <v>375.37405797101439</v>
      </c>
      <c r="M770" t="str">
        <f>+IF(Tabla1[[#This Row],[volatilidad]]&lt;0.5,"Baja",IF(Tabla1[[#This Row],[volatilidad]]&lt;1,"Media","Alta"))</f>
        <v>Baja</v>
      </c>
    </row>
    <row r="771" spans="1:13" x14ac:dyDescent="0.3">
      <c r="A771" s="1">
        <v>45168</v>
      </c>
      <c r="B771">
        <v>430.85</v>
      </c>
      <c r="C771">
        <v>438.16</v>
      </c>
      <c r="D771">
        <v>428.35</v>
      </c>
      <c r="E771">
        <v>434.67</v>
      </c>
      <c r="F771">
        <v>3625380</v>
      </c>
      <c r="G771" t="s">
        <v>8</v>
      </c>
      <c r="H771" s="3">
        <f t="shared" si="36"/>
        <v>1.0883974045908129E-2</v>
      </c>
      <c r="I771">
        <f t="shared" si="37"/>
        <v>2023</v>
      </c>
      <c r="J771" t="str">
        <f t="shared" si="38"/>
        <v>Agosto</v>
      </c>
      <c r="K771">
        <f>AVERAGEIFS(Tabla1[Close], Tabla1[Ticker], Tabla1[[#This Row],[Ticker]], Tabla1[Date], "&lt;=" &amp; Tabla1[[#This Row],[Date]], Tabla1[Date], "&gt;=" &amp; (Tabla1[[#This Row],[Date]]-50))</f>
        <v>430.27675675675681</v>
      </c>
      <c r="L771">
        <f>AVERAGEIFS(Tabla1[Close], Tabla1[Ticker], Tabla1[[#This Row],[Ticker]], Tabla1[Date], "&lt;=" &amp; Tabla1[[#This Row],[Date]], Tabla1[Date], "&gt;=" &amp; (Tabla1[[#This Row],[Date]]-200))</f>
        <v>376.00673913043465</v>
      </c>
      <c r="M771" t="str">
        <f>+IF(Tabla1[[#This Row],[volatilidad]]&lt;0.5,"Baja",IF(Tabla1[[#This Row],[volatilidad]]&lt;1,"Media","Alta"))</f>
        <v>Baja</v>
      </c>
    </row>
    <row r="772" spans="1:13" x14ac:dyDescent="0.3">
      <c r="A772" s="1">
        <v>45169</v>
      </c>
      <c r="B772">
        <v>431.23</v>
      </c>
      <c r="C772">
        <v>437.15</v>
      </c>
      <c r="D772">
        <v>431.23</v>
      </c>
      <c r="E772">
        <v>433.68</v>
      </c>
      <c r="F772">
        <v>3802954</v>
      </c>
      <c r="G772" t="s">
        <v>8</v>
      </c>
      <c r="H772" s="3">
        <f t="shared" si="36"/>
        <v>-2.2775898957830831E-3</v>
      </c>
      <c r="I772">
        <f t="shared" si="37"/>
        <v>2023</v>
      </c>
      <c r="J772" t="str">
        <f t="shared" si="38"/>
        <v>Agosto</v>
      </c>
      <c r="K772">
        <f>AVERAGEIFS(Tabla1[Close], Tabla1[Ticker], Tabla1[[#This Row],[Ticker]], Tabla1[Date], "&lt;=" &amp; Tabla1[[#This Row],[Date]], Tabla1[Date], "&gt;=" &amp; (Tabla1[[#This Row],[Date]]-50))</f>
        <v>430.10027027027036</v>
      </c>
      <c r="L772">
        <f>AVERAGEIFS(Tabla1[Close], Tabla1[Ticker], Tabla1[[#This Row],[Ticker]], Tabla1[Date], "&lt;=" &amp; Tabla1[[#This Row],[Date]], Tabla1[Date], "&gt;=" &amp; (Tabla1[[#This Row],[Date]]-200))</f>
        <v>376.42165467625887</v>
      </c>
      <c r="M772" t="str">
        <f>+IF(Tabla1[[#This Row],[volatilidad]]&lt;0.5,"Baja",IF(Tabla1[[#This Row],[volatilidad]]&lt;1,"Media","Alta"))</f>
        <v>Baja</v>
      </c>
    </row>
    <row r="773" spans="1:13" x14ac:dyDescent="0.3">
      <c r="A773" s="1">
        <v>45170</v>
      </c>
      <c r="B773">
        <v>437.73</v>
      </c>
      <c r="C773">
        <v>445.5</v>
      </c>
      <c r="D773">
        <v>435.93</v>
      </c>
      <c r="E773">
        <v>439.88</v>
      </c>
      <c r="F773">
        <v>4793379</v>
      </c>
      <c r="G773" t="s">
        <v>8</v>
      </c>
      <c r="H773" s="3">
        <f t="shared" si="36"/>
        <v>1.4296255303449579E-2</v>
      </c>
      <c r="I773">
        <f t="shared" si="37"/>
        <v>2023</v>
      </c>
      <c r="J773" t="str">
        <f t="shared" si="38"/>
        <v>Setiembre</v>
      </c>
      <c r="K773">
        <f>AVERAGEIFS(Tabla1[Close], Tabla1[Ticker], Tabla1[[#This Row],[Ticker]], Tabla1[Date], "&lt;=" &amp; Tabla1[[#This Row],[Date]], Tabla1[Date], "&gt;=" &amp; (Tabla1[[#This Row],[Date]]-50))</f>
        <v>429.98756756756757</v>
      </c>
      <c r="L773">
        <f>AVERAGEIFS(Tabla1[Close], Tabla1[Ticker], Tabla1[[#This Row],[Ticker]], Tabla1[Date], "&lt;=" &amp; Tabla1[[#This Row],[Date]], Tabla1[Date], "&gt;=" &amp; (Tabla1[[#This Row],[Date]]-200))</f>
        <v>376.87492857142843</v>
      </c>
      <c r="M773" t="str">
        <f>+IF(Tabla1[[#This Row],[volatilidad]]&lt;0.5,"Baja",IF(Tabla1[[#This Row],[volatilidad]]&lt;1,"Media","Alta"))</f>
        <v>Baja</v>
      </c>
    </row>
    <row r="774" spans="1:13" x14ac:dyDescent="0.3">
      <c r="A774" s="1">
        <v>45174</v>
      </c>
      <c r="B774">
        <v>438.39</v>
      </c>
      <c r="C774">
        <v>453.45</v>
      </c>
      <c r="D774">
        <v>438</v>
      </c>
      <c r="E774">
        <v>448.68</v>
      </c>
      <c r="F774">
        <v>6155865</v>
      </c>
      <c r="G774" t="s">
        <v>8</v>
      </c>
      <c r="H774" s="3">
        <f t="shared" si="36"/>
        <v>2.0005456033463709E-2</v>
      </c>
      <c r="I774">
        <f t="shared" si="37"/>
        <v>2023</v>
      </c>
      <c r="J774" t="str">
        <f t="shared" si="38"/>
        <v>Setiembre</v>
      </c>
      <c r="K774">
        <f>AVERAGEIFS(Tabla1[Close], Tabla1[Ticker], Tabla1[[#This Row],[Ticker]], Tabla1[Date], "&lt;=" &amp; Tabla1[[#This Row],[Date]], Tabla1[Date], "&gt;=" &amp; (Tabla1[[#This Row],[Date]]-50))</f>
        <v>429.60916666666679</v>
      </c>
      <c r="L774">
        <f>AVERAGEIFS(Tabla1[Close], Tabla1[Ticker], Tabla1[[#This Row],[Ticker]], Tabla1[Date], "&lt;=" &amp; Tabla1[[#This Row],[Date]], Tabla1[Date], "&gt;=" &amp; (Tabla1[[#This Row],[Date]]-200))</f>
        <v>377.95992700729926</v>
      </c>
      <c r="M774" t="str">
        <f>+IF(Tabla1[[#This Row],[volatilidad]]&lt;0.5,"Baja",IF(Tabla1[[#This Row],[volatilidad]]&lt;1,"Media","Alta"))</f>
        <v>Baja</v>
      </c>
    </row>
    <row r="775" spans="1:13" x14ac:dyDescent="0.3">
      <c r="A775" s="1">
        <v>45175</v>
      </c>
      <c r="B775">
        <v>448.61</v>
      </c>
      <c r="C775">
        <v>451.39</v>
      </c>
      <c r="D775">
        <v>440.49</v>
      </c>
      <c r="E775">
        <v>445.76</v>
      </c>
      <c r="F775">
        <v>3862274</v>
      </c>
      <c r="G775" t="s">
        <v>8</v>
      </c>
      <c r="H775" s="3">
        <f t="shared" si="36"/>
        <v>-6.5079789605063665E-3</v>
      </c>
      <c r="I775">
        <f t="shared" si="37"/>
        <v>2023</v>
      </c>
      <c r="J775" t="str">
        <f t="shared" si="38"/>
        <v>Setiembre</v>
      </c>
      <c r="K775">
        <f>AVERAGEIFS(Tabla1[Close], Tabla1[Ticker], Tabla1[[#This Row],[Ticker]], Tabla1[Date], "&lt;=" &amp; Tabla1[[#This Row],[Date]], Tabla1[Date], "&gt;=" &amp; (Tabla1[[#This Row],[Date]]-50))</f>
        <v>429.49000000000007</v>
      </c>
      <c r="L775">
        <f>AVERAGEIFS(Tabla1[Close], Tabla1[Ticker], Tabla1[[#This Row],[Ticker]], Tabla1[Date], "&lt;=" &amp; Tabla1[[#This Row],[Date]], Tabla1[Date], "&gt;=" &amp; (Tabla1[[#This Row],[Date]]-200))</f>
        <v>378.67379562043789</v>
      </c>
      <c r="M775" t="str">
        <f>+IF(Tabla1[[#This Row],[volatilidad]]&lt;0.5,"Baja",IF(Tabla1[[#This Row],[volatilidad]]&lt;1,"Media","Alta"))</f>
        <v>Baja</v>
      </c>
    </row>
    <row r="776" spans="1:13" x14ac:dyDescent="0.3">
      <c r="A776" s="1">
        <v>45176</v>
      </c>
      <c r="B776">
        <v>441.15</v>
      </c>
      <c r="C776">
        <v>444.6</v>
      </c>
      <c r="D776">
        <v>436.7</v>
      </c>
      <c r="E776">
        <v>443.14</v>
      </c>
      <c r="F776">
        <v>2922676</v>
      </c>
      <c r="G776" t="s">
        <v>8</v>
      </c>
      <c r="H776" s="3">
        <f t="shared" si="36"/>
        <v>-5.8776022972002462E-3</v>
      </c>
      <c r="I776">
        <f t="shared" si="37"/>
        <v>2023</v>
      </c>
      <c r="J776" t="str">
        <f t="shared" si="38"/>
        <v>Setiembre</v>
      </c>
      <c r="K776">
        <f>AVERAGEIFS(Tabla1[Close], Tabla1[Ticker], Tabla1[[#This Row],[Ticker]], Tabla1[Date], "&lt;=" &amp; Tabla1[[#This Row],[Date]], Tabla1[Date], "&gt;=" &amp; (Tabla1[[#This Row],[Date]]-50))</f>
        <v>428.61055555555566</v>
      </c>
      <c r="L776">
        <f>AVERAGEIFS(Tabla1[Close], Tabla1[Ticker], Tabla1[[#This Row],[Ticker]], Tabla1[Date], "&lt;=" &amp; Tabla1[[#This Row],[Date]], Tabla1[Date], "&gt;=" &amp; (Tabla1[[#This Row],[Date]]-200))</f>
        <v>379.14094202898542</v>
      </c>
      <c r="M776" t="str">
        <f>+IF(Tabla1[[#This Row],[volatilidad]]&lt;0.5,"Baja",IF(Tabla1[[#This Row],[volatilidad]]&lt;1,"Media","Alta"))</f>
        <v>Baja</v>
      </c>
    </row>
    <row r="777" spans="1:13" x14ac:dyDescent="0.3">
      <c r="A777" s="1">
        <v>45177</v>
      </c>
      <c r="B777">
        <v>443.56</v>
      </c>
      <c r="C777">
        <v>446.81</v>
      </c>
      <c r="D777">
        <v>438.85</v>
      </c>
      <c r="E777">
        <v>442.8</v>
      </c>
      <c r="F777">
        <v>2704353</v>
      </c>
      <c r="G777" t="s">
        <v>8</v>
      </c>
      <c r="H777" s="3">
        <f t="shared" si="36"/>
        <v>-7.6725188428028446E-4</v>
      </c>
      <c r="I777">
        <f t="shared" si="37"/>
        <v>2023</v>
      </c>
      <c r="J777" t="str">
        <f t="shared" si="38"/>
        <v>Setiembre</v>
      </c>
      <c r="K777">
        <f>AVERAGEIFS(Tabla1[Close], Tabla1[Ticker], Tabla1[[#This Row],[Ticker]], Tabla1[Date], "&lt;=" &amp; Tabla1[[#This Row],[Date]], Tabla1[Date], "&gt;=" &amp; (Tabla1[[#This Row],[Date]]-50))</f>
        <v>427.64416666666671</v>
      </c>
      <c r="L777">
        <f>AVERAGEIFS(Tabla1[Close], Tabla1[Ticker], Tabla1[[#This Row],[Ticker]], Tabla1[Date], "&lt;=" &amp; Tabla1[[#This Row],[Date]], Tabla1[Date], "&gt;=" &amp; (Tabla1[[#This Row],[Date]]-200))</f>
        <v>379.59892086330927</v>
      </c>
      <c r="M777" t="str">
        <f>+IF(Tabla1[[#This Row],[volatilidad]]&lt;0.5,"Baja",IF(Tabla1[[#This Row],[volatilidad]]&lt;1,"Media","Alta"))</f>
        <v>Baja</v>
      </c>
    </row>
    <row r="778" spans="1:13" x14ac:dyDescent="0.3">
      <c r="A778" s="1">
        <v>45180</v>
      </c>
      <c r="B778">
        <v>443.07</v>
      </c>
      <c r="C778">
        <v>449.89</v>
      </c>
      <c r="D778">
        <v>442.75</v>
      </c>
      <c r="E778">
        <v>445.36</v>
      </c>
      <c r="F778">
        <v>2913767</v>
      </c>
      <c r="G778" t="s">
        <v>8</v>
      </c>
      <c r="H778" s="3">
        <f t="shared" si="36"/>
        <v>5.781391147244852E-3</v>
      </c>
      <c r="I778">
        <f t="shared" si="37"/>
        <v>2023</v>
      </c>
      <c r="J778" t="str">
        <f t="shared" si="38"/>
        <v>Setiembre</v>
      </c>
      <c r="K778">
        <f>AVERAGEIFS(Tabla1[Close], Tabla1[Ticker], Tabla1[[#This Row],[Ticker]], Tabla1[Date], "&lt;=" &amp; Tabla1[[#This Row],[Date]], Tabla1[Date], "&gt;=" &amp; (Tabla1[[#This Row],[Date]]-50))</f>
        <v>427.87514285714286</v>
      </c>
      <c r="L778">
        <f>AVERAGEIFS(Tabla1[Close], Tabla1[Ticker], Tabla1[[#This Row],[Ticker]], Tabla1[Date], "&lt;=" &amp; Tabla1[[#This Row],[Date]], Tabla1[Date], "&gt;=" &amp; (Tabla1[[#This Row],[Date]]-200))</f>
        <v>380.70456521739135</v>
      </c>
      <c r="M778" t="str">
        <f>+IF(Tabla1[[#This Row],[volatilidad]]&lt;0.5,"Baja",IF(Tabla1[[#This Row],[volatilidad]]&lt;1,"Media","Alta"))</f>
        <v>Baja</v>
      </c>
    </row>
    <row r="779" spans="1:13" x14ac:dyDescent="0.3">
      <c r="A779" s="1">
        <v>45181</v>
      </c>
      <c r="B779">
        <v>442.85</v>
      </c>
      <c r="C779">
        <v>445.44</v>
      </c>
      <c r="D779">
        <v>434.12</v>
      </c>
      <c r="E779">
        <v>434.69</v>
      </c>
      <c r="F779">
        <v>3124024</v>
      </c>
      <c r="G779" t="s">
        <v>8</v>
      </c>
      <c r="H779" s="3">
        <f t="shared" si="36"/>
        <v>-2.3958146218789333E-2</v>
      </c>
      <c r="I779">
        <f t="shared" si="37"/>
        <v>2023</v>
      </c>
      <c r="J779" t="str">
        <f t="shared" si="38"/>
        <v>Setiembre</v>
      </c>
      <c r="K779">
        <f>AVERAGEIFS(Tabla1[Close], Tabla1[Ticker], Tabla1[[#This Row],[Ticker]], Tabla1[Date], "&lt;=" &amp; Tabla1[[#This Row],[Date]], Tabla1[Date], "&gt;=" &amp; (Tabla1[[#This Row],[Date]]-50))</f>
        <v>428.06444444444446</v>
      </c>
      <c r="L779">
        <f>AVERAGEIFS(Tabla1[Close], Tabla1[Ticker], Tabla1[[#This Row],[Ticker]], Tabla1[Date], "&lt;=" &amp; Tabla1[[#This Row],[Date]], Tabla1[Date], "&gt;=" &amp; (Tabla1[[#This Row],[Date]]-200))</f>
        <v>381.50920289855083</v>
      </c>
      <c r="M779" t="str">
        <f>+IF(Tabla1[[#This Row],[volatilidad]]&lt;0.5,"Baja",IF(Tabla1[[#This Row],[volatilidad]]&lt;1,"Media","Alta"))</f>
        <v>Baja</v>
      </c>
    </row>
    <row r="780" spans="1:13" x14ac:dyDescent="0.3">
      <c r="A780" s="1">
        <v>45182</v>
      </c>
      <c r="B780">
        <v>435.5</v>
      </c>
      <c r="C780">
        <v>438.4</v>
      </c>
      <c r="D780">
        <v>410.69</v>
      </c>
      <c r="E780">
        <v>412.24</v>
      </c>
      <c r="F780">
        <v>11843027</v>
      </c>
      <c r="G780" t="s">
        <v>8</v>
      </c>
      <c r="H780" s="3">
        <f t="shared" si="36"/>
        <v>-5.1646000598127406E-2</v>
      </c>
      <c r="I780">
        <f t="shared" si="37"/>
        <v>2023</v>
      </c>
      <c r="J780" t="str">
        <f t="shared" si="38"/>
        <v>Setiembre</v>
      </c>
      <c r="K780">
        <f>AVERAGEIFS(Tabla1[Close], Tabla1[Ticker], Tabla1[[#This Row],[Ticker]], Tabla1[Date], "&lt;=" &amp; Tabla1[[#This Row],[Date]], Tabla1[Date], "&gt;=" &amp; (Tabla1[[#This Row],[Date]]-50))</f>
        <v>427.61638888888888</v>
      </c>
      <c r="L780">
        <f>AVERAGEIFS(Tabla1[Close], Tabla1[Ticker], Tabla1[[#This Row],[Ticker]], Tabla1[Date], "&lt;=" &amp; Tabla1[[#This Row],[Date]], Tabla1[Date], "&gt;=" &amp; (Tabla1[[#This Row],[Date]]-200))</f>
        <v>382.19826086956527</v>
      </c>
      <c r="M780" t="str">
        <f>+IF(Tabla1[[#This Row],[volatilidad]]&lt;0.5,"Baja",IF(Tabla1[[#This Row],[volatilidad]]&lt;1,"Media","Alta"))</f>
        <v>Baja</v>
      </c>
    </row>
    <row r="781" spans="1:13" x14ac:dyDescent="0.3">
      <c r="A781" s="1">
        <v>45183</v>
      </c>
      <c r="B781">
        <v>410.4</v>
      </c>
      <c r="C781">
        <v>411.39</v>
      </c>
      <c r="D781">
        <v>400</v>
      </c>
      <c r="E781">
        <v>400.49</v>
      </c>
      <c r="F781">
        <v>10709043</v>
      </c>
      <c r="G781" t="s">
        <v>8</v>
      </c>
      <c r="H781" s="3">
        <f t="shared" si="36"/>
        <v>-2.8502813894818568E-2</v>
      </c>
      <c r="I781">
        <f t="shared" si="37"/>
        <v>2023</v>
      </c>
      <c r="J781" t="str">
        <f t="shared" si="38"/>
        <v>Setiembre</v>
      </c>
      <c r="K781">
        <f>AVERAGEIFS(Tabla1[Close], Tabla1[Ticker], Tabla1[[#This Row],[Ticker]], Tabla1[Date], "&lt;=" &amp; Tabla1[[#This Row],[Date]], Tabla1[Date], "&gt;=" &amp; (Tabla1[[#This Row],[Date]]-50))</f>
        <v>426.86055555555544</v>
      </c>
      <c r="L781">
        <f>AVERAGEIFS(Tabla1[Close], Tabla1[Ticker], Tabla1[[#This Row],[Ticker]], Tabla1[Date], "&lt;=" &amp; Tabla1[[#This Row],[Date]], Tabla1[Date], "&gt;=" &amp; (Tabla1[[#This Row],[Date]]-200))</f>
        <v>382.32985611510793</v>
      </c>
      <c r="M781" t="str">
        <f>+IF(Tabla1[[#This Row],[volatilidad]]&lt;0.5,"Baja",IF(Tabla1[[#This Row],[volatilidad]]&lt;1,"Media","Alta"))</f>
        <v>Baja</v>
      </c>
    </row>
    <row r="782" spans="1:13" x14ac:dyDescent="0.3">
      <c r="A782" s="1">
        <v>45184</v>
      </c>
      <c r="B782">
        <v>401</v>
      </c>
      <c r="C782">
        <v>404.7</v>
      </c>
      <c r="D782">
        <v>395.03</v>
      </c>
      <c r="E782">
        <v>396.94</v>
      </c>
      <c r="F782">
        <v>9116745</v>
      </c>
      <c r="G782" t="s">
        <v>8</v>
      </c>
      <c r="H782" s="3">
        <f t="shared" si="36"/>
        <v>-8.8641414267522922E-3</v>
      </c>
      <c r="I782">
        <f t="shared" si="37"/>
        <v>2023</v>
      </c>
      <c r="J782" t="str">
        <f t="shared" si="38"/>
        <v>Setiembre</v>
      </c>
      <c r="K782">
        <f>AVERAGEIFS(Tabla1[Close], Tabla1[Ticker], Tabla1[[#This Row],[Ticker]], Tabla1[Date], "&lt;=" &amp; Tabla1[[#This Row],[Date]], Tabla1[Date], "&gt;=" &amp; (Tabla1[[#This Row],[Date]]-50))</f>
        <v>426.14583333333326</v>
      </c>
      <c r="L782">
        <f>AVERAGEIFS(Tabla1[Close], Tabla1[Ticker], Tabla1[[#This Row],[Ticker]], Tabla1[Date], "&lt;=" &amp; Tabla1[[#This Row],[Date]], Tabla1[Date], "&gt;=" &amp; (Tabla1[[#This Row],[Date]]-200))</f>
        <v>382.43421428571435</v>
      </c>
      <c r="M782" t="str">
        <f>+IF(Tabla1[[#This Row],[volatilidad]]&lt;0.5,"Baja",IF(Tabla1[[#This Row],[volatilidad]]&lt;1,"Media","Alta"))</f>
        <v>Baja</v>
      </c>
    </row>
    <row r="783" spans="1:13" x14ac:dyDescent="0.3">
      <c r="A783" s="1">
        <v>45187</v>
      </c>
      <c r="B783">
        <v>395.5</v>
      </c>
      <c r="C783">
        <v>399.47</v>
      </c>
      <c r="D783">
        <v>392.6</v>
      </c>
      <c r="E783">
        <v>394.4</v>
      </c>
      <c r="F783">
        <v>4704706</v>
      </c>
      <c r="G783" t="s">
        <v>8</v>
      </c>
      <c r="H783" s="3">
        <f t="shared" si="36"/>
        <v>-6.398951982667489E-3</v>
      </c>
      <c r="I783">
        <f t="shared" si="37"/>
        <v>2023</v>
      </c>
      <c r="J783" t="str">
        <f t="shared" si="38"/>
        <v>Setiembre</v>
      </c>
      <c r="K783">
        <f>AVERAGEIFS(Tabla1[Close], Tabla1[Ticker], Tabla1[[#This Row],[Ticker]], Tabla1[Date], "&lt;=" &amp; Tabla1[[#This Row],[Date]], Tabla1[Date], "&gt;=" &amp; (Tabla1[[#This Row],[Date]]-50))</f>
        <v>425.61999999999995</v>
      </c>
      <c r="L783">
        <f>AVERAGEIFS(Tabla1[Close], Tabla1[Ticker], Tabla1[[#This Row],[Ticker]], Tabla1[Date], "&lt;=" &amp; Tabla1[[#This Row],[Date]], Tabla1[Date], "&gt;=" &amp; (Tabla1[[#This Row],[Date]]-200))</f>
        <v>383.88804347826095</v>
      </c>
      <c r="M783" t="str">
        <f>+IF(Tabla1[[#This Row],[volatilidad]]&lt;0.5,"Baja",IF(Tabla1[[#This Row],[volatilidad]]&lt;1,"Media","Alta"))</f>
        <v>Baja</v>
      </c>
    </row>
    <row r="784" spans="1:13" x14ac:dyDescent="0.3">
      <c r="A784" s="1">
        <v>45188</v>
      </c>
      <c r="B784">
        <v>392.84</v>
      </c>
      <c r="C784">
        <v>398.23</v>
      </c>
      <c r="D784">
        <v>390.25</v>
      </c>
      <c r="E784">
        <v>396.2</v>
      </c>
      <c r="F784">
        <v>4080054</v>
      </c>
      <c r="G784" t="s">
        <v>8</v>
      </c>
      <c r="H784" s="3">
        <f t="shared" si="36"/>
        <v>4.563894523326617E-3</v>
      </c>
      <c r="I784">
        <f t="shared" si="37"/>
        <v>2023</v>
      </c>
      <c r="J784" t="str">
        <f t="shared" si="38"/>
        <v>Setiembre</v>
      </c>
      <c r="K784">
        <f>AVERAGEIFS(Tabla1[Close], Tabla1[Ticker], Tabla1[[#This Row],[Ticker]], Tabla1[Date], "&lt;=" &amp; Tabla1[[#This Row],[Date]], Tabla1[Date], "&gt;=" &amp; (Tabla1[[#This Row],[Date]]-50))</f>
        <v>424.80277777777775</v>
      </c>
      <c r="L784">
        <f>AVERAGEIFS(Tabla1[Close], Tabla1[Ticker], Tabla1[[#This Row],[Ticker]], Tabla1[Date], "&lt;=" &amp; Tabla1[[#This Row],[Date]], Tabla1[Date], "&gt;=" &amp; (Tabla1[[#This Row],[Date]]-200))</f>
        <v>384.49905797101451</v>
      </c>
      <c r="M784" t="str">
        <f>+IF(Tabla1[[#This Row],[volatilidad]]&lt;0.5,"Baja",IF(Tabla1[[#This Row],[volatilidad]]&lt;1,"Media","Alta"))</f>
        <v>Baja</v>
      </c>
    </row>
    <row r="785" spans="1:13" x14ac:dyDescent="0.3">
      <c r="A785" s="1">
        <v>45189</v>
      </c>
      <c r="B785">
        <v>397.05</v>
      </c>
      <c r="C785">
        <v>397.99</v>
      </c>
      <c r="D785">
        <v>386.12</v>
      </c>
      <c r="E785">
        <v>386.3</v>
      </c>
      <c r="F785">
        <v>3866619</v>
      </c>
      <c r="G785" t="s">
        <v>8</v>
      </c>
      <c r="H785" s="3">
        <f t="shared" si="36"/>
        <v>-2.4987380111054946E-2</v>
      </c>
      <c r="I785">
        <f t="shared" si="37"/>
        <v>2023</v>
      </c>
      <c r="J785" t="str">
        <f t="shared" si="38"/>
        <v>Setiembre</v>
      </c>
      <c r="K785">
        <f>AVERAGEIFS(Tabla1[Close], Tabla1[Ticker], Tabla1[[#This Row],[Ticker]], Tabla1[Date], "&lt;=" &amp; Tabla1[[#This Row],[Date]], Tabla1[Date], "&gt;=" &amp; (Tabla1[[#This Row],[Date]]-50))</f>
        <v>423.33972222222224</v>
      </c>
      <c r="L785">
        <f>AVERAGEIFS(Tabla1[Close], Tabla1[Ticker], Tabla1[[#This Row],[Ticker]], Tabla1[Date], "&lt;=" &amp; Tabla1[[#This Row],[Date]], Tabla1[Date], "&gt;=" &amp; (Tabla1[[#This Row],[Date]]-200))</f>
        <v>385.01442028985514</v>
      </c>
      <c r="M785" t="str">
        <f>+IF(Tabla1[[#This Row],[volatilidad]]&lt;0.5,"Baja",IF(Tabla1[[#This Row],[volatilidad]]&lt;1,"Media","Alta"))</f>
        <v>Baja</v>
      </c>
    </row>
    <row r="786" spans="1:13" x14ac:dyDescent="0.3">
      <c r="A786" s="1">
        <v>45190</v>
      </c>
      <c r="B786">
        <v>386.5</v>
      </c>
      <c r="C786">
        <v>395.9</v>
      </c>
      <c r="D786">
        <v>383.42</v>
      </c>
      <c r="E786">
        <v>384.15</v>
      </c>
      <c r="F786">
        <v>5556388</v>
      </c>
      <c r="G786" t="s">
        <v>8</v>
      </c>
      <c r="H786" s="3">
        <f t="shared" si="36"/>
        <v>-5.5656225731297582E-3</v>
      </c>
      <c r="I786">
        <f t="shared" si="37"/>
        <v>2023</v>
      </c>
      <c r="J786" t="str">
        <f t="shared" si="38"/>
        <v>Setiembre</v>
      </c>
      <c r="K786">
        <f>AVERAGEIFS(Tabla1[Close], Tabla1[Ticker], Tabla1[[#This Row],[Ticker]], Tabla1[Date], "&lt;=" &amp; Tabla1[[#This Row],[Date]], Tabla1[Date], "&gt;=" &amp; (Tabla1[[#This Row],[Date]]-50))</f>
        <v>421.82666666666665</v>
      </c>
      <c r="L786">
        <f>AVERAGEIFS(Tabla1[Close], Tabla1[Ticker], Tabla1[[#This Row],[Ticker]], Tabla1[Date], "&lt;=" &amp; Tabla1[[#This Row],[Date]], Tabla1[Date], "&gt;=" &amp; (Tabla1[[#This Row],[Date]]-200))</f>
        <v>385.00820143884897</v>
      </c>
      <c r="M786" t="str">
        <f>+IF(Tabla1[[#This Row],[volatilidad]]&lt;0.5,"Baja",IF(Tabla1[[#This Row],[volatilidad]]&lt;1,"Media","Alta"))</f>
        <v>Baja</v>
      </c>
    </row>
    <row r="787" spans="1:13" x14ac:dyDescent="0.3">
      <c r="A787" s="1">
        <v>45191</v>
      </c>
      <c r="B787">
        <v>385</v>
      </c>
      <c r="C787">
        <v>386.88</v>
      </c>
      <c r="D787">
        <v>378.36</v>
      </c>
      <c r="E787">
        <v>379.81</v>
      </c>
      <c r="F787">
        <v>3699796</v>
      </c>
      <c r="G787" t="s">
        <v>8</v>
      </c>
      <c r="H787" s="3">
        <f t="shared" si="36"/>
        <v>-1.1297670180918873E-2</v>
      </c>
      <c r="I787">
        <f t="shared" si="37"/>
        <v>2023</v>
      </c>
      <c r="J787" t="str">
        <f t="shared" si="38"/>
        <v>Setiembre</v>
      </c>
      <c r="K787">
        <f>AVERAGEIFS(Tabla1[Close], Tabla1[Ticker], Tabla1[[#This Row],[Ticker]], Tabla1[Date], "&lt;=" &amp; Tabla1[[#This Row],[Date]], Tabla1[Date], "&gt;=" &amp; (Tabla1[[#This Row],[Date]]-50))</f>
        <v>420.44083333333327</v>
      </c>
      <c r="L787">
        <f>AVERAGEIFS(Tabla1[Close], Tabla1[Ticker], Tabla1[[#This Row],[Ticker]], Tabla1[Date], "&lt;=" &amp; Tabla1[[#This Row],[Date]], Tabla1[Date], "&gt;=" &amp; (Tabla1[[#This Row],[Date]]-200))</f>
        <v>384.97107142857146</v>
      </c>
      <c r="M787" t="str">
        <f>+IF(Tabla1[[#This Row],[volatilidad]]&lt;0.5,"Baja",IF(Tabla1[[#This Row],[volatilidad]]&lt;1,"Media","Alta"))</f>
        <v>Baja</v>
      </c>
    </row>
    <row r="788" spans="1:13" x14ac:dyDescent="0.3">
      <c r="A788" s="1">
        <v>45194</v>
      </c>
      <c r="B788">
        <v>382.9</v>
      </c>
      <c r="C788">
        <v>386.62</v>
      </c>
      <c r="D788">
        <v>380.81</v>
      </c>
      <c r="E788">
        <v>384.8</v>
      </c>
      <c r="F788">
        <v>3757278</v>
      </c>
      <c r="G788" t="s">
        <v>8</v>
      </c>
      <c r="H788" s="3">
        <f t="shared" si="36"/>
        <v>1.3138148021379026E-2</v>
      </c>
      <c r="I788">
        <f t="shared" si="37"/>
        <v>2023</v>
      </c>
      <c r="J788" t="str">
        <f t="shared" si="38"/>
        <v>Setiembre</v>
      </c>
      <c r="K788">
        <f>AVERAGEIFS(Tabla1[Close], Tabla1[Ticker], Tabla1[[#This Row],[Ticker]], Tabla1[Date], "&lt;=" &amp; Tabla1[[#This Row],[Date]], Tabla1[Date], "&gt;=" &amp; (Tabla1[[#This Row],[Date]]-50))</f>
        <v>418.80199999999996</v>
      </c>
      <c r="L788">
        <f>AVERAGEIFS(Tabla1[Close], Tabla1[Ticker], Tabla1[[#This Row],[Ticker]], Tabla1[Date], "&lt;=" &amp; Tabla1[[#This Row],[Date]], Tabla1[Date], "&gt;=" &amp; (Tabla1[[#This Row],[Date]]-200))</f>
        <v>386.58304347826089</v>
      </c>
      <c r="M788" t="str">
        <f>+IF(Tabla1[[#This Row],[volatilidad]]&lt;0.5,"Baja",IF(Tabla1[[#This Row],[volatilidad]]&lt;1,"Media","Alta"))</f>
        <v>Baja</v>
      </c>
    </row>
    <row r="789" spans="1:13" x14ac:dyDescent="0.3">
      <c r="A789" s="1">
        <v>45195</v>
      </c>
      <c r="B789">
        <v>382.88</v>
      </c>
      <c r="C789">
        <v>384.56</v>
      </c>
      <c r="D789">
        <v>377.36</v>
      </c>
      <c r="E789">
        <v>379.25</v>
      </c>
      <c r="F789">
        <v>4089392</v>
      </c>
      <c r="G789" t="s">
        <v>8</v>
      </c>
      <c r="H789" s="3">
        <f t="shared" si="36"/>
        <v>-1.4423076923076983E-2</v>
      </c>
      <c r="I789">
        <f t="shared" si="37"/>
        <v>2023</v>
      </c>
      <c r="J789" t="str">
        <f t="shared" si="38"/>
        <v>Setiembre</v>
      </c>
      <c r="K789">
        <f>AVERAGEIFS(Tabla1[Close], Tabla1[Ticker], Tabla1[[#This Row],[Ticker]], Tabla1[Date], "&lt;=" &amp; Tabla1[[#This Row],[Date]], Tabla1[Date], "&gt;=" &amp; (Tabla1[[#This Row],[Date]]-50))</f>
        <v>417.70333333333326</v>
      </c>
      <c r="L789">
        <f>AVERAGEIFS(Tabla1[Close], Tabla1[Ticker], Tabla1[[#This Row],[Ticker]], Tabla1[Date], "&lt;=" &amp; Tabla1[[#This Row],[Date]], Tabla1[Date], "&gt;=" &amp; (Tabla1[[#This Row],[Date]]-200))</f>
        <v>387.17340579710145</v>
      </c>
      <c r="M789" t="str">
        <f>+IF(Tabla1[[#This Row],[volatilidad]]&lt;0.5,"Baja",IF(Tabla1[[#This Row],[volatilidad]]&lt;1,"Media","Alta"))</f>
        <v>Baja</v>
      </c>
    </row>
    <row r="790" spans="1:13" x14ac:dyDescent="0.3">
      <c r="A790" s="1">
        <v>45196</v>
      </c>
      <c r="B790">
        <v>382.4</v>
      </c>
      <c r="C790">
        <v>384.22</v>
      </c>
      <c r="D790">
        <v>376.25</v>
      </c>
      <c r="E790">
        <v>377.59</v>
      </c>
      <c r="F790">
        <v>3843521</v>
      </c>
      <c r="G790" t="s">
        <v>8</v>
      </c>
      <c r="H790" s="3">
        <f t="shared" si="36"/>
        <v>-4.3770599868161453E-3</v>
      </c>
      <c r="I790">
        <f t="shared" si="37"/>
        <v>2023</v>
      </c>
      <c r="J790" t="str">
        <f t="shared" si="38"/>
        <v>Setiembre</v>
      </c>
      <c r="K790">
        <f>AVERAGEIFS(Tabla1[Close], Tabla1[Ticker], Tabla1[[#This Row],[Ticker]], Tabla1[Date], "&lt;=" &amp; Tabla1[[#This Row],[Date]], Tabla1[Date], "&gt;=" &amp; (Tabla1[[#This Row],[Date]]-50))</f>
        <v>415.94861111111106</v>
      </c>
      <c r="L790">
        <f>AVERAGEIFS(Tabla1[Close], Tabla1[Ticker], Tabla1[[#This Row],[Ticker]], Tabla1[Date], "&lt;=" &amp; Tabla1[[#This Row],[Date]], Tabla1[Date], "&gt;=" &amp; (Tabla1[[#This Row],[Date]]-200))</f>
        <v>387.78811594202898</v>
      </c>
      <c r="M790" t="str">
        <f>+IF(Tabla1[[#This Row],[volatilidad]]&lt;0.5,"Baja",IF(Tabla1[[#This Row],[volatilidad]]&lt;1,"Media","Alta"))</f>
        <v>Baja</v>
      </c>
    </row>
    <row r="791" spans="1:13" x14ac:dyDescent="0.3">
      <c r="A791" s="1">
        <v>45197</v>
      </c>
      <c r="B791">
        <v>375.6</v>
      </c>
      <c r="C791">
        <v>378.96</v>
      </c>
      <c r="D791">
        <v>371.1</v>
      </c>
      <c r="E791">
        <v>376.36</v>
      </c>
      <c r="F791">
        <v>4369906</v>
      </c>
      <c r="G791" t="s">
        <v>8</v>
      </c>
      <c r="H791" s="3">
        <f t="shared" si="36"/>
        <v>-3.2575015228156756E-3</v>
      </c>
      <c r="I791">
        <f t="shared" si="37"/>
        <v>2023</v>
      </c>
      <c r="J791" t="str">
        <f t="shared" si="38"/>
        <v>Setiembre</v>
      </c>
      <c r="K791">
        <f>AVERAGEIFS(Tabla1[Close], Tabla1[Ticker], Tabla1[[#This Row],[Ticker]], Tabla1[Date], "&lt;=" &amp; Tabla1[[#This Row],[Date]], Tabla1[Date], "&gt;=" &amp; (Tabla1[[#This Row],[Date]]-50))</f>
        <v>414.22805555555556</v>
      </c>
      <c r="L791">
        <f>AVERAGEIFS(Tabla1[Close], Tabla1[Ticker], Tabla1[[#This Row],[Ticker]], Tabla1[Date], "&lt;=" &amp; Tabla1[[#This Row],[Date]], Tabla1[Date], "&gt;=" &amp; (Tabla1[[#This Row],[Date]]-200))</f>
        <v>387.70589928057558</v>
      </c>
      <c r="M791" t="str">
        <f>+IF(Tabla1[[#This Row],[volatilidad]]&lt;0.5,"Baja",IF(Tabla1[[#This Row],[volatilidad]]&lt;1,"Media","Alta"))</f>
        <v>Baja</v>
      </c>
    </row>
    <row r="792" spans="1:13" x14ac:dyDescent="0.3">
      <c r="A792" s="1">
        <v>45198</v>
      </c>
      <c r="B792">
        <v>380</v>
      </c>
      <c r="C792">
        <v>382.58</v>
      </c>
      <c r="D792">
        <v>375.35</v>
      </c>
      <c r="E792">
        <v>377.6</v>
      </c>
      <c r="F792">
        <v>4205298</v>
      </c>
      <c r="G792" t="s">
        <v>8</v>
      </c>
      <c r="H792" s="3">
        <f t="shared" si="36"/>
        <v>3.29471782336066E-3</v>
      </c>
      <c r="I792">
        <f t="shared" si="37"/>
        <v>2023</v>
      </c>
      <c r="J792" t="str">
        <f t="shared" si="38"/>
        <v>Setiembre</v>
      </c>
      <c r="K792">
        <f>AVERAGEIFS(Tabla1[Close], Tabla1[Ticker], Tabla1[[#This Row],[Ticker]], Tabla1[Date], "&lt;=" &amp; Tabla1[[#This Row],[Date]], Tabla1[Date], "&gt;=" &amp; (Tabla1[[#This Row],[Date]]-50))</f>
        <v>412.8030555555556</v>
      </c>
      <c r="L792">
        <f>AVERAGEIFS(Tabla1[Close], Tabla1[Ticker], Tabla1[[#This Row],[Ticker]], Tabla1[Date], "&lt;=" &amp; Tabla1[[#This Row],[Date]], Tabla1[Date], "&gt;=" &amp; (Tabla1[[#This Row],[Date]]-200))</f>
        <v>387.63371428571429</v>
      </c>
      <c r="M792" t="str">
        <f>+IF(Tabla1[[#This Row],[volatilidad]]&lt;0.5,"Baja",IF(Tabla1[[#This Row],[volatilidad]]&lt;1,"Media","Alta"))</f>
        <v>Baja</v>
      </c>
    </row>
    <row r="793" spans="1:13" x14ac:dyDescent="0.3">
      <c r="A793" s="1">
        <v>45201</v>
      </c>
      <c r="B793">
        <v>377.48</v>
      </c>
      <c r="C793">
        <v>384.81</v>
      </c>
      <c r="D793">
        <v>376.8</v>
      </c>
      <c r="E793">
        <v>380.33</v>
      </c>
      <c r="F793">
        <v>3102101</v>
      </c>
      <c r="G793" t="s">
        <v>8</v>
      </c>
      <c r="H793" s="3">
        <f t="shared" si="36"/>
        <v>7.2298728813557922E-3</v>
      </c>
      <c r="I793">
        <f t="shared" si="37"/>
        <v>2023</v>
      </c>
      <c r="J793" t="str">
        <f t="shared" si="38"/>
        <v>Octubre</v>
      </c>
      <c r="K793">
        <f>AVERAGEIFS(Tabla1[Close], Tabla1[Ticker], Tabla1[[#This Row],[Ticker]], Tabla1[Date], "&lt;=" &amp; Tabla1[[#This Row],[Date]], Tabla1[Date], "&gt;=" &amp; (Tabla1[[#This Row],[Date]]-50))</f>
        <v>411.13142857142861</v>
      </c>
      <c r="L793">
        <f>AVERAGEIFS(Tabla1[Close], Tabla1[Ticker], Tabla1[[#This Row],[Ticker]], Tabla1[Date], "&lt;=" &amp; Tabla1[[#This Row],[Date]], Tabla1[Date], "&gt;=" &amp; (Tabla1[[#This Row],[Date]]-200))</f>
        <v>389.54210144927532</v>
      </c>
      <c r="M793" t="str">
        <f>+IF(Tabla1[[#This Row],[volatilidad]]&lt;0.5,"Baja",IF(Tabla1[[#This Row],[volatilidad]]&lt;1,"Media","Alta"))</f>
        <v>Baja</v>
      </c>
    </row>
    <row r="794" spans="1:13" x14ac:dyDescent="0.3">
      <c r="A794" s="1">
        <v>45202</v>
      </c>
      <c r="B794">
        <v>377.11</v>
      </c>
      <c r="C794">
        <v>394.9</v>
      </c>
      <c r="D794">
        <v>372.85</v>
      </c>
      <c r="E794">
        <v>376.75</v>
      </c>
      <c r="F794">
        <v>8878134</v>
      </c>
      <c r="G794" t="s">
        <v>8</v>
      </c>
      <c r="H794" s="3">
        <f t="shared" si="36"/>
        <v>-9.4128782899061125E-3</v>
      </c>
      <c r="I794">
        <f t="shared" si="37"/>
        <v>2023</v>
      </c>
      <c r="J794" t="str">
        <f t="shared" si="38"/>
        <v>Octubre</v>
      </c>
      <c r="K794">
        <f>AVERAGEIFS(Tabla1[Close], Tabla1[Ticker], Tabla1[[#This Row],[Ticker]], Tabla1[Date], "&lt;=" &amp; Tabla1[[#This Row],[Date]], Tabla1[Date], "&gt;=" &amp; (Tabla1[[#This Row],[Date]]-50))</f>
        <v>410.17638888888894</v>
      </c>
      <c r="L794">
        <f>AVERAGEIFS(Tabla1[Close], Tabla1[Ticker], Tabla1[[#This Row],[Ticker]], Tabla1[Date], "&lt;=" &amp; Tabla1[[#This Row],[Date]], Tabla1[Date], "&gt;=" &amp; (Tabla1[[#This Row],[Date]]-200))</f>
        <v>390.02536231884056</v>
      </c>
      <c r="M794" t="str">
        <f>+IF(Tabla1[[#This Row],[volatilidad]]&lt;0.5,"Baja",IF(Tabla1[[#This Row],[volatilidad]]&lt;1,"Media","Alta"))</f>
        <v>Baja</v>
      </c>
    </row>
    <row r="795" spans="1:13" x14ac:dyDescent="0.3">
      <c r="A795" s="1">
        <v>45203</v>
      </c>
      <c r="B795">
        <v>376.5</v>
      </c>
      <c r="C795">
        <v>380.22</v>
      </c>
      <c r="D795">
        <v>373.58</v>
      </c>
      <c r="E795">
        <v>376.9</v>
      </c>
      <c r="F795">
        <v>4303658</v>
      </c>
      <c r="G795" t="s">
        <v>8</v>
      </c>
      <c r="H795" s="3">
        <f t="shared" si="36"/>
        <v>3.9814200398136101E-4</v>
      </c>
      <c r="I795">
        <f t="shared" si="37"/>
        <v>2023</v>
      </c>
      <c r="J795" t="str">
        <f t="shared" si="38"/>
        <v>Octubre</v>
      </c>
      <c r="K795">
        <f>AVERAGEIFS(Tabla1[Close], Tabla1[Ticker], Tabla1[[#This Row],[Ticker]], Tabla1[Date], "&lt;=" &amp; Tabla1[[#This Row],[Date]], Tabla1[Date], "&gt;=" &amp; (Tabla1[[#This Row],[Date]]-50))</f>
        <v>408.76305555555558</v>
      </c>
      <c r="L795">
        <f>AVERAGEIFS(Tabla1[Close], Tabla1[Ticker], Tabla1[[#This Row],[Ticker]], Tabla1[Date], "&lt;=" &amp; Tabla1[[#This Row],[Date]], Tabla1[Date], "&gt;=" &amp; (Tabla1[[#This Row],[Date]]-200))</f>
        <v>390.55724637681158</v>
      </c>
      <c r="M795" t="str">
        <f>+IF(Tabla1[[#This Row],[volatilidad]]&lt;0.5,"Baja",IF(Tabla1[[#This Row],[volatilidad]]&lt;1,"Media","Alta"))</f>
        <v>Baja</v>
      </c>
    </row>
    <row r="796" spans="1:13" x14ac:dyDescent="0.3">
      <c r="A796" s="1">
        <v>45204</v>
      </c>
      <c r="B796">
        <v>378.01</v>
      </c>
      <c r="C796">
        <v>378.6</v>
      </c>
      <c r="D796">
        <v>367.24</v>
      </c>
      <c r="E796">
        <v>372.59</v>
      </c>
      <c r="F796">
        <v>5034773</v>
      </c>
      <c r="G796" t="s">
        <v>8</v>
      </c>
      <c r="H796" s="3">
        <f t="shared" si="36"/>
        <v>-1.1435394003714516E-2</v>
      </c>
      <c r="I796">
        <f t="shared" si="37"/>
        <v>2023</v>
      </c>
      <c r="J796" t="str">
        <f t="shared" si="38"/>
        <v>Octubre</v>
      </c>
      <c r="K796">
        <f>AVERAGEIFS(Tabla1[Close], Tabla1[Ticker], Tabla1[[#This Row],[Ticker]], Tabla1[Date], "&lt;=" &amp; Tabla1[[#This Row],[Date]], Tabla1[Date], "&gt;=" &amp; (Tabla1[[#This Row],[Date]]-50))</f>
        <v>407.34333333333336</v>
      </c>
      <c r="L796">
        <f>AVERAGEIFS(Tabla1[Close], Tabla1[Ticker], Tabla1[[#This Row],[Ticker]], Tabla1[Date], "&lt;=" &amp; Tabla1[[#This Row],[Date]], Tabla1[Date], "&gt;=" &amp; (Tabla1[[#This Row],[Date]]-200))</f>
        <v>390.42798561151079</v>
      </c>
      <c r="M796" t="str">
        <f>+IF(Tabla1[[#This Row],[volatilidad]]&lt;0.5,"Baja",IF(Tabla1[[#This Row],[volatilidad]]&lt;1,"Media","Alta"))</f>
        <v>Baja</v>
      </c>
    </row>
    <row r="797" spans="1:13" x14ac:dyDescent="0.3">
      <c r="A797" s="1">
        <v>45205</v>
      </c>
      <c r="B797">
        <v>368.43</v>
      </c>
      <c r="C797">
        <v>382.52</v>
      </c>
      <c r="D797">
        <v>367.77</v>
      </c>
      <c r="E797">
        <v>381.51</v>
      </c>
      <c r="F797">
        <v>4778118</v>
      </c>
      <c r="G797" t="s">
        <v>8</v>
      </c>
      <c r="H797" s="3">
        <f t="shared" si="36"/>
        <v>2.3940524437048749E-2</v>
      </c>
      <c r="I797">
        <f t="shared" si="37"/>
        <v>2023</v>
      </c>
      <c r="J797" t="str">
        <f t="shared" si="38"/>
        <v>Octubre</v>
      </c>
      <c r="K797">
        <f>AVERAGEIFS(Tabla1[Close], Tabla1[Ticker], Tabla1[[#This Row],[Ticker]], Tabla1[Date], "&lt;=" &amp; Tabla1[[#This Row],[Date]], Tabla1[Date], "&gt;=" &amp; (Tabla1[[#This Row],[Date]]-50))</f>
        <v>406.40055555555557</v>
      </c>
      <c r="L797">
        <f>AVERAGEIFS(Tabla1[Close], Tabla1[Ticker], Tabla1[[#This Row],[Ticker]], Tabla1[Date], "&lt;=" &amp; Tabla1[[#This Row],[Date]], Tabla1[Date], "&gt;=" &amp; (Tabla1[[#This Row],[Date]]-200))</f>
        <v>390.3642857142857</v>
      </c>
      <c r="M797" t="str">
        <f>+IF(Tabla1[[#This Row],[volatilidad]]&lt;0.5,"Baja",IF(Tabla1[[#This Row],[volatilidad]]&lt;1,"Media","Alta"))</f>
        <v>Baja</v>
      </c>
    </row>
    <row r="798" spans="1:13" x14ac:dyDescent="0.3">
      <c r="A798" s="1">
        <v>45208</v>
      </c>
      <c r="B798">
        <v>378.05</v>
      </c>
      <c r="C798">
        <v>387.17</v>
      </c>
      <c r="D798">
        <v>377.76</v>
      </c>
      <c r="E798">
        <v>385.95</v>
      </c>
      <c r="F798">
        <v>3299802</v>
      </c>
      <c r="G798" t="s">
        <v>8</v>
      </c>
      <c r="H798" s="3">
        <f t="shared" si="36"/>
        <v>1.1637964928835398E-2</v>
      </c>
      <c r="I798">
        <f t="shared" si="37"/>
        <v>2023</v>
      </c>
      <c r="J798" t="str">
        <f t="shared" si="38"/>
        <v>Octubre</v>
      </c>
      <c r="K798">
        <f>AVERAGEIFS(Tabla1[Close], Tabla1[Ticker], Tabla1[[#This Row],[Ticker]], Tabla1[Date], "&lt;=" &amp; Tabla1[[#This Row],[Date]], Tabla1[Date], "&gt;=" &amp; (Tabla1[[#This Row],[Date]]-50))</f>
        <v>405.96685714285712</v>
      </c>
      <c r="L798">
        <f>AVERAGEIFS(Tabla1[Close], Tabla1[Ticker], Tabla1[[#This Row],[Ticker]], Tabla1[Date], "&lt;=" &amp; Tabla1[[#This Row],[Date]], Tabla1[Date], "&gt;=" &amp; (Tabla1[[#This Row],[Date]]-200))</f>
        <v>392.26181159420287</v>
      </c>
      <c r="M798" t="str">
        <f>+IF(Tabla1[[#This Row],[volatilidad]]&lt;0.5,"Baja",IF(Tabla1[[#This Row],[volatilidad]]&lt;1,"Media","Alta"))</f>
        <v>Baja</v>
      </c>
    </row>
    <row r="799" spans="1:13" x14ac:dyDescent="0.3">
      <c r="A799" s="1">
        <v>45209</v>
      </c>
      <c r="B799">
        <v>385.58</v>
      </c>
      <c r="C799">
        <v>388.7</v>
      </c>
      <c r="D799">
        <v>372.25</v>
      </c>
      <c r="E799">
        <v>373.32</v>
      </c>
      <c r="F799">
        <v>7288939</v>
      </c>
      <c r="G799" t="s">
        <v>8</v>
      </c>
      <c r="H799" s="3">
        <f t="shared" si="36"/>
        <v>-3.2724446171783939E-2</v>
      </c>
      <c r="I799">
        <f t="shared" si="37"/>
        <v>2023</v>
      </c>
      <c r="J799" t="str">
        <f t="shared" si="38"/>
        <v>Octubre</v>
      </c>
      <c r="K799">
        <f>AVERAGEIFS(Tabla1[Close], Tabla1[Ticker], Tabla1[[#This Row],[Ticker]], Tabla1[Date], "&lt;=" &amp; Tabla1[[#This Row],[Date]], Tabla1[Date], "&gt;=" &amp; (Tabla1[[#This Row],[Date]]-50))</f>
        <v>405.06</v>
      </c>
      <c r="L799">
        <f>AVERAGEIFS(Tabla1[Close], Tabla1[Ticker], Tabla1[[#This Row],[Ticker]], Tabla1[Date], "&lt;=" &amp; Tabla1[[#This Row],[Date]], Tabla1[Date], "&gt;=" &amp; (Tabla1[[#This Row],[Date]]-200))</f>
        <v>392.64550724637678</v>
      </c>
      <c r="M799" t="str">
        <f>+IF(Tabla1[[#This Row],[volatilidad]]&lt;0.5,"Baja",IF(Tabla1[[#This Row],[volatilidad]]&lt;1,"Media","Alta"))</f>
        <v>Baja</v>
      </c>
    </row>
    <row r="800" spans="1:13" x14ac:dyDescent="0.3">
      <c r="A800" s="1">
        <v>45210</v>
      </c>
      <c r="B800">
        <v>372.78</v>
      </c>
      <c r="C800">
        <v>377.81</v>
      </c>
      <c r="D800">
        <v>365.34</v>
      </c>
      <c r="E800">
        <v>365.93</v>
      </c>
      <c r="F800">
        <v>9151395</v>
      </c>
      <c r="G800" t="s">
        <v>8</v>
      </c>
      <c r="H800" s="3">
        <f t="shared" si="36"/>
        <v>-1.9795349833922615E-2</v>
      </c>
      <c r="I800">
        <f t="shared" si="37"/>
        <v>2023</v>
      </c>
      <c r="J800" t="str">
        <f t="shared" si="38"/>
        <v>Octubre</v>
      </c>
      <c r="K800">
        <f>AVERAGEIFS(Tabla1[Close], Tabla1[Ticker], Tabla1[[#This Row],[Ticker]], Tabla1[Date], "&lt;=" &amp; Tabla1[[#This Row],[Date]], Tabla1[Date], "&gt;=" &amp; (Tabla1[[#This Row],[Date]]-50))</f>
        <v>403.88333333333333</v>
      </c>
      <c r="L800">
        <f>AVERAGEIFS(Tabla1[Close], Tabla1[Ticker], Tabla1[[#This Row],[Ticker]], Tabla1[Date], "&lt;=" &amp; Tabla1[[#This Row],[Date]], Tabla1[Date], "&gt;=" &amp; (Tabla1[[#This Row],[Date]]-200))</f>
        <v>392.91753623188401</v>
      </c>
      <c r="M800" t="str">
        <f>+IF(Tabla1[[#This Row],[volatilidad]]&lt;0.5,"Baja",IF(Tabla1[[#This Row],[volatilidad]]&lt;1,"Media","Alta"))</f>
        <v>Baja</v>
      </c>
    </row>
    <row r="801" spans="1:13" x14ac:dyDescent="0.3">
      <c r="A801" s="1">
        <v>45211</v>
      </c>
      <c r="B801">
        <v>366.48</v>
      </c>
      <c r="C801">
        <v>368.83</v>
      </c>
      <c r="D801">
        <v>359.05</v>
      </c>
      <c r="E801">
        <v>361.2</v>
      </c>
      <c r="F801">
        <v>7376086</v>
      </c>
      <c r="G801" t="s">
        <v>8</v>
      </c>
      <c r="H801" s="3">
        <f t="shared" si="36"/>
        <v>-1.292596944770863E-2</v>
      </c>
      <c r="I801">
        <f t="shared" si="37"/>
        <v>2023</v>
      </c>
      <c r="J801" t="str">
        <f t="shared" si="38"/>
        <v>Octubre</v>
      </c>
      <c r="K801">
        <f>AVERAGEIFS(Tabla1[Close], Tabla1[Ticker], Tabla1[[#This Row],[Ticker]], Tabla1[Date], "&lt;=" &amp; Tabla1[[#This Row],[Date]], Tabla1[Date], "&gt;=" &amp; (Tabla1[[#This Row],[Date]]-50))</f>
        <v>402.43972222222214</v>
      </c>
      <c r="L801">
        <f>AVERAGEIFS(Tabla1[Close], Tabla1[Ticker], Tabla1[[#This Row],[Ticker]], Tabla1[Date], "&lt;=" &amp; Tabla1[[#This Row],[Date]], Tabla1[Date], "&gt;=" &amp; (Tabla1[[#This Row],[Date]]-200))</f>
        <v>392.68935251798558</v>
      </c>
      <c r="M801" t="str">
        <f>+IF(Tabla1[[#This Row],[volatilidad]]&lt;0.5,"Baja",IF(Tabla1[[#This Row],[volatilidad]]&lt;1,"Media","Alta"))</f>
        <v>Baja</v>
      </c>
    </row>
    <row r="802" spans="1:13" x14ac:dyDescent="0.3">
      <c r="A802" s="1">
        <v>45212</v>
      </c>
      <c r="B802">
        <v>355.64</v>
      </c>
      <c r="C802">
        <v>358.93</v>
      </c>
      <c r="D802">
        <v>352.05</v>
      </c>
      <c r="E802">
        <v>355.68</v>
      </c>
      <c r="F802">
        <v>6316320</v>
      </c>
      <c r="G802" t="s">
        <v>8</v>
      </c>
      <c r="H802" s="3">
        <f t="shared" si="36"/>
        <v>-1.5282392026577996E-2</v>
      </c>
      <c r="I802">
        <f t="shared" si="37"/>
        <v>2023</v>
      </c>
      <c r="J802" t="str">
        <f t="shared" si="38"/>
        <v>Octubre</v>
      </c>
      <c r="K802">
        <f>AVERAGEIFS(Tabla1[Close], Tabla1[Ticker], Tabla1[[#This Row],[Ticker]], Tabla1[Date], "&lt;=" &amp; Tabla1[[#This Row],[Date]], Tabla1[Date], "&gt;=" &amp; (Tabla1[[#This Row],[Date]]-50))</f>
        <v>400.44333333333333</v>
      </c>
      <c r="L802">
        <f>AVERAGEIFS(Tabla1[Close], Tabla1[Ticker], Tabla1[[#This Row],[Ticker]], Tabla1[Date], "&lt;=" &amp; Tabla1[[#This Row],[Date]], Tabla1[Date], "&gt;=" &amp; (Tabla1[[#This Row],[Date]]-200))</f>
        <v>392.42499999999995</v>
      </c>
      <c r="M802" t="str">
        <f>+IF(Tabla1[[#This Row],[volatilidad]]&lt;0.5,"Baja",IF(Tabla1[[#This Row],[volatilidad]]&lt;1,"Media","Alta"))</f>
        <v>Baja</v>
      </c>
    </row>
    <row r="803" spans="1:13" x14ac:dyDescent="0.3">
      <c r="A803" s="1">
        <v>45215</v>
      </c>
      <c r="B803">
        <v>356.21</v>
      </c>
      <c r="C803">
        <v>363.08</v>
      </c>
      <c r="D803">
        <v>354.77</v>
      </c>
      <c r="E803">
        <v>360.82</v>
      </c>
      <c r="F803">
        <v>5128947</v>
      </c>
      <c r="G803" t="s">
        <v>8</v>
      </c>
      <c r="H803" s="3">
        <f t="shared" si="36"/>
        <v>1.4451192082771014E-2</v>
      </c>
      <c r="I803">
        <f t="shared" si="37"/>
        <v>2023</v>
      </c>
      <c r="J803" t="str">
        <f t="shared" si="38"/>
        <v>Octubre</v>
      </c>
      <c r="K803">
        <f>AVERAGEIFS(Tabla1[Close], Tabla1[Ticker], Tabla1[[#This Row],[Ticker]], Tabla1[Date], "&lt;=" &amp; Tabla1[[#This Row],[Date]], Tabla1[Date], "&gt;=" &amp; (Tabla1[[#This Row],[Date]]-50))</f>
        <v>398.68057142857145</v>
      </c>
      <c r="L803">
        <f>AVERAGEIFS(Tabla1[Close], Tabla1[Ticker], Tabla1[[#This Row],[Ticker]], Tabla1[Date], "&lt;=" &amp; Tabla1[[#This Row],[Date]], Tabla1[Date], "&gt;=" &amp; (Tabla1[[#This Row],[Date]]-200))</f>
        <v>393.60224637681148</v>
      </c>
      <c r="M803" t="str">
        <f>+IF(Tabla1[[#This Row],[volatilidad]]&lt;0.5,"Baja",IF(Tabla1[[#This Row],[volatilidad]]&lt;1,"Media","Alta"))</f>
        <v>Baja</v>
      </c>
    </row>
    <row r="804" spans="1:13" x14ac:dyDescent="0.3">
      <c r="A804" s="1">
        <v>45216</v>
      </c>
      <c r="B804">
        <v>361.1</v>
      </c>
      <c r="C804">
        <v>362.7</v>
      </c>
      <c r="D804">
        <v>353.89</v>
      </c>
      <c r="E804">
        <v>355.72</v>
      </c>
      <c r="F804">
        <v>5908412</v>
      </c>
      <c r="G804" t="s">
        <v>8</v>
      </c>
      <c r="H804" s="3">
        <f t="shared" si="36"/>
        <v>-1.4134471481625055E-2</v>
      </c>
      <c r="I804">
        <f t="shared" si="37"/>
        <v>2023</v>
      </c>
      <c r="J804" t="str">
        <f t="shared" si="38"/>
        <v>Octubre</v>
      </c>
      <c r="K804">
        <f>AVERAGEIFS(Tabla1[Close], Tabla1[Ticker], Tabla1[[#This Row],[Ticker]], Tabla1[Date], "&lt;=" &amp; Tabla1[[#This Row],[Date]], Tabla1[Date], "&gt;=" &amp; (Tabla1[[#This Row],[Date]]-50))</f>
        <v>397.48722222222227</v>
      </c>
      <c r="L804">
        <f>AVERAGEIFS(Tabla1[Close], Tabla1[Ticker], Tabla1[[#This Row],[Ticker]], Tabla1[Date], "&lt;=" &amp; Tabla1[[#This Row],[Date]], Tabla1[Date], "&gt;=" &amp; (Tabla1[[#This Row],[Date]]-200))</f>
        <v>393.72753623188402</v>
      </c>
      <c r="M804" t="str">
        <f>+IF(Tabla1[[#This Row],[volatilidad]]&lt;0.5,"Baja",IF(Tabla1[[#This Row],[volatilidad]]&lt;1,"Media","Alta"))</f>
        <v>Baja</v>
      </c>
    </row>
    <row r="805" spans="1:13" x14ac:dyDescent="0.3">
      <c r="A805" s="1">
        <v>45217</v>
      </c>
      <c r="B805">
        <v>351</v>
      </c>
      <c r="C805">
        <v>354.79</v>
      </c>
      <c r="D805">
        <v>344.73</v>
      </c>
      <c r="E805">
        <v>346.19</v>
      </c>
      <c r="F805">
        <v>11429643</v>
      </c>
      <c r="G805" t="s">
        <v>8</v>
      </c>
      <c r="H805" s="3">
        <f t="shared" si="36"/>
        <v>-2.6790734285393136E-2</v>
      </c>
      <c r="I805">
        <f t="shared" si="37"/>
        <v>2023</v>
      </c>
      <c r="J805" t="str">
        <f t="shared" si="38"/>
        <v>Octubre</v>
      </c>
      <c r="K805">
        <f>AVERAGEIFS(Tabla1[Close], Tabla1[Ticker], Tabla1[[#This Row],[Ticker]], Tabla1[Date], "&lt;=" &amp; Tabla1[[#This Row],[Date]], Tabla1[Date], "&gt;=" &amp; (Tabla1[[#This Row],[Date]]-50))</f>
        <v>395.4908333333334</v>
      </c>
      <c r="L805">
        <f>AVERAGEIFS(Tabla1[Close], Tabla1[Ticker], Tabla1[[#This Row],[Ticker]], Tabla1[Date], "&lt;=" &amp; Tabla1[[#This Row],[Date]], Tabla1[Date], "&gt;=" &amp; (Tabla1[[#This Row],[Date]]-200))</f>
        <v>393.73268115942028</v>
      </c>
      <c r="M805" t="str">
        <f>+IF(Tabla1[[#This Row],[volatilidad]]&lt;0.5,"Baja",IF(Tabla1[[#This Row],[volatilidad]]&lt;1,"Media","Alta"))</f>
        <v>Baja</v>
      </c>
    </row>
    <row r="806" spans="1:13" x14ac:dyDescent="0.3">
      <c r="A806" s="1">
        <v>45218</v>
      </c>
      <c r="B806">
        <v>404.74</v>
      </c>
      <c r="C806">
        <v>408.95</v>
      </c>
      <c r="D806">
        <v>392.26</v>
      </c>
      <c r="E806">
        <v>401.77</v>
      </c>
      <c r="F806">
        <v>28074416</v>
      </c>
      <c r="G806" t="s">
        <v>8</v>
      </c>
      <c r="H806" s="3">
        <f t="shared" si="36"/>
        <v>0.16054767613160403</v>
      </c>
      <c r="I806">
        <f t="shared" si="37"/>
        <v>2023</v>
      </c>
      <c r="J806" t="str">
        <f t="shared" si="38"/>
        <v>Octubre</v>
      </c>
      <c r="K806">
        <f>AVERAGEIFS(Tabla1[Close], Tabla1[Ticker], Tabla1[[#This Row],[Ticker]], Tabla1[Date], "&lt;=" &amp; Tabla1[[#This Row],[Date]], Tabla1[Date], "&gt;=" &amp; (Tabla1[[#This Row],[Date]]-50))</f>
        <v>394.7069444444445</v>
      </c>
      <c r="L806">
        <f>AVERAGEIFS(Tabla1[Close], Tabla1[Ticker], Tabla1[[#This Row],[Ticker]], Tabla1[Date], "&lt;=" &amp; Tabla1[[#This Row],[Date]], Tabla1[Date], "&gt;=" &amp; (Tabla1[[#This Row],[Date]]-200))</f>
        <v>393.79050359712227</v>
      </c>
      <c r="M806" t="str">
        <f>+IF(Tabla1[[#This Row],[volatilidad]]&lt;0.5,"Baja",IF(Tabla1[[#This Row],[volatilidad]]&lt;1,"Media","Alta"))</f>
        <v>Baja</v>
      </c>
    </row>
    <row r="807" spans="1:13" x14ac:dyDescent="0.3">
      <c r="A807" s="1">
        <v>45219</v>
      </c>
      <c r="B807">
        <v>405.63</v>
      </c>
      <c r="C807">
        <v>410.64</v>
      </c>
      <c r="D807">
        <v>398.01</v>
      </c>
      <c r="E807">
        <v>400.96</v>
      </c>
      <c r="F807">
        <v>12782922</v>
      </c>
      <c r="G807" t="s">
        <v>8</v>
      </c>
      <c r="H807" s="3">
        <f t="shared" si="36"/>
        <v>-2.0160788510840133E-3</v>
      </c>
      <c r="I807">
        <f t="shared" si="37"/>
        <v>2023</v>
      </c>
      <c r="J807" t="str">
        <f t="shared" si="38"/>
        <v>Octubre</v>
      </c>
      <c r="K807">
        <f>AVERAGEIFS(Tabla1[Close], Tabla1[Ticker], Tabla1[[#This Row],[Ticker]], Tabla1[Date], "&lt;=" &amp; Tabla1[[#This Row],[Date]], Tabla1[Date], "&gt;=" &amp; (Tabla1[[#This Row],[Date]]-50))</f>
        <v>393.77055555555557</v>
      </c>
      <c r="L807">
        <f>AVERAGEIFS(Tabla1[Close], Tabla1[Ticker], Tabla1[[#This Row],[Ticker]], Tabla1[Date], "&lt;=" &amp; Tabla1[[#This Row],[Date]], Tabla1[Date], "&gt;=" &amp; (Tabla1[[#This Row],[Date]]-200))</f>
        <v>393.84171428571426</v>
      </c>
      <c r="M807" t="str">
        <f>+IF(Tabla1[[#This Row],[volatilidad]]&lt;0.5,"Baja",IF(Tabla1[[#This Row],[volatilidad]]&lt;1,"Media","Alta"))</f>
        <v>Baja</v>
      </c>
    </row>
    <row r="808" spans="1:13" x14ac:dyDescent="0.3">
      <c r="A808" s="1">
        <v>45222</v>
      </c>
      <c r="B808">
        <v>403.32</v>
      </c>
      <c r="C808">
        <v>407.54</v>
      </c>
      <c r="D808">
        <v>398.52</v>
      </c>
      <c r="E808">
        <v>406.84</v>
      </c>
      <c r="F808">
        <v>7390032</v>
      </c>
      <c r="G808" t="s">
        <v>8</v>
      </c>
      <c r="H808" s="3">
        <f t="shared" si="36"/>
        <v>1.4664804469273651E-2</v>
      </c>
      <c r="I808">
        <f t="shared" si="37"/>
        <v>2023</v>
      </c>
      <c r="J808" t="str">
        <f t="shared" si="38"/>
        <v>Octubre</v>
      </c>
      <c r="K808">
        <f>AVERAGEIFS(Tabla1[Close], Tabla1[Ticker], Tabla1[[#This Row],[Ticker]], Tabla1[Date], "&lt;=" &amp; Tabla1[[#This Row],[Date]], Tabla1[Date], "&gt;=" &amp; (Tabla1[[#This Row],[Date]]-50))</f>
        <v>391.6862857142857</v>
      </c>
      <c r="L808">
        <f>AVERAGEIFS(Tabla1[Close], Tabla1[Ticker], Tabla1[[#This Row],[Ticker]], Tabla1[Date], "&lt;=" &amp; Tabla1[[#This Row],[Date]], Tabla1[Date], "&gt;=" &amp; (Tabla1[[#This Row],[Date]]-200))</f>
        <v>394.9804347826086</v>
      </c>
      <c r="M808" t="str">
        <f>+IF(Tabla1[[#This Row],[volatilidad]]&lt;0.5,"Baja",IF(Tabla1[[#This Row],[volatilidad]]&lt;1,"Media","Alta"))</f>
        <v>Baja</v>
      </c>
    </row>
    <row r="809" spans="1:13" x14ac:dyDescent="0.3">
      <c r="A809" s="1">
        <v>45223</v>
      </c>
      <c r="B809">
        <v>409.68</v>
      </c>
      <c r="C809">
        <v>416.69</v>
      </c>
      <c r="D809">
        <v>408.39</v>
      </c>
      <c r="E809">
        <v>413.73</v>
      </c>
      <c r="F809">
        <v>6459247</v>
      </c>
      <c r="G809" t="s">
        <v>8</v>
      </c>
      <c r="H809" s="3">
        <f t="shared" si="36"/>
        <v>1.6935404581653879E-2</v>
      </c>
      <c r="I809">
        <f t="shared" si="37"/>
        <v>2023</v>
      </c>
      <c r="J809" t="str">
        <f t="shared" si="38"/>
        <v>Octubre</v>
      </c>
      <c r="K809">
        <f>AVERAGEIFS(Tabla1[Close], Tabla1[Ticker], Tabla1[[#This Row],[Ticker]], Tabla1[Date], "&lt;=" &amp; Tabla1[[#This Row],[Date]], Tabla1[Date], "&gt;=" &amp; (Tabla1[[#This Row],[Date]]-50))</f>
        <v>392.29861111111109</v>
      </c>
      <c r="L809">
        <f>AVERAGEIFS(Tabla1[Close], Tabla1[Ticker], Tabla1[[#This Row],[Ticker]], Tabla1[Date], "&lt;=" &amp; Tabla1[[#This Row],[Date]], Tabla1[Date], "&gt;=" &amp; (Tabla1[[#This Row],[Date]]-200))</f>
        <v>395.51956521739123</v>
      </c>
      <c r="M809" t="str">
        <f>+IF(Tabla1[[#This Row],[volatilidad]]&lt;0.5,"Baja",IF(Tabla1[[#This Row],[volatilidad]]&lt;1,"Media","Alta"))</f>
        <v>Baja</v>
      </c>
    </row>
    <row r="810" spans="1:13" x14ac:dyDescent="0.3">
      <c r="A810" s="1">
        <v>45224</v>
      </c>
      <c r="B810">
        <v>416.02</v>
      </c>
      <c r="C810">
        <v>418.84</v>
      </c>
      <c r="D810">
        <v>410.11</v>
      </c>
      <c r="E810">
        <v>411.25</v>
      </c>
      <c r="F810">
        <v>6299587</v>
      </c>
      <c r="G810" t="s">
        <v>8</v>
      </c>
      <c r="H810" s="3">
        <f t="shared" si="36"/>
        <v>-5.9942474560704673E-3</v>
      </c>
      <c r="I810">
        <f t="shared" si="37"/>
        <v>2023</v>
      </c>
      <c r="J810" t="str">
        <f t="shared" si="38"/>
        <v>Octubre</v>
      </c>
      <c r="K810">
        <f>AVERAGEIFS(Tabla1[Close], Tabla1[Ticker], Tabla1[[#This Row],[Ticker]], Tabla1[Date], "&lt;=" &amp; Tabla1[[#This Row],[Date]], Tabla1[Date], "&gt;=" &amp; (Tabla1[[#This Row],[Date]]-50))</f>
        <v>392.81081081081084</v>
      </c>
      <c r="L810">
        <f>AVERAGEIFS(Tabla1[Close], Tabla1[Ticker], Tabla1[[#This Row],[Ticker]], Tabla1[Date], "&lt;=" &amp; Tabla1[[#This Row],[Date]], Tabla1[Date], "&gt;=" &amp; (Tabla1[[#This Row],[Date]]-200))</f>
        <v>395.63273381294954</v>
      </c>
      <c r="M810" t="str">
        <f>+IF(Tabla1[[#This Row],[volatilidad]]&lt;0.5,"Baja",IF(Tabla1[[#This Row],[volatilidad]]&lt;1,"Media","Alta"))</f>
        <v>Baja</v>
      </c>
    </row>
    <row r="811" spans="1:13" x14ac:dyDescent="0.3">
      <c r="A811" s="1">
        <v>45225</v>
      </c>
      <c r="B811">
        <v>411.42</v>
      </c>
      <c r="C811">
        <v>417.31</v>
      </c>
      <c r="D811">
        <v>401.54</v>
      </c>
      <c r="E811">
        <v>403.54</v>
      </c>
      <c r="F811">
        <v>6849702</v>
      </c>
      <c r="G811" t="s">
        <v>8</v>
      </c>
      <c r="H811" s="3">
        <f t="shared" si="36"/>
        <v>-1.8747720364741594E-2</v>
      </c>
      <c r="I811">
        <f t="shared" si="37"/>
        <v>2023</v>
      </c>
      <c r="J811" t="str">
        <f t="shared" si="38"/>
        <v>Octubre</v>
      </c>
      <c r="K811">
        <f>AVERAGEIFS(Tabla1[Close], Tabla1[Ticker], Tabla1[[#This Row],[Ticker]], Tabla1[Date], "&lt;=" &amp; Tabla1[[#This Row],[Date]], Tabla1[Date], "&gt;=" &amp; (Tabla1[[#This Row],[Date]]-50))</f>
        <v>391.59081081081086</v>
      </c>
      <c r="L811">
        <f>AVERAGEIFS(Tabla1[Close], Tabla1[Ticker], Tabla1[[#This Row],[Ticker]], Tabla1[Date], "&lt;=" &amp; Tabla1[[#This Row],[Date]], Tabla1[Date], "&gt;=" &amp; (Tabla1[[#This Row],[Date]]-200))</f>
        <v>395.68921428571423</v>
      </c>
      <c r="M811" t="str">
        <f>+IF(Tabla1[[#This Row],[volatilidad]]&lt;0.5,"Baja",IF(Tabla1[[#This Row],[volatilidad]]&lt;1,"Media","Alta"))</f>
        <v>Baja</v>
      </c>
    </row>
    <row r="812" spans="1:13" x14ac:dyDescent="0.3">
      <c r="A812" s="1">
        <v>45226</v>
      </c>
      <c r="B812">
        <v>406.42</v>
      </c>
      <c r="C812">
        <v>410.21</v>
      </c>
      <c r="D812">
        <v>395.62</v>
      </c>
      <c r="E812">
        <v>397.87</v>
      </c>
      <c r="F812">
        <v>4997612</v>
      </c>
      <c r="G812" t="s">
        <v>8</v>
      </c>
      <c r="H812" s="3">
        <f t="shared" si="36"/>
        <v>-1.4050651732170349E-2</v>
      </c>
      <c r="I812">
        <f t="shared" si="37"/>
        <v>2023</v>
      </c>
      <c r="J812" t="str">
        <f t="shared" si="38"/>
        <v>Octubre</v>
      </c>
      <c r="K812">
        <f>AVERAGEIFS(Tabla1[Close], Tabla1[Ticker], Tabla1[[#This Row],[Ticker]], Tabla1[Date], "&lt;=" &amp; Tabla1[[#This Row],[Date]], Tabla1[Date], "&gt;=" &amp; (Tabla1[[#This Row],[Date]]-50))</f>
        <v>390.29648648648657</v>
      </c>
      <c r="L812">
        <f>AVERAGEIFS(Tabla1[Close], Tabla1[Ticker], Tabla1[[#This Row],[Ticker]], Tabla1[Date], "&lt;=" &amp; Tabla1[[#This Row],[Date]], Tabla1[Date], "&gt;=" &amp; (Tabla1[[#This Row],[Date]]-200))</f>
        <v>395.70468085106376</v>
      </c>
      <c r="M812" t="str">
        <f>+IF(Tabla1[[#This Row],[volatilidad]]&lt;0.5,"Baja",IF(Tabla1[[#This Row],[volatilidad]]&lt;1,"Media","Alta"))</f>
        <v>Baja</v>
      </c>
    </row>
    <row r="813" spans="1:13" x14ac:dyDescent="0.3">
      <c r="A813" s="1">
        <v>45229</v>
      </c>
      <c r="B813">
        <v>402.35</v>
      </c>
      <c r="C813">
        <v>412.82</v>
      </c>
      <c r="D813">
        <v>399.41</v>
      </c>
      <c r="E813">
        <v>410.08</v>
      </c>
      <c r="F813">
        <v>5317147</v>
      </c>
      <c r="G813" t="s">
        <v>8</v>
      </c>
      <c r="H813" s="3">
        <f t="shared" si="36"/>
        <v>3.0688415814210668E-2</v>
      </c>
      <c r="I813">
        <f t="shared" si="37"/>
        <v>2023</v>
      </c>
      <c r="J813" t="str">
        <f t="shared" si="38"/>
        <v>Octubre</v>
      </c>
      <c r="K813">
        <f>AVERAGEIFS(Tabla1[Close], Tabla1[Ticker], Tabla1[[#This Row],[Ticker]], Tabla1[Date], "&lt;=" &amp; Tabla1[[#This Row],[Date]], Tabla1[Date], "&gt;=" &amp; (Tabla1[[#This Row],[Date]]-50))</f>
        <v>387.91972222222228</v>
      </c>
      <c r="L813">
        <f>AVERAGEIFS(Tabla1[Close], Tabla1[Ticker], Tabla1[[#This Row],[Ticker]], Tabla1[Date], "&lt;=" &amp; Tabla1[[#This Row],[Date]], Tabla1[Date], "&gt;=" &amp; (Tabla1[[#This Row],[Date]]-200))</f>
        <v>397.0950359712229</v>
      </c>
      <c r="M813" t="str">
        <f>+IF(Tabla1[[#This Row],[volatilidad]]&lt;0.5,"Baja",IF(Tabla1[[#This Row],[volatilidad]]&lt;1,"Media","Alta"))</f>
        <v>Baja</v>
      </c>
    </row>
    <row r="814" spans="1:13" x14ac:dyDescent="0.3">
      <c r="A814" s="1">
        <v>45230</v>
      </c>
      <c r="B814">
        <v>409.24</v>
      </c>
      <c r="C814">
        <v>412.52</v>
      </c>
      <c r="D814">
        <v>404.63</v>
      </c>
      <c r="E814">
        <v>411.69</v>
      </c>
      <c r="F814">
        <v>3877623</v>
      </c>
      <c r="G814" t="s">
        <v>8</v>
      </c>
      <c r="H814" s="3">
        <f t="shared" si="36"/>
        <v>3.9260632071791424E-3</v>
      </c>
      <c r="I814">
        <f t="shared" si="37"/>
        <v>2023</v>
      </c>
      <c r="J814" t="str">
        <f t="shared" si="38"/>
        <v>Octubre</v>
      </c>
      <c r="K814">
        <f>AVERAGEIFS(Tabla1[Close], Tabla1[Ticker], Tabla1[[#This Row],[Ticker]], Tabla1[Date], "&lt;=" &amp; Tabla1[[#This Row],[Date]], Tabla1[Date], "&gt;=" &amp; (Tabla1[[#This Row],[Date]]-50))</f>
        <v>388.56216216216222</v>
      </c>
      <c r="L814">
        <f>AVERAGEIFS(Tabla1[Close], Tabla1[Ticker], Tabla1[[#This Row],[Ticker]], Tabla1[Date], "&lt;=" &amp; Tabla1[[#This Row],[Date]], Tabla1[Date], "&gt;=" &amp; (Tabla1[[#This Row],[Date]]-200))</f>
        <v>397.56625899280567</v>
      </c>
      <c r="M814" t="str">
        <f>+IF(Tabla1[[#This Row],[volatilidad]]&lt;0.5,"Baja",IF(Tabla1[[#This Row],[volatilidad]]&lt;1,"Media","Alta"))</f>
        <v>Baja</v>
      </c>
    </row>
    <row r="815" spans="1:13" x14ac:dyDescent="0.3">
      <c r="A815" s="1">
        <v>45231</v>
      </c>
      <c r="B815">
        <v>414.77</v>
      </c>
      <c r="C815">
        <v>420.6</v>
      </c>
      <c r="D815">
        <v>414.18</v>
      </c>
      <c r="E815">
        <v>420.19</v>
      </c>
      <c r="F815">
        <v>4806108</v>
      </c>
      <c r="G815" t="s">
        <v>8</v>
      </c>
      <c r="H815" s="3">
        <f t="shared" si="36"/>
        <v>2.0646603026549082E-2</v>
      </c>
      <c r="I815">
        <f t="shared" si="37"/>
        <v>2023</v>
      </c>
      <c r="J815" t="str">
        <f t="shared" si="38"/>
        <v>Noviembre</v>
      </c>
      <c r="K815">
        <f>AVERAGEIFS(Tabla1[Close], Tabla1[Ticker], Tabla1[[#This Row],[Ticker]], Tabla1[Date], "&lt;=" &amp; Tabla1[[#This Row],[Date]], Tabla1[Date], "&gt;=" &amp; (Tabla1[[#This Row],[Date]]-50))</f>
        <v>387.881891891892</v>
      </c>
      <c r="L815">
        <f>AVERAGEIFS(Tabla1[Close], Tabla1[Ticker], Tabla1[[#This Row],[Ticker]], Tabla1[Date], "&lt;=" &amp; Tabla1[[#This Row],[Date]], Tabla1[Date], "&gt;=" &amp; (Tabla1[[#This Row],[Date]]-200))</f>
        <v>398.15302158273374</v>
      </c>
      <c r="M815" t="str">
        <f>+IF(Tabla1[[#This Row],[volatilidad]]&lt;0.5,"Baja",IF(Tabla1[[#This Row],[volatilidad]]&lt;1,"Media","Alta"))</f>
        <v>Baja</v>
      </c>
    </row>
    <row r="816" spans="1:13" x14ac:dyDescent="0.3">
      <c r="A816" s="1">
        <v>45232</v>
      </c>
      <c r="B816">
        <v>421.17</v>
      </c>
      <c r="C816">
        <v>426.69</v>
      </c>
      <c r="D816">
        <v>417.1</v>
      </c>
      <c r="E816">
        <v>424.71</v>
      </c>
      <c r="F816">
        <v>4475984</v>
      </c>
      <c r="G816" t="s">
        <v>8</v>
      </c>
      <c r="H816" s="3">
        <f t="shared" si="36"/>
        <v>1.0757038482591241E-2</v>
      </c>
      <c r="I816">
        <f t="shared" si="37"/>
        <v>2023</v>
      </c>
      <c r="J816" t="str">
        <f t="shared" si="38"/>
        <v>Noviembre</v>
      </c>
      <c r="K816">
        <f>AVERAGEIFS(Tabla1[Close], Tabla1[Ticker], Tabla1[[#This Row],[Ticker]], Tabla1[Date], "&lt;=" &amp; Tabla1[[#This Row],[Date]], Tabla1[Date], "&gt;=" &amp; (Tabla1[[#This Row],[Date]]-50))</f>
        <v>387.61216216216218</v>
      </c>
      <c r="L816">
        <f>AVERAGEIFS(Tabla1[Close], Tabla1[Ticker], Tabla1[[#This Row],[Ticker]], Tabla1[Date], "&lt;=" &amp; Tabla1[[#This Row],[Date]], Tabla1[Date], "&gt;=" &amp; (Tabla1[[#This Row],[Date]]-200))</f>
        <v>398.34271428571418</v>
      </c>
      <c r="M816" t="str">
        <f>+IF(Tabla1[[#This Row],[volatilidad]]&lt;0.5,"Baja",IF(Tabla1[[#This Row],[volatilidad]]&lt;1,"Media","Alta"))</f>
        <v>Baja</v>
      </c>
    </row>
    <row r="817" spans="1:13" x14ac:dyDescent="0.3">
      <c r="A817" s="1">
        <v>45233</v>
      </c>
      <c r="B817">
        <v>428.76</v>
      </c>
      <c r="C817">
        <v>434.82</v>
      </c>
      <c r="D817">
        <v>425.53</v>
      </c>
      <c r="E817">
        <v>432.36</v>
      </c>
      <c r="F817">
        <v>3667051</v>
      </c>
      <c r="G817" t="s">
        <v>8</v>
      </c>
      <c r="H817" s="3">
        <f t="shared" si="36"/>
        <v>1.8012290739563452E-2</v>
      </c>
      <c r="I817">
        <f t="shared" si="37"/>
        <v>2023</v>
      </c>
      <c r="J817" t="str">
        <f t="shared" si="38"/>
        <v>Noviembre</v>
      </c>
      <c r="K817">
        <f>AVERAGEIFS(Tabla1[Close], Tabla1[Ticker], Tabla1[[#This Row],[Ticker]], Tabla1[Date], "&lt;=" &amp; Tabla1[[#This Row],[Date]], Tabla1[Date], "&gt;=" &amp; (Tabla1[[#This Row],[Date]]-50))</f>
        <v>388.15594594594597</v>
      </c>
      <c r="L817">
        <f>AVERAGEIFS(Tabla1[Close], Tabla1[Ticker], Tabla1[[#This Row],[Ticker]], Tabla1[Date], "&lt;=" &amp; Tabla1[[#This Row],[Date]], Tabla1[Date], "&gt;=" &amp; (Tabla1[[#This Row],[Date]]-200))</f>
        <v>398.5839716312056</v>
      </c>
      <c r="M817" t="str">
        <f>+IF(Tabla1[[#This Row],[volatilidad]]&lt;0.5,"Baja",IF(Tabla1[[#This Row],[volatilidad]]&lt;1,"Media","Alta"))</f>
        <v>Baja</v>
      </c>
    </row>
    <row r="818" spans="1:13" x14ac:dyDescent="0.3">
      <c r="A818" s="1">
        <v>45236</v>
      </c>
      <c r="B818">
        <v>434.38</v>
      </c>
      <c r="C818">
        <v>435.03</v>
      </c>
      <c r="D818">
        <v>429.61</v>
      </c>
      <c r="E818">
        <v>434.74</v>
      </c>
      <c r="F818">
        <v>3003235</v>
      </c>
      <c r="G818" t="s">
        <v>8</v>
      </c>
      <c r="H818" s="3">
        <f t="shared" si="36"/>
        <v>5.5046720325655496E-3</v>
      </c>
      <c r="I818">
        <f t="shared" si="37"/>
        <v>2023</v>
      </c>
      <c r="J818" t="str">
        <f t="shared" si="38"/>
        <v>Noviembre</v>
      </c>
      <c r="K818">
        <f>AVERAGEIFS(Tabla1[Close], Tabla1[Ticker], Tabla1[[#This Row],[Ticker]], Tabla1[Date], "&lt;=" &amp; Tabla1[[#This Row],[Date]], Tabla1[Date], "&gt;=" &amp; (Tabla1[[#This Row],[Date]]-50))</f>
        <v>388.8633333333334</v>
      </c>
      <c r="L818">
        <f>AVERAGEIFS(Tabla1[Close], Tabla1[Ticker], Tabla1[[#This Row],[Ticker]], Tabla1[Date], "&lt;=" &amp; Tabla1[[#This Row],[Date]], Tabla1[Date], "&gt;=" &amp; (Tabla1[[#This Row],[Date]]-200))</f>
        <v>400.32762589928046</v>
      </c>
      <c r="M818" t="str">
        <f>+IF(Tabla1[[#This Row],[volatilidad]]&lt;0.5,"Baja",IF(Tabla1[[#This Row],[volatilidad]]&lt;1,"Media","Alta"))</f>
        <v>Baja</v>
      </c>
    </row>
    <row r="819" spans="1:13" x14ac:dyDescent="0.3">
      <c r="A819" s="1">
        <v>45237</v>
      </c>
      <c r="B819">
        <v>436.18</v>
      </c>
      <c r="C819">
        <v>437.64</v>
      </c>
      <c r="D819">
        <v>431</v>
      </c>
      <c r="E819">
        <v>434.61</v>
      </c>
      <c r="F819">
        <v>3291064</v>
      </c>
      <c r="G819" t="s">
        <v>8</v>
      </c>
      <c r="H819" s="3">
        <f t="shared" si="36"/>
        <v>-2.9902930487191171E-4</v>
      </c>
      <c r="I819">
        <f t="shared" si="37"/>
        <v>2023</v>
      </c>
      <c r="J819" t="str">
        <f t="shared" si="38"/>
        <v>Noviembre</v>
      </c>
      <c r="K819">
        <f>AVERAGEIFS(Tabla1[Close], Tabla1[Ticker], Tabla1[[#This Row],[Ticker]], Tabla1[Date], "&lt;=" &amp; Tabla1[[#This Row],[Date]], Tabla1[Date], "&gt;=" &amp; (Tabla1[[#This Row],[Date]]-50))</f>
        <v>390.0997297297298</v>
      </c>
      <c r="L819">
        <f>AVERAGEIFS(Tabla1[Close], Tabla1[Ticker], Tabla1[[#This Row],[Ticker]], Tabla1[Date], "&lt;=" &amp; Tabla1[[#This Row],[Date]], Tabla1[Date], "&gt;=" &amp; (Tabla1[[#This Row],[Date]]-200))</f>
        <v>401.11366906474819</v>
      </c>
      <c r="M819" t="str">
        <f>+IF(Tabla1[[#This Row],[volatilidad]]&lt;0.5,"Baja",IF(Tabla1[[#This Row],[volatilidad]]&lt;1,"Media","Alta"))</f>
        <v>Baja</v>
      </c>
    </row>
    <row r="820" spans="1:13" x14ac:dyDescent="0.3">
      <c r="A820" s="1">
        <v>45238</v>
      </c>
      <c r="B820">
        <v>435</v>
      </c>
      <c r="C820">
        <v>438.07</v>
      </c>
      <c r="D820">
        <v>433.68</v>
      </c>
      <c r="E820">
        <v>436.65</v>
      </c>
      <c r="F820">
        <v>2356845</v>
      </c>
      <c r="G820" t="s">
        <v>8</v>
      </c>
      <c r="H820" s="3">
        <f t="shared" si="36"/>
        <v>4.6938634637949672E-3</v>
      </c>
      <c r="I820">
        <f t="shared" si="37"/>
        <v>2023</v>
      </c>
      <c r="J820" t="str">
        <f t="shared" si="38"/>
        <v>Noviembre</v>
      </c>
      <c r="K820">
        <f>AVERAGEIFS(Tabla1[Close], Tabla1[Ticker], Tabla1[[#This Row],[Ticker]], Tabla1[Date], "&lt;=" &amp; Tabla1[[#This Row],[Date]], Tabla1[Date], "&gt;=" &amp; (Tabla1[[#This Row],[Date]]-50))</f>
        <v>391.24162162162168</v>
      </c>
      <c r="L820">
        <f>AVERAGEIFS(Tabla1[Close], Tabla1[Ticker], Tabla1[[#This Row],[Ticker]], Tabla1[Date], "&lt;=" &amp; Tabla1[[#This Row],[Date]], Tabla1[Date], "&gt;=" &amp; (Tabla1[[#This Row],[Date]]-200))</f>
        <v>401.89546762589924</v>
      </c>
      <c r="M820" t="str">
        <f>+IF(Tabla1[[#This Row],[volatilidad]]&lt;0.5,"Baja",IF(Tabla1[[#This Row],[volatilidad]]&lt;1,"Media","Alta"))</f>
        <v>Baja</v>
      </c>
    </row>
    <row r="821" spans="1:13" x14ac:dyDescent="0.3">
      <c r="A821" s="1">
        <v>45239</v>
      </c>
      <c r="B821">
        <v>438.03</v>
      </c>
      <c r="C821">
        <v>440.38</v>
      </c>
      <c r="D821">
        <v>434.35</v>
      </c>
      <c r="E821">
        <v>435.15</v>
      </c>
      <c r="F821">
        <v>2735507</v>
      </c>
      <c r="G821" t="s">
        <v>8</v>
      </c>
      <c r="H821" s="3">
        <f t="shared" si="36"/>
        <v>-3.4352456200618109E-3</v>
      </c>
      <c r="I821">
        <f t="shared" si="37"/>
        <v>2023</v>
      </c>
      <c r="J821" t="str">
        <f t="shared" si="38"/>
        <v>Noviembre</v>
      </c>
      <c r="K821">
        <f>AVERAGEIFS(Tabla1[Close], Tabla1[Ticker], Tabla1[[#This Row],[Ticker]], Tabla1[Date], "&lt;=" &amp; Tabla1[[#This Row],[Date]], Tabla1[Date], "&gt;=" &amp; (Tabla1[[#This Row],[Date]]-50))</f>
        <v>392.29432432432435</v>
      </c>
      <c r="L821">
        <f>AVERAGEIFS(Tabla1[Close], Tabla1[Ticker], Tabla1[[#This Row],[Ticker]], Tabla1[Date], "&lt;=" &amp; Tabla1[[#This Row],[Date]], Tabla1[Date], "&gt;=" &amp; (Tabla1[[#This Row],[Date]]-200))</f>
        <v>402.13299999999998</v>
      </c>
      <c r="M821" t="str">
        <f>+IF(Tabla1[[#This Row],[volatilidad]]&lt;0.5,"Baja",IF(Tabla1[[#This Row],[volatilidad]]&lt;1,"Media","Alta"))</f>
        <v>Baja</v>
      </c>
    </row>
    <row r="822" spans="1:13" x14ac:dyDescent="0.3">
      <c r="A822" s="1">
        <v>45240</v>
      </c>
      <c r="B822">
        <v>437.48</v>
      </c>
      <c r="C822">
        <v>447.48</v>
      </c>
      <c r="D822">
        <v>435.51</v>
      </c>
      <c r="E822">
        <v>447.24</v>
      </c>
      <c r="F822">
        <v>4443284</v>
      </c>
      <c r="G822" t="s">
        <v>8</v>
      </c>
      <c r="H822" s="3">
        <f t="shared" si="36"/>
        <v>2.7783522923130022E-2</v>
      </c>
      <c r="I822">
        <f t="shared" si="37"/>
        <v>2023</v>
      </c>
      <c r="J822" t="str">
        <f t="shared" si="38"/>
        <v>Noviembre</v>
      </c>
      <c r="K822">
        <f>AVERAGEIFS(Tabla1[Close], Tabla1[Ticker], Tabla1[[#This Row],[Ticker]], Tabla1[Date], "&lt;=" &amp; Tabla1[[#This Row],[Date]], Tabla1[Date], "&gt;=" &amp; (Tabla1[[#This Row],[Date]]-50))</f>
        <v>393.94135135135133</v>
      </c>
      <c r="L822">
        <f>AVERAGEIFS(Tabla1[Close], Tabla1[Ticker], Tabla1[[#This Row],[Ticker]], Tabla1[Date], "&lt;=" &amp; Tabla1[[#This Row],[Date]], Tabla1[Date], "&gt;=" &amp; (Tabla1[[#This Row],[Date]]-200))</f>
        <v>402.45290780141841</v>
      </c>
      <c r="M822" t="str">
        <f>+IF(Tabla1[[#This Row],[volatilidad]]&lt;0.5,"Baja",IF(Tabla1[[#This Row],[volatilidad]]&lt;1,"Media","Alta"))</f>
        <v>Baja</v>
      </c>
    </row>
    <row r="823" spans="1:13" x14ac:dyDescent="0.3">
      <c r="A823" s="1">
        <v>45243</v>
      </c>
      <c r="B823">
        <v>447.25</v>
      </c>
      <c r="C823">
        <v>448.43</v>
      </c>
      <c r="D823">
        <v>442.6</v>
      </c>
      <c r="E823">
        <v>444.62</v>
      </c>
      <c r="F823">
        <v>2896143</v>
      </c>
      <c r="G823" t="s">
        <v>8</v>
      </c>
      <c r="H823" s="3">
        <f t="shared" si="36"/>
        <v>-5.8581522225203964E-3</v>
      </c>
      <c r="I823">
        <f t="shared" si="37"/>
        <v>2023</v>
      </c>
      <c r="J823" t="str">
        <f t="shared" si="38"/>
        <v>Noviembre</v>
      </c>
      <c r="K823">
        <f>AVERAGEIFS(Tabla1[Close], Tabla1[Ticker], Tabla1[[#This Row],[Ticker]], Tabla1[Date], "&lt;=" &amp; Tabla1[[#This Row],[Date]], Tabla1[Date], "&gt;=" &amp; (Tabla1[[#This Row],[Date]]-50))</f>
        <v>396.01361111111123</v>
      </c>
      <c r="L823">
        <f>AVERAGEIFS(Tabla1[Close], Tabla1[Ticker], Tabla1[[#This Row],[Ticker]], Tabla1[Date], "&lt;=" &amp; Tabla1[[#This Row],[Date]], Tabla1[Date], "&gt;=" &amp; (Tabla1[[#This Row],[Date]]-200))</f>
        <v>404.44431654676254</v>
      </c>
      <c r="M823" t="str">
        <f>+IF(Tabla1[[#This Row],[volatilidad]]&lt;0.5,"Baja",IF(Tabla1[[#This Row],[volatilidad]]&lt;1,"Media","Alta"))</f>
        <v>Baja</v>
      </c>
    </row>
    <row r="824" spans="1:13" x14ac:dyDescent="0.3">
      <c r="A824" s="1">
        <v>45244</v>
      </c>
      <c r="B824">
        <v>448.78</v>
      </c>
      <c r="C824">
        <v>454.08</v>
      </c>
      <c r="D824">
        <v>445.64</v>
      </c>
      <c r="E824">
        <v>448.65</v>
      </c>
      <c r="F824">
        <v>4060884</v>
      </c>
      <c r="G824" t="s">
        <v>8</v>
      </c>
      <c r="H824" s="3">
        <f t="shared" si="36"/>
        <v>9.0639197516979575E-3</v>
      </c>
      <c r="I824">
        <f t="shared" si="37"/>
        <v>2023</v>
      </c>
      <c r="J824" t="str">
        <f t="shared" si="38"/>
        <v>Noviembre</v>
      </c>
      <c r="K824">
        <f>AVERAGEIFS(Tabla1[Close], Tabla1[Ticker], Tabla1[[#This Row],[Ticker]], Tabla1[Date], "&lt;=" &amp; Tabla1[[#This Row],[Date]], Tabla1[Date], "&gt;=" &amp; (Tabla1[[#This Row],[Date]]-50))</f>
        <v>397.43621621621628</v>
      </c>
      <c r="L824">
        <f>AVERAGEIFS(Tabla1[Close], Tabla1[Ticker], Tabla1[[#This Row],[Ticker]], Tabla1[Date], "&lt;=" &amp; Tabla1[[#This Row],[Date]], Tabla1[Date], "&gt;=" &amp; (Tabla1[[#This Row],[Date]]-200))</f>
        <v>405.32776978417263</v>
      </c>
      <c r="M824" t="str">
        <f>+IF(Tabla1[[#This Row],[volatilidad]]&lt;0.5,"Baja",IF(Tabla1[[#This Row],[volatilidad]]&lt;1,"Media","Alta"))</f>
        <v>Baja</v>
      </c>
    </row>
    <row r="825" spans="1:13" x14ac:dyDescent="0.3">
      <c r="A825" s="1">
        <v>45245</v>
      </c>
      <c r="B825">
        <v>452.81</v>
      </c>
      <c r="C825">
        <v>462.75</v>
      </c>
      <c r="D825">
        <v>452.45</v>
      </c>
      <c r="E825">
        <v>461.94</v>
      </c>
      <c r="F825">
        <v>5035283</v>
      </c>
      <c r="G825" t="s">
        <v>8</v>
      </c>
      <c r="H825" s="3">
        <f t="shared" si="36"/>
        <v>2.9622199933132753E-2</v>
      </c>
      <c r="I825">
        <f t="shared" si="37"/>
        <v>2023</v>
      </c>
      <c r="J825" t="str">
        <f t="shared" si="38"/>
        <v>Noviembre</v>
      </c>
      <c r="K825">
        <f>AVERAGEIFS(Tabla1[Close], Tabla1[Ticker], Tabla1[[#This Row],[Ticker]], Tabla1[Date], "&lt;=" &amp; Tabla1[[#This Row],[Date]], Tabla1[Date], "&gt;=" &amp; (Tabla1[[#This Row],[Date]]-50))</f>
        <v>399.52108108108115</v>
      </c>
      <c r="L825">
        <f>AVERAGEIFS(Tabla1[Close], Tabla1[Ticker], Tabla1[[#This Row],[Ticker]], Tabla1[Date], "&lt;=" &amp; Tabla1[[#This Row],[Date]], Tabla1[Date], "&gt;=" &amp; (Tabla1[[#This Row],[Date]]-200))</f>
        <v>406.27748201438845</v>
      </c>
      <c r="M825" t="str">
        <f>+IF(Tabla1[[#This Row],[volatilidad]]&lt;0.5,"Baja",IF(Tabla1[[#This Row],[volatilidad]]&lt;1,"Media","Alta"))</f>
        <v>Baja</v>
      </c>
    </row>
    <row r="826" spans="1:13" x14ac:dyDescent="0.3">
      <c r="A826" s="1">
        <v>45246</v>
      </c>
      <c r="B826">
        <v>463</v>
      </c>
      <c r="C826">
        <v>467.28</v>
      </c>
      <c r="D826">
        <v>459.65</v>
      </c>
      <c r="E826">
        <v>466.95</v>
      </c>
      <c r="F826">
        <v>3655974</v>
      </c>
      <c r="G826" t="s">
        <v>8</v>
      </c>
      <c r="H826" s="3">
        <f t="shared" si="36"/>
        <v>1.0845564359007742E-2</v>
      </c>
      <c r="I826">
        <f t="shared" si="37"/>
        <v>2023</v>
      </c>
      <c r="J826" t="str">
        <f t="shared" si="38"/>
        <v>Noviembre</v>
      </c>
      <c r="K826">
        <f>AVERAGEIFS(Tabla1[Close], Tabla1[Ticker], Tabla1[[#This Row],[Ticker]], Tabla1[Date], "&lt;=" &amp; Tabla1[[#This Row],[Date]], Tabla1[Date], "&gt;=" &amp; (Tabla1[[#This Row],[Date]]-50))</f>
        <v>401.89135135135143</v>
      </c>
      <c r="L826">
        <f>AVERAGEIFS(Tabla1[Close], Tabla1[Ticker], Tabla1[[#This Row],[Ticker]], Tabla1[Date], "&lt;=" &amp; Tabla1[[#This Row],[Date]], Tabla1[Date], "&gt;=" &amp; (Tabla1[[#This Row],[Date]]-200))</f>
        <v>406.71085714285709</v>
      </c>
      <c r="M826" t="str">
        <f>+IF(Tabla1[[#This Row],[volatilidad]]&lt;0.5,"Baja",IF(Tabla1[[#This Row],[volatilidad]]&lt;1,"Media","Alta"))</f>
        <v>Baja</v>
      </c>
    </row>
    <row r="827" spans="1:13" x14ac:dyDescent="0.3">
      <c r="A827" s="1">
        <v>45247</v>
      </c>
      <c r="B827">
        <v>466.95</v>
      </c>
      <c r="C827">
        <v>467.65</v>
      </c>
      <c r="D827">
        <v>462.76</v>
      </c>
      <c r="E827">
        <v>465.91</v>
      </c>
      <c r="F827">
        <v>2800214</v>
      </c>
      <c r="G827" t="s">
        <v>8</v>
      </c>
      <c r="H827" s="3">
        <f t="shared" si="36"/>
        <v>-2.2272191883498937E-3</v>
      </c>
      <c r="I827">
        <f t="shared" si="37"/>
        <v>2023</v>
      </c>
      <c r="J827" t="str">
        <f t="shared" si="38"/>
        <v>Noviembre</v>
      </c>
      <c r="K827">
        <f>AVERAGEIFS(Tabla1[Close], Tabla1[Ticker], Tabla1[[#This Row],[Ticker]], Tabla1[Date], "&lt;=" &amp; Tabla1[[#This Row],[Date]], Tabla1[Date], "&gt;=" &amp; (Tabla1[[#This Row],[Date]]-50))</f>
        <v>404.27837837837842</v>
      </c>
      <c r="L827">
        <f>AVERAGEIFS(Tabla1[Close], Tabla1[Ticker], Tabla1[[#This Row],[Ticker]], Tabla1[Date], "&lt;=" &amp; Tabla1[[#This Row],[Date]], Tabla1[Date], "&gt;=" &amp; (Tabla1[[#This Row],[Date]]-200))</f>
        <v>407.13070921985809</v>
      </c>
      <c r="M827" t="str">
        <f>+IF(Tabla1[[#This Row],[volatilidad]]&lt;0.5,"Baja",IF(Tabla1[[#This Row],[volatilidad]]&lt;1,"Media","Alta"))</f>
        <v>Baja</v>
      </c>
    </row>
    <row r="828" spans="1:13" x14ac:dyDescent="0.3">
      <c r="A828" s="1">
        <v>45250</v>
      </c>
      <c r="B828">
        <v>465.4</v>
      </c>
      <c r="C828">
        <v>476.76</v>
      </c>
      <c r="D828">
        <v>465.4</v>
      </c>
      <c r="E828">
        <v>474.47</v>
      </c>
      <c r="F828">
        <v>3621095</v>
      </c>
      <c r="G828" t="s">
        <v>8</v>
      </c>
      <c r="H828" s="3">
        <f t="shared" si="36"/>
        <v>1.8372647077761872E-2</v>
      </c>
      <c r="I828">
        <f t="shared" si="37"/>
        <v>2023</v>
      </c>
      <c r="J828" t="str">
        <f t="shared" si="38"/>
        <v>Noviembre</v>
      </c>
      <c r="K828">
        <f>AVERAGEIFS(Tabla1[Close], Tabla1[Ticker], Tabla1[[#This Row],[Ticker]], Tabla1[Date], "&lt;=" &amp; Tabla1[[#This Row],[Date]], Tabla1[Date], "&gt;=" &amp; (Tabla1[[#This Row],[Date]]-50))</f>
        <v>407.74472222222226</v>
      </c>
      <c r="L828">
        <f>AVERAGEIFS(Tabla1[Close], Tabla1[Ticker], Tabla1[[#This Row],[Ticker]], Tabla1[Date], "&lt;=" &amp; Tabla1[[#This Row],[Date]], Tabla1[Date], "&gt;=" &amp; (Tabla1[[#This Row],[Date]]-200))</f>
        <v>409.48870503597124</v>
      </c>
      <c r="M828" t="str">
        <f>+IF(Tabla1[[#This Row],[volatilidad]]&lt;0.5,"Baja",IF(Tabla1[[#This Row],[volatilidad]]&lt;1,"Media","Alta"))</f>
        <v>Baja</v>
      </c>
    </row>
    <row r="829" spans="1:13" x14ac:dyDescent="0.3">
      <c r="A829" s="1">
        <v>45251</v>
      </c>
      <c r="B829">
        <v>472.63</v>
      </c>
      <c r="C829">
        <v>477.02</v>
      </c>
      <c r="D829">
        <v>471.21</v>
      </c>
      <c r="E829">
        <v>474.95</v>
      </c>
      <c r="F829">
        <v>2997723</v>
      </c>
      <c r="G829" t="s">
        <v>8</v>
      </c>
      <c r="H829" s="3">
        <f t="shared" si="36"/>
        <v>1.0116551099119686E-3</v>
      </c>
      <c r="I829">
        <f t="shared" si="37"/>
        <v>2023</v>
      </c>
      <c r="J829" t="str">
        <f t="shared" si="38"/>
        <v>Noviembre</v>
      </c>
      <c r="K829">
        <f>AVERAGEIFS(Tabla1[Close], Tabla1[Ticker], Tabla1[[#This Row],[Ticker]], Tabla1[Date], "&lt;=" &amp; Tabla1[[#This Row],[Date]], Tabla1[Date], "&gt;=" &amp; (Tabla1[[#This Row],[Date]]-50))</f>
        <v>409.56108108108111</v>
      </c>
      <c r="L829">
        <f>AVERAGEIFS(Tabla1[Close], Tabla1[Ticker], Tabla1[[#This Row],[Ticker]], Tabla1[Date], "&lt;=" &amp; Tabla1[[#This Row],[Date]], Tabla1[Date], "&gt;=" &amp; (Tabla1[[#This Row],[Date]]-200))</f>
        <v>410.5978417266187</v>
      </c>
      <c r="M829" t="str">
        <f>+IF(Tabla1[[#This Row],[volatilidad]]&lt;0.5,"Baja",IF(Tabla1[[#This Row],[volatilidad]]&lt;1,"Media","Alta"))</f>
        <v>Baja</v>
      </c>
    </row>
    <row r="830" spans="1:13" x14ac:dyDescent="0.3">
      <c r="A830" s="1">
        <v>45252</v>
      </c>
      <c r="B830">
        <v>476.8</v>
      </c>
      <c r="C830">
        <v>482.7</v>
      </c>
      <c r="D830">
        <v>476.56</v>
      </c>
      <c r="E830">
        <v>478</v>
      </c>
      <c r="F830">
        <v>2843891</v>
      </c>
      <c r="G830" t="s">
        <v>8</v>
      </c>
      <c r="H830" s="3">
        <f t="shared" si="36"/>
        <v>6.4217286030108234E-3</v>
      </c>
      <c r="I830">
        <f t="shared" si="37"/>
        <v>2023</v>
      </c>
      <c r="J830" t="str">
        <f t="shared" si="38"/>
        <v>Noviembre</v>
      </c>
      <c r="K830">
        <f>AVERAGEIFS(Tabla1[Close], Tabla1[Ticker], Tabla1[[#This Row],[Ticker]], Tabla1[Date], "&lt;=" &amp; Tabla1[[#This Row],[Date]], Tabla1[Date], "&gt;=" &amp; (Tabla1[[#This Row],[Date]]-50))</f>
        <v>412.20081081081082</v>
      </c>
      <c r="L830">
        <f>AVERAGEIFS(Tabla1[Close], Tabla1[Ticker], Tabla1[[#This Row],[Ticker]], Tabla1[Date], "&lt;=" &amp; Tabla1[[#This Row],[Date]], Tabla1[Date], "&gt;=" &amp; (Tabla1[[#This Row],[Date]]-200))</f>
        <v>411.71467625899282</v>
      </c>
      <c r="M830" t="str">
        <f>+IF(Tabla1[[#This Row],[volatilidad]]&lt;0.5,"Baja",IF(Tabla1[[#This Row],[volatilidad]]&lt;1,"Media","Alta"))</f>
        <v>Baja</v>
      </c>
    </row>
    <row r="831" spans="1:13" x14ac:dyDescent="0.3">
      <c r="A831" s="1">
        <v>45254</v>
      </c>
      <c r="B831">
        <v>477.11</v>
      </c>
      <c r="C831">
        <v>480.4</v>
      </c>
      <c r="D831">
        <v>475.2</v>
      </c>
      <c r="E831">
        <v>479.56</v>
      </c>
      <c r="F831">
        <v>1404732</v>
      </c>
      <c r="G831" t="s">
        <v>8</v>
      </c>
      <c r="H831" s="3">
        <f t="shared" si="36"/>
        <v>3.2635983263598067E-3</v>
      </c>
      <c r="I831">
        <f t="shared" si="37"/>
        <v>2023</v>
      </c>
      <c r="J831" t="str">
        <f t="shared" si="38"/>
        <v>Noviembre</v>
      </c>
      <c r="K831">
        <f>AVERAGEIFS(Tabla1[Close], Tabla1[Ticker], Tabla1[[#This Row],[Ticker]], Tabla1[Date], "&lt;=" &amp; Tabla1[[#This Row],[Date]], Tabla1[Date], "&gt;=" &amp; (Tabla1[[#This Row],[Date]]-50))</f>
        <v>416.03722222222223</v>
      </c>
      <c r="L831">
        <f>AVERAGEIFS(Tabla1[Close], Tabla1[Ticker], Tabla1[[#This Row],[Ticker]], Tabla1[Date], "&lt;=" &amp; Tabla1[[#This Row],[Date]], Tabla1[Date], "&gt;=" &amp; (Tabla1[[#This Row],[Date]]-200))</f>
        <v>412.19928571428574</v>
      </c>
      <c r="M831" t="str">
        <f>+IF(Tabla1[[#This Row],[volatilidad]]&lt;0.5,"Baja",IF(Tabla1[[#This Row],[volatilidad]]&lt;1,"Media","Alta"))</f>
        <v>Baja</v>
      </c>
    </row>
    <row r="832" spans="1:13" x14ac:dyDescent="0.3">
      <c r="A832" s="1">
        <v>45257</v>
      </c>
      <c r="B832">
        <v>479.03</v>
      </c>
      <c r="C832">
        <v>482</v>
      </c>
      <c r="D832">
        <v>475.35</v>
      </c>
      <c r="E832">
        <v>479.17</v>
      </c>
      <c r="F832">
        <v>3625924</v>
      </c>
      <c r="G832" t="s">
        <v>8</v>
      </c>
      <c r="H832" s="3">
        <f t="shared" si="36"/>
        <v>-8.1324547501870903E-4</v>
      </c>
      <c r="I832">
        <f t="shared" si="37"/>
        <v>2023</v>
      </c>
      <c r="J832" t="str">
        <f t="shared" si="38"/>
        <v>Noviembre</v>
      </c>
      <c r="K832">
        <f>AVERAGEIFS(Tabla1[Close], Tabla1[Ticker], Tabla1[[#This Row],[Ticker]], Tabla1[Date], "&lt;=" &amp; Tabla1[[#This Row],[Date]], Tabla1[Date], "&gt;=" &amp; (Tabla1[[#This Row],[Date]]-50))</f>
        <v>420.06885714285715</v>
      </c>
      <c r="L832">
        <f>AVERAGEIFS(Tabla1[Close], Tabla1[Ticker], Tabla1[[#This Row],[Ticker]], Tabla1[Date], "&lt;=" &amp; Tabla1[[#This Row],[Date]], Tabla1[Date], "&gt;=" &amp; (Tabla1[[#This Row],[Date]]-200))</f>
        <v>414.40797101449272</v>
      </c>
      <c r="M832" t="str">
        <f>+IF(Tabla1[[#This Row],[volatilidad]]&lt;0.5,"Baja",IF(Tabla1[[#This Row],[volatilidad]]&lt;1,"Media","Alta"))</f>
        <v>Baja</v>
      </c>
    </row>
    <row r="833" spans="1:13" x14ac:dyDescent="0.3">
      <c r="A833" s="1">
        <v>45258</v>
      </c>
      <c r="B833">
        <v>478.11</v>
      </c>
      <c r="C833">
        <v>480.5</v>
      </c>
      <c r="D833">
        <v>475.95</v>
      </c>
      <c r="E833">
        <v>479</v>
      </c>
      <c r="F833">
        <v>2890164</v>
      </c>
      <c r="G833" t="s">
        <v>8</v>
      </c>
      <c r="H833" s="3">
        <f t="shared" si="36"/>
        <v>-3.5478014065992713E-4</v>
      </c>
      <c r="I833">
        <f t="shared" si="37"/>
        <v>2023</v>
      </c>
      <c r="J833" t="str">
        <f t="shared" si="38"/>
        <v>Noviembre</v>
      </c>
      <c r="K833">
        <f>AVERAGEIFS(Tabla1[Close], Tabla1[Ticker], Tabla1[[#This Row],[Ticker]], Tabla1[Date], "&lt;=" &amp; Tabla1[[#This Row],[Date]], Tabla1[Date], "&gt;=" &amp; (Tabla1[[#This Row],[Date]]-50))</f>
        <v>421.70583333333332</v>
      </c>
      <c r="L833">
        <f>AVERAGEIFS(Tabla1[Close], Tabla1[Ticker], Tabla1[[#This Row],[Ticker]], Tabla1[Date], "&lt;=" &amp; Tabla1[[#This Row],[Date]], Tabla1[Date], "&gt;=" &amp; (Tabla1[[#This Row],[Date]]-200))</f>
        <v>415.38072463768117</v>
      </c>
      <c r="M833" t="str">
        <f>+IF(Tabla1[[#This Row],[volatilidad]]&lt;0.5,"Baja",IF(Tabla1[[#This Row],[volatilidad]]&lt;1,"Media","Alta"))</f>
        <v>Baja</v>
      </c>
    </row>
    <row r="834" spans="1:13" x14ac:dyDescent="0.3">
      <c r="A834" s="1">
        <v>45259</v>
      </c>
      <c r="B834">
        <v>479</v>
      </c>
      <c r="C834">
        <v>480.99</v>
      </c>
      <c r="D834">
        <v>474.49</v>
      </c>
      <c r="E834">
        <v>477.19</v>
      </c>
      <c r="F834">
        <v>2855540</v>
      </c>
      <c r="G834" t="s">
        <v>8</v>
      </c>
      <c r="H834" s="3">
        <f t="shared" ref="H834:H897" si="39">IF(G834=G833, (E834/E833)-1, "")</f>
        <v>-3.778705636743207E-3</v>
      </c>
      <c r="I834">
        <f t="shared" ref="I834:I897" si="40">YEAR(A834)</f>
        <v>2023</v>
      </c>
      <c r="J834" t="str">
        <f t="shared" ref="J834:J897" si="41">TEXT(A834,"MMMM")</f>
        <v>Noviembre</v>
      </c>
      <c r="K834">
        <f>AVERAGEIFS(Tabla1[Close], Tabla1[Ticker], Tabla1[[#This Row],[Ticker]], Tabla1[Date], "&lt;=" &amp; Tabla1[[#This Row],[Date]], Tabla1[Date], "&gt;=" &amp; (Tabla1[[#This Row],[Date]]-50))</f>
        <v>424.24027777777775</v>
      </c>
      <c r="L834">
        <f>AVERAGEIFS(Tabla1[Close], Tabla1[Ticker], Tabla1[[#This Row],[Ticker]], Tabla1[Date], "&lt;=" &amp; Tabla1[[#This Row],[Date]], Tabla1[Date], "&gt;=" &amp; (Tabla1[[#This Row],[Date]]-200))</f>
        <v>416.37565217391307</v>
      </c>
      <c r="M834" t="str">
        <f>+IF(Tabla1[[#This Row],[volatilidad]]&lt;0.5,"Baja",IF(Tabla1[[#This Row],[volatilidad]]&lt;1,"Media","Alta"))</f>
        <v>Baja</v>
      </c>
    </row>
    <row r="835" spans="1:13" x14ac:dyDescent="0.3">
      <c r="A835" s="1">
        <v>45260</v>
      </c>
      <c r="B835">
        <v>475.31</v>
      </c>
      <c r="C835">
        <v>478.59</v>
      </c>
      <c r="D835">
        <v>470.42</v>
      </c>
      <c r="E835">
        <v>473.97</v>
      </c>
      <c r="F835">
        <v>4287349</v>
      </c>
      <c r="G835" t="s">
        <v>8</v>
      </c>
      <c r="H835" s="3">
        <f t="shared" si="39"/>
        <v>-6.7478362916237877E-3</v>
      </c>
      <c r="I835">
        <f t="shared" si="40"/>
        <v>2023</v>
      </c>
      <c r="J835" t="str">
        <f t="shared" si="41"/>
        <v>Noviembre</v>
      </c>
      <c r="K835">
        <f>AVERAGEIFS(Tabla1[Close], Tabla1[Ticker], Tabla1[[#This Row],[Ticker]], Tabla1[Date], "&lt;=" &amp; Tabla1[[#This Row],[Date]], Tabla1[Date], "&gt;=" &amp; (Tabla1[[#This Row],[Date]]-50))</f>
        <v>427.0361111111111</v>
      </c>
      <c r="L835">
        <f>AVERAGEIFS(Tabla1[Close], Tabla1[Ticker], Tabla1[[#This Row],[Ticker]], Tabla1[Date], "&lt;=" &amp; Tabla1[[#This Row],[Date]], Tabla1[Date], "&gt;=" &amp; (Tabla1[[#This Row],[Date]]-200))</f>
        <v>416.79</v>
      </c>
      <c r="M835" t="str">
        <f>+IF(Tabla1[[#This Row],[volatilidad]]&lt;0.5,"Baja",IF(Tabla1[[#This Row],[volatilidad]]&lt;1,"Media","Alta"))</f>
        <v>Baja</v>
      </c>
    </row>
    <row r="836" spans="1:13" x14ac:dyDescent="0.3">
      <c r="A836" s="1">
        <v>45261</v>
      </c>
      <c r="B836">
        <v>473.17</v>
      </c>
      <c r="C836">
        <v>475.23</v>
      </c>
      <c r="D836">
        <v>464.6</v>
      </c>
      <c r="E836">
        <v>465.74</v>
      </c>
      <c r="F836">
        <v>4341471</v>
      </c>
      <c r="G836" t="s">
        <v>8</v>
      </c>
      <c r="H836" s="3">
        <f t="shared" si="39"/>
        <v>-1.7363968183640388E-2</v>
      </c>
      <c r="I836">
        <f t="shared" si="40"/>
        <v>2023</v>
      </c>
      <c r="J836" t="str">
        <f t="shared" si="41"/>
        <v>Diciembre</v>
      </c>
      <c r="K836">
        <f>AVERAGEIFS(Tabla1[Close], Tabla1[Ticker], Tabla1[[#This Row],[Ticker]], Tabla1[Date], "&lt;=" &amp; Tabla1[[#This Row],[Date]], Tabla1[Date], "&gt;=" &amp; (Tabla1[[#This Row],[Date]]-50))</f>
        <v>429.80861111111108</v>
      </c>
      <c r="L836">
        <f>AVERAGEIFS(Tabla1[Close], Tabla1[Ticker], Tabla1[[#This Row],[Ticker]], Tabla1[Date], "&lt;=" &amp; Tabla1[[#This Row],[Date]], Tabla1[Date], "&gt;=" &amp; (Tabla1[[#This Row],[Date]]-200))</f>
        <v>417.13964285714286</v>
      </c>
      <c r="M836" t="str">
        <f>+IF(Tabla1[[#This Row],[volatilidad]]&lt;0.5,"Baja",IF(Tabla1[[#This Row],[volatilidad]]&lt;1,"Media","Alta"))</f>
        <v>Baja</v>
      </c>
    </row>
    <row r="837" spans="1:13" x14ac:dyDescent="0.3">
      <c r="A837" s="1">
        <v>45264</v>
      </c>
      <c r="B837">
        <v>460.99</v>
      </c>
      <c r="C837">
        <v>461.2</v>
      </c>
      <c r="D837">
        <v>451.2</v>
      </c>
      <c r="E837">
        <v>453.9</v>
      </c>
      <c r="F837">
        <v>5157713</v>
      </c>
      <c r="G837" t="s">
        <v>8</v>
      </c>
      <c r="H837" s="3">
        <f t="shared" si="39"/>
        <v>-2.5421909219736416E-2</v>
      </c>
      <c r="I837">
        <f t="shared" si="40"/>
        <v>2023</v>
      </c>
      <c r="J837" t="str">
        <f t="shared" si="41"/>
        <v>Diciembre</v>
      </c>
      <c r="K837">
        <f>AVERAGEIFS(Tabla1[Close], Tabla1[Ticker], Tabla1[[#This Row],[Ticker]], Tabla1[Date], "&lt;=" &amp; Tabla1[[#This Row],[Date]], Tabla1[Date], "&gt;=" &amp; (Tabla1[[#This Row],[Date]]-50))</f>
        <v>434.57514285714279</v>
      </c>
      <c r="L837">
        <f>AVERAGEIFS(Tabla1[Close], Tabla1[Ticker], Tabla1[[#This Row],[Ticker]], Tabla1[Date], "&lt;=" &amp; Tabla1[[#This Row],[Date]], Tabla1[Date], "&gt;=" &amp; (Tabla1[[#This Row],[Date]]-200))</f>
        <v>419.1583333333333</v>
      </c>
      <c r="M837" t="str">
        <f>+IF(Tabla1[[#This Row],[volatilidad]]&lt;0.5,"Baja",IF(Tabla1[[#This Row],[volatilidad]]&lt;1,"Media","Alta"))</f>
        <v>Baja</v>
      </c>
    </row>
    <row r="838" spans="1:13" x14ac:dyDescent="0.3">
      <c r="A838" s="1">
        <v>45265</v>
      </c>
      <c r="B838">
        <v>450.7</v>
      </c>
      <c r="C838">
        <v>456.39</v>
      </c>
      <c r="D838">
        <v>449.58</v>
      </c>
      <c r="E838">
        <v>455.15</v>
      </c>
      <c r="F838">
        <v>3380674</v>
      </c>
      <c r="G838" t="s">
        <v>8</v>
      </c>
      <c r="H838" s="3">
        <f t="shared" si="39"/>
        <v>2.7539105529852392E-3</v>
      </c>
      <c r="I838">
        <f t="shared" si="40"/>
        <v>2023</v>
      </c>
      <c r="J838" t="str">
        <f t="shared" si="41"/>
        <v>Diciembre</v>
      </c>
      <c r="K838">
        <f>AVERAGEIFS(Tabla1[Close], Tabla1[Ticker], Tabla1[[#This Row],[Ticker]], Tabla1[Date], "&lt;=" &amp; Tabla1[[#This Row],[Date]], Tabla1[Date], "&gt;=" &amp; (Tabla1[[#This Row],[Date]]-50))</f>
        <v>435.14666666666659</v>
      </c>
      <c r="L838">
        <f>AVERAGEIFS(Tabla1[Close], Tabla1[Ticker], Tabla1[[#This Row],[Ticker]], Tabla1[Date], "&lt;=" &amp; Tabla1[[#This Row],[Date]], Tabla1[Date], "&gt;=" &amp; (Tabla1[[#This Row],[Date]]-200))</f>
        <v>419.76601449275358</v>
      </c>
      <c r="M838" t="str">
        <f>+IF(Tabla1[[#This Row],[volatilidad]]&lt;0.5,"Baja",IF(Tabla1[[#This Row],[volatilidad]]&lt;1,"Media","Alta"))</f>
        <v>Baja</v>
      </c>
    </row>
    <row r="839" spans="1:13" x14ac:dyDescent="0.3">
      <c r="A839" s="1">
        <v>45266</v>
      </c>
      <c r="B839">
        <v>460</v>
      </c>
      <c r="C839">
        <v>460.5</v>
      </c>
      <c r="D839">
        <v>445.73</v>
      </c>
      <c r="E839">
        <v>446.73</v>
      </c>
      <c r="F839">
        <v>4178755</v>
      </c>
      <c r="G839" t="s">
        <v>8</v>
      </c>
      <c r="H839" s="3">
        <f t="shared" si="39"/>
        <v>-1.8499395803581176E-2</v>
      </c>
      <c r="I839">
        <f t="shared" si="40"/>
        <v>2023</v>
      </c>
      <c r="J839" t="str">
        <f t="shared" si="41"/>
        <v>Diciembre</v>
      </c>
      <c r="K839">
        <f>AVERAGEIFS(Tabla1[Close], Tabla1[Ticker], Tabla1[[#This Row],[Ticker]], Tabla1[Date], "&lt;=" &amp; Tabla1[[#This Row],[Date]], Tabla1[Date], "&gt;=" &amp; (Tabla1[[#This Row],[Date]]-50))</f>
        <v>437.53305555555545</v>
      </c>
      <c r="L839">
        <f>AVERAGEIFS(Tabla1[Close], Tabla1[Ticker], Tabla1[[#This Row],[Ticker]], Tabla1[Date], "&lt;=" &amp; Tabla1[[#This Row],[Date]], Tabla1[Date], "&gt;=" &amp; (Tabla1[[#This Row],[Date]]-200))</f>
        <v>420.35565217391303</v>
      </c>
      <c r="M839" t="str">
        <f>+IF(Tabla1[[#This Row],[volatilidad]]&lt;0.5,"Baja",IF(Tabla1[[#This Row],[volatilidad]]&lt;1,"Media","Alta"))</f>
        <v>Baja</v>
      </c>
    </row>
    <row r="840" spans="1:13" x14ac:dyDescent="0.3">
      <c r="A840" s="1">
        <v>45267</v>
      </c>
      <c r="B840">
        <v>450.85</v>
      </c>
      <c r="C840">
        <v>452.89</v>
      </c>
      <c r="D840">
        <v>448.32</v>
      </c>
      <c r="E840">
        <v>452</v>
      </c>
      <c r="F840">
        <v>3506722</v>
      </c>
      <c r="G840" t="s">
        <v>8</v>
      </c>
      <c r="H840" s="3">
        <f t="shared" si="39"/>
        <v>1.1796834777158427E-2</v>
      </c>
      <c r="I840">
        <f t="shared" si="40"/>
        <v>2023</v>
      </c>
      <c r="J840" t="str">
        <f t="shared" si="41"/>
        <v>Diciembre</v>
      </c>
      <c r="K840">
        <f>AVERAGEIFS(Tabla1[Close], Tabla1[Ticker], Tabla1[[#This Row],[Ticker]], Tabla1[Date], "&lt;=" &amp; Tabla1[[#This Row],[Date]], Tabla1[Date], "&gt;=" &amp; (Tabla1[[#This Row],[Date]]-50))</f>
        <v>440.20749999999992</v>
      </c>
      <c r="L840">
        <f>AVERAGEIFS(Tabla1[Close], Tabla1[Ticker], Tabla1[[#This Row],[Ticker]], Tabla1[Date], "&lt;=" &amp; Tabla1[[#This Row],[Date]], Tabla1[Date], "&gt;=" &amp; (Tabla1[[#This Row],[Date]]-200))</f>
        <v>420.58330935251797</v>
      </c>
      <c r="M840" t="str">
        <f>+IF(Tabla1[[#This Row],[volatilidad]]&lt;0.5,"Baja",IF(Tabla1[[#This Row],[volatilidad]]&lt;1,"Media","Alta"))</f>
        <v>Baja</v>
      </c>
    </row>
    <row r="841" spans="1:13" x14ac:dyDescent="0.3">
      <c r="A841" s="1">
        <v>45268</v>
      </c>
      <c r="B841">
        <v>450.76</v>
      </c>
      <c r="C841">
        <v>455.5</v>
      </c>
      <c r="D841">
        <v>450.76</v>
      </c>
      <c r="E841">
        <v>453.76</v>
      </c>
      <c r="F841">
        <v>3458384</v>
      </c>
      <c r="G841" t="s">
        <v>8</v>
      </c>
      <c r="H841" s="3">
        <f t="shared" si="39"/>
        <v>3.8938053097345993E-3</v>
      </c>
      <c r="I841">
        <f t="shared" si="40"/>
        <v>2023</v>
      </c>
      <c r="J841" t="str">
        <f t="shared" si="41"/>
        <v>Diciembre</v>
      </c>
      <c r="K841">
        <f>AVERAGEIFS(Tabla1[Close], Tabla1[Ticker], Tabla1[[#This Row],[Ticker]], Tabla1[Date], "&lt;=" &amp; Tabla1[[#This Row],[Date]], Tabla1[Date], "&gt;=" &amp; (Tabla1[[#This Row],[Date]]-50))</f>
        <v>443.19555555555547</v>
      </c>
      <c r="L841">
        <f>AVERAGEIFS(Tabla1[Close], Tabla1[Ticker], Tabla1[[#This Row],[Ticker]], Tabla1[Date], "&lt;=" &amp; Tabla1[[#This Row],[Date]], Tabla1[Date], "&gt;=" &amp; (Tabla1[[#This Row],[Date]]-200))</f>
        <v>420.82028571428572</v>
      </c>
      <c r="M841" t="str">
        <f>+IF(Tabla1[[#This Row],[volatilidad]]&lt;0.5,"Baja",IF(Tabla1[[#This Row],[volatilidad]]&lt;1,"Media","Alta"))</f>
        <v>Baja</v>
      </c>
    </row>
    <row r="842" spans="1:13" x14ac:dyDescent="0.3">
      <c r="A842" s="1">
        <v>45271</v>
      </c>
      <c r="B842">
        <v>459.36</v>
      </c>
      <c r="C842">
        <v>470.65</v>
      </c>
      <c r="D842">
        <v>457.21</v>
      </c>
      <c r="E842">
        <v>459.89</v>
      </c>
      <c r="F842">
        <v>4929662</v>
      </c>
      <c r="G842" t="s">
        <v>8</v>
      </c>
      <c r="H842" s="3">
        <f t="shared" si="39"/>
        <v>1.3509344146685365E-2</v>
      </c>
      <c r="I842">
        <f t="shared" si="40"/>
        <v>2023</v>
      </c>
      <c r="J842" t="str">
        <f t="shared" si="41"/>
        <v>Diciembre</v>
      </c>
      <c r="K842">
        <f>AVERAGEIFS(Tabla1[Close], Tabla1[Ticker], Tabla1[[#This Row],[Ticker]], Tabla1[Date], "&lt;=" &amp; Tabla1[[#This Row],[Date]], Tabla1[Date], "&gt;=" &amp; (Tabla1[[#This Row],[Date]]-50))</f>
        <v>446.06285714285701</v>
      </c>
      <c r="L842">
        <f>AVERAGEIFS(Tabla1[Close], Tabla1[Ticker], Tabla1[[#This Row],[Ticker]], Tabla1[Date], "&lt;=" &amp; Tabla1[[#This Row],[Date]], Tabla1[Date], "&gt;=" &amp; (Tabla1[[#This Row],[Date]]-200))</f>
        <v>422.3976811594203</v>
      </c>
      <c r="M842" t="str">
        <f>+IF(Tabla1[[#This Row],[volatilidad]]&lt;0.5,"Baja",IF(Tabla1[[#This Row],[volatilidad]]&lt;1,"Media","Alta"))</f>
        <v>Baja</v>
      </c>
    </row>
    <row r="843" spans="1:13" x14ac:dyDescent="0.3">
      <c r="A843" s="1">
        <v>45272</v>
      </c>
      <c r="B843">
        <v>465.23</v>
      </c>
      <c r="C843">
        <v>465.61</v>
      </c>
      <c r="D843">
        <v>459.2</v>
      </c>
      <c r="E843">
        <v>463</v>
      </c>
      <c r="F843">
        <v>3302660</v>
      </c>
      <c r="G843" t="s">
        <v>8</v>
      </c>
      <c r="H843" s="3">
        <f t="shared" si="39"/>
        <v>6.7624866815978457E-3</v>
      </c>
      <c r="I843">
        <f t="shared" si="40"/>
        <v>2023</v>
      </c>
      <c r="J843" t="str">
        <f t="shared" si="41"/>
        <v>Diciembre</v>
      </c>
      <c r="K843">
        <f>AVERAGEIFS(Tabla1[Close], Tabla1[Ticker], Tabla1[[#This Row],[Ticker]], Tabla1[Date], "&lt;=" &amp; Tabla1[[#This Row],[Date]], Tabla1[Date], "&gt;=" &amp; (Tabla1[[#This Row],[Date]]-50))</f>
        <v>446.53333333333319</v>
      </c>
      <c r="L843">
        <f>AVERAGEIFS(Tabla1[Close], Tabla1[Ticker], Tabla1[[#This Row],[Ticker]], Tabla1[Date], "&lt;=" &amp; Tabla1[[#This Row],[Date]], Tabla1[Date], "&gt;=" &amp; (Tabla1[[#This Row],[Date]]-200))</f>
        <v>423.15130434782611</v>
      </c>
      <c r="M843" t="str">
        <f>+IF(Tabla1[[#This Row],[volatilidad]]&lt;0.5,"Baja",IF(Tabla1[[#This Row],[volatilidad]]&lt;1,"Media","Alta"))</f>
        <v>Baja</v>
      </c>
    </row>
    <row r="844" spans="1:13" x14ac:dyDescent="0.3">
      <c r="A844" s="1">
        <v>45273</v>
      </c>
      <c r="B844">
        <v>461.98</v>
      </c>
      <c r="C844">
        <v>481.25</v>
      </c>
      <c r="D844">
        <v>461.98</v>
      </c>
      <c r="E844">
        <v>479.98</v>
      </c>
      <c r="F844">
        <v>5820192</v>
      </c>
      <c r="G844" t="s">
        <v>8</v>
      </c>
      <c r="H844" s="3">
        <f t="shared" si="39"/>
        <v>3.6673866090712881E-2</v>
      </c>
      <c r="I844">
        <f t="shared" si="40"/>
        <v>2023</v>
      </c>
      <c r="J844" t="str">
        <f t="shared" si="41"/>
        <v>Diciembre</v>
      </c>
      <c r="K844">
        <f>AVERAGEIFS(Tabla1[Close], Tabla1[Ticker], Tabla1[[#This Row],[Ticker]], Tabla1[Date], "&lt;=" &amp; Tabla1[[#This Row],[Date]], Tabla1[Date], "&gt;=" &amp; (Tabla1[[#This Row],[Date]]-50))</f>
        <v>448.56499999999983</v>
      </c>
      <c r="L844">
        <f>AVERAGEIFS(Tabla1[Close], Tabla1[Ticker], Tabla1[[#This Row],[Ticker]], Tabla1[Date], "&lt;=" &amp; Tabla1[[#This Row],[Date]], Tabla1[Date], "&gt;=" &amp; (Tabla1[[#This Row],[Date]]-200))</f>
        <v>423.88391304347829</v>
      </c>
      <c r="M844" t="str">
        <f>+IF(Tabla1[[#This Row],[volatilidad]]&lt;0.5,"Baja",IF(Tabla1[[#This Row],[volatilidad]]&lt;1,"Media","Alta"))</f>
        <v>Baja</v>
      </c>
    </row>
    <row r="845" spans="1:13" x14ac:dyDescent="0.3">
      <c r="A845" s="1">
        <v>45274</v>
      </c>
      <c r="B845">
        <v>480.36</v>
      </c>
      <c r="C845">
        <v>480.76</v>
      </c>
      <c r="D845">
        <v>464.76</v>
      </c>
      <c r="E845">
        <v>469.83</v>
      </c>
      <c r="F845">
        <v>5176437</v>
      </c>
      <c r="G845" t="s">
        <v>8</v>
      </c>
      <c r="H845" s="3">
        <f t="shared" si="39"/>
        <v>-2.1146714446435344E-2</v>
      </c>
      <c r="I845">
        <f t="shared" si="40"/>
        <v>2023</v>
      </c>
      <c r="J845" t="str">
        <f t="shared" si="41"/>
        <v>Diciembre</v>
      </c>
      <c r="K845">
        <f>AVERAGEIFS(Tabla1[Close], Tabla1[Ticker], Tabla1[[#This Row],[Ticker]], Tabla1[Date], "&lt;=" &amp; Tabla1[[#This Row],[Date]], Tabla1[Date], "&gt;=" &amp; (Tabla1[[#This Row],[Date]]-50))</f>
        <v>450.12333333333322</v>
      </c>
      <c r="L845">
        <f>AVERAGEIFS(Tabla1[Close], Tabla1[Ticker], Tabla1[[#This Row],[Ticker]], Tabla1[Date], "&lt;=" &amp; Tabla1[[#This Row],[Date]], Tabla1[Date], "&gt;=" &amp; (Tabla1[[#This Row],[Date]]-200))</f>
        <v>424.21446043165469</v>
      </c>
      <c r="M845" t="str">
        <f>+IF(Tabla1[[#This Row],[volatilidad]]&lt;0.5,"Baja",IF(Tabla1[[#This Row],[volatilidad]]&lt;1,"Media","Alta"))</f>
        <v>Baja</v>
      </c>
    </row>
    <row r="846" spans="1:13" x14ac:dyDescent="0.3">
      <c r="A846" s="1">
        <v>45275</v>
      </c>
      <c r="B846">
        <v>467.3</v>
      </c>
      <c r="C846">
        <v>473</v>
      </c>
      <c r="D846">
        <v>467.3</v>
      </c>
      <c r="E846">
        <v>472.06</v>
      </c>
      <c r="F846">
        <v>7840992</v>
      </c>
      <c r="G846" t="s">
        <v>8</v>
      </c>
      <c r="H846" s="3">
        <f t="shared" si="39"/>
        <v>4.7463976331865165E-3</v>
      </c>
      <c r="I846">
        <f t="shared" si="40"/>
        <v>2023</v>
      </c>
      <c r="J846" t="str">
        <f t="shared" si="41"/>
        <v>Diciembre</v>
      </c>
      <c r="K846">
        <f>AVERAGEIFS(Tabla1[Close], Tabla1[Ticker], Tabla1[[#This Row],[Ticker]], Tabla1[Date], "&lt;=" &amp; Tabla1[[#This Row],[Date]], Tabla1[Date], "&gt;=" &amp; (Tabla1[[#This Row],[Date]]-50))</f>
        <v>451.81249999999989</v>
      </c>
      <c r="L846">
        <f>AVERAGEIFS(Tabla1[Close], Tabla1[Ticker], Tabla1[[#This Row],[Ticker]], Tabla1[Date], "&lt;=" &amp; Tabla1[[#This Row],[Date]], Tabla1[Date], "&gt;=" &amp; (Tabla1[[#This Row],[Date]]-200))</f>
        <v>424.5562142857143</v>
      </c>
      <c r="M846" t="str">
        <f>+IF(Tabla1[[#This Row],[volatilidad]]&lt;0.5,"Baja",IF(Tabla1[[#This Row],[volatilidad]]&lt;1,"Media","Alta"))</f>
        <v>Baja</v>
      </c>
    </row>
    <row r="847" spans="1:13" x14ac:dyDescent="0.3">
      <c r="A847" s="1">
        <v>45278</v>
      </c>
      <c r="B847">
        <v>476.3</v>
      </c>
      <c r="C847">
        <v>492.04</v>
      </c>
      <c r="D847">
        <v>475.1</v>
      </c>
      <c r="E847">
        <v>486.12</v>
      </c>
      <c r="F847">
        <v>6410660</v>
      </c>
      <c r="G847" t="s">
        <v>8</v>
      </c>
      <c r="H847" s="3">
        <f t="shared" si="39"/>
        <v>2.9784349447104175E-2</v>
      </c>
      <c r="I847">
        <f t="shared" si="40"/>
        <v>2023</v>
      </c>
      <c r="J847" t="str">
        <f t="shared" si="41"/>
        <v>Diciembre</v>
      </c>
      <c r="K847">
        <f>AVERAGEIFS(Tabla1[Close], Tabla1[Ticker], Tabla1[[#This Row],[Ticker]], Tabla1[Date], "&lt;=" &amp; Tabla1[[#This Row],[Date]], Tabla1[Date], "&gt;=" &amp; (Tabla1[[#This Row],[Date]]-50))</f>
        <v>455.71314285714277</v>
      </c>
      <c r="L847">
        <f>AVERAGEIFS(Tabla1[Close], Tabla1[Ticker], Tabla1[[#This Row],[Ticker]], Tabla1[Date], "&lt;=" &amp; Tabla1[[#This Row],[Date]], Tabla1[Date], "&gt;=" &amp; (Tabla1[[#This Row],[Date]]-200))</f>
        <v>425.43726618705045</v>
      </c>
      <c r="M847" t="str">
        <f>+IF(Tabla1[[#This Row],[volatilidad]]&lt;0.5,"Baja",IF(Tabla1[[#This Row],[volatilidad]]&lt;1,"Media","Alta"))</f>
        <v>Baja</v>
      </c>
    </row>
    <row r="848" spans="1:13" x14ac:dyDescent="0.3">
      <c r="A848" s="1">
        <v>45279</v>
      </c>
      <c r="B848">
        <v>488.4</v>
      </c>
      <c r="C848">
        <v>496.14</v>
      </c>
      <c r="D848">
        <v>484.06</v>
      </c>
      <c r="E848">
        <v>495.02</v>
      </c>
      <c r="F848">
        <v>3849014</v>
      </c>
      <c r="G848" t="s">
        <v>8</v>
      </c>
      <c r="H848" s="3">
        <f t="shared" si="39"/>
        <v>1.8308236649386966E-2</v>
      </c>
      <c r="I848">
        <f t="shared" si="40"/>
        <v>2023</v>
      </c>
      <c r="J848" t="str">
        <f t="shared" si="41"/>
        <v>Diciembre</v>
      </c>
      <c r="K848">
        <f>AVERAGEIFS(Tabla1[Close], Tabla1[Ticker], Tabla1[[#This Row],[Ticker]], Tabla1[Date], "&lt;=" &amp; Tabla1[[#This Row],[Date]], Tabla1[Date], "&gt;=" &amp; (Tabla1[[#This Row],[Date]]-50))</f>
        <v>456.80499999999989</v>
      </c>
      <c r="L848">
        <f>AVERAGEIFS(Tabla1[Close], Tabla1[Ticker], Tabla1[[#This Row],[Ticker]], Tabla1[Date], "&lt;=" &amp; Tabla1[[#This Row],[Date]], Tabla1[Date], "&gt;=" &amp; (Tabla1[[#This Row],[Date]]-200))</f>
        <v>426.09834532374106</v>
      </c>
      <c r="M848" t="str">
        <f>+IF(Tabla1[[#This Row],[volatilidad]]&lt;0.5,"Baja",IF(Tabla1[[#This Row],[volatilidad]]&lt;1,"Media","Alta"))</f>
        <v>Baja</v>
      </c>
    </row>
    <row r="849" spans="1:13" x14ac:dyDescent="0.3">
      <c r="A849" s="1">
        <v>45280</v>
      </c>
      <c r="B849">
        <v>492</v>
      </c>
      <c r="C849">
        <v>500.89</v>
      </c>
      <c r="D849">
        <v>488.39</v>
      </c>
      <c r="E849">
        <v>489.27</v>
      </c>
      <c r="F849">
        <v>4563690</v>
      </c>
      <c r="G849" t="s">
        <v>8</v>
      </c>
      <c r="H849" s="3">
        <f t="shared" si="39"/>
        <v>-1.1615692295260827E-2</v>
      </c>
      <c r="I849">
        <f t="shared" si="40"/>
        <v>2023</v>
      </c>
      <c r="J849" t="str">
        <f t="shared" si="41"/>
        <v>Diciembre</v>
      </c>
      <c r="K849">
        <f>AVERAGEIFS(Tabla1[Close], Tabla1[Ticker], Tabla1[[#This Row],[Ticker]], Tabla1[Date], "&lt;=" &amp; Tabla1[[#This Row],[Date]], Tabla1[Date], "&gt;=" &amp; (Tabla1[[#This Row],[Date]]-50))</f>
        <v>459.0047222222222</v>
      </c>
      <c r="L849">
        <f>AVERAGEIFS(Tabla1[Close], Tabla1[Ticker], Tabla1[[#This Row],[Ticker]], Tabla1[Date], "&lt;=" &amp; Tabla1[[#This Row],[Date]], Tabla1[Date], "&gt;=" &amp; (Tabla1[[#This Row],[Date]]-200))</f>
        <v>426.73719424460438</v>
      </c>
      <c r="M849" t="str">
        <f>+IF(Tabla1[[#This Row],[volatilidad]]&lt;0.5,"Baja",IF(Tabla1[[#This Row],[volatilidad]]&lt;1,"Media","Alta"))</f>
        <v>Baja</v>
      </c>
    </row>
    <row r="850" spans="1:13" x14ac:dyDescent="0.3">
      <c r="A850" s="1">
        <v>45281</v>
      </c>
      <c r="B850">
        <v>492.66</v>
      </c>
      <c r="C850">
        <v>494.4</v>
      </c>
      <c r="D850">
        <v>486.77</v>
      </c>
      <c r="E850">
        <v>491.61</v>
      </c>
      <c r="F850">
        <v>2756225</v>
      </c>
      <c r="G850" t="s">
        <v>8</v>
      </c>
      <c r="H850" s="3">
        <f t="shared" si="39"/>
        <v>4.7826353547122391E-3</v>
      </c>
      <c r="I850">
        <f t="shared" si="40"/>
        <v>2023</v>
      </c>
      <c r="J850" t="str">
        <f t="shared" si="41"/>
        <v>Diciembre</v>
      </c>
      <c r="K850">
        <f>AVERAGEIFS(Tabla1[Close], Tabla1[Ticker], Tabla1[[#This Row],[Ticker]], Tabla1[Date], "&lt;=" &amp; Tabla1[[#This Row],[Date]], Tabla1[Date], "&gt;=" &amp; (Tabla1[[#This Row],[Date]]-50))</f>
        <v>461.22472222222211</v>
      </c>
      <c r="L850">
        <f>AVERAGEIFS(Tabla1[Close], Tabla1[Ticker], Tabla1[[#This Row],[Ticker]], Tabla1[Date], "&lt;=" &amp; Tabla1[[#This Row],[Date]], Tabla1[Date], "&gt;=" &amp; (Tabla1[[#This Row],[Date]]-200))</f>
        <v>427.20057142857149</v>
      </c>
      <c r="M850" t="str">
        <f>+IF(Tabla1[[#This Row],[volatilidad]]&lt;0.5,"Baja",IF(Tabla1[[#This Row],[volatilidad]]&lt;1,"Media","Alta"))</f>
        <v>Baja</v>
      </c>
    </row>
    <row r="851" spans="1:13" x14ac:dyDescent="0.3">
      <c r="A851" s="1">
        <v>45282</v>
      </c>
      <c r="B851">
        <v>494</v>
      </c>
      <c r="C851">
        <v>496.02</v>
      </c>
      <c r="D851">
        <v>485.45</v>
      </c>
      <c r="E851">
        <v>486.76</v>
      </c>
      <c r="F851">
        <v>2702672</v>
      </c>
      <c r="G851" t="s">
        <v>8</v>
      </c>
      <c r="H851" s="3">
        <f t="shared" si="39"/>
        <v>-9.8655438253900662E-3</v>
      </c>
      <c r="I851">
        <f t="shared" si="40"/>
        <v>2023</v>
      </c>
      <c r="J851" t="str">
        <f t="shared" si="41"/>
        <v>Diciembre</v>
      </c>
      <c r="K851">
        <f>AVERAGEIFS(Tabla1[Close], Tabla1[Ticker], Tabla1[[#This Row],[Ticker]], Tabla1[Date], "&lt;=" &amp; Tabla1[[#This Row],[Date]], Tabla1[Date], "&gt;=" &amp; (Tabla1[[#This Row],[Date]]-50))</f>
        <v>463.07388888888886</v>
      </c>
      <c r="L851">
        <f>AVERAGEIFS(Tabla1[Close], Tabla1[Ticker], Tabla1[[#This Row],[Ticker]], Tabla1[Date], "&lt;=" &amp; Tabla1[[#This Row],[Date]], Tabla1[Date], "&gt;=" &amp; (Tabla1[[#This Row],[Date]]-200))</f>
        <v>427.62297872340434</v>
      </c>
      <c r="M851" t="str">
        <f>+IF(Tabla1[[#This Row],[volatilidad]]&lt;0.5,"Baja",IF(Tabla1[[#This Row],[volatilidad]]&lt;1,"Media","Alta"))</f>
        <v>Baja</v>
      </c>
    </row>
    <row r="852" spans="1:13" x14ac:dyDescent="0.3">
      <c r="A852" s="1">
        <v>45286</v>
      </c>
      <c r="B852">
        <v>489.39</v>
      </c>
      <c r="C852">
        <v>491.48</v>
      </c>
      <c r="D852">
        <v>486.38</v>
      </c>
      <c r="E852">
        <v>491.19</v>
      </c>
      <c r="F852">
        <v>2034517</v>
      </c>
      <c r="G852" t="s">
        <v>8</v>
      </c>
      <c r="H852" s="3">
        <f t="shared" si="39"/>
        <v>9.1009943298545615E-3</v>
      </c>
      <c r="I852">
        <f t="shared" si="40"/>
        <v>2023</v>
      </c>
      <c r="J852" t="str">
        <f t="shared" si="41"/>
        <v>Diciembre</v>
      </c>
      <c r="K852">
        <f>AVERAGEIFS(Tabla1[Close], Tabla1[Ticker], Tabla1[[#This Row],[Ticker]], Tabla1[Date], "&lt;=" &amp; Tabla1[[#This Row],[Date]], Tabla1[Date], "&gt;=" &amp; (Tabla1[[#This Row],[Date]]-50))</f>
        <v>465.85085714285714</v>
      </c>
      <c r="L852">
        <f>AVERAGEIFS(Tabla1[Close], Tabla1[Ticker], Tabla1[[#This Row],[Ticker]], Tabla1[Date], "&lt;=" &amp; Tabla1[[#This Row],[Date]], Tabla1[Date], "&gt;=" &amp; (Tabla1[[#This Row],[Date]]-200))</f>
        <v>428.79753623188412</v>
      </c>
      <c r="M852" t="str">
        <f>+IF(Tabla1[[#This Row],[volatilidad]]&lt;0.5,"Baja",IF(Tabla1[[#This Row],[volatilidad]]&lt;1,"Media","Alta"))</f>
        <v>Baja</v>
      </c>
    </row>
    <row r="853" spans="1:13" x14ac:dyDescent="0.3">
      <c r="A853" s="1">
        <v>45287</v>
      </c>
      <c r="B853">
        <v>491.24</v>
      </c>
      <c r="C853">
        <v>494.02</v>
      </c>
      <c r="D853">
        <v>489.25</v>
      </c>
      <c r="E853">
        <v>491.79</v>
      </c>
      <c r="F853">
        <v>2561330</v>
      </c>
      <c r="G853" t="s">
        <v>8</v>
      </c>
      <c r="H853" s="3">
        <f t="shared" si="39"/>
        <v>1.2215232394796605E-3</v>
      </c>
      <c r="I853">
        <f t="shared" si="40"/>
        <v>2023</v>
      </c>
      <c r="J853" t="str">
        <f t="shared" si="41"/>
        <v>Diciembre</v>
      </c>
      <c r="K853">
        <f>AVERAGEIFS(Tabla1[Close], Tabla1[Ticker], Tabla1[[#This Row],[Ticker]], Tabla1[Date], "&lt;=" &amp; Tabla1[[#This Row],[Date]], Tabla1[Date], "&gt;=" &amp; (Tabla1[[#This Row],[Date]]-50))</f>
        <v>467.48085714285719</v>
      </c>
      <c r="L853">
        <f>AVERAGEIFS(Tabla1[Close], Tabla1[Ticker], Tabla1[[#This Row],[Ticker]], Tabla1[Date], "&lt;=" &amp; Tabla1[[#This Row],[Date]], Tabla1[Date], "&gt;=" &amp; (Tabla1[[#This Row],[Date]]-200))</f>
        <v>429.31760869565227</v>
      </c>
      <c r="M853" t="str">
        <f>+IF(Tabla1[[#This Row],[volatilidad]]&lt;0.5,"Baja",IF(Tabla1[[#This Row],[volatilidad]]&lt;1,"Media","Alta"))</f>
        <v>Baja</v>
      </c>
    </row>
    <row r="854" spans="1:13" x14ac:dyDescent="0.3">
      <c r="A854" s="1">
        <v>45288</v>
      </c>
      <c r="B854">
        <v>492</v>
      </c>
      <c r="C854">
        <v>492.89</v>
      </c>
      <c r="D854">
        <v>489.07</v>
      </c>
      <c r="E854">
        <v>490.51</v>
      </c>
      <c r="F854">
        <v>1710492</v>
      </c>
      <c r="G854" t="s">
        <v>8</v>
      </c>
      <c r="H854" s="3">
        <f t="shared" si="39"/>
        <v>-2.602736940564121E-3</v>
      </c>
      <c r="I854">
        <f t="shared" si="40"/>
        <v>2023</v>
      </c>
      <c r="J854" t="str">
        <f t="shared" si="41"/>
        <v>Diciembre</v>
      </c>
      <c r="K854">
        <f>AVERAGEIFS(Tabla1[Close], Tabla1[Ticker], Tabla1[[#This Row],[Ticker]], Tabla1[Date], "&lt;=" &amp; Tabla1[[#This Row],[Date]], Tabla1[Date], "&gt;=" &amp; (Tabla1[[#This Row],[Date]]-50))</f>
        <v>469.07799999999997</v>
      </c>
      <c r="L854">
        <f>AVERAGEIFS(Tabla1[Close], Tabla1[Ticker], Tabla1[[#This Row],[Ticker]], Tabla1[Date], "&lt;=" &amp; Tabla1[[#This Row],[Date]], Tabla1[Date], "&gt;=" &amp; (Tabla1[[#This Row],[Date]]-200))</f>
        <v>429.75784172661884</v>
      </c>
      <c r="M854" t="str">
        <f>+IF(Tabla1[[#This Row],[volatilidad]]&lt;0.5,"Baja",IF(Tabla1[[#This Row],[volatilidad]]&lt;1,"Media","Alta"))</f>
        <v>Baja</v>
      </c>
    </row>
    <row r="855" spans="1:13" x14ac:dyDescent="0.3">
      <c r="A855" s="1">
        <v>45289</v>
      </c>
      <c r="B855">
        <v>490.37</v>
      </c>
      <c r="C855">
        <v>492.23</v>
      </c>
      <c r="D855">
        <v>481.94</v>
      </c>
      <c r="E855">
        <v>486.88</v>
      </c>
      <c r="F855">
        <v>2740555</v>
      </c>
      <c r="G855" t="s">
        <v>8</v>
      </c>
      <c r="H855" s="3">
        <f t="shared" si="39"/>
        <v>-7.4004607449389415E-3</v>
      </c>
      <c r="I855">
        <f t="shared" si="40"/>
        <v>2023</v>
      </c>
      <c r="J855" t="str">
        <f t="shared" si="41"/>
        <v>Diciembre</v>
      </c>
      <c r="K855">
        <f>AVERAGEIFS(Tabla1[Close], Tabla1[Ticker], Tabla1[[#This Row],[Ticker]], Tabla1[Date], "&lt;=" &amp; Tabla1[[#This Row],[Date]], Tabla1[Date], "&gt;=" &amp; (Tabla1[[#This Row],[Date]]-50))</f>
        <v>470.51314285714295</v>
      </c>
      <c r="L855">
        <f>AVERAGEIFS(Tabla1[Close], Tabla1[Ticker], Tabla1[[#This Row],[Ticker]], Tabla1[Date], "&lt;=" &amp; Tabla1[[#This Row],[Date]], Tabla1[Date], "&gt;=" &amp; (Tabla1[[#This Row],[Date]]-200))</f>
        <v>430.16585714285725</v>
      </c>
      <c r="M855" t="str">
        <f>+IF(Tabla1[[#This Row],[volatilidad]]&lt;0.5,"Baja",IF(Tabla1[[#This Row],[volatilidad]]&lt;1,"Media","Alta"))</f>
        <v>Baja</v>
      </c>
    </row>
    <row r="856" spans="1:13" x14ac:dyDescent="0.3">
      <c r="A856" s="1">
        <v>45293</v>
      </c>
      <c r="B856">
        <v>483.19</v>
      </c>
      <c r="C856">
        <v>484.65</v>
      </c>
      <c r="D856">
        <v>461.86</v>
      </c>
      <c r="E856">
        <v>468.5</v>
      </c>
      <c r="F856">
        <v>5049423</v>
      </c>
      <c r="G856" t="s">
        <v>8</v>
      </c>
      <c r="H856" s="3">
        <f t="shared" si="39"/>
        <v>-3.7750575090371385E-2</v>
      </c>
      <c r="I856">
        <f t="shared" si="40"/>
        <v>2024</v>
      </c>
      <c r="J856" t="str">
        <f t="shared" si="41"/>
        <v>Enero</v>
      </c>
      <c r="K856">
        <f>AVERAGEIFS(Tabla1[Close], Tabla1[Ticker], Tabla1[[#This Row],[Ticker]], Tabla1[Date], "&lt;=" &amp; Tabla1[[#This Row],[Date]], Tabla1[Date], "&gt;=" &amp; (Tabla1[[#This Row],[Date]]-50))</f>
        <v>472.17852941176477</v>
      </c>
      <c r="L856">
        <f>AVERAGEIFS(Tabla1[Close], Tabla1[Ticker], Tabla1[[#This Row],[Ticker]], Tabla1[Date], "&lt;=" &amp; Tabla1[[#This Row],[Date]], Tabla1[Date], "&gt;=" &amp; (Tabla1[[#This Row],[Date]]-200))</f>
        <v>430.26197080291985</v>
      </c>
      <c r="M856" t="str">
        <f>+IF(Tabla1[[#This Row],[volatilidad]]&lt;0.5,"Baja",IF(Tabla1[[#This Row],[volatilidad]]&lt;1,"Media","Alta"))</f>
        <v>Baja</v>
      </c>
    </row>
    <row r="857" spans="1:13" x14ac:dyDescent="0.3">
      <c r="A857" s="1">
        <v>45294</v>
      </c>
      <c r="B857">
        <v>467.32</v>
      </c>
      <c r="C857">
        <v>475.05</v>
      </c>
      <c r="D857">
        <v>465.77</v>
      </c>
      <c r="E857">
        <v>470.26</v>
      </c>
      <c r="F857">
        <v>3443694</v>
      </c>
      <c r="G857" t="s">
        <v>8</v>
      </c>
      <c r="H857" s="3">
        <f t="shared" si="39"/>
        <v>3.7566702241194072E-3</v>
      </c>
      <c r="I857">
        <f t="shared" si="40"/>
        <v>2024</v>
      </c>
      <c r="J857" t="str">
        <f t="shared" si="41"/>
        <v>Enero</v>
      </c>
      <c r="K857">
        <f>AVERAGEIFS(Tabla1[Close], Tabla1[Ticker], Tabla1[[#This Row],[Ticker]], Tabla1[Date], "&lt;=" &amp; Tabla1[[#This Row],[Date]], Tabla1[Date], "&gt;=" &amp; (Tabla1[[#This Row],[Date]]-50))</f>
        <v>472.93264705882353</v>
      </c>
      <c r="L857">
        <f>AVERAGEIFS(Tabla1[Close], Tabla1[Ticker], Tabla1[[#This Row],[Ticker]], Tabla1[Date], "&lt;=" &amp; Tabla1[[#This Row],[Date]], Tabla1[Date], "&gt;=" &amp; (Tabla1[[#This Row],[Date]]-200))</f>
        <v>430.54153284671548</v>
      </c>
      <c r="M857" t="str">
        <f>+IF(Tabla1[[#This Row],[volatilidad]]&lt;0.5,"Baja",IF(Tabla1[[#This Row],[volatilidad]]&lt;1,"Media","Alta"))</f>
        <v>Baja</v>
      </c>
    </row>
    <row r="858" spans="1:13" x14ac:dyDescent="0.3">
      <c r="A858" s="1">
        <v>45295</v>
      </c>
      <c r="B858">
        <v>472.98</v>
      </c>
      <c r="C858">
        <v>480.74</v>
      </c>
      <c r="D858">
        <v>466.53</v>
      </c>
      <c r="E858">
        <v>474.67</v>
      </c>
      <c r="F858">
        <v>3636513</v>
      </c>
      <c r="G858" t="s">
        <v>8</v>
      </c>
      <c r="H858" s="3">
        <f t="shared" si="39"/>
        <v>9.3777910092289751E-3</v>
      </c>
      <c r="I858">
        <f t="shared" si="40"/>
        <v>2024</v>
      </c>
      <c r="J858" t="str">
        <f t="shared" si="41"/>
        <v>Enero</v>
      </c>
      <c r="K858">
        <f>AVERAGEIFS(Tabla1[Close], Tabla1[Ticker], Tabla1[[#This Row],[Ticker]], Tabla1[Date], "&lt;=" &amp; Tabla1[[#This Row],[Date]], Tabla1[Date], "&gt;=" &amp; (Tabla1[[#This Row],[Date]]-50))</f>
        <v>473.69794117647064</v>
      </c>
      <c r="L858">
        <f>AVERAGEIFS(Tabla1[Close], Tabla1[Ticker], Tabla1[[#This Row],[Ticker]], Tabla1[Date], "&lt;=" &amp; Tabla1[[#This Row],[Date]], Tabla1[Date], "&gt;=" &amp; (Tabla1[[#This Row],[Date]]-200))</f>
        <v>430.86130434782626</v>
      </c>
      <c r="M858" t="str">
        <f>+IF(Tabla1[[#This Row],[volatilidad]]&lt;0.5,"Baja",IF(Tabla1[[#This Row],[volatilidad]]&lt;1,"Media","Alta"))</f>
        <v>Baja</v>
      </c>
    </row>
    <row r="859" spans="1:13" x14ac:dyDescent="0.3">
      <c r="A859" s="1">
        <v>45296</v>
      </c>
      <c r="B859">
        <v>476.5</v>
      </c>
      <c r="C859">
        <v>479.55</v>
      </c>
      <c r="D859">
        <v>471.8</v>
      </c>
      <c r="E859">
        <v>474.06</v>
      </c>
      <c r="F859">
        <v>2631250</v>
      </c>
      <c r="G859" t="s">
        <v>8</v>
      </c>
      <c r="H859" s="3">
        <f t="shared" si="39"/>
        <v>-1.2851033349484675E-3</v>
      </c>
      <c r="I859">
        <f t="shared" si="40"/>
        <v>2024</v>
      </c>
      <c r="J859" t="str">
        <f t="shared" si="41"/>
        <v>Enero</v>
      </c>
      <c r="K859">
        <f>AVERAGEIFS(Tabla1[Close], Tabla1[Ticker], Tabla1[[#This Row],[Ticker]], Tabla1[Date], "&lt;=" &amp; Tabla1[[#This Row],[Date]], Tabla1[Date], "&gt;=" &amp; (Tabla1[[#This Row],[Date]]-50))</f>
        <v>474.05441176470595</v>
      </c>
      <c r="L859">
        <f>AVERAGEIFS(Tabla1[Close], Tabla1[Ticker], Tabla1[[#This Row],[Ticker]], Tabla1[Date], "&lt;=" &amp; Tabla1[[#This Row],[Date]], Tabla1[Date], "&gt;=" &amp; (Tabla1[[#This Row],[Date]]-200))</f>
        <v>431.17208633093537</v>
      </c>
      <c r="M859" t="str">
        <f>+IF(Tabla1[[#This Row],[volatilidad]]&lt;0.5,"Baja",IF(Tabla1[[#This Row],[volatilidad]]&lt;1,"Media","Alta"))</f>
        <v>Baja</v>
      </c>
    </row>
    <row r="860" spans="1:13" x14ac:dyDescent="0.3">
      <c r="A860" s="1">
        <v>45299</v>
      </c>
      <c r="B860">
        <v>473.89</v>
      </c>
      <c r="C860">
        <v>485.24</v>
      </c>
      <c r="D860">
        <v>473.65</v>
      </c>
      <c r="E860">
        <v>485.03</v>
      </c>
      <c r="F860">
        <v>3675775</v>
      </c>
      <c r="G860" t="s">
        <v>8</v>
      </c>
      <c r="H860" s="3">
        <f t="shared" si="39"/>
        <v>2.314053073450606E-2</v>
      </c>
      <c r="I860">
        <f t="shared" si="40"/>
        <v>2024</v>
      </c>
      <c r="J860" t="str">
        <f t="shared" si="41"/>
        <v>Enero</v>
      </c>
      <c r="K860">
        <f>AVERAGEIFS(Tabla1[Close], Tabla1[Ticker], Tabla1[[#This Row],[Ticker]], Tabla1[Date], "&lt;=" &amp; Tabla1[[#This Row],[Date]], Tabla1[Date], "&gt;=" &amp; (Tabla1[[#This Row],[Date]]-50))</f>
        <v>474.84909090909105</v>
      </c>
      <c r="L860">
        <f>AVERAGEIFS(Tabla1[Close], Tabla1[Ticker], Tabla1[[#This Row],[Ticker]], Tabla1[Date], "&lt;=" &amp; Tabla1[[#This Row],[Date]], Tabla1[Date], "&gt;=" &amp; (Tabla1[[#This Row],[Date]]-200))</f>
        <v>431.58550724637701</v>
      </c>
      <c r="M860" t="str">
        <f>+IF(Tabla1[[#This Row],[volatilidad]]&lt;0.5,"Baja",IF(Tabla1[[#This Row],[volatilidad]]&lt;1,"Media","Alta"))</f>
        <v>Baja</v>
      </c>
    </row>
    <row r="861" spans="1:13" x14ac:dyDescent="0.3">
      <c r="A861" s="1">
        <v>45300</v>
      </c>
      <c r="B861">
        <v>475.53</v>
      </c>
      <c r="C861">
        <v>485.09</v>
      </c>
      <c r="D861">
        <v>473.8</v>
      </c>
      <c r="E861">
        <v>482.09</v>
      </c>
      <c r="F861">
        <v>3526757</v>
      </c>
      <c r="G861" t="s">
        <v>8</v>
      </c>
      <c r="H861" s="3">
        <f t="shared" si="39"/>
        <v>-6.0614807331504927E-3</v>
      </c>
      <c r="I861">
        <f t="shared" si="40"/>
        <v>2024</v>
      </c>
      <c r="J861" t="str">
        <f t="shared" si="41"/>
        <v>Enero</v>
      </c>
      <c r="K861">
        <f>AVERAGEIFS(Tabla1[Close], Tabla1[Ticker], Tabla1[[#This Row],[Ticker]], Tabla1[Date], "&lt;=" &amp; Tabla1[[#This Row],[Date]], Tabla1[Date], "&gt;=" &amp; (Tabla1[[#This Row],[Date]]-50))</f>
        <v>475.06205882352953</v>
      </c>
      <c r="L861">
        <f>AVERAGEIFS(Tabla1[Close], Tabla1[Ticker], Tabla1[[#This Row],[Ticker]], Tabla1[Date], "&lt;=" &amp; Tabla1[[#This Row],[Date]], Tabla1[Date], "&gt;=" &amp; (Tabla1[[#This Row],[Date]]-200))</f>
        <v>432.01746376811604</v>
      </c>
      <c r="M861" t="str">
        <f>+IF(Tabla1[[#This Row],[volatilidad]]&lt;0.5,"Baja",IF(Tabla1[[#This Row],[volatilidad]]&lt;1,"Media","Alta"))</f>
        <v>Baja</v>
      </c>
    </row>
    <row r="862" spans="1:13" x14ac:dyDescent="0.3">
      <c r="A862" s="1">
        <v>45301</v>
      </c>
      <c r="B862">
        <v>481.6</v>
      </c>
      <c r="C862">
        <v>487</v>
      </c>
      <c r="D862">
        <v>472.95</v>
      </c>
      <c r="E862">
        <v>478.33</v>
      </c>
      <c r="F862">
        <v>4342448</v>
      </c>
      <c r="G862" t="s">
        <v>8</v>
      </c>
      <c r="H862" s="3">
        <f t="shared" si="39"/>
        <v>-7.7993735609532822E-3</v>
      </c>
      <c r="I862">
        <f t="shared" si="40"/>
        <v>2024</v>
      </c>
      <c r="J862" t="str">
        <f t="shared" si="41"/>
        <v>Enero</v>
      </c>
      <c r="K862">
        <f>AVERAGEIFS(Tabla1[Close], Tabla1[Ticker], Tabla1[[#This Row],[Ticker]], Tabla1[Date], "&lt;=" &amp; Tabla1[[#This Row],[Date]], Tabla1[Date], "&gt;=" &amp; (Tabla1[[#This Row],[Date]]-50))</f>
        <v>475.17558823529419</v>
      </c>
      <c r="L862">
        <f>AVERAGEIFS(Tabla1[Close], Tabla1[Ticker], Tabla1[[#This Row],[Ticker]], Tabla1[Date], "&lt;=" &amp; Tabla1[[#This Row],[Date]], Tabla1[Date], "&gt;=" &amp; (Tabla1[[#This Row],[Date]]-200))</f>
        <v>432.41101449275385</v>
      </c>
      <c r="M862" t="str">
        <f>+IF(Tabla1[[#This Row],[volatilidad]]&lt;0.5,"Baja",IF(Tabla1[[#This Row],[volatilidad]]&lt;1,"Media","Alta"))</f>
        <v>Baja</v>
      </c>
    </row>
    <row r="863" spans="1:13" x14ac:dyDescent="0.3">
      <c r="A863" s="1">
        <v>45302</v>
      </c>
      <c r="B863">
        <v>492.54</v>
      </c>
      <c r="C863">
        <v>503.41</v>
      </c>
      <c r="D863">
        <v>483.82</v>
      </c>
      <c r="E863">
        <v>492.23</v>
      </c>
      <c r="F863">
        <v>7993265</v>
      </c>
      <c r="G863" t="s">
        <v>8</v>
      </c>
      <c r="H863" s="3">
        <f t="shared" si="39"/>
        <v>2.9059435954257529E-2</v>
      </c>
      <c r="I863">
        <f t="shared" si="40"/>
        <v>2024</v>
      </c>
      <c r="J863" t="str">
        <f t="shared" si="41"/>
        <v>Enero</v>
      </c>
      <c r="K863">
        <f>AVERAGEIFS(Tabla1[Close], Tabla1[Ticker], Tabla1[[#This Row],[Ticker]], Tabla1[Date], "&lt;=" &amp; Tabla1[[#This Row],[Date]], Tabla1[Date], "&gt;=" &amp; (Tabla1[[#This Row],[Date]]-50))</f>
        <v>475.68382352941188</v>
      </c>
      <c r="L863">
        <f>AVERAGEIFS(Tabla1[Close], Tabla1[Ticker], Tabla1[[#This Row],[Ticker]], Tabla1[Date], "&lt;=" &amp; Tabla1[[#This Row],[Date]], Tabla1[Date], "&gt;=" &amp; (Tabla1[[#This Row],[Date]]-200))</f>
        <v>432.84136690647506</v>
      </c>
      <c r="M863" t="str">
        <f>+IF(Tabla1[[#This Row],[volatilidad]]&lt;0.5,"Baja",IF(Tabla1[[#This Row],[volatilidad]]&lt;1,"Media","Alta"))</f>
        <v>Baja</v>
      </c>
    </row>
    <row r="864" spans="1:13" x14ac:dyDescent="0.3">
      <c r="A864" s="1">
        <v>45303</v>
      </c>
      <c r="B864">
        <v>500.51</v>
      </c>
      <c r="C864">
        <v>500.79</v>
      </c>
      <c r="D864">
        <v>490.61</v>
      </c>
      <c r="E864">
        <v>492.16</v>
      </c>
      <c r="F864">
        <v>5003718</v>
      </c>
      <c r="G864" t="s">
        <v>8</v>
      </c>
      <c r="H864" s="3">
        <f t="shared" si="39"/>
        <v>-1.4220994250657704E-4</v>
      </c>
      <c r="I864">
        <f t="shared" si="40"/>
        <v>2024</v>
      </c>
      <c r="J864" t="str">
        <f t="shared" si="41"/>
        <v>Enero</v>
      </c>
      <c r="K864">
        <f>AVERAGEIFS(Tabla1[Close], Tabla1[Ticker], Tabla1[[#This Row],[Ticker]], Tabla1[Date], "&lt;=" &amp; Tabla1[[#This Row],[Date]], Tabla1[Date], "&gt;=" &amp; (Tabla1[[#This Row],[Date]]-50))</f>
        <v>476.10029411764714</v>
      </c>
      <c r="L864">
        <f>AVERAGEIFS(Tabla1[Close], Tabla1[Ticker], Tabla1[[#This Row],[Ticker]], Tabla1[Date], "&lt;=" &amp; Tabla1[[#This Row],[Date]], Tabla1[Date], "&gt;=" &amp; (Tabla1[[#This Row],[Date]]-200))</f>
        <v>433.26507142857167</v>
      </c>
      <c r="M864" t="str">
        <f>+IF(Tabla1[[#This Row],[volatilidad]]&lt;0.5,"Baja",IF(Tabla1[[#This Row],[volatilidad]]&lt;1,"Media","Alta"))</f>
        <v>Baja</v>
      </c>
    </row>
    <row r="865" spans="1:13" x14ac:dyDescent="0.3">
      <c r="A865" s="1">
        <v>45307</v>
      </c>
      <c r="B865">
        <v>490</v>
      </c>
      <c r="C865">
        <v>494.15</v>
      </c>
      <c r="D865">
        <v>478.02</v>
      </c>
      <c r="E865">
        <v>481.24</v>
      </c>
      <c r="F865">
        <v>4678974</v>
      </c>
      <c r="G865" t="s">
        <v>8</v>
      </c>
      <c r="H865" s="3">
        <f t="shared" si="39"/>
        <v>-2.2187906371911592E-2</v>
      </c>
      <c r="I865">
        <f t="shared" si="40"/>
        <v>2024</v>
      </c>
      <c r="J865" t="str">
        <f t="shared" si="41"/>
        <v>Enero</v>
      </c>
      <c r="K865">
        <f>AVERAGEIFS(Tabla1[Close], Tabla1[Ticker], Tabla1[[#This Row],[Ticker]], Tabla1[Date], "&lt;=" &amp; Tabla1[[#This Row],[Date]], Tabla1[Date], "&gt;=" &amp; (Tabla1[[#This Row],[Date]]-50))</f>
        <v>476.14970588235303</v>
      </c>
      <c r="L865">
        <f>AVERAGEIFS(Tabla1[Close], Tabla1[Ticker], Tabla1[[#This Row],[Ticker]], Tabla1[Date], "&lt;=" &amp; Tabla1[[#This Row],[Date]], Tabla1[Date], "&gt;=" &amp; (Tabla1[[#This Row],[Date]]-200))</f>
        <v>433.92153284671559</v>
      </c>
      <c r="M865" t="str">
        <f>+IF(Tabla1[[#This Row],[volatilidad]]&lt;0.5,"Baja",IF(Tabla1[[#This Row],[volatilidad]]&lt;1,"Media","Alta"))</f>
        <v>Baja</v>
      </c>
    </row>
    <row r="866" spans="1:13" x14ac:dyDescent="0.3">
      <c r="A866" s="1">
        <v>45308</v>
      </c>
      <c r="B866">
        <v>484.5</v>
      </c>
      <c r="C866">
        <v>486.21</v>
      </c>
      <c r="D866">
        <v>475.26</v>
      </c>
      <c r="E866">
        <v>480.33</v>
      </c>
      <c r="F866">
        <v>4894593</v>
      </c>
      <c r="G866" t="s">
        <v>8</v>
      </c>
      <c r="H866" s="3">
        <f t="shared" si="39"/>
        <v>-1.8909483833430274E-3</v>
      </c>
      <c r="I866">
        <f t="shared" si="40"/>
        <v>2024</v>
      </c>
      <c r="J866" t="str">
        <f t="shared" si="41"/>
        <v>Enero</v>
      </c>
      <c r="K866">
        <f>AVERAGEIFS(Tabla1[Close], Tabla1[Ticker], Tabla1[[#This Row],[Ticker]], Tabla1[Date], "&lt;=" &amp; Tabla1[[#This Row],[Date]], Tabla1[Date], "&gt;=" &amp; (Tabla1[[#This Row],[Date]]-50))</f>
        <v>476.18382352941188</v>
      </c>
      <c r="L866">
        <f>AVERAGEIFS(Tabla1[Close], Tabla1[Ticker], Tabla1[[#This Row],[Ticker]], Tabla1[Date], "&lt;=" &amp; Tabla1[[#This Row],[Date]], Tabla1[Date], "&gt;=" &amp; (Tabla1[[#This Row],[Date]]-200))</f>
        <v>434.21233576642362</v>
      </c>
      <c r="M866" t="str">
        <f>+IF(Tabla1[[#This Row],[volatilidad]]&lt;0.5,"Baja",IF(Tabla1[[#This Row],[volatilidad]]&lt;1,"Media","Alta"))</f>
        <v>Baja</v>
      </c>
    </row>
    <row r="867" spans="1:13" x14ac:dyDescent="0.3">
      <c r="A867" s="1">
        <v>45309</v>
      </c>
      <c r="B867">
        <v>480.03</v>
      </c>
      <c r="C867">
        <v>485.77</v>
      </c>
      <c r="D867">
        <v>478.02</v>
      </c>
      <c r="E867">
        <v>485.31</v>
      </c>
      <c r="F867">
        <v>4054399</v>
      </c>
      <c r="G867" t="s">
        <v>8</v>
      </c>
      <c r="H867" s="3">
        <f t="shared" si="39"/>
        <v>1.0367872087939656E-2</v>
      </c>
      <c r="I867">
        <f t="shared" si="40"/>
        <v>2024</v>
      </c>
      <c r="J867" t="str">
        <f t="shared" si="41"/>
        <v>Enero</v>
      </c>
      <c r="K867">
        <f>AVERAGEIFS(Tabla1[Close], Tabla1[Ticker], Tabla1[[#This Row],[Ticker]], Tabla1[Date], "&lt;=" &amp; Tabla1[[#This Row],[Date]], Tabla1[Date], "&gt;=" &amp; (Tabla1[[#This Row],[Date]]-50))</f>
        <v>476.36941176470594</v>
      </c>
      <c r="L867">
        <f>AVERAGEIFS(Tabla1[Close], Tabla1[Ticker], Tabla1[[#This Row],[Ticker]], Tabla1[Date], "&lt;=" &amp; Tabla1[[#This Row],[Date]], Tabla1[Date], "&gt;=" &amp; (Tabla1[[#This Row],[Date]]-200))</f>
        <v>434.58260869565237</v>
      </c>
      <c r="M867" t="str">
        <f>+IF(Tabla1[[#This Row],[volatilidad]]&lt;0.5,"Baja",IF(Tabla1[[#This Row],[volatilidad]]&lt;1,"Media","Alta"))</f>
        <v>Baja</v>
      </c>
    </row>
    <row r="868" spans="1:13" x14ac:dyDescent="0.3">
      <c r="A868" s="1">
        <v>45310</v>
      </c>
      <c r="B868">
        <v>484.98</v>
      </c>
      <c r="C868">
        <v>485.67</v>
      </c>
      <c r="D868">
        <v>476.06</v>
      </c>
      <c r="E868">
        <v>482.95</v>
      </c>
      <c r="F868">
        <v>5672351</v>
      </c>
      <c r="G868" t="s">
        <v>8</v>
      </c>
      <c r="H868" s="3">
        <f t="shared" si="39"/>
        <v>-4.8628711545197767E-3</v>
      </c>
      <c r="I868">
        <f t="shared" si="40"/>
        <v>2024</v>
      </c>
      <c r="J868" t="str">
        <f t="shared" si="41"/>
        <v>Enero</v>
      </c>
      <c r="K868">
        <f>AVERAGEIFS(Tabla1[Close], Tabla1[Ticker], Tabla1[[#This Row],[Ticker]], Tabla1[Date], "&lt;=" &amp; Tabla1[[#This Row],[Date]], Tabla1[Date], "&gt;=" &amp; (Tabla1[[#This Row],[Date]]-50))</f>
        <v>476.53882352941173</v>
      </c>
      <c r="L868">
        <f>AVERAGEIFS(Tabla1[Close], Tabla1[Ticker], Tabla1[[#This Row],[Ticker]], Tabla1[Date], "&lt;=" &amp; Tabla1[[#This Row],[Date]], Tabla1[Date], "&gt;=" &amp; (Tabla1[[#This Row],[Date]]-200))</f>
        <v>434.93057553956857</v>
      </c>
      <c r="M868" t="str">
        <f>+IF(Tabla1[[#This Row],[volatilidad]]&lt;0.5,"Baja",IF(Tabla1[[#This Row],[volatilidad]]&lt;1,"Media","Alta"))</f>
        <v>Baja</v>
      </c>
    </row>
    <row r="869" spans="1:13" x14ac:dyDescent="0.3">
      <c r="A869" s="1">
        <v>45313</v>
      </c>
      <c r="B869">
        <v>487.55</v>
      </c>
      <c r="C869">
        <v>489.8</v>
      </c>
      <c r="D869">
        <v>479.9</v>
      </c>
      <c r="E869">
        <v>485.71</v>
      </c>
      <c r="F869">
        <v>5212309</v>
      </c>
      <c r="G869" t="s">
        <v>8</v>
      </c>
      <c r="H869" s="3">
        <f t="shared" si="39"/>
        <v>5.7148773164923394E-3</v>
      </c>
      <c r="I869">
        <f t="shared" si="40"/>
        <v>2024</v>
      </c>
      <c r="J869" t="str">
        <f t="shared" si="41"/>
        <v>Enero</v>
      </c>
      <c r="K869">
        <f>AVERAGEIFS(Tabla1[Close], Tabla1[Ticker], Tabla1[[#This Row],[Ticker]], Tabla1[Date], "&lt;=" &amp; Tabla1[[#This Row],[Date]], Tabla1[Date], "&gt;=" &amp; (Tabla1[[#This Row],[Date]]-50))</f>
        <v>477.22181818181809</v>
      </c>
      <c r="L869">
        <f>AVERAGEIFS(Tabla1[Close], Tabla1[Ticker], Tabla1[[#This Row],[Ticker]], Tabla1[Date], "&lt;=" &amp; Tabla1[[#This Row],[Date]], Tabla1[Date], "&gt;=" &amp; (Tabla1[[#This Row],[Date]]-200))</f>
        <v>435.17188405797117</v>
      </c>
      <c r="M869" t="str">
        <f>+IF(Tabla1[[#This Row],[volatilidad]]&lt;0.5,"Baja",IF(Tabla1[[#This Row],[volatilidad]]&lt;1,"Media","Alta"))</f>
        <v>Baja</v>
      </c>
    </row>
    <row r="870" spans="1:13" x14ac:dyDescent="0.3">
      <c r="A870" s="1">
        <v>45314</v>
      </c>
      <c r="B870">
        <v>492</v>
      </c>
      <c r="C870">
        <v>498.96</v>
      </c>
      <c r="D870">
        <v>481.4</v>
      </c>
      <c r="E870">
        <v>492.19</v>
      </c>
      <c r="F870">
        <v>15506024</v>
      </c>
      <c r="G870" t="s">
        <v>8</v>
      </c>
      <c r="H870" s="3">
        <f t="shared" si="39"/>
        <v>1.3341294187889874E-2</v>
      </c>
      <c r="I870">
        <f t="shared" si="40"/>
        <v>2024</v>
      </c>
      <c r="J870" t="str">
        <f t="shared" si="41"/>
        <v>Enero</v>
      </c>
      <c r="K870">
        <f>AVERAGEIFS(Tabla1[Close], Tabla1[Ticker], Tabla1[[#This Row],[Ticker]], Tabla1[Date], "&lt;=" &amp; Tabla1[[#This Row],[Date]], Tabla1[Date], "&gt;=" &amp; (Tabla1[[#This Row],[Date]]-50))</f>
        <v>477.66205882352938</v>
      </c>
      <c r="L870">
        <f>AVERAGEIFS(Tabla1[Close], Tabla1[Ticker], Tabla1[[#This Row],[Ticker]], Tabla1[Date], "&lt;=" &amp; Tabla1[[#This Row],[Date]], Tabla1[Date], "&gt;=" &amp; (Tabla1[[#This Row],[Date]]-200))</f>
        <v>435.55847826086978</v>
      </c>
      <c r="M870" t="str">
        <f>+IF(Tabla1[[#This Row],[volatilidad]]&lt;0.5,"Baja",IF(Tabla1[[#This Row],[volatilidad]]&lt;1,"Media","Alta"))</f>
        <v>Baja</v>
      </c>
    </row>
    <row r="871" spans="1:13" x14ac:dyDescent="0.3">
      <c r="A871" s="1">
        <v>45315</v>
      </c>
      <c r="B871">
        <v>537.75</v>
      </c>
      <c r="C871">
        <v>562.5</v>
      </c>
      <c r="D871">
        <v>537.07000000000005</v>
      </c>
      <c r="E871">
        <v>544.87</v>
      </c>
      <c r="F871">
        <v>26432797</v>
      </c>
      <c r="G871" t="s">
        <v>8</v>
      </c>
      <c r="H871" s="3">
        <f t="shared" si="39"/>
        <v>0.1070318372986041</v>
      </c>
      <c r="I871">
        <f t="shared" si="40"/>
        <v>2024</v>
      </c>
      <c r="J871" t="str">
        <f t="shared" si="41"/>
        <v>Enero</v>
      </c>
      <c r="K871">
        <f>AVERAGEIFS(Tabla1[Close], Tabla1[Ticker], Tabla1[[#This Row],[Ticker]], Tabla1[Date], "&lt;=" &amp; Tabla1[[#This Row],[Date]], Tabla1[Date], "&gt;=" &amp; (Tabla1[[#This Row],[Date]]-50))</f>
        <v>480.33764705882356</v>
      </c>
      <c r="L871">
        <f>AVERAGEIFS(Tabla1[Close], Tabla1[Ticker], Tabla1[[#This Row],[Ticker]], Tabla1[Date], "&lt;=" &amp; Tabla1[[#This Row],[Date]], Tabla1[Date], "&gt;=" &amp; (Tabla1[[#This Row],[Date]]-200))</f>
        <v>436.33217391304368</v>
      </c>
      <c r="M871" t="str">
        <f>+IF(Tabla1[[#This Row],[volatilidad]]&lt;0.5,"Baja",IF(Tabla1[[#This Row],[volatilidad]]&lt;1,"Media","Alta"))</f>
        <v>Baja</v>
      </c>
    </row>
    <row r="872" spans="1:13" x14ac:dyDescent="0.3">
      <c r="A872" s="1">
        <v>45316</v>
      </c>
      <c r="B872">
        <v>551.95000000000005</v>
      </c>
      <c r="C872">
        <v>563.46</v>
      </c>
      <c r="D872">
        <v>548.46</v>
      </c>
      <c r="E872">
        <v>562</v>
      </c>
      <c r="F872">
        <v>9451915</v>
      </c>
      <c r="G872" t="s">
        <v>8</v>
      </c>
      <c r="H872" s="3">
        <f t="shared" si="39"/>
        <v>3.1438691798043594E-2</v>
      </c>
      <c r="I872">
        <f t="shared" si="40"/>
        <v>2024</v>
      </c>
      <c r="J872" t="str">
        <f t="shared" si="41"/>
        <v>Enero</v>
      </c>
      <c r="K872">
        <f>AVERAGEIFS(Tabla1[Close], Tabla1[Ticker], Tabla1[[#This Row],[Ticker]], Tabla1[Date], "&lt;=" &amp; Tabla1[[#This Row],[Date]], Tabla1[Date], "&gt;=" &amp; (Tabla1[[#This Row],[Date]]-50))</f>
        <v>483.48029411764713</v>
      </c>
      <c r="L872">
        <f>AVERAGEIFS(Tabla1[Close], Tabla1[Ticker], Tabla1[[#This Row],[Ticker]], Tabla1[Date], "&lt;=" &amp; Tabla1[[#This Row],[Date]], Tabla1[Date], "&gt;=" &amp; (Tabla1[[#This Row],[Date]]-200))</f>
        <v>437.23625899280592</v>
      </c>
      <c r="M872" t="str">
        <f>+IF(Tabla1[[#This Row],[volatilidad]]&lt;0.5,"Baja",IF(Tabla1[[#This Row],[volatilidad]]&lt;1,"Media","Alta"))</f>
        <v>Baja</v>
      </c>
    </row>
    <row r="873" spans="1:13" x14ac:dyDescent="0.3">
      <c r="A873" s="1">
        <v>45317</v>
      </c>
      <c r="B873">
        <v>561.80999999999995</v>
      </c>
      <c r="C873">
        <v>579.64</v>
      </c>
      <c r="D873">
        <v>558.42999999999995</v>
      </c>
      <c r="E873">
        <v>570.41999999999996</v>
      </c>
      <c r="F873">
        <v>12770571</v>
      </c>
      <c r="G873" t="s">
        <v>8</v>
      </c>
      <c r="H873" s="3">
        <f t="shared" si="39"/>
        <v>1.4982206405693921E-2</v>
      </c>
      <c r="I873">
        <f t="shared" si="40"/>
        <v>2024</v>
      </c>
      <c r="J873" t="str">
        <f t="shared" si="41"/>
        <v>Enero</v>
      </c>
      <c r="K873">
        <f>AVERAGEIFS(Tabla1[Close], Tabla1[Ticker], Tabla1[[#This Row],[Ticker]], Tabla1[Date], "&lt;=" &amp; Tabla1[[#This Row],[Date]], Tabla1[Date], "&gt;=" &amp; (Tabla1[[#This Row],[Date]]-50))</f>
        <v>487.11823529411765</v>
      </c>
      <c r="L873">
        <f>AVERAGEIFS(Tabla1[Close], Tabla1[Ticker], Tabla1[[#This Row],[Ticker]], Tabla1[Date], "&lt;=" &amp; Tabla1[[#This Row],[Date]], Tabla1[Date], "&gt;=" &amp; (Tabla1[[#This Row],[Date]]-200))</f>
        <v>438.18757142857157</v>
      </c>
      <c r="M873" t="str">
        <f>+IF(Tabla1[[#This Row],[volatilidad]]&lt;0.5,"Baja",IF(Tabla1[[#This Row],[volatilidad]]&lt;1,"Media","Alta"))</f>
        <v>Baja</v>
      </c>
    </row>
    <row r="874" spans="1:13" x14ac:dyDescent="0.3">
      <c r="A874" s="1">
        <v>45320</v>
      </c>
      <c r="B874">
        <v>571.35</v>
      </c>
      <c r="C874">
        <v>578.54999999999995</v>
      </c>
      <c r="D874">
        <v>562.67999999999995</v>
      </c>
      <c r="E874">
        <v>575.79</v>
      </c>
      <c r="F874">
        <v>6905390</v>
      </c>
      <c r="G874" t="s">
        <v>8</v>
      </c>
      <c r="H874" s="3">
        <f t="shared" si="39"/>
        <v>9.4141159145892939E-3</v>
      </c>
      <c r="I874">
        <f t="shared" si="40"/>
        <v>2024</v>
      </c>
      <c r="J874" t="str">
        <f t="shared" si="41"/>
        <v>Enero</v>
      </c>
      <c r="K874">
        <f>AVERAGEIFS(Tabla1[Close], Tabla1[Ticker], Tabla1[[#This Row],[Ticker]], Tabla1[Date], "&lt;=" &amp; Tabla1[[#This Row],[Date]], Tabla1[Date], "&gt;=" &amp; (Tabla1[[#This Row],[Date]]-50))</f>
        <v>491.88030303030303</v>
      </c>
      <c r="L874">
        <f>AVERAGEIFS(Tabla1[Close], Tabla1[Ticker], Tabla1[[#This Row],[Ticker]], Tabla1[Date], "&lt;=" &amp; Tabla1[[#This Row],[Date]], Tabla1[Date], "&gt;=" &amp; (Tabla1[[#This Row],[Date]]-200))</f>
        <v>439.10202898550739</v>
      </c>
      <c r="M874" t="str">
        <f>+IF(Tabla1[[#This Row],[volatilidad]]&lt;0.5,"Baja",IF(Tabla1[[#This Row],[volatilidad]]&lt;1,"Media","Alta"))</f>
        <v>Baja</v>
      </c>
    </row>
    <row r="875" spans="1:13" x14ac:dyDescent="0.3">
      <c r="A875" s="1">
        <v>45321</v>
      </c>
      <c r="B875">
        <v>567.32000000000005</v>
      </c>
      <c r="C875">
        <v>570.88</v>
      </c>
      <c r="D875">
        <v>560.82000000000005</v>
      </c>
      <c r="E875">
        <v>562.85</v>
      </c>
      <c r="F875">
        <v>6181798</v>
      </c>
      <c r="G875" t="s">
        <v>8</v>
      </c>
      <c r="H875" s="3">
        <f t="shared" si="39"/>
        <v>-2.2473471230830544E-2</v>
      </c>
      <c r="I875">
        <f t="shared" si="40"/>
        <v>2024</v>
      </c>
      <c r="J875" t="str">
        <f t="shared" si="41"/>
        <v>Enero</v>
      </c>
      <c r="K875">
        <f>AVERAGEIFS(Tabla1[Close], Tabla1[Ticker], Tabla1[[#This Row],[Ticker]], Tabla1[Date], "&lt;=" &amp; Tabla1[[#This Row],[Date]], Tabla1[Date], "&gt;=" &amp; (Tabla1[[#This Row],[Date]]-50))</f>
        <v>493.96764705882345</v>
      </c>
      <c r="L875">
        <f>AVERAGEIFS(Tabla1[Close], Tabla1[Ticker], Tabla1[[#This Row],[Ticker]], Tabla1[Date], "&lt;=" &amp; Tabla1[[#This Row],[Date]], Tabla1[Date], "&gt;=" &amp; (Tabla1[[#This Row],[Date]]-200))</f>
        <v>439.91702898550739</v>
      </c>
      <c r="M875" t="str">
        <f>+IF(Tabla1[[#This Row],[volatilidad]]&lt;0.5,"Baja",IF(Tabla1[[#This Row],[volatilidad]]&lt;1,"Media","Alta"))</f>
        <v>Baja</v>
      </c>
    </row>
    <row r="876" spans="1:13" x14ac:dyDescent="0.3">
      <c r="A876" s="1">
        <v>45322</v>
      </c>
      <c r="B876">
        <v>562.85</v>
      </c>
      <c r="C876">
        <v>572.15</v>
      </c>
      <c r="D876">
        <v>562.04</v>
      </c>
      <c r="E876">
        <v>564.11</v>
      </c>
      <c r="F876">
        <v>4857599</v>
      </c>
      <c r="G876" t="s">
        <v>8</v>
      </c>
      <c r="H876" s="3">
        <f t="shared" si="39"/>
        <v>2.2386070889224285E-3</v>
      </c>
      <c r="I876">
        <f t="shared" si="40"/>
        <v>2024</v>
      </c>
      <c r="J876" t="str">
        <f t="shared" si="41"/>
        <v>Enero</v>
      </c>
      <c r="K876">
        <f>AVERAGEIFS(Tabla1[Close], Tabla1[Ticker], Tabla1[[#This Row],[Ticker]], Tabla1[Date], "&lt;=" &amp; Tabla1[[#This Row],[Date]], Tabla1[Date], "&gt;=" &amp; (Tabla1[[#This Row],[Date]]-50))</f>
        <v>497.03294117647056</v>
      </c>
      <c r="L876">
        <f>AVERAGEIFS(Tabla1[Close], Tabla1[Ticker], Tabla1[[#This Row],[Ticker]], Tabla1[Date], "&lt;=" &amp; Tabla1[[#This Row],[Date]], Tabla1[Date], "&gt;=" &amp; (Tabla1[[#This Row],[Date]]-200))</f>
        <v>440.80253623188423</v>
      </c>
      <c r="M876" t="str">
        <f>+IF(Tabla1[[#This Row],[volatilidad]]&lt;0.5,"Baja",IF(Tabla1[[#This Row],[volatilidad]]&lt;1,"Media","Alta"))</f>
        <v>Baja</v>
      </c>
    </row>
    <row r="877" spans="1:13" x14ac:dyDescent="0.3">
      <c r="A877" s="1">
        <v>45323</v>
      </c>
      <c r="B877">
        <v>567.02</v>
      </c>
      <c r="C877">
        <v>572.66</v>
      </c>
      <c r="D877">
        <v>563.83000000000004</v>
      </c>
      <c r="E877">
        <v>567.51</v>
      </c>
      <c r="F877">
        <v>3174002</v>
      </c>
      <c r="G877" t="s">
        <v>8</v>
      </c>
      <c r="H877" s="3">
        <f t="shared" si="39"/>
        <v>6.0271932779067949E-3</v>
      </c>
      <c r="I877">
        <f t="shared" si="40"/>
        <v>2024</v>
      </c>
      <c r="J877" t="str">
        <f t="shared" si="41"/>
        <v>Febrero</v>
      </c>
      <c r="K877">
        <f>AVERAGEIFS(Tabla1[Close], Tabla1[Ticker], Tabla1[[#This Row],[Ticker]], Tabla1[Date], "&lt;=" &amp; Tabla1[[#This Row],[Date]], Tabla1[Date], "&gt;=" &amp; (Tabla1[[#This Row],[Date]]-50))</f>
        <v>500.10676470588226</v>
      </c>
      <c r="L877">
        <f>AVERAGEIFS(Tabla1[Close], Tabla1[Ticker], Tabla1[[#This Row],[Ticker]], Tabla1[Date], "&lt;=" &amp; Tabla1[[#This Row],[Date]], Tabla1[Date], "&gt;=" &amp; (Tabla1[[#This Row],[Date]]-200))</f>
        <v>441.71410071942461</v>
      </c>
      <c r="M877" t="str">
        <f>+IF(Tabla1[[#This Row],[volatilidad]]&lt;0.5,"Baja",IF(Tabla1[[#This Row],[volatilidad]]&lt;1,"Media","Alta"))</f>
        <v>Baja</v>
      </c>
    </row>
    <row r="878" spans="1:13" x14ac:dyDescent="0.3">
      <c r="A878" s="1">
        <v>45324</v>
      </c>
      <c r="B878">
        <v>564.52</v>
      </c>
      <c r="C878">
        <v>567.79999999999995</v>
      </c>
      <c r="D878">
        <v>562.37</v>
      </c>
      <c r="E878">
        <v>564.64</v>
      </c>
      <c r="F878">
        <v>4032843</v>
      </c>
      <c r="G878" t="s">
        <v>8</v>
      </c>
      <c r="H878" s="3">
        <f t="shared" si="39"/>
        <v>-5.0571796091698484E-3</v>
      </c>
      <c r="I878">
        <f t="shared" si="40"/>
        <v>2024</v>
      </c>
      <c r="J878" t="str">
        <f t="shared" si="41"/>
        <v>Febrero</v>
      </c>
      <c r="K878">
        <f>AVERAGEIFS(Tabla1[Close], Tabla1[Ticker], Tabla1[[#This Row],[Ticker]], Tabla1[Date], "&lt;=" &amp; Tabla1[[#This Row],[Date]], Tabla1[Date], "&gt;=" &amp; (Tabla1[[#This Row],[Date]]-50))</f>
        <v>502.59676470588238</v>
      </c>
      <c r="L878">
        <f>AVERAGEIFS(Tabla1[Close], Tabla1[Ticker], Tabla1[[#This Row],[Ticker]], Tabla1[Date], "&lt;=" &amp; Tabla1[[#This Row],[Date]], Tabla1[Date], "&gt;=" &amp; (Tabla1[[#This Row],[Date]]-200))</f>
        <v>442.59214285714302</v>
      </c>
      <c r="M878" t="str">
        <f>+IF(Tabla1[[#This Row],[volatilidad]]&lt;0.5,"Baja",IF(Tabla1[[#This Row],[volatilidad]]&lt;1,"Media","Alta"))</f>
        <v>Baja</v>
      </c>
    </row>
    <row r="879" spans="1:13" x14ac:dyDescent="0.3">
      <c r="A879" s="1">
        <v>45327</v>
      </c>
      <c r="B879">
        <v>562.47</v>
      </c>
      <c r="C879">
        <v>575.75</v>
      </c>
      <c r="D879">
        <v>557.20000000000005</v>
      </c>
      <c r="E879">
        <v>562.05999999999995</v>
      </c>
      <c r="F879">
        <v>4143099</v>
      </c>
      <c r="G879" t="s">
        <v>8</v>
      </c>
      <c r="H879" s="3">
        <f t="shared" si="39"/>
        <v>-4.5692830830263986E-3</v>
      </c>
      <c r="I879">
        <f t="shared" si="40"/>
        <v>2024</v>
      </c>
      <c r="J879" t="str">
        <f t="shared" si="41"/>
        <v>Febrero</v>
      </c>
      <c r="K879">
        <f>AVERAGEIFS(Tabla1[Close], Tabla1[Ticker], Tabla1[[#This Row],[Ticker]], Tabla1[Date], "&lt;=" &amp; Tabla1[[#This Row],[Date]], Tabla1[Date], "&gt;=" &amp; (Tabla1[[#This Row],[Date]]-50))</f>
        <v>506.31696969696981</v>
      </c>
      <c r="L879">
        <f>AVERAGEIFS(Tabla1[Close], Tabla1[Ticker], Tabla1[[#This Row],[Ticker]], Tabla1[Date], "&lt;=" &amp; Tabla1[[#This Row],[Date]], Tabla1[Date], "&gt;=" &amp; (Tabla1[[#This Row],[Date]]-200))</f>
        <v>442.91681159420301</v>
      </c>
      <c r="M879" t="str">
        <f>+IF(Tabla1[[#This Row],[volatilidad]]&lt;0.5,"Baja",IF(Tabla1[[#This Row],[volatilidad]]&lt;1,"Media","Alta"))</f>
        <v>Baja</v>
      </c>
    </row>
    <row r="880" spans="1:13" x14ac:dyDescent="0.3">
      <c r="A880" s="1">
        <v>45328</v>
      </c>
      <c r="B880">
        <v>564.12</v>
      </c>
      <c r="C880">
        <v>566.34</v>
      </c>
      <c r="D880">
        <v>554.37</v>
      </c>
      <c r="E880">
        <v>555.88</v>
      </c>
      <c r="F880">
        <v>2840300</v>
      </c>
      <c r="G880" t="s">
        <v>8</v>
      </c>
      <c r="H880" s="3">
        <f t="shared" si="39"/>
        <v>-1.0995267409173337E-2</v>
      </c>
      <c r="I880">
        <f t="shared" si="40"/>
        <v>2024</v>
      </c>
      <c r="J880" t="str">
        <f t="shared" si="41"/>
        <v>Febrero</v>
      </c>
      <c r="K880">
        <f>AVERAGEIFS(Tabla1[Close], Tabla1[Ticker], Tabla1[[#This Row],[Ticker]], Tabla1[Date], "&lt;=" &amp; Tabla1[[#This Row],[Date]], Tabla1[Date], "&gt;=" &amp; (Tabla1[[#This Row],[Date]]-50))</f>
        <v>507.77470588235303</v>
      </c>
      <c r="L880">
        <f>AVERAGEIFS(Tabla1[Close], Tabla1[Ticker], Tabla1[[#This Row],[Ticker]], Tabla1[Date], "&lt;=" &amp; Tabla1[[#This Row],[Date]], Tabla1[Date], "&gt;=" &amp; (Tabla1[[#This Row],[Date]]-200))</f>
        <v>443.77521739130447</v>
      </c>
      <c r="M880" t="str">
        <f>+IF(Tabla1[[#This Row],[volatilidad]]&lt;0.5,"Baja",IF(Tabla1[[#This Row],[volatilidad]]&lt;1,"Media","Alta"))</f>
        <v>Baja</v>
      </c>
    </row>
    <row r="881" spans="1:13" x14ac:dyDescent="0.3">
      <c r="A881" s="1">
        <v>45329</v>
      </c>
      <c r="B881">
        <v>558.16</v>
      </c>
      <c r="C881">
        <v>567.79999999999995</v>
      </c>
      <c r="D881">
        <v>554.98</v>
      </c>
      <c r="E881">
        <v>559.29999999999995</v>
      </c>
      <c r="F881">
        <v>4373591</v>
      </c>
      <c r="G881" t="s">
        <v>8</v>
      </c>
      <c r="H881" s="3">
        <f t="shared" si="39"/>
        <v>6.1524069943152959E-3</v>
      </c>
      <c r="I881">
        <f t="shared" si="40"/>
        <v>2024</v>
      </c>
      <c r="J881" t="str">
        <f t="shared" si="41"/>
        <v>Febrero</v>
      </c>
      <c r="K881">
        <f>AVERAGEIFS(Tabla1[Close], Tabla1[Ticker], Tabla1[[#This Row],[Ticker]], Tabla1[Date], "&lt;=" &amp; Tabla1[[#This Row],[Date]], Tabla1[Date], "&gt;=" &amp; (Tabla1[[#This Row],[Date]]-50))</f>
        <v>509.92705882352942</v>
      </c>
      <c r="L881">
        <f>AVERAGEIFS(Tabla1[Close], Tabla1[Ticker], Tabla1[[#This Row],[Ticker]], Tabla1[Date], "&lt;=" &amp; Tabla1[[#This Row],[Date]], Tabla1[Date], "&gt;=" &amp; (Tabla1[[#This Row],[Date]]-200))</f>
        <v>444.73028985507261</v>
      </c>
      <c r="M881" t="str">
        <f>+IF(Tabla1[[#This Row],[volatilidad]]&lt;0.5,"Baja",IF(Tabla1[[#This Row],[volatilidad]]&lt;1,"Media","Alta"))</f>
        <v>Baja</v>
      </c>
    </row>
    <row r="882" spans="1:13" x14ac:dyDescent="0.3">
      <c r="A882" s="1">
        <v>45330</v>
      </c>
      <c r="B882">
        <v>560.54999999999995</v>
      </c>
      <c r="C882">
        <v>563.70000000000005</v>
      </c>
      <c r="D882">
        <v>555.74</v>
      </c>
      <c r="E882">
        <v>558.53</v>
      </c>
      <c r="F882">
        <v>3175468</v>
      </c>
      <c r="G882" t="s">
        <v>8</v>
      </c>
      <c r="H882" s="3">
        <f t="shared" si="39"/>
        <v>-1.3767209011263937E-3</v>
      </c>
      <c r="I882">
        <f t="shared" si="40"/>
        <v>2024</v>
      </c>
      <c r="J882" t="str">
        <f t="shared" si="41"/>
        <v>Febrero</v>
      </c>
      <c r="K882">
        <f>AVERAGEIFS(Tabla1[Close], Tabla1[Ticker], Tabla1[[#This Row],[Ticker]], Tabla1[Date], "&lt;=" &amp; Tabla1[[#This Row],[Date]], Tabla1[Date], "&gt;=" &amp; (Tabla1[[#This Row],[Date]]-50))</f>
        <v>511.79499999999996</v>
      </c>
      <c r="L882">
        <f>AVERAGEIFS(Tabla1[Close], Tabla1[Ticker], Tabla1[[#This Row],[Ticker]], Tabla1[Date], "&lt;=" &amp; Tabla1[[#This Row],[Date]], Tabla1[Date], "&gt;=" &amp; (Tabla1[[#This Row],[Date]]-200))</f>
        <v>445.54899280575552</v>
      </c>
      <c r="M882" t="str">
        <f>+IF(Tabla1[[#This Row],[volatilidad]]&lt;0.5,"Baja",IF(Tabla1[[#This Row],[volatilidad]]&lt;1,"Media","Alta"))</f>
        <v>Baja</v>
      </c>
    </row>
    <row r="883" spans="1:13" x14ac:dyDescent="0.3">
      <c r="A883" s="1">
        <v>45331</v>
      </c>
      <c r="B883">
        <v>565</v>
      </c>
      <c r="C883">
        <v>566</v>
      </c>
      <c r="D883">
        <v>558.1</v>
      </c>
      <c r="E883">
        <v>561.32000000000005</v>
      </c>
      <c r="F883">
        <v>3055698</v>
      </c>
      <c r="G883" t="s">
        <v>8</v>
      </c>
      <c r="H883" s="3">
        <f t="shared" si="39"/>
        <v>4.9952554025747276E-3</v>
      </c>
      <c r="I883">
        <f t="shared" si="40"/>
        <v>2024</v>
      </c>
      <c r="J883" t="str">
        <f t="shared" si="41"/>
        <v>Febrero</v>
      </c>
      <c r="K883">
        <f>AVERAGEIFS(Tabla1[Close], Tabla1[Ticker], Tabla1[[#This Row],[Ticker]], Tabla1[Date], "&lt;=" &amp; Tabla1[[#This Row],[Date]], Tabla1[Date], "&gt;=" &amp; (Tabla1[[#This Row],[Date]]-50))</f>
        <v>513.91411764705879</v>
      </c>
      <c r="L883">
        <f>AVERAGEIFS(Tabla1[Close], Tabla1[Ticker], Tabla1[[#This Row],[Ticker]], Tabla1[Date], "&lt;=" &amp; Tabla1[[#This Row],[Date]], Tabla1[Date], "&gt;=" &amp; (Tabla1[[#This Row],[Date]]-200))</f>
        <v>446.37592857142869</v>
      </c>
      <c r="M883" t="str">
        <f>+IF(Tabla1[[#This Row],[volatilidad]]&lt;0.5,"Baja",IF(Tabla1[[#This Row],[volatilidad]]&lt;1,"Media","Alta"))</f>
        <v>Baja</v>
      </c>
    </row>
    <row r="884" spans="1:13" x14ac:dyDescent="0.3">
      <c r="A884" s="1">
        <v>45334</v>
      </c>
      <c r="B884">
        <v>560.36</v>
      </c>
      <c r="C884">
        <v>568.44000000000005</v>
      </c>
      <c r="D884">
        <v>557</v>
      </c>
      <c r="E884">
        <v>557.85</v>
      </c>
      <c r="F884">
        <v>3608487</v>
      </c>
      <c r="G884" t="s">
        <v>8</v>
      </c>
      <c r="H884" s="3">
        <f t="shared" si="39"/>
        <v>-6.1818570512364168E-3</v>
      </c>
      <c r="I884">
        <f t="shared" si="40"/>
        <v>2024</v>
      </c>
      <c r="J884" t="str">
        <f t="shared" si="41"/>
        <v>Febrero</v>
      </c>
      <c r="K884">
        <f>AVERAGEIFS(Tabla1[Close], Tabla1[Ticker], Tabla1[[#This Row],[Ticker]], Tabla1[Date], "&lt;=" &amp; Tabla1[[#This Row],[Date]], Tabla1[Date], "&gt;=" &amp; (Tabla1[[#This Row],[Date]]-50))</f>
        <v>516.74424242424243</v>
      </c>
      <c r="L884">
        <f>AVERAGEIFS(Tabla1[Close], Tabla1[Ticker], Tabla1[[#This Row],[Ticker]], Tabla1[Date], "&lt;=" &amp; Tabla1[[#This Row],[Date]], Tabla1[Date], "&gt;=" &amp; (Tabla1[[#This Row],[Date]]-200))</f>
        <v>447.6213043478262</v>
      </c>
      <c r="M884" t="str">
        <f>+IF(Tabla1[[#This Row],[volatilidad]]&lt;0.5,"Baja",IF(Tabla1[[#This Row],[volatilidad]]&lt;1,"Media","Alta"))</f>
        <v>Baja</v>
      </c>
    </row>
    <row r="885" spans="1:13" x14ac:dyDescent="0.3">
      <c r="A885" s="1">
        <v>45335</v>
      </c>
      <c r="B885">
        <v>550.79999999999995</v>
      </c>
      <c r="C885">
        <v>559.20000000000005</v>
      </c>
      <c r="D885">
        <v>549</v>
      </c>
      <c r="E885">
        <v>554.52</v>
      </c>
      <c r="F885">
        <v>3511453</v>
      </c>
      <c r="G885" t="s">
        <v>8</v>
      </c>
      <c r="H885" s="3">
        <f t="shared" si="39"/>
        <v>-5.9693465985480865E-3</v>
      </c>
      <c r="I885">
        <f t="shared" si="40"/>
        <v>2024</v>
      </c>
      <c r="J885" t="str">
        <f t="shared" si="41"/>
        <v>Febrero</v>
      </c>
      <c r="K885">
        <f>AVERAGEIFS(Tabla1[Close], Tabla1[Ticker], Tabla1[[#This Row],[Ticker]], Tabla1[Date], "&lt;=" &amp; Tabla1[[#This Row],[Date]], Tabla1[Date], "&gt;=" &amp; (Tabla1[[#This Row],[Date]]-50))</f>
        <v>517.85529411764708</v>
      </c>
      <c r="L885">
        <f>AVERAGEIFS(Tabla1[Close], Tabla1[Ticker], Tabla1[[#This Row],[Ticker]], Tabla1[Date], "&lt;=" &amp; Tabla1[[#This Row],[Date]], Tabla1[Date], "&gt;=" &amp; (Tabla1[[#This Row],[Date]]-200))</f>
        <v>448.64557971014494</v>
      </c>
      <c r="M885" t="str">
        <f>+IF(Tabla1[[#This Row],[volatilidad]]&lt;0.5,"Baja",IF(Tabla1[[#This Row],[volatilidad]]&lt;1,"Media","Alta"))</f>
        <v>Baja</v>
      </c>
    </row>
    <row r="886" spans="1:13" x14ac:dyDescent="0.3">
      <c r="A886" s="1">
        <v>45336</v>
      </c>
      <c r="B886">
        <v>567.26</v>
      </c>
      <c r="C886">
        <v>581.25</v>
      </c>
      <c r="D886">
        <v>564.34</v>
      </c>
      <c r="E886">
        <v>579.33000000000004</v>
      </c>
      <c r="F886">
        <v>5634226</v>
      </c>
      <c r="G886" t="s">
        <v>8</v>
      </c>
      <c r="H886" s="3">
        <f t="shared" si="39"/>
        <v>4.4741397965808449E-2</v>
      </c>
      <c r="I886">
        <f t="shared" si="40"/>
        <v>2024</v>
      </c>
      <c r="J886" t="str">
        <f t="shared" si="41"/>
        <v>Febrero</v>
      </c>
      <c r="K886">
        <f>AVERAGEIFS(Tabla1[Close], Tabla1[Ticker], Tabla1[[#This Row],[Ticker]], Tabla1[Date], "&lt;=" &amp; Tabla1[[#This Row],[Date]], Tabla1[Date], "&gt;=" &amp; (Tabla1[[#This Row],[Date]]-50))</f>
        <v>519.61171428571436</v>
      </c>
      <c r="L886">
        <f>AVERAGEIFS(Tabla1[Close], Tabla1[Ticker], Tabla1[[#This Row],[Ticker]], Tabla1[Date], "&lt;=" &amp; Tabla1[[#This Row],[Date]], Tabla1[Date], "&gt;=" &amp; (Tabla1[[#This Row],[Date]]-200))</f>
        <v>449.75826086956528</v>
      </c>
      <c r="M886" t="str">
        <f>+IF(Tabla1[[#This Row],[volatilidad]]&lt;0.5,"Baja",IF(Tabla1[[#This Row],[volatilidad]]&lt;1,"Media","Alta"))</f>
        <v>Baja</v>
      </c>
    </row>
    <row r="887" spans="1:13" x14ac:dyDescent="0.3">
      <c r="A887" s="1">
        <v>45337</v>
      </c>
      <c r="B887">
        <v>581.91</v>
      </c>
      <c r="C887">
        <v>593.77</v>
      </c>
      <c r="D887">
        <v>580.32000000000005</v>
      </c>
      <c r="E887">
        <v>593.46</v>
      </c>
      <c r="F887">
        <v>5220938</v>
      </c>
      <c r="G887" t="s">
        <v>8</v>
      </c>
      <c r="H887" s="3">
        <f t="shared" si="39"/>
        <v>2.4390243902439046E-2</v>
      </c>
      <c r="I887">
        <f t="shared" si="40"/>
        <v>2024</v>
      </c>
      <c r="J887" t="str">
        <f t="shared" si="41"/>
        <v>Febrero</v>
      </c>
      <c r="K887">
        <f>AVERAGEIFS(Tabla1[Close], Tabla1[Ticker], Tabla1[[#This Row],[Ticker]], Tabla1[Date], "&lt;=" &amp; Tabla1[[#This Row],[Date]], Tabla1[Date], "&gt;=" &amp; (Tabla1[[#This Row],[Date]]-50))</f>
        <v>522.53371428571427</v>
      </c>
      <c r="L887">
        <f>AVERAGEIFS(Tabla1[Close], Tabla1[Ticker], Tabla1[[#This Row],[Ticker]], Tabla1[Date], "&lt;=" &amp; Tabla1[[#This Row],[Date]], Tabla1[Date], "&gt;=" &amp; (Tabla1[[#This Row],[Date]]-200))</f>
        <v>450.79208633093532</v>
      </c>
      <c r="M887" t="str">
        <f>+IF(Tabla1[[#This Row],[volatilidad]]&lt;0.5,"Baja",IF(Tabla1[[#This Row],[volatilidad]]&lt;1,"Media","Alta"))</f>
        <v>Baja</v>
      </c>
    </row>
    <row r="888" spans="1:13" x14ac:dyDescent="0.3">
      <c r="A888" s="1">
        <v>45338</v>
      </c>
      <c r="B888">
        <v>596.95000000000005</v>
      </c>
      <c r="C888">
        <v>597</v>
      </c>
      <c r="D888">
        <v>577.46</v>
      </c>
      <c r="E888">
        <v>583.95000000000005</v>
      </c>
      <c r="F888">
        <v>4325689</v>
      </c>
      <c r="G888" t="s">
        <v>8</v>
      </c>
      <c r="H888" s="3">
        <f t="shared" si="39"/>
        <v>-1.602466889091092E-2</v>
      </c>
      <c r="I888">
        <f t="shared" si="40"/>
        <v>2024</v>
      </c>
      <c r="J888" t="str">
        <f t="shared" si="41"/>
        <v>Febrero</v>
      </c>
      <c r="K888">
        <f>AVERAGEIFS(Tabla1[Close], Tabla1[Ticker], Tabla1[[#This Row],[Ticker]], Tabla1[Date], "&lt;=" &amp; Tabla1[[#This Row],[Date]], Tabla1[Date], "&gt;=" &amp; (Tabla1[[#This Row],[Date]]-50))</f>
        <v>525.16685714285711</v>
      </c>
      <c r="L888">
        <f>AVERAGEIFS(Tabla1[Close], Tabla1[Ticker], Tabla1[[#This Row],[Ticker]], Tabla1[Date], "&lt;=" &amp; Tabla1[[#This Row],[Date]], Tabla1[Date], "&gt;=" &amp; (Tabla1[[#This Row],[Date]]-200))</f>
        <v>451.74321428571432</v>
      </c>
      <c r="M888" t="str">
        <f>+IF(Tabla1[[#This Row],[volatilidad]]&lt;0.5,"Baja",IF(Tabla1[[#This Row],[volatilidad]]&lt;1,"Media","Alta"))</f>
        <v>Baja</v>
      </c>
    </row>
    <row r="889" spans="1:13" x14ac:dyDescent="0.3">
      <c r="A889" s="1">
        <v>45342</v>
      </c>
      <c r="B889">
        <v>580.17999999999995</v>
      </c>
      <c r="C889">
        <v>586</v>
      </c>
      <c r="D889">
        <v>569.66</v>
      </c>
      <c r="E889">
        <v>575.13</v>
      </c>
      <c r="F889">
        <v>3124236</v>
      </c>
      <c r="G889" t="s">
        <v>8</v>
      </c>
      <c r="H889" s="3">
        <f t="shared" si="39"/>
        <v>-1.510403287952744E-2</v>
      </c>
      <c r="I889">
        <f t="shared" si="40"/>
        <v>2024</v>
      </c>
      <c r="J889" t="str">
        <f t="shared" si="41"/>
        <v>Febrero</v>
      </c>
      <c r="K889">
        <f>AVERAGEIFS(Tabla1[Close], Tabla1[Ticker], Tabla1[[#This Row],[Ticker]], Tabla1[Date], "&lt;=" &amp; Tabla1[[#This Row],[Date]], Tabla1[Date], "&gt;=" &amp; (Tabla1[[#This Row],[Date]]-50))</f>
        <v>528.78176470588244</v>
      </c>
      <c r="L889">
        <f>AVERAGEIFS(Tabla1[Close], Tabla1[Ticker], Tabla1[[#This Row],[Ticker]], Tabla1[Date], "&lt;=" &amp; Tabla1[[#This Row],[Date]], Tabla1[Date], "&gt;=" &amp; (Tabla1[[#This Row],[Date]]-200))</f>
        <v>453.14518248175187</v>
      </c>
      <c r="M889" t="str">
        <f>+IF(Tabla1[[#This Row],[volatilidad]]&lt;0.5,"Baja",IF(Tabla1[[#This Row],[volatilidad]]&lt;1,"Media","Alta"))</f>
        <v>Baja</v>
      </c>
    </row>
    <row r="890" spans="1:13" x14ac:dyDescent="0.3">
      <c r="A890" s="1">
        <v>45343</v>
      </c>
      <c r="B890">
        <v>573.51</v>
      </c>
      <c r="C890">
        <v>575.78</v>
      </c>
      <c r="D890">
        <v>567.32000000000005</v>
      </c>
      <c r="E890">
        <v>573.35</v>
      </c>
      <c r="F890">
        <v>2281143</v>
      </c>
      <c r="G890" t="s">
        <v>8</v>
      </c>
      <c r="H890" s="3">
        <f t="shared" si="39"/>
        <v>-3.0949524455340383E-3</v>
      </c>
      <c r="I890">
        <f t="shared" si="40"/>
        <v>2024</v>
      </c>
      <c r="J890" t="str">
        <f t="shared" si="41"/>
        <v>Febrero</v>
      </c>
      <c r="K890">
        <f>AVERAGEIFS(Tabla1[Close], Tabla1[Ticker], Tabla1[[#This Row],[Ticker]], Tabla1[Date], "&lt;=" &amp; Tabla1[[#This Row],[Date]], Tabla1[Date], "&gt;=" &amp; (Tabla1[[#This Row],[Date]]-50))</f>
        <v>530.05514285714287</v>
      </c>
      <c r="L890">
        <f>AVERAGEIFS(Tabla1[Close], Tabla1[Ticker], Tabla1[[#This Row],[Ticker]], Tabla1[Date], "&lt;=" &amp; Tabla1[[#This Row],[Date]], Tabla1[Date], "&gt;=" &amp; (Tabla1[[#This Row],[Date]]-200))</f>
        <v>454.17985401459856</v>
      </c>
      <c r="M890" t="str">
        <f>+IF(Tabla1[[#This Row],[volatilidad]]&lt;0.5,"Baja",IF(Tabla1[[#This Row],[volatilidad]]&lt;1,"Media","Alta"))</f>
        <v>Baja</v>
      </c>
    </row>
    <row r="891" spans="1:13" x14ac:dyDescent="0.3">
      <c r="A891" s="1">
        <v>45344</v>
      </c>
      <c r="B891">
        <v>582.75</v>
      </c>
      <c r="C891">
        <v>590.85</v>
      </c>
      <c r="D891">
        <v>578.89</v>
      </c>
      <c r="E891">
        <v>588.47</v>
      </c>
      <c r="F891">
        <v>3526597</v>
      </c>
      <c r="G891" t="s">
        <v>8</v>
      </c>
      <c r="H891" s="3">
        <f t="shared" si="39"/>
        <v>2.6371326414929896E-2</v>
      </c>
      <c r="I891">
        <f t="shared" si="40"/>
        <v>2024</v>
      </c>
      <c r="J891" t="str">
        <f t="shared" si="41"/>
        <v>Febrero</v>
      </c>
      <c r="K891">
        <f>AVERAGEIFS(Tabla1[Close], Tabla1[Ticker], Tabla1[[#This Row],[Ticker]], Tabla1[Date], "&lt;=" &amp; Tabla1[[#This Row],[Date]], Tabla1[Date], "&gt;=" &amp; (Tabla1[[#This Row],[Date]]-50))</f>
        <v>533.48285714285714</v>
      </c>
      <c r="L891">
        <f>AVERAGEIFS(Tabla1[Close], Tabla1[Ticker], Tabla1[[#This Row],[Ticker]], Tabla1[Date], "&lt;=" &amp; Tabla1[[#This Row],[Date]], Tabla1[Date], "&gt;=" &amp; (Tabla1[[#This Row],[Date]]-200))</f>
        <v>455.15297101449283</v>
      </c>
      <c r="M891" t="str">
        <f>+IF(Tabla1[[#This Row],[volatilidad]]&lt;0.5,"Baja",IF(Tabla1[[#This Row],[volatilidad]]&lt;1,"Media","Alta"))</f>
        <v>Baja</v>
      </c>
    </row>
    <row r="892" spans="1:13" x14ac:dyDescent="0.3">
      <c r="A892" s="1">
        <v>45345</v>
      </c>
      <c r="B892">
        <v>586.4</v>
      </c>
      <c r="C892">
        <v>592.42999999999995</v>
      </c>
      <c r="D892">
        <v>579.82000000000005</v>
      </c>
      <c r="E892">
        <v>583.55999999999995</v>
      </c>
      <c r="F892">
        <v>2568852</v>
      </c>
      <c r="G892" t="s">
        <v>8</v>
      </c>
      <c r="H892" s="3">
        <f t="shared" si="39"/>
        <v>-8.3436708753208411E-3</v>
      </c>
      <c r="I892">
        <f t="shared" si="40"/>
        <v>2024</v>
      </c>
      <c r="J892" t="str">
        <f t="shared" si="41"/>
        <v>Febrero</v>
      </c>
      <c r="K892">
        <f>AVERAGEIFS(Tabla1[Close], Tabla1[Ticker], Tabla1[[#This Row],[Ticker]], Tabla1[Date], "&lt;=" &amp; Tabla1[[#This Row],[Date]], Tabla1[Date], "&gt;=" &amp; (Tabla1[[#This Row],[Date]]-50))</f>
        <v>536.72</v>
      </c>
      <c r="L892">
        <f>AVERAGEIFS(Tabla1[Close], Tabla1[Ticker], Tabla1[[#This Row],[Ticker]], Tabla1[Date], "&lt;=" &amp; Tabla1[[#This Row],[Date]], Tabla1[Date], "&gt;=" &amp; (Tabla1[[#This Row],[Date]]-200))</f>
        <v>456.07676258992808</v>
      </c>
      <c r="M892" t="str">
        <f>+IF(Tabla1[[#This Row],[volatilidad]]&lt;0.5,"Baja",IF(Tabla1[[#This Row],[volatilidad]]&lt;1,"Media","Alta"))</f>
        <v>Baja</v>
      </c>
    </row>
    <row r="893" spans="1:13" x14ac:dyDescent="0.3">
      <c r="A893" s="1">
        <v>45348</v>
      </c>
      <c r="B893">
        <v>583.55999999999995</v>
      </c>
      <c r="C893">
        <v>590.75</v>
      </c>
      <c r="D893">
        <v>583.27</v>
      </c>
      <c r="E893">
        <v>587.65</v>
      </c>
      <c r="F893">
        <v>2393712</v>
      </c>
      <c r="G893" t="s">
        <v>8</v>
      </c>
      <c r="H893" s="3">
        <f t="shared" si="39"/>
        <v>7.0087051888410024E-3</v>
      </c>
      <c r="I893">
        <f t="shared" si="40"/>
        <v>2024</v>
      </c>
      <c r="J893" t="str">
        <f t="shared" si="41"/>
        <v>Febrero</v>
      </c>
      <c r="K893">
        <f>AVERAGEIFS(Tabla1[Close], Tabla1[Ticker], Tabla1[[#This Row],[Ticker]], Tabla1[Date], "&lt;=" &amp; Tabla1[[#This Row],[Date]], Tabla1[Date], "&gt;=" &amp; (Tabla1[[#This Row],[Date]]-50))</f>
        <v>541.88588235294128</v>
      </c>
      <c r="L893">
        <f>AVERAGEIFS(Tabla1[Close], Tabla1[Ticker], Tabla1[[#This Row],[Ticker]], Tabla1[Date], "&lt;=" &amp; Tabla1[[#This Row],[Date]], Tabla1[Date], "&gt;=" &amp; (Tabla1[[#This Row],[Date]]-200))</f>
        <v>457.47708029197082</v>
      </c>
      <c r="M893" t="str">
        <f>+IF(Tabla1[[#This Row],[volatilidad]]&lt;0.5,"Baja",IF(Tabla1[[#This Row],[volatilidad]]&lt;1,"Media","Alta"))</f>
        <v>Baja</v>
      </c>
    </row>
    <row r="894" spans="1:13" x14ac:dyDescent="0.3">
      <c r="A894" s="1">
        <v>45349</v>
      </c>
      <c r="B894">
        <v>595</v>
      </c>
      <c r="C894">
        <v>605.36</v>
      </c>
      <c r="D894">
        <v>592.33000000000004</v>
      </c>
      <c r="E894">
        <v>601.66999999999996</v>
      </c>
      <c r="F894">
        <v>4489355</v>
      </c>
      <c r="G894" t="s">
        <v>8</v>
      </c>
      <c r="H894" s="3">
        <f t="shared" si="39"/>
        <v>2.3857738449757582E-2</v>
      </c>
      <c r="I894">
        <f t="shared" si="40"/>
        <v>2024</v>
      </c>
      <c r="J894" t="str">
        <f t="shared" si="41"/>
        <v>Febrero</v>
      </c>
      <c r="K894">
        <f>AVERAGEIFS(Tabla1[Close], Tabla1[Ticker], Tabla1[[#This Row],[Ticker]], Tabla1[Date], "&lt;=" &amp; Tabla1[[#This Row],[Date]], Tabla1[Date], "&gt;=" &amp; (Tabla1[[#This Row],[Date]]-50))</f>
        <v>543.59400000000005</v>
      </c>
      <c r="L894">
        <f>AVERAGEIFS(Tabla1[Close], Tabla1[Ticker], Tabla1[[#This Row],[Ticker]], Tabla1[Date], "&lt;=" &amp; Tabla1[[#This Row],[Date]], Tabla1[Date], "&gt;=" &amp; (Tabla1[[#This Row],[Date]]-200))</f>
        <v>458.73029197080297</v>
      </c>
      <c r="M894" t="str">
        <f>+IF(Tabla1[[#This Row],[volatilidad]]&lt;0.5,"Baja",IF(Tabla1[[#This Row],[volatilidad]]&lt;1,"Media","Alta"))</f>
        <v>Baja</v>
      </c>
    </row>
    <row r="895" spans="1:13" x14ac:dyDescent="0.3">
      <c r="A895" s="1">
        <v>45350</v>
      </c>
      <c r="B895">
        <v>595.79</v>
      </c>
      <c r="C895">
        <v>598.16999999999996</v>
      </c>
      <c r="D895">
        <v>590.01</v>
      </c>
      <c r="E895">
        <v>596.48</v>
      </c>
      <c r="F895">
        <v>2605242</v>
      </c>
      <c r="G895" t="s">
        <v>8</v>
      </c>
      <c r="H895" s="3">
        <f t="shared" si="39"/>
        <v>-8.6259909917395516E-3</v>
      </c>
      <c r="I895">
        <f t="shared" si="40"/>
        <v>2024</v>
      </c>
      <c r="J895" t="str">
        <f t="shared" si="41"/>
        <v>Febrero</v>
      </c>
      <c r="K895">
        <f>AVERAGEIFS(Tabla1[Close], Tabla1[Ticker], Tabla1[[#This Row],[Ticker]], Tabla1[Date], "&lt;=" &amp; Tabla1[[#This Row],[Date]], Tabla1[Date], "&gt;=" &amp; (Tabla1[[#This Row],[Date]]-50))</f>
        <v>546.77828571428574</v>
      </c>
      <c r="L895">
        <f>AVERAGEIFS(Tabla1[Close], Tabla1[Ticker], Tabla1[[#This Row],[Ticker]], Tabla1[Date], "&lt;=" &amp; Tabla1[[#This Row],[Date]], Tabla1[Date], "&gt;=" &amp; (Tabla1[[#This Row],[Date]]-200))</f>
        <v>460.00635036496357</v>
      </c>
      <c r="M895" t="str">
        <f>+IF(Tabla1[[#This Row],[volatilidad]]&lt;0.5,"Baja",IF(Tabla1[[#This Row],[volatilidad]]&lt;1,"Media","Alta"))</f>
        <v>Baja</v>
      </c>
    </row>
    <row r="896" spans="1:13" x14ac:dyDescent="0.3">
      <c r="A896" s="1">
        <v>45351</v>
      </c>
      <c r="B896">
        <v>604.25</v>
      </c>
      <c r="C896">
        <v>604.52</v>
      </c>
      <c r="D896">
        <v>595.16</v>
      </c>
      <c r="E896">
        <v>602.91999999999996</v>
      </c>
      <c r="F896">
        <v>3572082</v>
      </c>
      <c r="G896" t="s">
        <v>8</v>
      </c>
      <c r="H896" s="3">
        <f t="shared" si="39"/>
        <v>1.0796673819742475E-2</v>
      </c>
      <c r="I896">
        <f t="shared" si="40"/>
        <v>2024</v>
      </c>
      <c r="J896" t="str">
        <f t="shared" si="41"/>
        <v>Febrero</v>
      </c>
      <c r="K896">
        <f>AVERAGEIFS(Tabla1[Close], Tabla1[Ticker], Tabla1[[#This Row],[Ticker]], Tabla1[Date], "&lt;=" &amp; Tabla1[[#This Row],[Date]], Tabla1[Date], "&gt;=" &amp; (Tabla1[[#This Row],[Date]]-50))</f>
        <v>550.23057142857135</v>
      </c>
      <c r="L896">
        <f>AVERAGEIFS(Tabla1[Close], Tabla1[Ticker], Tabla1[[#This Row],[Ticker]], Tabla1[Date], "&lt;=" &amp; Tabla1[[#This Row],[Date]], Tabla1[Date], "&gt;=" &amp; (Tabla1[[#This Row],[Date]]-200))</f>
        <v>461.04195652173917</v>
      </c>
      <c r="M896" t="str">
        <f>+IF(Tabla1[[#This Row],[volatilidad]]&lt;0.5,"Baja",IF(Tabla1[[#This Row],[volatilidad]]&lt;1,"Media","Alta"))</f>
        <v>Baja</v>
      </c>
    </row>
    <row r="897" spans="1:13" x14ac:dyDescent="0.3">
      <c r="A897" s="1">
        <v>45352</v>
      </c>
      <c r="B897">
        <v>599.80999999999995</v>
      </c>
      <c r="C897">
        <v>620.28</v>
      </c>
      <c r="D897">
        <v>599.5</v>
      </c>
      <c r="E897">
        <v>619.34</v>
      </c>
      <c r="F897">
        <v>4270305</v>
      </c>
      <c r="G897" t="s">
        <v>8</v>
      </c>
      <c r="H897" s="3">
        <f t="shared" si="39"/>
        <v>2.7234127247396156E-2</v>
      </c>
      <c r="I897">
        <f t="shared" si="40"/>
        <v>2024</v>
      </c>
      <c r="J897" t="str">
        <f t="shared" si="41"/>
        <v>Marzo</v>
      </c>
      <c r="K897">
        <f>AVERAGEIFS(Tabla1[Close], Tabla1[Ticker], Tabla1[[#This Row],[Ticker]], Tabla1[Date], "&lt;=" &amp; Tabla1[[#This Row],[Date]], Tabla1[Date], "&gt;=" &amp; (Tabla1[[#This Row],[Date]]-50))</f>
        <v>554.25942857142843</v>
      </c>
      <c r="L897">
        <f>AVERAGEIFS(Tabla1[Close], Tabla1[Ticker], Tabla1[[#This Row],[Ticker]], Tabla1[Date], "&lt;=" &amp; Tabla1[[#This Row],[Date]], Tabla1[Date], "&gt;=" &amp; (Tabla1[[#This Row],[Date]]-200))</f>
        <v>462.18079136690653</v>
      </c>
      <c r="M897" t="str">
        <f>+IF(Tabla1[[#This Row],[volatilidad]]&lt;0.5,"Baja",IF(Tabla1[[#This Row],[volatilidad]]&lt;1,"Media","Alta"))</f>
        <v>Baja</v>
      </c>
    </row>
    <row r="898" spans="1:13" x14ac:dyDescent="0.3">
      <c r="A898" s="1">
        <v>45355</v>
      </c>
      <c r="B898">
        <v>621.55999999999995</v>
      </c>
      <c r="C898">
        <v>624.41999999999996</v>
      </c>
      <c r="D898">
        <v>615.08000000000004</v>
      </c>
      <c r="E898">
        <v>615.83000000000004</v>
      </c>
      <c r="F898">
        <v>3020306</v>
      </c>
      <c r="G898" t="s">
        <v>8</v>
      </c>
      <c r="H898" s="3">
        <f t="shared" ref="H898:H961" si="42">IF(G898=G897, (E898/E897)-1, "")</f>
        <v>-5.6673232796202733E-3</v>
      </c>
      <c r="I898">
        <f t="shared" ref="I898:I961" si="43">YEAR(A898)</f>
        <v>2024</v>
      </c>
      <c r="J898" t="str">
        <f t="shared" ref="J898:J961" si="44">TEXT(A898,"MMMM")</f>
        <v>Marzo</v>
      </c>
      <c r="K898">
        <f>AVERAGEIFS(Tabla1[Close], Tabla1[Ticker], Tabla1[[#This Row],[Ticker]], Tabla1[Date], "&lt;=" &amp; Tabla1[[#This Row],[Date]], Tabla1[Date], "&gt;=" &amp; (Tabla1[[#This Row],[Date]]-50))</f>
        <v>559.72117647058815</v>
      </c>
      <c r="L898">
        <f>AVERAGEIFS(Tabla1[Close], Tabla1[Ticker], Tabla1[[#This Row],[Ticker]], Tabla1[Date], "&lt;=" &amp; Tabla1[[#This Row],[Date]], Tabla1[Date], "&gt;=" &amp; (Tabla1[[#This Row],[Date]]-200))</f>
        <v>464.17540145985402</v>
      </c>
      <c r="M898" t="str">
        <f>+IF(Tabla1[[#This Row],[volatilidad]]&lt;0.5,"Baja",IF(Tabla1[[#This Row],[volatilidad]]&lt;1,"Media","Alta"))</f>
        <v>Baja</v>
      </c>
    </row>
    <row r="899" spans="1:13" x14ac:dyDescent="0.3">
      <c r="A899" s="1">
        <v>45356</v>
      </c>
      <c r="B899">
        <v>610.1</v>
      </c>
      <c r="C899">
        <v>610.91</v>
      </c>
      <c r="D899">
        <v>592</v>
      </c>
      <c r="E899">
        <v>598.5</v>
      </c>
      <c r="F899">
        <v>3849563</v>
      </c>
      <c r="G899" t="s">
        <v>8</v>
      </c>
      <c r="H899" s="3">
        <f t="shared" si="42"/>
        <v>-2.8140883035902786E-2</v>
      </c>
      <c r="I899">
        <f t="shared" si="43"/>
        <v>2024</v>
      </c>
      <c r="J899" t="str">
        <f t="shared" si="44"/>
        <v>Marzo</v>
      </c>
      <c r="K899">
        <f>AVERAGEIFS(Tabla1[Close], Tabla1[Ticker], Tabla1[[#This Row],[Ticker]], Tabla1[Date], "&lt;=" &amp; Tabla1[[#This Row],[Date]], Tabla1[Date], "&gt;=" &amp; (Tabla1[[#This Row],[Date]]-50))</f>
        <v>560.82914285714276</v>
      </c>
      <c r="L899">
        <f>AVERAGEIFS(Tabla1[Close], Tabla1[Ticker], Tabla1[[#This Row],[Ticker]], Tabla1[Date], "&lt;=" &amp; Tabla1[[#This Row],[Date]], Tabla1[Date], "&gt;=" &amp; (Tabla1[[#This Row],[Date]]-200))</f>
        <v>465.6024087591241</v>
      </c>
      <c r="M899" t="str">
        <f>+IF(Tabla1[[#This Row],[volatilidad]]&lt;0.5,"Baja",IF(Tabla1[[#This Row],[volatilidad]]&lt;1,"Media","Alta"))</f>
        <v>Baja</v>
      </c>
    </row>
    <row r="900" spans="1:13" x14ac:dyDescent="0.3">
      <c r="A900" s="1">
        <v>45357</v>
      </c>
      <c r="B900">
        <v>602.99</v>
      </c>
      <c r="C900">
        <v>607.92999999999995</v>
      </c>
      <c r="D900">
        <v>593.55999999999995</v>
      </c>
      <c r="E900">
        <v>597.69000000000005</v>
      </c>
      <c r="F900">
        <v>2469592</v>
      </c>
      <c r="G900" t="s">
        <v>8</v>
      </c>
      <c r="H900" s="3">
        <f t="shared" si="42"/>
        <v>-1.353383458646551E-3</v>
      </c>
      <c r="I900">
        <f t="shared" si="43"/>
        <v>2024</v>
      </c>
      <c r="J900" t="str">
        <f t="shared" si="44"/>
        <v>Marzo</v>
      </c>
      <c r="K900">
        <f>AVERAGEIFS(Tabla1[Close], Tabla1[Ticker], Tabla1[[#This Row],[Ticker]], Tabla1[Date], "&lt;=" &amp; Tabla1[[#This Row],[Date]], Tabla1[Date], "&gt;=" &amp; (Tabla1[[#This Row],[Date]]-50))</f>
        <v>561.85305555555544</v>
      </c>
      <c r="L900">
        <f>AVERAGEIFS(Tabla1[Close], Tabla1[Ticker], Tabla1[[#This Row],[Ticker]], Tabla1[Date], "&lt;=" &amp; Tabla1[[#This Row],[Date]], Tabla1[Date], "&gt;=" &amp; (Tabla1[[#This Row],[Date]]-200))</f>
        <v>467.01233576642335</v>
      </c>
      <c r="M900" t="str">
        <f>+IF(Tabla1[[#This Row],[volatilidad]]&lt;0.5,"Baja",IF(Tabla1[[#This Row],[volatilidad]]&lt;1,"Media","Alta"))</f>
        <v>Baja</v>
      </c>
    </row>
    <row r="901" spans="1:13" x14ac:dyDescent="0.3">
      <c r="A901" s="1">
        <v>45358</v>
      </c>
      <c r="B901">
        <v>599.34</v>
      </c>
      <c r="C901">
        <v>610.53</v>
      </c>
      <c r="D901">
        <v>595.9</v>
      </c>
      <c r="E901">
        <v>608.51</v>
      </c>
      <c r="F901">
        <v>2742805</v>
      </c>
      <c r="G901" t="s">
        <v>8</v>
      </c>
      <c r="H901" s="3">
        <f t="shared" si="42"/>
        <v>1.8103029998828735E-2</v>
      </c>
      <c r="I901">
        <f t="shared" si="43"/>
        <v>2024</v>
      </c>
      <c r="J901" t="str">
        <f t="shared" si="44"/>
        <v>Marzo</v>
      </c>
      <c r="K901">
        <f>AVERAGEIFS(Tabla1[Close], Tabla1[Ticker], Tabla1[[#This Row],[Ticker]], Tabla1[Date], "&lt;=" &amp; Tabla1[[#This Row],[Date]], Tabla1[Date], "&gt;=" &amp; (Tabla1[[#This Row],[Date]]-50))</f>
        <v>565.38833333333321</v>
      </c>
      <c r="L901">
        <f>AVERAGEIFS(Tabla1[Close], Tabla1[Ticker], Tabla1[[#This Row],[Ticker]], Tabla1[Date], "&lt;=" &amp; Tabla1[[#This Row],[Date]], Tabla1[Date], "&gt;=" &amp; (Tabla1[[#This Row],[Date]]-200))</f>
        <v>468.03768115942034</v>
      </c>
      <c r="M901" t="str">
        <f>+IF(Tabla1[[#This Row],[volatilidad]]&lt;0.5,"Baja",IF(Tabla1[[#This Row],[volatilidad]]&lt;1,"Media","Alta"))</f>
        <v>Baja</v>
      </c>
    </row>
    <row r="902" spans="1:13" x14ac:dyDescent="0.3">
      <c r="A902" s="1">
        <v>45359</v>
      </c>
      <c r="B902">
        <v>608.27</v>
      </c>
      <c r="C902">
        <v>616.09</v>
      </c>
      <c r="D902">
        <v>600.84</v>
      </c>
      <c r="E902">
        <v>604.82000000000005</v>
      </c>
      <c r="F902">
        <v>2777243</v>
      </c>
      <c r="G902" t="s">
        <v>8</v>
      </c>
      <c r="H902" s="3">
        <f t="shared" si="42"/>
        <v>-6.0639923748170288E-3</v>
      </c>
      <c r="I902">
        <f t="shared" si="43"/>
        <v>2024</v>
      </c>
      <c r="J902" t="str">
        <f t="shared" si="44"/>
        <v>Marzo</v>
      </c>
      <c r="K902">
        <f>AVERAGEIFS(Tabla1[Close], Tabla1[Ticker], Tabla1[[#This Row],[Ticker]], Tabla1[Date], "&lt;=" &amp; Tabla1[[#This Row],[Date]], Tabla1[Date], "&gt;=" &amp; (Tabla1[[#This Row],[Date]]-50))</f>
        <v>568.84638888888878</v>
      </c>
      <c r="L902">
        <f>AVERAGEIFS(Tabla1[Close], Tabla1[Ticker], Tabla1[[#This Row],[Ticker]], Tabla1[Date], "&lt;=" &amp; Tabla1[[#This Row],[Date]], Tabla1[Date], "&gt;=" &amp; (Tabla1[[#This Row],[Date]]-200))</f>
        <v>469.02172661870509</v>
      </c>
      <c r="M902" t="str">
        <f>+IF(Tabla1[[#This Row],[volatilidad]]&lt;0.5,"Baja",IF(Tabla1[[#This Row],[volatilidad]]&lt;1,"Media","Alta"))</f>
        <v>Baja</v>
      </c>
    </row>
    <row r="903" spans="1:13" x14ac:dyDescent="0.3">
      <c r="A903" s="1">
        <v>45362</v>
      </c>
      <c r="B903">
        <v>608.08000000000004</v>
      </c>
      <c r="C903">
        <v>611</v>
      </c>
      <c r="D903">
        <v>600.37</v>
      </c>
      <c r="E903">
        <v>600.92999999999995</v>
      </c>
      <c r="F903">
        <v>2500940</v>
      </c>
      <c r="G903" t="s">
        <v>8</v>
      </c>
      <c r="H903" s="3">
        <f t="shared" si="42"/>
        <v>-6.4316656195233524E-3</v>
      </c>
      <c r="I903">
        <f t="shared" si="43"/>
        <v>2024</v>
      </c>
      <c r="J903" t="str">
        <f t="shared" si="44"/>
        <v>Marzo</v>
      </c>
      <c r="K903">
        <f>AVERAGEIFS(Tabla1[Close], Tabla1[Ticker], Tabla1[[#This Row],[Ticker]], Tabla1[Date], "&lt;=" &amp; Tabla1[[#This Row],[Date]], Tabla1[Date], "&gt;=" &amp; (Tabla1[[#This Row],[Date]]-50))</f>
        <v>574.60399999999993</v>
      </c>
      <c r="L903">
        <f>AVERAGEIFS(Tabla1[Close], Tabla1[Ticker], Tabla1[[#This Row],[Ticker]], Tabla1[Date], "&lt;=" &amp; Tabla1[[#This Row],[Date]], Tabla1[Date], "&gt;=" &amp; (Tabla1[[#This Row],[Date]]-200))</f>
        <v>471.13824817518247</v>
      </c>
      <c r="M903" t="str">
        <f>+IF(Tabla1[[#This Row],[volatilidad]]&lt;0.5,"Baja",IF(Tabla1[[#This Row],[volatilidad]]&lt;1,"Media","Alta"))</f>
        <v>Baja</v>
      </c>
    </row>
    <row r="904" spans="1:13" x14ac:dyDescent="0.3">
      <c r="A904" s="1">
        <v>45363</v>
      </c>
      <c r="B904">
        <v>600.21</v>
      </c>
      <c r="C904">
        <v>615.29999999999995</v>
      </c>
      <c r="D904">
        <v>596.27</v>
      </c>
      <c r="E904">
        <v>611.08000000000004</v>
      </c>
      <c r="F904">
        <v>2821631</v>
      </c>
      <c r="G904" t="s">
        <v>8</v>
      </c>
      <c r="H904" s="3">
        <f t="shared" si="42"/>
        <v>1.6890486412727057E-2</v>
      </c>
      <c r="I904">
        <f t="shared" si="43"/>
        <v>2024</v>
      </c>
      <c r="J904" t="str">
        <f t="shared" si="44"/>
        <v>Marzo</v>
      </c>
      <c r="K904">
        <f>AVERAGEIFS(Tabla1[Close], Tabla1[Ticker], Tabla1[[#This Row],[Ticker]], Tabla1[Date], "&lt;=" &amp; Tabla1[[#This Row],[Date]], Tabla1[Date], "&gt;=" &amp; (Tabla1[[#This Row],[Date]]-50))</f>
        <v>575.61722222222215</v>
      </c>
      <c r="L904">
        <f>AVERAGEIFS(Tabla1[Close], Tabla1[Ticker], Tabla1[[#This Row],[Ticker]], Tabla1[Date], "&lt;=" &amp; Tabla1[[#This Row],[Date]], Tabla1[Date], "&gt;=" &amp; (Tabla1[[#This Row],[Date]]-200))</f>
        <v>472.62839416058392</v>
      </c>
      <c r="M904" t="str">
        <f>+IF(Tabla1[[#This Row],[volatilidad]]&lt;0.5,"Baja",IF(Tabla1[[#This Row],[volatilidad]]&lt;1,"Media","Alta"))</f>
        <v>Baja</v>
      </c>
    </row>
    <row r="905" spans="1:13" x14ac:dyDescent="0.3">
      <c r="A905" s="1">
        <v>45364</v>
      </c>
      <c r="B905">
        <v>613.37</v>
      </c>
      <c r="C905">
        <v>614.85</v>
      </c>
      <c r="D905">
        <v>607.21</v>
      </c>
      <c r="E905">
        <v>609.45000000000005</v>
      </c>
      <c r="F905">
        <v>2192094</v>
      </c>
      <c r="G905" t="s">
        <v>8</v>
      </c>
      <c r="H905" s="3">
        <f t="shared" si="42"/>
        <v>-2.6674085226157107E-3</v>
      </c>
      <c r="I905">
        <f t="shared" si="43"/>
        <v>2024</v>
      </c>
      <c r="J905" t="str">
        <f t="shared" si="44"/>
        <v>Marzo</v>
      </c>
      <c r="K905">
        <f>AVERAGEIFS(Tabla1[Close], Tabla1[Ticker], Tabla1[[#This Row],[Ticker]], Tabla1[Date], "&lt;=" &amp; Tabla1[[#This Row],[Date]], Tabla1[Date], "&gt;=" &amp; (Tabla1[[#This Row],[Date]]-50))</f>
        <v>579.05444444444447</v>
      </c>
      <c r="L905">
        <f>AVERAGEIFS(Tabla1[Close], Tabla1[Ticker], Tabla1[[#This Row],[Ticker]], Tabla1[Date], "&lt;=" &amp; Tabla1[[#This Row],[Date]], Tabla1[Date], "&gt;=" &amp; (Tabla1[[#This Row],[Date]]-200))</f>
        <v>474.04021897810213</v>
      </c>
      <c r="M905" t="str">
        <f>+IF(Tabla1[[#This Row],[volatilidad]]&lt;0.5,"Baja",IF(Tabla1[[#This Row],[volatilidad]]&lt;1,"Media","Alta"))</f>
        <v>Baja</v>
      </c>
    </row>
    <row r="906" spans="1:13" x14ac:dyDescent="0.3">
      <c r="A906" s="1">
        <v>45365</v>
      </c>
      <c r="B906">
        <v>615</v>
      </c>
      <c r="C906">
        <v>620.79999999999995</v>
      </c>
      <c r="D906">
        <v>607.35</v>
      </c>
      <c r="E906">
        <v>613.01</v>
      </c>
      <c r="F906">
        <v>3120452</v>
      </c>
      <c r="G906" t="s">
        <v>8</v>
      </c>
      <c r="H906" s="3">
        <f t="shared" si="42"/>
        <v>5.8413323488391011E-3</v>
      </c>
      <c r="I906">
        <f t="shared" si="43"/>
        <v>2024</v>
      </c>
      <c r="J906" t="str">
        <f t="shared" si="44"/>
        <v>Marzo</v>
      </c>
      <c r="K906">
        <f>AVERAGEIFS(Tabla1[Close], Tabla1[Ticker], Tabla1[[#This Row],[Ticker]], Tabla1[Date], "&lt;=" &amp; Tabla1[[#This Row],[Date]], Tabla1[Date], "&gt;=" &amp; (Tabla1[[#This Row],[Date]]-50))</f>
        <v>582.41055555555545</v>
      </c>
      <c r="L906">
        <f>AVERAGEIFS(Tabla1[Close], Tabla1[Ticker], Tabla1[[#This Row],[Ticker]], Tabla1[Date], "&lt;=" &amp; Tabla1[[#This Row],[Date]], Tabla1[Date], "&gt;=" &amp; (Tabla1[[#This Row],[Date]]-200))</f>
        <v>475.04724637681153</v>
      </c>
      <c r="M906" t="str">
        <f>+IF(Tabla1[[#This Row],[volatilidad]]&lt;0.5,"Baja",IF(Tabla1[[#This Row],[volatilidad]]&lt;1,"Media","Alta"))</f>
        <v>Baja</v>
      </c>
    </row>
    <row r="907" spans="1:13" x14ac:dyDescent="0.3">
      <c r="A907" s="1">
        <v>45366</v>
      </c>
      <c r="B907">
        <v>622.91999999999996</v>
      </c>
      <c r="C907">
        <v>622.91999999999996</v>
      </c>
      <c r="D907">
        <v>603.82000000000005</v>
      </c>
      <c r="E907">
        <v>605.88</v>
      </c>
      <c r="F907">
        <v>6671629</v>
      </c>
      <c r="G907" t="s">
        <v>8</v>
      </c>
      <c r="H907" s="3">
        <f t="shared" si="42"/>
        <v>-1.1631131629174063E-2</v>
      </c>
      <c r="I907">
        <f t="shared" si="43"/>
        <v>2024</v>
      </c>
      <c r="J907" t="str">
        <f t="shared" si="44"/>
        <v>Marzo</v>
      </c>
      <c r="K907">
        <f>AVERAGEIFS(Tabla1[Close], Tabla1[Ticker], Tabla1[[#This Row],[Ticker]], Tabla1[Date], "&lt;=" &amp; Tabla1[[#This Row],[Date]], Tabla1[Date], "&gt;=" &amp; (Tabla1[[#This Row],[Date]]-50))</f>
        <v>584.1052777777777</v>
      </c>
      <c r="L907">
        <f>AVERAGEIFS(Tabla1[Close], Tabla1[Ticker], Tabla1[[#This Row],[Ticker]], Tabla1[Date], "&lt;=" &amp; Tabla1[[#This Row],[Date]], Tabla1[Date], "&gt;=" &amp; (Tabla1[[#This Row],[Date]]-200))</f>
        <v>475.98848920863304</v>
      </c>
      <c r="M907" t="str">
        <f>+IF(Tabla1[[#This Row],[volatilidad]]&lt;0.5,"Baja",IF(Tabla1[[#This Row],[volatilidad]]&lt;1,"Media","Alta"))</f>
        <v>Baja</v>
      </c>
    </row>
    <row r="908" spans="1:13" x14ac:dyDescent="0.3">
      <c r="A908" s="1">
        <v>45369</v>
      </c>
      <c r="B908">
        <v>613.55999999999995</v>
      </c>
      <c r="C908">
        <v>627.41</v>
      </c>
      <c r="D908">
        <v>610.45000000000005</v>
      </c>
      <c r="E908">
        <v>618.39</v>
      </c>
      <c r="F908">
        <v>3344244</v>
      </c>
      <c r="G908" t="s">
        <v>8</v>
      </c>
      <c r="H908" s="3">
        <f t="shared" si="42"/>
        <v>2.0647653000594124E-2</v>
      </c>
      <c r="I908">
        <f t="shared" si="43"/>
        <v>2024</v>
      </c>
      <c r="J908" t="str">
        <f t="shared" si="44"/>
        <v>Marzo</v>
      </c>
      <c r="K908">
        <f>AVERAGEIFS(Tabla1[Close], Tabla1[Ticker], Tabla1[[#This Row],[Ticker]], Tabla1[Date], "&lt;=" &amp; Tabla1[[#This Row],[Date]], Tabla1[Date], "&gt;=" &amp; (Tabla1[[#This Row],[Date]]-50))</f>
        <v>586.10742857142861</v>
      </c>
      <c r="L908">
        <f>AVERAGEIFS(Tabla1[Close], Tabla1[Ticker], Tabla1[[#This Row],[Ticker]], Tabla1[Date], "&lt;=" &amp; Tabla1[[#This Row],[Date]], Tabla1[Date], "&gt;=" &amp; (Tabla1[[#This Row],[Date]]-200))</f>
        <v>478.08810218978101</v>
      </c>
      <c r="M908" t="str">
        <f>+IF(Tabla1[[#This Row],[volatilidad]]&lt;0.5,"Baja",IF(Tabla1[[#This Row],[volatilidad]]&lt;1,"Media","Alta"))</f>
        <v>Baja</v>
      </c>
    </row>
    <row r="909" spans="1:13" x14ac:dyDescent="0.3">
      <c r="A909" s="1">
        <v>45370</v>
      </c>
      <c r="B909">
        <v>615.62</v>
      </c>
      <c r="C909">
        <v>621.28</v>
      </c>
      <c r="D909">
        <v>608</v>
      </c>
      <c r="E909">
        <v>620.74</v>
      </c>
      <c r="F909">
        <v>2142613</v>
      </c>
      <c r="G909" t="s">
        <v>8</v>
      </c>
      <c r="H909" s="3">
        <f t="shared" si="42"/>
        <v>3.8001908180922417E-3</v>
      </c>
      <c r="I909">
        <f t="shared" si="43"/>
        <v>2024</v>
      </c>
      <c r="J909" t="str">
        <f t="shared" si="44"/>
        <v>Marzo</v>
      </c>
      <c r="K909">
        <f>AVERAGEIFS(Tabla1[Close], Tabla1[Ticker], Tabla1[[#This Row],[Ticker]], Tabla1[Date], "&lt;=" &amp; Tabla1[[#This Row],[Date]], Tabla1[Date], "&gt;=" &amp; (Tabla1[[#This Row],[Date]]-50))</f>
        <v>587.06944444444457</v>
      </c>
      <c r="L909">
        <f>AVERAGEIFS(Tabla1[Close], Tabla1[Ticker], Tabla1[[#This Row],[Ticker]], Tabla1[Date], "&lt;=" &amp; Tabla1[[#This Row],[Date]], Tabla1[Date], "&gt;=" &amp; (Tabla1[[#This Row],[Date]]-200))</f>
        <v>479.45350364963508</v>
      </c>
      <c r="M909" t="str">
        <f>+IF(Tabla1[[#This Row],[volatilidad]]&lt;0.5,"Baja",IF(Tabla1[[#This Row],[volatilidad]]&lt;1,"Media","Alta"))</f>
        <v>Baja</v>
      </c>
    </row>
    <row r="910" spans="1:13" x14ac:dyDescent="0.3">
      <c r="A910" s="1">
        <v>45371</v>
      </c>
      <c r="B910">
        <v>619.95000000000005</v>
      </c>
      <c r="C910">
        <v>629.51</v>
      </c>
      <c r="D910">
        <v>618.34</v>
      </c>
      <c r="E910">
        <v>627.69000000000005</v>
      </c>
      <c r="F910">
        <v>2639509</v>
      </c>
      <c r="G910" t="s">
        <v>8</v>
      </c>
      <c r="H910" s="3">
        <f t="shared" si="42"/>
        <v>1.119631407674726E-2</v>
      </c>
      <c r="I910">
        <f t="shared" si="43"/>
        <v>2024</v>
      </c>
      <c r="J910" t="str">
        <f t="shared" si="44"/>
        <v>Marzo</v>
      </c>
      <c r="K910">
        <f>AVERAGEIFS(Tabla1[Close], Tabla1[Ticker], Tabla1[[#This Row],[Ticker]], Tabla1[Date], "&lt;=" &amp; Tabla1[[#This Row],[Date]], Tabla1[Date], "&gt;=" &amp; (Tabla1[[#This Row],[Date]]-50))</f>
        <v>588.51111111111106</v>
      </c>
      <c r="L910">
        <f>AVERAGEIFS(Tabla1[Close], Tabla1[Ticker], Tabla1[[#This Row],[Ticker]], Tabla1[Date], "&lt;=" &amp; Tabla1[[#This Row],[Date]], Tabla1[Date], "&gt;=" &amp; (Tabla1[[#This Row],[Date]]-200))</f>
        <v>480.82437956204382</v>
      </c>
      <c r="M910" t="str">
        <f>+IF(Tabla1[[#This Row],[volatilidad]]&lt;0.5,"Baja",IF(Tabla1[[#This Row],[volatilidad]]&lt;1,"Media","Alta"))</f>
        <v>Baja</v>
      </c>
    </row>
    <row r="911" spans="1:13" x14ac:dyDescent="0.3">
      <c r="A911" s="1">
        <v>45372</v>
      </c>
      <c r="B911">
        <v>630.65</v>
      </c>
      <c r="C911">
        <v>634.36</v>
      </c>
      <c r="D911">
        <v>622.33000000000004</v>
      </c>
      <c r="E911">
        <v>622.71</v>
      </c>
      <c r="F911">
        <v>2507671</v>
      </c>
      <c r="G911" t="s">
        <v>8</v>
      </c>
      <c r="H911" s="3">
        <f t="shared" si="42"/>
        <v>-7.9338526979878532E-3</v>
      </c>
      <c r="I911">
        <f t="shared" si="43"/>
        <v>2024</v>
      </c>
      <c r="J911" t="str">
        <f t="shared" si="44"/>
        <v>Marzo</v>
      </c>
      <c r="K911">
        <f>AVERAGEIFS(Tabla1[Close], Tabla1[Ticker], Tabla1[[#This Row],[Ticker]], Tabla1[Date], "&lt;=" &amp; Tabla1[[#This Row],[Date]], Tabla1[Date], "&gt;=" &amp; (Tabla1[[#This Row],[Date]]-50))</f>
        <v>590.17388888888888</v>
      </c>
      <c r="L911">
        <f>AVERAGEIFS(Tabla1[Close], Tabla1[Ticker], Tabla1[[#This Row],[Ticker]], Tabla1[Date], "&lt;=" &amp; Tabla1[[#This Row],[Date]], Tabla1[Date], "&gt;=" &amp; (Tabla1[[#This Row],[Date]]-200))</f>
        <v>481.85253623188413</v>
      </c>
      <c r="M911" t="str">
        <f>+IF(Tabla1[[#This Row],[volatilidad]]&lt;0.5,"Baja",IF(Tabla1[[#This Row],[volatilidad]]&lt;1,"Media","Alta"))</f>
        <v>Baja</v>
      </c>
    </row>
    <row r="912" spans="1:13" x14ac:dyDescent="0.3">
      <c r="A912" s="1">
        <v>45373</v>
      </c>
      <c r="B912">
        <v>624.16</v>
      </c>
      <c r="C912">
        <v>629.04999999999995</v>
      </c>
      <c r="D912">
        <v>621</v>
      </c>
      <c r="E912">
        <v>628.01</v>
      </c>
      <c r="F912">
        <v>2135688</v>
      </c>
      <c r="G912" t="s">
        <v>8</v>
      </c>
      <c r="H912" s="3">
        <f t="shared" si="42"/>
        <v>8.5111849817731677E-3</v>
      </c>
      <c r="I912">
        <f t="shared" si="43"/>
        <v>2024</v>
      </c>
      <c r="J912" t="str">
        <f t="shared" si="44"/>
        <v>Marzo</v>
      </c>
      <c r="K912">
        <f>AVERAGEIFS(Tabla1[Close], Tabla1[Ticker], Tabla1[[#This Row],[Ticker]], Tabla1[Date], "&lt;=" &amp; Tabla1[[#This Row],[Date]], Tabla1[Date], "&gt;=" &amp; (Tabla1[[#This Row],[Date]]-50))</f>
        <v>591.94888888888875</v>
      </c>
      <c r="L912">
        <f>AVERAGEIFS(Tabla1[Close], Tabla1[Ticker], Tabla1[[#This Row],[Ticker]], Tabla1[Date], "&lt;=" &amp; Tabla1[[#This Row],[Date]], Tabla1[Date], "&gt;=" &amp; (Tabla1[[#This Row],[Date]]-200))</f>
        <v>482.90402877697846</v>
      </c>
      <c r="M912" t="str">
        <f>+IF(Tabla1[[#This Row],[volatilidad]]&lt;0.5,"Baja",IF(Tabla1[[#This Row],[volatilidad]]&lt;1,"Media","Alta"))</f>
        <v>Baja</v>
      </c>
    </row>
    <row r="913" spans="1:13" x14ac:dyDescent="0.3">
      <c r="A913" s="1">
        <v>45376</v>
      </c>
      <c r="B913">
        <v>627.9</v>
      </c>
      <c r="C913">
        <v>630.46</v>
      </c>
      <c r="D913">
        <v>623.16</v>
      </c>
      <c r="E913">
        <v>627.46</v>
      </c>
      <c r="F913">
        <v>1803264</v>
      </c>
      <c r="G913" t="s">
        <v>8</v>
      </c>
      <c r="H913" s="3">
        <f t="shared" si="42"/>
        <v>-8.7578223276696399E-4</v>
      </c>
      <c r="I913">
        <f t="shared" si="43"/>
        <v>2024</v>
      </c>
      <c r="J913" t="str">
        <f t="shared" si="44"/>
        <v>Marzo</v>
      </c>
      <c r="K913">
        <f>AVERAGEIFS(Tabla1[Close], Tabla1[Ticker], Tabla1[[#This Row],[Ticker]], Tabla1[Date], "&lt;=" &amp; Tabla1[[#This Row],[Date]], Tabla1[Date], "&gt;=" &amp; (Tabla1[[#This Row],[Date]]-50))</f>
        <v>594.44199999999989</v>
      </c>
      <c r="L913">
        <f>AVERAGEIFS(Tabla1[Close], Tabla1[Ticker], Tabla1[[#This Row],[Ticker]], Tabla1[Date], "&lt;=" &amp; Tabla1[[#This Row],[Date]], Tabla1[Date], "&gt;=" &amp; (Tabla1[[#This Row],[Date]]-200))</f>
        <v>484.46869565217395</v>
      </c>
      <c r="M913" t="str">
        <f>+IF(Tabla1[[#This Row],[volatilidad]]&lt;0.5,"Baja",IF(Tabla1[[#This Row],[volatilidad]]&lt;1,"Media","Alta"))</f>
        <v>Baja</v>
      </c>
    </row>
    <row r="914" spans="1:13" x14ac:dyDescent="0.3">
      <c r="A914" s="1">
        <v>45377</v>
      </c>
      <c r="B914">
        <v>625.20000000000005</v>
      </c>
      <c r="C914">
        <v>634.39</v>
      </c>
      <c r="D914">
        <v>619.17999999999995</v>
      </c>
      <c r="E914">
        <v>629.24</v>
      </c>
      <c r="F914">
        <v>2804453</v>
      </c>
      <c r="G914" t="s">
        <v>8</v>
      </c>
      <c r="H914" s="3">
        <f t="shared" si="42"/>
        <v>2.8368342205080666E-3</v>
      </c>
      <c r="I914">
        <f t="shared" si="43"/>
        <v>2024</v>
      </c>
      <c r="J914" t="str">
        <f t="shared" si="44"/>
        <v>Marzo</v>
      </c>
      <c r="K914">
        <f>AVERAGEIFS(Tabla1[Close], Tabla1[Ticker], Tabla1[[#This Row],[Ticker]], Tabla1[Date], "&lt;=" &amp; Tabla1[[#This Row],[Date]], Tabla1[Date], "&gt;=" &amp; (Tabla1[[#This Row],[Date]]-50))</f>
        <v>595.4086111111111</v>
      </c>
      <c r="L914">
        <f>AVERAGEIFS(Tabla1[Close], Tabla1[Ticker], Tabla1[[#This Row],[Ticker]], Tabla1[Date], "&lt;=" &amp; Tabla1[[#This Row],[Date]], Tabla1[Date], "&gt;=" &amp; (Tabla1[[#This Row],[Date]]-200))</f>
        <v>485.81724637681157</v>
      </c>
      <c r="M914" t="str">
        <f>+IF(Tabla1[[#This Row],[volatilidad]]&lt;0.5,"Baja",IF(Tabla1[[#This Row],[volatilidad]]&lt;1,"Media","Alta"))</f>
        <v>Baja</v>
      </c>
    </row>
    <row r="915" spans="1:13" x14ac:dyDescent="0.3">
      <c r="A915" s="1">
        <v>45378</v>
      </c>
      <c r="B915">
        <v>629.01</v>
      </c>
      <c r="C915">
        <v>631.35</v>
      </c>
      <c r="D915">
        <v>610.73</v>
      </c>
      <c r="E915">
        <v>613.53</v>
      </c>
      <c r="F915">
        <v>2628267</v>
      </c>
      <c r="G915" t="s">
        <v>8</v>
      </c>
      <c r="H915" s="3">
        <f t="shared" si="42"/>
        <v>-2.4966626406458636E-2</v>
      </c>
      <c r="I915">
        <f t="shared" si="43"/>
        <v>2024</v>
      </c>
      <c r="J915" t="str">
        <f t="shared" si="44"/>
        <v>Marzo</v>
      </c>
      <c r="K915">
        <f>AVERAGEIFS(Tabla1[Close], Tabla1[Ticker], Tabla1[[#This Row],[Ticker]], Tabla1[Date], "&lt;=" &amp; Tabla1[[#This Row],[Date]], Tabla1[Date], "&gt;=" &amp; (Tabla1[[#This Row],[Date]]-50))</f>
        <v>596.83833333333325</v>
      </c>
      <c r="L915">
        <f>AVERAGEIFS(Tabla1[Close], Tabla1[Ticker], Tabla1[[#This Row],[Ticker]], Tabla1[Date], "&lt;=" &amp; Tabla1[[#This Row],[Date]], Tabla1[Date], "&gt;=" &amp; (Tabla1[[#This Row],[Date]]-200))</f>
        <v>487.05442028985516</v>
      </c>
      <c r="M915" t="str">
        <f>+IF(Tabla1[[#This Row],[volatilidad]]&lt;0.5,"Baja",IF(Tabla1[[#This Row],[volatilidad]]&lt;1,"Media","Alta"))</f>
        <v>Baja</v>
      </c>
    </row>
    <row r="916" spans="1:13" x14ac:dyDescent="0.3">
      <c r="A916" s="1">
        <v>45379</v>
      </c>
      <c r="B916">
        <v>614.99</v>
      </c>
      <c r="C916">
        <v>615</v>
      </c>
      <c r="D916">
        <v>601.59</v>
      </c>
      <c r="E916">
        <v>607.33000000000004</v>
      </c>
      <c r="F916">
        <v>3708803</v>
      </c>
      <c r="G916" t="s">
        <v>8</v>
      </c>
      <c r="H916" s="3">
        <f t="shared" si="42"/>
        <v>-1.0105455315958412E-2</v>
      </c>
      <c r="I916">
        <f t="shared" si="43"/>
        <v>2024</v>
      </c>
      <c r="J916" t="str">
        <f t="shared" si="44"/>
        <v>Marzo</v>
      </c>
      <c r="K916">
        <f>AVERAGEIFS(Tabla1[Close], Tabla1[Ticker], Tabla1[[#This Row],[Ticker]], Tabla1[Date], "&lt;=" &amp; Tabla1[[#This Row],[Date]], Tabla1[Date], "&gt;=" &amp; (Tabla1[[#This Row],[Date]]-50))</f>
        <v>598.26750000000004</v>
      </c>
      <c r="L916">
        <f>AVERAGEIFS(Tabla1[Close], Tabla1[Ticker], Tabla1[[#This Row],[Ticker]], Tabla1[Date], "&lt;=" &amp; Tabla1[[#This Row],[Date]], Tabla1[Date], "&gt;=" &amp; (Tabla1[[#This Row],[Date]]-200))</f>
        <v>487.91971223021591</v>
      </c>
      <c r="M916" t="str">
        <f>+IF(Tabla1[[#This Row],[volatilidad]]&lt;0.5,"Baja",IF(Tabla1[[#This Row],[volatilidad]]&lt;1,"Media","Alta"))</f>
        <v>Baja</v>
      </c>
    </row>
    <row r="917" spans="1:13" x14ac:dyDescent="0.3">
      <c r="A917" s="1">
        <v>45383</v>
      </c>
      <c r="B917">
        <v>608</v>
      </c>
      <c r="C917">
        <v>615.11</v>
      </c>
      <c r="D917">
        <v>605.57000000000005</v>
      </c>
      <c r="E917">
        <v>614.30999999999995</v>
      </c>
      <c r="F917">
        <v>2115925</v>
      </c>
      <c r="G917" t="s">
        <v>8</v>
      </c>
      <c r="H917" s="3">
        <f t="shared" si="42"/>
        <v>1.1492928062173613E-2</v>
      </c>
      <c r="I917">
        <f t="shared" si="43"/>
        <v>2024</v>
      </c>
      <c r="J917" t="str">
        <f t="shared" si="44"/>
        <v>Abril</v>
      </c>
      <c r="K917">
        <f>AVERAGEIFS(Tabla1[Close], Tabla1[Ticker], Tabla1[[#This Row],[Ticker]], Tabla1[Date], "&lt;=" &amp; Tabla1[[#This Row],[Date]], Tabla1[Date], "&gt;=" &amp; (Tabla1[[#This Row],[Date]]-50))</f>
        <v>602.14088235294116</v>
      </c>
      <c r="L917">
        <f>AVERAGEIFS(Tabla1[Close], Tabla1[Ticker], Tabla1[[#This Row],[Ticker]], Tabla1[Date], "&lt;=" &amp; Tabla1[[#This Row],[Date]], Tabla1[Date], "&gt;=" &amp; (Tabla1[[#This Row],[Date]]-200))</f>
        <v>490.09386861313857</v>
      </c>
      <c r="M917" t="str">
        <f>+IF(Tabla1[[#This Row],[volatilidad]]&lt;0.5,"Baja",IF(Tabla1[[#This Row],[volatilidad]]&lt;1,"Media","Alta"))</f>
        <v>Baja</v>
      </c>
    </row>
    <row r="918" spans="1:13" x14ac:dyDescent="0.3">
      <c r="A918" s="1">
        <v>45384</v>
      </c>
      <c r="B918">
        <v>611</v>
      </c>
      <c r="C918">
        <v>615.03</v>
      </c>
      <c r="D918">
        <v>605.51</v>
      </c>
      <c r="E918">
        <v>614.21</v>
      </c>
      <c r="F918">
        <v>2029217</v>
      </c>
      <c r="G918" t="s">
        <v>8</v>
      </c>
      <c r="H918" s="3">
        <f t="shared" si="42"/>
        <v>-1.6278426201743468E-4</v>
      </c>
      <c r="I918">
        <f t="shared" si="43"/>
        <v>2024</v>
      </c>
      <c r="J918" t="str">
        <f t="shared" si="44"/>
        <v>Abril</v>
      </c>
      <c r="K918">
        <f>AVERAGEIFS(Tabla1[Close], Tabla1[Ticker], Tabla1[[#This Row],[Ticker]], Tabla1[Date], "&lt;=" &amp; Tabla1[[#This Row],[Date]], Tabla1[Date], "&gt;=" &amp; (Tabla1[[#This Row],[Date]]-50))</f>
        <v>602.48571428571427</v>
      </c>
      <c r="L918">
        <f>AVERAGEIFS(Tabla1[Close], Tabla1[Ticker], Tabla1[[#This Row],[Ticker]], Tabla1[Date], "&lt;=" &amp; Tabla1[[#This Row],[Date]], Tabla1[Date], "&gt;=" &amp; (Tabla1[[#This Row],[Date]]-200))</f>
        <v>491.65386861313857</v>
      </c>
      <c r="M918" t="str">
        <f>+IF(Tabla1[[#This Row],[volatilidad]]&lt;0.5,"Baja",IF(Tabla1[[#This Row],[volatilidad]]&lt;1,"Media","Alta"))</f>
        <v>Baja</v>
      </c>
    </row>
    <row r="919" spans="1:13" x14ac:dyDescent="0.3">
      <c r="A919" s="1">
        <v>45385</v>
      </c>
      <c r="B919">
        <v>612.75</v>
      </c>
      <c r="C919">
        <v>630.41</v>
      </c>
      <c r="D919">
        <v>611.5</v>
      </c>
      <c r="E919">
        <v>630.08000000000004</v>
      </c>
      <c r="F919">
        <v>2931231</v>
      </c>
      <c r="G919" t="s">
        <v>8</v>
      </c>
      <c r="H919" s="3">
        <f t="shared" si="42"/>
        <v>2.5838068413083448E-2</v>
      </c>
      <c r="I919">
        <f t="shared" si="43"/>
        <v>2024</v>
      </c>
      <c r="J919" t="str">
        <f t="shared" si="44"/>
        <v>Abril</v>
      </c>
      <c r="K919">
        <f>AVERAGEIFS(Tabla1[Close], Tabla1[Ticker], Tabla1[[#This Row],[Ticker]], Tabla1[Date], "&lt;=" &amp; Tabla1[[#This Row],[Date]], Tabla1[Date], "&gt;=" &amp; (Tabla1[[#This Row],[Date]]-50))</f>
        <v>604.54942857142862</v>
      </c>
      <c r="L919">
        <f>AVERAGEIFS(Tabla1[Close], Tabla1[Ticker], Tabla1[[#This Row],[Ticker]], Tabla1[Date], "&lt;=" &amp; Tabla1[[#This Row],[Date]], Tabla1[Date], "&gt;=" &amp; (Tabla1[[#This Row],[Date]]-200))</f>
        <v>493.35562043795613</v>
      </c>
      <c r="M919" t="str">
        <f>+IF(Tabla1[[#This Row],[volatilidad]]&lt;0.5,"Baja",IF(Tabla1[[#This Row],[volatilidad]]&lt;1,"Media","Alta"))</f>
        <v>Baja</v>
      </c>
    </row>
    <row r="920" spans="1:13" x14ac:dyDescent="0.3">
      <c r="A920" s="1">
        <v>45386</v>
      </c>
      <c r="B920">
        <v>633.21</v>
      </c>
      <c r="C920">
        <v>638</v>
      </c>
      <c r="D920">
        <v>616.58000000000004</v>
      </c>
      <c r="E920">
        <v>617.14</v>
      </c>
      <c r="F920">
        <v>3064349</v>
      </c>
      <c r="G920" t="s">
        <v>8</v>
      </c>
      <c r="H920" s="3">
        <f t="shared" si="42"/>
        <v>-2.053707465718646E-2</v>
      </c>
      <c r="I920">
        <f t="shared" si="43"/>
        <v>2024</v>
      </c>
      <c r="J920" t="str">
        <f t="shared" si="44"/>
        <v>Abril</v>
      </c>
      <c r="K920">
        <f>AVERAGEIFS(Tabla1[Close], Tabla1[Ticker], Tabla1[[#This Row],[Ticker]], Tabla1[Date], "&lt;=" &amp; Tabla1[[#This Row],[Date]], Tabla1[Date], "&gt;=" &amp; (Tabla1[[#This Row],[Date]]-50))</f>
        <v>606.33857142857164</v>
      </c>
      <c r="L920">
        <f>AVERAGEIFS(Tabla1[Close], Tabla1[Ticker], Tabla1[[#This Row],[Ticker]], Tabla1[Date], "&lt;=" &amp; Tabla1[[#This Row],[Date]], Tabla1[Date], "&gt;=" &amp; (Tabla1[[#This Row],[Date]]-200))</f>
        <v>494.2526086956521</v>
      </c>
      <c r="M920" t="str">
        <f>+IF(Tabla1[[#This Row],[volatilidad]]&lt;0.5,"Baja",IF(Tabla1[[#This Row],[volatilidad]]&lt;1,"Media","Alta"))</f>
        <v>Baja</v>
      </c>
    </row>
    <row r="921" spans="1:13" x14ac:dyDescent="0.3">
      <c r="A921" s="1">
        <v>45387</v>
      </c>
      <c r="B921">
        <v>624.91999999999996</v>
      </c>
      <c r="C921">
        <v>637.91</v>
      </c>
      <c r="D921">
        <v>622.71</v>
      </c>
      <c r="E921">
        <v>636.17999999999995</v>
      </c>
      <c r="F921">
        <v>3378842</v>
      </c>
      <c r="G921" t="s">
        <v>8</v>
      </c>
      <c r="H921" s="3">
        <f t="shared" si="42"/>
        <v>3.0851994685160422E-2</v>
      </c>
      <c r="I921">
        <f t="shared" si="43"/>
        <v>2024</v>
      </c>
      <c r="J921" t="str">
        <f t="shared" si="44"/>
        <v>Abril</v>
      </c>
      <c r="K921">
        <f>AVERAGEIFS(Tabla1[Close], Tabla1[Ticker], Tabla1[[#This Row],[Ticker]], Tabla1[Date], "&lt;=" &amp; Tabla1[[#This Row],[Date]], Tabla1[Date], "&gt;=" &amp; (Tabla1[[#This Row],[Date]]-50))</f>
        <v>607.96285714285727</v>
      </c>
      <c r="L921">
        <f>AVERAGEIFS(Tabla1[Close], Tabla1[Ticker], Tabla1[[#This Row],[Ticker]], Tabla1[Date], "&lt;=" &amp; Tabla1[[#This Row],[Date]], Tabla1[Date], "&gt;=" &amp; (Tabla1[[#This Row],[Date]]-200))</f>
        <v>495.27366906474805</v>
      </c>
      <c r="M921" t="str">
        <f>+IF(Tabla1[[#This Row],[volatilidad]]&lt;0.5,"Baja",IF(Tabla1[[#This Row],[volatilidad]]&lt;1,"Media","Alta"))</f>
        <v>Baja</v>
      </c>
    </row>
    <row r="922" spans="1:13" x14ac:dyDescent="0.3">
      <c r="A922" s="1">
        <v>45390</v>
      </c>
      <c r="B922">
        <v>636.39</v>
      </c>
      <c r="C922">
        <v>639</v>
      </c>
      <c r="D922">
        <v>628.11</v>
      </c>
      <c r="E922">
        <v>628.41</v>
      </c>
      <c r="F922">
        <v>2145731</v>
      </c>
      <c r="G922" t="s">
        <v>8</v>
      </c>
      <c r="H922" s="3">
        <f t="shared" si="42"/>
        <v>-1.2213524474205428E-2</v>
      </c>
      <c r="I922">
        <f t="shared" si="43"/>
        <v>2024</v>
      </c>
      <c r="J922" t="str">
        <f t="shared" si="44"/>
        <v>Abril</v>
      </c>
      <c r="K922">
        <f>AVERAGEIFS(Tabla1[Close], Tabla1[Ticker], Tabla1[[#This Row],[Ticker]], Tabla1[Date], "&lt;=" &amp; Tabla1[[#This Row],[Date]], Tabla1[Date], "&gt;=" &amp; (Tabla1[[#This Row],[Date]]-50))</f>
        <v>609.69705882352957</v>
      </c>
      <c r="L922">
        <f>AVERAGEIFS(Tabla1[Close], Tabla1[Ticker], Tabla1[[#This Row],[Ticker]], Tabla1[Date], "&lt;=" &amp; Tabla1[[#This Row],[Date]], Tabla1[Date], "&gt;=" &amp; (Tabla1[[#This Row],[Date]]-200))</f>
        <v>498.50036496350356</v>
      </c>
      <c r="M922" t="str">
        <f>+IF(Tabla1[[#This Row],[volatilidad]]&lt;0.5,"Baja",IF(Tabla1[[#This Row],[volatilidad]]&lt;1,"Media","Alta"))</f>
        <v>Baja</v>
      </c>
    </row>
    <row r="923" spans="1:13" x14ac:dyDescent="0.3">
      <c r="A923" s="1">
        <v>45391</v>
      </c>
      <c r="B923">
        <v>631.99</v>
      </c>
      <c r="C923">
        <v>631.99</v>
      </c>
      <c r="D923">
        <v>615.63</v>
      </c>
      <c r="E923">
        <v>618.20000000000005</v>
      </c>
      <c r="F923">
        <v>2146635</v>
      </c>
      <c r="G923" t="s">
        <v>8</v>
      </c>
      <c r="H923" s="3">
        <f t="shared" si="42"/>
        <v>-1.6247354434206884E-2</v>
      </c>
      <c r="I923">
        <f t="shared" si="43"/>
        <v>2024</v>
      </c>
      <c r="J923" t="str">
        <f t="shared" si="44"/>
        <v>Abril</v>
      </c>
      <c r="K923">
        <f>AVERAGEIFS(Tabla1[Close], Tabla1[Ticker], Tabla1[[#This Row],[Ticker]], Tabla1[Date], "&lt;=" &amp; Tabla1[[#This Row],[Date]], Tabla1[Date], "&gt;=" &amp; (Tabla1[[#This Row],[Date]]-50))</f>
        <v>609.94000000000017</v>
      </c>
      <c r="L923">
        <f>AVERAGEIFS(Tabla1[Close], Tabla1[Ticker], Tabla1[[#This Row],[Ticker]], Tabla1[Date], "&lt;=" &amp; Tabla1[[#This Row],[Date]], Tabla1[Date], "&gt;=" &amp; (Tabla1[[#This Row],[Date]]-200))</f>
        <v>500.20875912408741</v>
      </c>
      <c r="M923" t="str">
        <f>+IF(Tabla1[[#This Row],[volatilidad]]&lt;0.5,"Baja",IF(Tabla1[[#This Row],[volatilidad]]&lt;1,"Media","Alta"))</f>
        <v>Baja</v>
      </c>
    </row>
    <row r="924" spans="1:13" x14ac:dyDescent="0.3">
      <c r="A924" s="1">
        <v>45392</v>
      </c>
      <c r="B924">
        <v>610.97</v>
      </c>
      <c r="C924">
        <v>620.14</v>
      </c>
      <c r="D924">
        <v>609.34</v>
      </c>
      <c r="E924">
        <v>618.58000000000004</v>
      </c>
      <c r="F924">
        <v>2806248</v>
      </c>
      <c r="G924" t="s">
        <v>8</v>
      </c>
      <c r="H924" s="3">
        <f t="shared" si="42"/>
        <v>6.1468780329998474E-4</v>
      </c>
      <c r="I924">
        <f t="shared" si="43"/>
        <v>2024</v>
      </c>
      <c r="J924" t="str">
        <f t="shared" si="44"/>
        <v>Abril</v>
      </c>
      <c r="K924">
        <f>AVERAGEIFS(Tabla1[Close], Tabla1[Ticker], Tabla1[[#This Row],[Ticker]], Tabla1[Date], "&lt;=" &amp; Tabla1[[#This Row],[Date]], Tabla1[Date], "&gt;=" &amp; (Tabla1[[#This Row],[Date]]-50))</f>
        <v>610.18000000000018</v>
      </c>
      <c r="L924">
        <f>AVERAGEIFS(Tabla1[Close], Tabla1[Ticker], Tabla1[[#This Row],[Ticker]], Tabla1[Date], "&lt;=" &amp; Tabla1[[#This Row],[Date]], Tabla1[Date], "&gt;=" &amp; (Tabla1[[#This Row],[Date]]-200))</f>
        <v>501.95160583941589</v>
      </c>
      <c r="M924" t="str">
        <f>+IF(Tabla1[[#This Row],[volatilidad]]&lt;0.5,"Baja",IF(Tabla1[[#This Row],[volatilidad]]&lt;1,"Media","Alta"))</f>
        <v>Baja</v>
      </c>
    </row>
    <row r="925" spans="1:13" x14ac:dyDescent="0.3">
      <c r="A925" s="1">
        <v>45393</v>
      </c>
      <c r="B925">
        <v>624.41999999999996</v>
      </c>
      <c r="C925">
        <v>631.66</v>
      </c>
      <c r="D925">
        <v>617.24</v>
      </c>
      <c r="E925">
        <v>628.78</v>
      </c>
      <c r="F925">
        <v>2662662</v>
      </c>
      <c r="G925" t="s">
        <v>8</v>
      </c>
      <c r="H925" s="3">
        <f t="shared" si="42"/>
        <v>1.6489378900061302E-2</v>
      </c>
      <c r="I925">
        <f t="shared" si="43"/>
        <v>2024</v>
      </c>
      <c r="J925" t="str">
        <f t="shared" si="44"/>
        <v>Abril</v>
      </c>
      <c r="K925">
        <f>AVERAGEIFS(Tabla1[Close], Tabla1[Ticker], Tabla1[[#This Row],[Ticker]], Tabla1[Date], "&lt;=" &amp; Tabla1[[#This Row],[Date]], Tabla1[Date], "&gt;=" &amp; (Tabla1[[#This Row],[Date]]-50))</f>
        <v>611.67027777777798</v>
      </c>
      <c r="L925">
        <f>AVERAGEIFS(Tabla1[Close], Tabla1[Ticker], Tabla1[[#This Row],[Ticker]], Tabla1[Date], "&lt;=" &amp; Tabla1[[#This Row],[Date]], Tabla1[Date], "&gt;=" &amp; (Tabla1[[#This Row],[Date]]-200))</f>
        <v>502.8706521739129</v>
      </c>
      <c r="M925" t="str">
        <f>+IF(Tabla1[[#This Row],[volatilidad]]&lt;0.5,"Baja",IF(Tabla1[[#This Row],[volatilidad]]&lt;1,"Media","Alta"))</f>
        <v>Baja</v>
      </c>
    </row>
    <row r="926" spans="1:13" x14ac:dyDescent="0.3">
      <c r="A926" s="1">
        <v>45394</v>
      </c>
      <c r="B926">
        <v>628.23</v>
      </c>
      <c r="C926">
        <v>633.12</v>
      </c>
      <c r="D926">
        <v>618.91999999999996</v>
      </c>
      <c r="E926">
        <v>622.83000000000004</v>
      </c>
      <c r="F926">
        <v>2959269</v>
      </c>
      <c r="G926" t="s">
        <v>8</v>
      </c>
      <c r="H926" s="3">
        <f t="shared" si="42"/>
        <v>-9.4627691720473583E-3</v>
      </c>
      <c r="I926">
        <f t="shared" si="43"/>
        <v>2024</v>
      </c>
      <c r="J926" t="str">
        <f t="shared" si="44"/>
        <v>Abril</v>
      </c>
      <c r="K926">
        <f>AVERAGEIFS(Tabla1[Close], Tabla1[Ticker], Tabla1[[#This Row],[Ticker]], Tabla1[Date], "&lt;=" &amp; Tabla1[[#This Row],[Date]], Tabla1[Date], "&gt;=" &amp; (Tabla1[[#This Row],[Date]]-50))</f>
        <v>613.04472222222239</v>
      </c>
      <c r="L926">
        <f>AVERAGEIFS(Tabla1[Close], Tabla1[Ticker], Tabla1[[#This Row],[Ticker]], Tabla1[Date], "&lt;=" &amp; Tabla1[[#This Row],[Date]], Tabla1[Date], "&gt;=" &amp; (Tabla1[[#This Row],[Date]]-200))</f>
        <v>503.73366906474809</v>
      </c>
      <c r="M926" t="str">
        <f>+IF(Tabla1[[#This Row],[volatilidad]]&lt;0.5,"Baja",IF(Tabla1[[#This Row],[volatilidad]]&lt;1,"Media","Alta"))</f>
        <v>Baja</v>
      </c>
    </row>
    <row r="927" spans="1:13" x14ac:dyDescent="0.3">
      <c r="A927" s="1">
        <v>45397</v>
      </c>
      <c r="B927">
        <v>630.16999999999996</v>
      </c>
      <c r="C927">
        <v>630.16999999999996</v>
      </c>
      <c r="D927">
        <v>603.87</v>
      </c>
      <c r="E927">
        <v>607.15</v>
      </c>
      <c r="F927">
        <v>3085394</v>
      </c>
      <c r="G927" t="s">
        <v>8</v>
      </c>
      <c r="H927" s="3">
        <f t="shared" si="42"/>
        <v>-2.5175409020117945E-2</v>
      </c>
      <c r="I927">
        <f t="shared" si="43"/>
        <v>2024</v>
      </c>
      <c r="J927" t="str">
        <f t="shared" si="44"/>
        <v>Abril</v>
      </c>
      <c r="K927">
        <f>AVERAGEIFS(Tabla1[Close], Tabla1[Ticker], Tabla1[[#This Row],[Ticker]], Tabla1[Date], "&lt;=" &amp; Tabla1[[#This Row],[Date]], Tabla1[Date], "&gt;=" &amp; (Tabla1[[#This Row],[Date]]-50))</f>
        <v>614.42085714285724</v>
      </c>
      <c r="L927">
        <f>AVERAGEIFS(Tabla1[Close], Tabla1[Ticker], Tabla1[[#This Row],[Ticker]], Tabla1[Date], "&lt;=" &amp; Tabla1[[#This Row],[Date]], Tabla1[Date], "&gt;=" &amp; (Tabla1[[#This Row],[Date]]-200))</f>
        <v>507.1860583941604</v>
      </c>
      <c r="M927" t="str">
        <f>+IF(Tabla1[[#This Row],[volatilidad]]&lt;0.5,"Baja",IF(Tabla1[[#This Row],[volatilidad]]&lt;1,"Media","Alta"))</f>
        <v>Baja</v>
      </c>
    </row>
    <row r="928" spans="1:13" x14ac:dyDescent="0.3">
      <c r="A928" s="1">
        <v>45398</v>
      </c>
      <c r="B928">
        <v>607.5</v>
      </c>
      <c r="C928">
        <v>622.45000000000005</v>
      </c>
      <c r="D928">
        <v>607.5</v>
      </c>
      <c r="E928">
        <v>617.52</v>
      </c>
      <c r="F928">
        <v>3519122</v>
      </c>
      <c r="G928" t="s">
        <v>8</v>
      </c>
      <c r="H928" s="3">
        <f t="shared" si="42"/>
        <v>1.7079799061187506E-2</v>
      </c>
      <c r="I928">
        <f t="shared" si="43"/>
        <v>2024</v>
      </c>
      <c r="J928" t="str">
        <f t="shared" si="44"/>
        <v>Abril</v>
      </c>
      <c r="K928">
        <f>AVERAGEIFS(Tabla1[Close], Tabla1[Ticker], Tabla1[[#This Row],[Ticker]], Tabla1[Date], "&lt;=" &amp; Tabla1[[#This Row],[Date]], Tabla1[Date], "&gt;=" &amp; (Tabla1[[#This Row],[Date]]-50))</f>
        <v>614.50694444444457</v>
      </c>
      <c r="L928">
        <f>AVERAGEIFS(Tabla1[Close], Tabla1[Ticker], Tabla1[[#This Row],[Ticker]], Tabla1[Date], "&lt;=" &amp; Tabla1[[#This Row],[Date]], Tabla1[Date], "&gt;=" &amp; (Tabla1[[#This Row],[Date]]-200))</f>
        <v>508.94635036496334</v>
      </c>
      <c r="M928" t="str">
        <f>+IF(Tabla1[[#This Row],[volatilidad]]&lt;0.5,"Baja",IF(Tabla1[[#This Row],[volatilidad]]&lt;1,"Media","Alta"))</f>
        <v>Baja</v>
      </c>
    </row>
    <row r="929" spans="1:13" x14ac:dyDescent="0.3">
      <c r="A929" s="1">
        <v>45399</v>
      </c>
      <c r="B929">
        <v>620.97</v>
      </c>
      <c r="C929">
        <v>620.97</v>
      </c>
      <c r="D929">
        <v>607.71</v>
      </c>
      <c r="E929">
        <v>613.69000000000005</v>
      </c>
      <c r="F929">
        <v>3312222</v>
      </c>
      <c r="G929" t="s">
        <v>8</v>
      </c>
      <c r="H929" s="3">
        <f t="shared" si="42"/>
        <v>-6.2022282679102814E-3</v>
      </c>
      <c r="I929">
        <f t="shared" si="43"/>
        <v>2024</v>
      </c>
      <c r="J929" t="str">
        <f t="shared" si="44"/>
        <v>Abril</v>
      </c>
      <c r="K929">
        <f>AVERAGEIFS(Tabla1[Close], Tabla1[Ticker], Tabla1[[#This Row],[Ticker]], Tabla1[Date], "&lt;=" &amp; Tabla1[[#This Row],[Date]], Tabla1[Date], "&gt;=" &amp; (Tabla1[[#This Row],[Date]]-50))</f>
        <v>615.23027777777793</v>
      </c>
      <c r="L929">
        <f>AVERAGEIFS(Tabla1[Close], Tabla1[Ticker], Tabla1[[#This Row],[Ticker]], Tabla1[Date], "&lt;=" &amp; Tabla1[[#This Row],[Date]], Tabla1[Date], "&gt;=" &amp; (Tabla1[[#This Row],[Date]]-200))</f>
        <v>510.66963503649629</v>
      </c>
      <c r="M929" t="str">
        <f>+IF(Tabla1[[#This Row],[volatilidad]]&lt;0.5,"Baja",IF(Tabla1[[#This Row],[volatilidad]]&lt;1,"Media","Alta"))</f>
        <v>Baja</v>
      </c>
    </row>
    <row r="930" spans="1:13" x14ac:dyDescent="0.3">
      <c r="A930" s="1">
        <v>45400</v>
      </c>
      <c r="B930">
        <v>612.1</v>
      </c>
      <c r="C930">
        <v>621.33000000000004</v>
      </c>
      <c r="D930">
        <v>605.42999999999995</v>
      </c>
      <c r="E930">
        <v>610.55999999999995</v>
      </c>
      <c r="F930">
        <v>8468407</v>
      </c>
      <c r="G930" t="s">
        <v>8</v>
      </c>
      <c r="H930" s="3">
        <f t="shared" si="42"/>
        <v>-5.1002949371834472E-3</v>
      </c>
      <c r="I930">
        <f t="shared" si="43"/>
        <v>2024</v>
      </c>
      <c r="J930" t="str">
        <f t="shared" si="44"/>
        <v>Abril</v>
      </c>
      <c r="K930">
        <f>AVERAGEIFS(Tabla1[Close], Tabla1[Ticker], Tabla1[[#This Row],[Ticker]], Tabla1[Date], "&lt;=" &amp; Tabla1[[#This Row],[Date]], Tabla1[Date], "&gt;=" &amp; (Tabla1[[#This Row],[Date]]-50))</f>
        <v>615.47722222222228</v>
      </c>
      <c r="L930">
        <f>AVERAGEIFS(Tabla1[Close], Tabla1[Ticker], Tabla1[[#This Row],[Ticker]], Tabla1[Date], "&lt;=" &amp; Tabla1[[#This Row],[Date]], Tabla1[Date], "&gt;=" &amp; (Tabla1[[#This Row],[Date]]-200))</f>
        <v>511.39347826086947</v>
      </c>
      <c r="M930" t="str">
        <f>+IF(Tabla1[[#This Row],[volatilidad]]&lt;0.5,"Baja",IF(Tabla1[[#This Row],[volatilidad]]&lt;1,"Media","Alta"))</f>
        <v>Baja</v>
      </c>
    </row>
    <row r="931" spans="1:13" x14ac:dyDescent="0.3">
      <c r="A931" s="1">
        <v>45401</v>
      </c>
      <c r="B931">
        <v>567.88</v>
      </c>
      <c r="C931">
        <v>579</v>
      </c>
      <c r="D931">
        <v>552.16</v>
      </c>
      <c r="E931">
        <v>555.04</v>
      </c>
      <c r="F931">
        <v>16449699</v>
      </c>
      <c r="G931" t="s">
        <v>8</v>
      </c>
      <c r="H931" s="3">
        <f t="shared" si="42"/>
        <v>-9.0932914046121582E-2</v>
      </c>
      <c r="I931">
        <f t="shared" si="43"/>
        <v>2024</v>
      </c>
      <c r="J931" t="str">
        <f t="shared" si="44"/>
        <v>Abril</v>
      </c>
      <c r="K931">
        <f>AVERAGEIFS(Tabla1[Close], Tabla1[Ticker], Tabla1[[#This Row],[Ticker]], Tabla1[Date], "&lt;=" &amp; Tabla1[[#This Row],[Date]], Tabla1[Date], "&gt;=" &amp; (Tabla1[[#This Row],[Date]]-50))</f>
        <v>614.32611111111135</v>
      </c>
      <c r="L931">
        <f>AVERAGEIFS(Tabla1[Close], Tabla1[Ticker], Tabla1[[#This Row],[Ticker]], Tabla1[Date], "&lt;=" &amp; Tabla1[[#This Row],[Date]], Tabla1[Date], "&gt;=" &amp; (Tabla1[[#This Row],[Date]]-200))</f>
        <v>511.70748201438835</v>
      </c>
      <c r="M931" t="str">
        <f>+IF(Tabla1[[#This Row],[volatilidad]]&lt;0.5,"Baja",IF(Tabla1[[#This Row],[volatilidad]]&lt;1,"Media","Alta"))</f>
        <v>Baja</v>
      </c>
    </row>
    <row r="932" spans="1:13" x14ac:dyDescent="0.3">
      <c r="A932" s="1">
        <v>45404</v>
      </c>
      <c r="B932">
        <v>550.66</v>
      </c>
      <c r="C932">
        <v>558.61</v>
      </c>
      <c r="D932">
        <v>542.01</v>
      </c>
      <c r="E932">
        <v>554.6</v>
      </c>
      <c r="F932">
        <v>8597651</v>
      </c>
      <c r="G932" t="s">
        <v>8</v>
      </c>
      <c r="H932" s="3">
        <f t="shared" si="42"/>
        <v>-7.9273565869120155E-4</v>
      </c>
      <c r="I932">
        <f t="shared" si="43"/>
        <v>2024</v>
      </c>
      <c r="J932" t="str">
        <f t="shared" si="44"/>
        <v>Abril</v>
      </c>
      <c r="K932">
        <f>AVERAGEIFS(Tabla1[Close], Tabla1[Ticker], Tabla1[[#This Row],[Ticker]], Tabla1[Date], "&lt;=" &amp; Tabla1[[#This Row],[Date]], Tabla1[Date], "&gt;=" &amp; (Tabla1[[#This Row],[Date]]-50))</f>
        <v>612.80228571428574</v>
      </c>
      <c r="L932">
        <f>AVERAGEIFS(Tabla1[Close], Tabla1[Ticker], Tabla1[[#This Row],[Ticker]], Tabla1[Date], "&lt;=" &amp; Tabla1[[#This Row],[Date]], Tabla1[Date], "&gt;=" &amp; (Tabla1[[#This Row],[Date]]-200))</f>
        <v>514.94861313868603</v>
      </c>
      <c r="M932" t="str">
        <f>+IF(Tabla1[[#This Row],[volatilidad]]&lt;0.5,"Baja",IF(Tabla1[[#This Row],[volatilidad]]&lt;1,"Media","Alta"))</f>
        <v>Baja</v>
      </c>
    </row>
    <row r="933" spans="1:13" x14ac:dyDescent="0.3">
      <c r="A933" s="1">
        <v>45405</v>
      </c>
      <c r="B933">
        <v>556.49</v>
      </c>
      <c r="C933">
        <v>579.21</v>
      </c>
      <c r="D933">
        <v>555.28</v>
      </c>
      <c r="E933">
        <v>577.75</v>
      </c>
      <c r="F933">
        <v>4975520</v>
      </c>
      <c r="G933" t="s">
        <v>8</v>
      </c>
      <c r="H933" s="3">
        <f t="shared" si="42"/>
        <v>4.1741795888929012E-2</v>
      </c>
      <c r="I933">
        <f t="shared" si="43"/>
        <v>2024</v>
      </c>
      <c r="J933" t="str">
        <f t="shared" si="44"/>
        <v>Abril</v>
      </c>
      <c r="K933">
        <f>AVERAGEIFS(Tabla1[Close], Tabla1[Ticker], Tabla1[[#This Row],[Ticker]], Tabla1[Date], "&lt;=" &amp; Tabla1[[#This Row],[Date]], Tabla1[Date], "&gt;=" &amp; (Tabla1[[#This Row],[Date]]-50))</f>
        <v>611.82861111111117</v>
      </c>
      <c r="L933">
        <f>AVERAGEIFS(Tabla1[Close], Tabla1[Ticker], Tabla1[[#This Row],[Ticker]], Tabla1[Date], "&lt;=" &amp; Tabla1[[#This Row],[Date]], Tabla1[Date], "&gt;=" &amp; (Tabla1[[#This Row],[Date]]-200))</f>
        <v>516.44613138686123</v>
      </c>
      <c r="M933" t="str">
        <f>+IF(Tabla1[[#This Row],[volatilidad]]&lt;0.5,"Baja",IF(Tabla1[[#This Row],[volatilidad]]&lt;1,"Media","Alta"))</f>
        <v>Baja</v>
      </c>
    </row>
    <row r="934" spans="1:13" x14ac:dyDescent="0.3">
      <c r="A934" s="1">
        <v>45406</v>
      </c>
      <c r="B934">
        <v>574.30999999999995</v>
      </c>
      <c r="C934">
        <v>576.91</v>
      </c>
      <c r="D934">
        <v>551.29999999999995</v>
      </c>
      <c r="E934">
        <v>555.12</v>
      </c>
      <c r="F934">
        <v>5355312</v>
      </c>
      <c r="G934" t="s">
        <v>8</v>
      </c>
      <c r="H934" s="3">
        <f t="shared" si="42"/>
        <v>-3.916919082648207E-2</v>
      </c>
      <c r="I934">
        <f t="shared" si="43"/>
        <v>2024</v>
      </c>
      <c r="J934" t="str">
        <f t="shared" si="44"/>
        <v>Abril</v>
      </c>
      <c r="K934">
        <f>AVERAGEIFS(Tabla1[Close], Tabla1[Ticker], Tabla1[[#This Row],[Ticker]], Tabla1[Date], "&lt;=" &amp; Tabla1[[#This Row],[Date]], Tabla1[Date], "&gt;=" &amp; (Tabla1[[#This Row],[Date]]-50))</f>
        <v>610.14222222222224</v>
      </c>
      <c r="L934">
        <f>AVERAGEIFS(Tabla1[Close], Tabla1[Ticker], Tabla1[[#This Row],[Ticker]], Tabla1[Date], "&lt;=" &amp; Tabla1[[#This Row],[Date]], Tabla1[Date], "&gt;=" &amp; (Tabla1[[#This Row],[Date]]-200))</f>
        <v>517.71335766423351</v>
      </c>
      <c r="M934" t="str">
        <f>+IF(Tabla1[[#This Row],[volatilidad]]&lt;0.5,"Baja",IF(Tabla1[[#This Row],[volatilidad]]&lt;1,"Media","Alta"))</f>
        <v>Baja</v>
      </c>
    </row>
    <row r="935" spans="1:13" x14ac:dyDescent="0.3">
      <c r="A935" s="1">
        <v>45407</v>
      </c>
      <c r="B935">
        <v>549.46</v>
      </c>
      <c r="C935">
        <v>566.54</v>
      </c>
      <c r="D935">
        <v>545.71</v>
      </c>
      <c r="E935">
        <v>564.79999999999995</v>
      </c>
      <c r="F935">
        <v>3807101</v>
      </c>
      <c r="G935" t="s">
        <v>8</v>
      </c>
      <c r="H935" s="3">
        <f t="shared" si="42"/>
        <v>1.7437671134169053E-2</v>
      </c>
      <c r="I935">
        <f t="shared" si="43"/>
        <v>2024</v>
      </c>
      <c r="J935" t="str">
        <f t="shared" si="44"/>
        <v>Abril</v>
      </c>
      <c r="K935">
        <f>AVERAGEIFS(Tabla1[Close], Tabla1[Ticker], Tabla1[[#This Row],[Ticker]], Tabla1[Date], "&lt;=" &amp; Tabla1[[#This Row],[Date]], Tabla1[Date], "&gt;=" &amp; (Tabla1[[#This Row],[Date]]-50))</f>
        <v>609.20611111111111</v>
      </c>
      <c r="L935">
        <f>AVERAGEIFS(Tabla1[Close], Tabla1[Ticker], Tabla1[[#This Row],[Ticker]], Tabla1[Date], "&lt;=" &amp; Tabla1[[#This Row],[Date]], Tabla1[Date], "&gt;=" &amp; (Tabla1[[#This Row],[Date]]-200))</f>
        <v>518.05456521739131</v>
      </c>
      <c r="M935" t="str">
        <f>+IF(Tabla1[[#This Row],[volatilidad]]&lt;0.5,"Baja",IF(Tabla1[[#This Row],[volatilidad]]&lt;1,"Media","Alta"))</f>
        <v>Baja</v>
      </c>
    </row>
    <row r="936" spans="1:13" x14ac:dyDescent="0.3">
      <c r="A936" s="1">
        <v>45408</v>
      </c>
      <c r="B936">
        <v>558.21</v>
      </c>
      <c r="C936">
        <v>562.91999999999996</v>
      </c>
      <c r="D936">
        <v>553.19000000000005</v>
      </c>
      <c r="E936">
        <v>561.23</v>
      </c>
      <c r="F936">
        <v>4332593</v>
      </c>
      <c r="G936" t="s">
        <v>8</v>
      </c>
      <c r="H936" s="3">
        <f t="shared" si="42"/>
        <v>-6.3208215297448911E-3</v>
      </c>
      <c r="I936">
        <f t="shared" si="43"/>
        <v>2024</v>
      </c>
      <c r="J936" t="str">
        <f t="shared" si="44"/>
        <v>Abril</v>
      </c>
      <c r="K936">
        <f>AVERAGEIFS(Tabla1[Close], Tabla1[Ticker], Tabla1[[#This Row],[Ticker]], Tabla1[Date], "&lt;=" &amp; Tabla1[[#This Row],[Date]], Tabla1[Date], "&gt;=" &amp; (Tabla1[[#This Row],[Date]]-50))</f>
        <v>608.19333333333327</v>
      </c>
      <c r="L936">
        <f>AVERAGEIFS(Tabla1[Close], Tabla1[Ticker], Tabla1[[#This Row],[Ticker]], Tabla1[Date], "&lt;=" &amp; Tabla1[[#This Row],[Date]], Tabla1[Date], "&gt;=" &amp; (Tabla1[[#This Row],[Date]]-200))</f>
        <v>518.36517985611511</v>
      </c>
      <c r="M936" t="str">
        <f>+IF(Tabla1[[#This Row],[volatilidad]]&lt;0.5,"Baja",IF(Tabla1[[#This Row],[volatilidad]]&lt;1,"Media","Alta"))</f>
        <v>Baja</v>
      </c>
    </row>
    <row r="937" spans="1:13" x14ac:dyDescent="0.3">
      <c r="A937" s="1">
        <v>45411</v>
      </c>
      <c r="B937">
        <v>559.17999999999995</v>
      </c>
      <c r="C937">
        <v>559.64</v>
      </c>
      <c r="D937">
        <v>554.24</v>
      </c>
      <c r="E937">
        <v>559.49</v>
      </c>
      <c r="F937">
        <v>2508882</v>
      </c>
      <c r="G937" t="s">
        <v>8</v>
      </c>
      <c r="H937" s="3">
        <f t="shared" si="42"/>
        <v>-3.100333196728644E-3</v>
      </c>
      <c r="I937">
        <f t="shared" si="43"/>
        <v>2024</v>
      </c>
      <c r="J937" t="str">
        <f t="shared" si="44"/>
        <v>Abril</v>
      </c>
      <c r="K937">
        <f>AVERAGEIFS(Tabla1[Close], Tabla1[Ticker], Tabla1[[#This Row],[Ticker]], Tabla1[Date], "&lt;=" &amp; Tabla1[[#This Row],[Date]], Tabla1[Date], "&gt;=" &amp; (Tabla1[[#This Row],[Date]]-50))</f>
        <v>606.88914285714293</v>
      </c>
      <c r="L937">
        <f>AVERAGEIFS(Tabla1[Close], Tabla1[Ticker], Tabla1[[#This Row],[Ticker]], Tabla1[Date], "&lt;=" &amp; Tabla1[[#This Row],[Date]], Tabla1[Date], "&gt;=" &amp; (Tabla1[[#This Row],[Date]]-200))</f>
        <v>521.80328467153277</v>
      </c>
      <c r="M937" t="str">
        <f>+IF(Tabla1[[#This Row],[volatilidad]]&lt;0.5,"Baja",IF(Tabla1[[#This Row],[volatilidad]]&lt;1,"Media","Alta"))</f>
        <v>Baja</v>
      </c>
    </row>
    <row r="938" spans="1:13" x14ac:dyDescent="0.3">
      <c r="A938" s="1">
        <v>45412</v>
      </c>
      <c r="B938">
        <v>560</v>
      </c>
      <c r="C938">
        <v>560</v>
      </c>
      <c r="D938">
        <v>549.38</v>
      </c>
      <c r="E938">
        <v>550.64</v>
      </c>
      <c r="F938">
        <v>3361492</v>
      </c>
      <c r="G938" t="s">
        <v>8</v>
      </c>
      <c r="H938" s="3">
        <f t="shared" si="42"/>
        <v>-1.5817977086275081E-2</v>
      </c>
      <c r="I938">
        <f t="shared" si="43"/>
        <v>2024</v>
      </c>
      <c r="J938" t="str">
        <f t="shared" si="44"/>
        <v>Abril</v>
      </c>
      <c r="K938">
        <f>AVERAGEIFS(Tabla1[Close], Tabla1[Ticker], Tabla1[[#This Row],[Ticker]], Tabla1[Date], "&lt;=" &amp; Tabla1[[#This Row],[Date]], Tabla1[Date], "&gt;=" &amp; (Tabla1[[#This Row],[Date]]-50))</f>
        <v>605.32666666666671</v>
      </c>
      <c r="L938">
        <f>AVERAGEIFS(Tabla1[Close], Tabla1[Ticker], Tabla1[[#This Row],[Ticker]], Tabla1[Date], "&lt;=" &amp; Tabla1[[#This Row],[Date]], Tabla1[Date], "&gt;=" &amp; (Tabla1[[#This Row],[Date]]-200))</f>
        <v>523.18605839416057</v>
      </c>
      <c r="M938" t="str">
        <f>+IF(Tabla1[[#This Row],[volatilidad]]&lt;0.5,"Baja",IF(Tabla1[[#This Row],[volatilidad]]&lt;1,"Media","Alta"))</f>
        <v>Baja</v>
      </c>
    </row>
    <row r="939" spans="1:13" x14ac:dyDescent="0.3">
      <c r="A939" s="1">
        <v>45413</v>
      </c>
      <c r="B939">
        <v>547.84</v>
      </c>
      <c r="C939">
        <v>560.39</v>
      </c>
      <c r="D939">
        <v>544.25</v>
      </c>
      <c r="E939">
        <v>551.71</v>
      </c>
      <c r="F939">
        <v>3473233</v>
      </c>
      <c r="G939" t="s">
        <v>8</v>
      </c>
      <c r="H939" s="3">
        <f t="shared" si="42"/>
        <v>1.9431933749818331E-3</v>
      </c>
      <c r="I939">
        <f t="shared" si="43"/>
        <v>2024</v>
      </c>
      <c r="J939" t="str">
        <f t="shared" si="44"/>
        <v>Mayo</v>
      </c>
      <c r="K939">
        <f>AVERAGEIFS(Tabla1[Close], Tabla1[Ticker], Tabla1[[#This Row],[Ticker]], Tabla1[Date], "&lt;=" &amp; Tabla1[[#This Row],[Date]], Tabla1[Date], "&gt;=" &amp; (Tabla1[[#This Row],[Date]]-50))</f>
        <v>603.95944444444444</v>
      </c>
      <c r="L939">
        <f>AVERAGEIFS(Tabla1[Close], Tabla1[Ticker], Tabla1[[#This Row],[Ticker]], Tabla1[Date], "&lt;=" &amp; Tabla1[[#This Row],[Date]], Tabla1[Date], "&gt;=" &amp; (Tabla1[[#This Row],[Date]]-200))</f>
        <v>524.61693430656931</v>
      </c>
      <c r="M939" t="str">
        <f>+IF(Tabla1[[#This Row],[volatilidad]]&lt;0.5,"Baja",IF(Tabla1[[#This Row],[volatilidad]]&lt;1,"Media","Alta"))</f>
        <v>Baja</v>
      </c>
    </row>
    <row r="940" spans="1:13" x14ac:dyDescent="0.3">
      <c r="A940" s="1">
        <v>45414</v>
      </c>
      <c r="B940">
        <v>556.02</v>
      </c>
      <c r="C940">
        <v>565.46</v>
      </c>
      <c r="D940">
        <v>555.59</v>
      </c>
      <c r="E940">
        <v>565.15</v>
      </c>
      <c r="F940">
        <v>3068228</v>
      </c>
      <c r="G940" t="s">
        <v>8</v>
      </c>
      <c r="H940" s="3">
        <f t="shared" si="42"/>
        <v>2.4360624240996165E-2</v>
      </c>
      <c r="I940">
        <f t="shared" si="43"/>
        <v>2024</v>
      </c>
      <c r="J940" t="str">
        <f t="shared" si="44"/>
        <v>Mayo</v>
      </c>
      <c r="K940">
        <f>AVERAGEIFS(Tabla1[Close], Tabla1[Ticker], Tabla1[[#This Row],[Ticker]], Tabla1[Date], "&lt;=" &amp; Tabla1[[#This Row],[Date]], Tabla1[Date], "&gt;=" &amp; (Tabla1[[#This Row],[Date]]-50))</f>
        <v>602.68361111111108</v>
      </c>
      <c r="L940">
        <f>AVERAGEIFS(Tabla1[Close], Tabla1[Ticker], Tabla1[[#This Row],[Ticker]], Tabla1[Date], "&lt;=" &amp; Tabla1[[#This Row],[Date]], Tabla1[Date], "&gt;=" &amp; (Tabla1[[#This Row],[Date]]-200))</f>
        <v>524.91065217391292</v>
      </c>
      <c r="M940" t="str">
        <f>+IF(Tabla1[[#This Row],[volatilidad]]&lt;0.5,"Baja",IF(Tabla1[[#This Row],[volatilidad]]&lt;1,"Media","Alta"))</f>
        <v>Baja</v>
      </c>
    </row>
    <row r="941" spans="1:13" x14ac:dyDescent="0.3">
      <c r="A941" s="1">
        <v>45415</v>
      </c>
      <c r="B941">
        <v>566</v>
      </c>
      <c r="C941">
        <v>580.26</v>
      </c>
      <c r="D941">
        <v>565.16</v>
      </c>
      <c r="E941">
        <v>579.34</v>
      </c>
      <c r="F941">
        <v>3307524</v>
      </c>
      <c r="G941" t="s">
        <v>8</v>
      </c>
      <c r="H941" s="3">
        <f t="shared" si="42"/>
        <v>2.5108378306644363E-2</v>
      </c>
      <c r="I941">
        <f t="shared" si="43"/>
        <v>2024</v>
      </c>
      <c r="J941" t="str">
        <f t="shared" si="44"/>
        <v>Mayo</v>
      </c>
      <c r="K941">
        <f>AVERAGEIFS(Tabla1[Close], Tabla1[Ticker], Tabla1[[#This Row],[Ticker]], Tabla1[Date], "&lt;=" &amp; Tabla1[[#This Row],[Date]], Tabla1[Date], "&gt;=" &amp; (Tabla1[[#This Row],[Date]]-50))</f>
        <v>601.84722222222217</v>
      </c>
      <c r="L941">
        <f>AVERAGEIFS(Tabla1[Close], Tabla1[Ticker], Tabla1[[#This Row],[Ticker]], Tabla1[Date], "&lt;=" &amp; Tabla1[[#This Row],[Date]], Tabla1[Date], "&gt;=" &amp; (Tabla1[[#This Row],[Date]]-200))</f>
        <v>525.30223021582719</v>
      </c>
      <c r="M941" t="str">
        <f>+IF(Tabla1[[#This Row],[volatilidad]]&lt;0.5,"Baja",IF(Tabla1[[#This Row],[volatilidad]]&lt;1,"Media","Alta"))</f>
        <v>Baja</v>
      </c>
    </row>
    <row r="942" spans="1:13" x14ac:dyDescent="0.3">
      <c r="A942" s="1">
        <v>45418</v>
      </c>
      <c r="B942">
        <v>581.82000000000005</v>
      </c>
      <c r="C942">
        <v>597.34</v>
      </c>
      <c r="D942">
        <v>580.25</v>
      </c>
      <c r="E942">
        <v>596.97</v>
      </c>
      <c r="F942">
        <v>3686337</v>
      </c>
      <c r="G942" t="s">
        <v>8</v>
      </c>
      <c r="H942" s="3">
        <f t="shared" si="42"/>
        <v>3.0431180308627015E-2</v>
      </c>
      <c r="I942">
        <f t="shared" si="43"/>
        <v>2024</v>
      </c>
      <c r="J942" t="str">
        <f t="shared" si="44"/>
        <v>Mayo</v>
      </c>
      <c r="K942">
        <f>AVERAGEIFS(Tabla1[Close], Tabla1[Ticker], Tabla1[[#This Row],[Ticker]], Tabla1[Date], "&lt;=" &amp; Tabla1[[#This Row],[Date]], Tabla1[Date], "&gt;=" &amp; (Tabla1[[#This Row],[Date]]-50))</f>
        <v>601.27371428571439</v>
      </c>
      <c r="L942">
        <f>AVERAGEIFS(Tabla1[Close], Tabla1[Ticker], Tabla1[[#This Row],[Ticker]], Tabla1[Date], "&lt;=" &amp; Tabla1[[#This Row],[Date]], Tabla1[Date], "&gt;=" &amp; (Tabla1[[#This Row],[Date]]-200))</f>
        <v>529.57116788321161</v>
      </c>
      <c r="M942" t="str">
        <f>+IF(Tabla1[[#This Row],[volatilidad]]&lt;0.5,"Baja",IF(Tabla1[[#This Row],[volatilidad]]&lt;1,"Media","Alta"))</f>
        <v>Baja</v>
      </c>
    </row>
    <row r="943" spans="1:13" x14ac:dyDescent="0.3">
      <c r="A943" s="1">
        <v>45419</v>
      </c>
      <c r="B943">
        <v>596.28</v>
      </c>
      <c r="C943">
        <v>606.04999999999995</v>
      </c>
      <c r="D943">
        <v>591.32000000000005</v>
      </c>
      <c r="E943">
        <v>606</v>
      </c>
      <c r="F943">
        <v>3614092</v>
      </c>
      <c r="G943" t="s">
        <v>8</v>
      </c>
      <c r="H943" s="3">
        <f t="shared" si="42"/>
        <v>1.5126388260716661E-2</v>
      </c>
      <c r="I943">
        <f t="shared" si="43"/>
        <v>2024</v>
      </c>
      <c r="J943" t="str">
        <f t="shared" si="44"/>
        <v>Mayo</v>
      </c>
      <c r="K943">
        <f>AVERAGEIFS(Tabla1[Close], Tabla1[Ticker], Tabla1[[#This Row],[Ticker]], Tabla1[Date], "&lt;=" &amp; Tabla1[[#This Row],[Date]], Tabla1[Date], "&gt;=" &amp; (Tabla1[[#This Row],[Date]]-50))</f>
        <v>601.4050000000002</v>
      </c>
      <c r="L943">
        <f>AVERAGEIFS(Tabla1[Close], Tabla1[Ticker], Tabla1[[#This Row],[Ticker]], Tabla1[Date], "&lt;=" &amp; Tabla1[[#This Row],[Date]], Tabla1[Date], "&gt;=" &amp; (Tabla1[[#This Row],[Date]]-200))</f>
        <v>531.06189781021885</v>
      </c>
      <c r="M943" t="str">
        <f>+IF(Tabla1[[#This Row],[volatilidad]]&lt;0.5,"Baja",IF(Tabla1[[#This Row],[volatilidad]]&lt;1,"Media","Alta"))</f>
        <v>Baja</v>
      </c>
    </row>
    <row r="944" spans="1:13" x14ac:dyDescent="0.3">
      <c r="A944" s="1">
        <v>45420</v>
      </c>
      <c r="B944">
        <v>601.63</v>
      </c>
      <c r="C944">
        <v>618.22</v>
      </c>
      <c r="D944">
        <v>601.63</v>
      </c>
      <c r="E944">
        <v>609.47</v>
      </c>
      <c r="F944">
        <v>3093904</v>
      </c>
      <c r="G944" t="s">
        <v>8</v>
      </c>
      <c r="H944" s="3">
        <f t="shared" si="42"/>
        <v>5.7260726072607682E-3</v>
      </c>
      <c r="I944">
        <f t="shared" si="43"/>
        <v>2024</v>
      </c>
      <c r="J944" t="str">
        <f t="shared" si="44"/>
        <v>Mayo</v>
      </c>
      <c r="K944">
        <f>AVERAGEIFS(Tabla1[Close], Tabla1[Ticker], Tabla1[[#This Row],[Ticker]], Tabla1[Date], "&lt;=" &amp; Tabla1[[#This Row],[Date]], Tabla1[Date], "&gt;=" &amp; (Tabla1[[#This Row],[Date]]-50))</f>
        <v>601.15722222222246</v>
      </c>
      <c r="L944">
        <f>AVERAGEIFS(Tabla1[Close], Tabla1[Ticker], Tabla1[[#This Row],[Ticker]], Tabla1[Date], "&lt;=" &amp; Tabla1[[#This Row],[Date]], Tabla1[Date], "&gt;=" &amp; (Tabla1[[#This Row],[Date]]-200))</f>
        <v>532.58386861313852</v>
      </c>
      <c r="M944" t="str">
        <f>+IF(Tabla1[[#This Row],[volatilidad]]&lt;0.5,"Baja",IF(Tabla1[[#This Row],[volatilidad]]&lt;1,"Media","Alta"))</f>
        <v>Baja</v>
      </c>
    </row>
    <row r="945" spans="1:13" x14ac:dyDescent="0.3">
      <c r="A945" s="1">
        <v>45421</v>
      </c>
      <c r="B945">
        <v>614.4</v>
      </c>
      <c r="C945">
        <v>615.72</v>
      </c>
      <c r="D945">
        <v>605.75</v>
      </c>
      <c r="E945">
        <v>612.09</v>
      </c>
      <c r="F945">
        <v>2065375</v>
      </c>
      <c r="G945" t="s">
        <v>8</v>
      </c>
      <c r="H945" s="3">
        <f t="shared" si="42"/>
        <v>4.2988170049387264E-3</v>
      </c>
      <c r="I945">
        <f t="shared" si="43"/>
        <v>2024</v>
      </c>
      <c r="J945" t="str">
        <f t="shared" si="44"/>
        <v>Mayo</v>
      </c>
      <c r="K945">
        <f>AVERAGEIFS(Tabla1[Close], Tabla1[Ticker], Tabla1[[#This Row],[Ticker]], Tabla1[Date], "&lt;=" &amp; Tabla1[[#This Row],[Date]], Tabla1[Date], "&gt;=" &amp; (Tabla1[[#This Row],[Date]]-50))</f>
        <v>600.91694444444465</v>
      </c>
      <c r="L945">
        <f>AVERAGEIFS(Tabla1[Close], Tabla1[Ticker], Tabla1[[#This Row],[Ticker]], Tabla1[Date], "&lt;=" &amp; Tabla1[[#This Row],[Date]], Tabla1[Date], "&gt;=" &amp; (Tabla1[[#This Row],[Date]]-200))</f>
        <v>533.15999999999985</v>
      </c>
      <c r="M945" t="str">
        <f>+IF(Tabla1[[#This Row],[volatilidad]]&lt;0.5,"Baja",IF(Tabla1[[#This Row],[volatilidad]]&lt;1,"Media","Alta"))</f>
        <v>Baja</v>
      </c>
    </row>
    <row r="946" spans="1:13" x14ac:dyDescent="0.3">
      <c r="A946" s="1">
        <v>45422</v>
      </c>
      <c r="B946">
        <v>619</v>
      </c>
      <c r="C946">
        <v>623.98</v>
      </c>
      <c r="D946">
        <v>605.05999999999995</v>
      </c>
      <c r="E946">
        <v>610.87</v>
      </c>
      <c r="F946">
        <v>2653586</v>
      </c>
      <c r="G946" t="s">
        <v>8</v>
      </c>
      <c r="H946" s="3">
        <f t="shared" si="42"/>
        <v>-1.9931709389142682E-3</v>
      </c>
      <c r="I946">
        <f t="shared" si="43"/>
        <v>2024</v>
      </c>
      <c r="J946" t="str">
        <f t="shared" si="44"/>
        <v>Mayo</v>
      </c>
      <c r="K946">
        <f>AVERAGEIFS(Tabla1[Close], Tabla1[Ticker], Tabla1[[#This Row],[Ticker]], Tabla1[Date], "&lt;=" &amp; Tabla1[[#This Row],[Date]], Tabla1[Date], "&gt;=" &amp; (Tabla1[[#This Row],[Date]]-50))</f>
        <v>600.44972222222236</v>
      </c>
      <c r="L946">
        <f>AVERAGEIFS(Tabla1[Close], Tabla1[Ticker], Tabla1[[#This Row],[Ticker]], Tabla1[Date], "&lt;=" &amp; Tabla1[[#This Row],[Date]], Tabla1[Date], "&gt;=" &amp; (Tabla1[[#This Row],[Date]]-200))</f>
        <v>533.71906474820116</v>
      </c>
      <c r="M946" t="str">
        <f>+IF(Tabla1[[#This Row],[volatilidad]]&lt;0.5,"Baja",IF(Tabla1[[#This Row],[volatilidad]]&lt;1,"Media","Alta"))</f>
        <v>Baja</v>
      </c>
    </row>
    <row r="947" spans="1:13" x14ac:dyDescent="0.3">
      <c r="A947" s="1">
        <v>45425</v>
      </c>
      <c r="B947">
        <v>614.29999999999995</v>
      </c>
      <c r="C947">
        <v>618.22</v>
      </c>
      <c r="D947">
        <v>606.83000000000004</v>
      </c>
      <c r="E947">
        <v>616.59</v>
      </c>
      <c r="F947">
        <v>2086197</v>
      </c>
      <c r="G947" t="s">
        <v>8</v>
      </c>
      <c r="H947" s="3">
        <f t="shared" si="42"/>
        <v>9.3636944030646152E-3</v>
      </c>
      <c r="I947">
        <f t="shared" si="43"/>
        <v>2024</v>
      </c>
      <c r="J947" t="str">
        <f t="shared" si="44"/>
        <v>Mayo</v>
      </c>
      <c r="K947">
        <f>AVERAGEIFS(Tabla1[Close], Tabla1[Ticker], Tabla1[[#This Row],[Ticker]], Tabla1[Date], "&lt;=" &amp; Tabla1[[#This Row],[Date]], Tabla1[Date], "&gt;=" &amp; (Tabla1[[#This Row],[Date]]-50))</f>
        <v>599.48742857142872</v>
      </c>
      <c r="L947">
        <f>AVERAGEIFS(Tabla1[Close], Tabla1[Ticker], Tabla1[[#This Row],[Ticker]], Tabla1[Date], "&lt;=" &amp; Tabla1[[#This Row],[Date]], Tabla1[Date], "&gt;=" &amp; (Tabla1[[#This Row],[Date]]-200))</f>
        <v>537.01985401459831</v>
      </c>
      <c r="M947" t="str">
        <f>+IF(Tabla1[[#This Row],[volatilidad]]&lt;0.5,"Baja",IF(Tabla1[[#This Row],[volatilidad]]&lt;1,"Media","Alta"))</f>
        <v>Baja</v>
      </c>
    </row>
    <row r="948" spans="1:13" x14ac:dyDescent="0.3">
      <c r="A948" s="1">
        <v>45426</v>
      </c>
      <c r="B948">
        <v>615.16999999999996</v>
      </c>
      <c r="C948">
        <v>621.48</v>
      </c>
      <c r="D948">
        <v>608.4</v>
      </c>
      <c r="E948">
        <v>613.66</v>
      </c>
      <c r="F948">
        <v>2792358</v>
      </c>
      <c r="G948" t="s">
        <v>8</v>
      </c>
      <c r="H948" s="3">
        <f t="shared" si="42"/>
        <v>-4.7519421333463985E-3</v>
      </c>
      <c r="I948">
        <f t="shared" si="43"/>
        <v>2024</v>
      </c>
      <c r="J948" t="str">
        <f t="shared" si="44"/>
        <v>Mayo</v>
      </c>
      <c r="K948">
        <f>AVERAGEIFS(Tabla1[Close], Tabla1[Ticker], Tabla1[[#This Row],[Ticker]], Tabla1[Date], "&lt;=" &amp; Tabla1[[#This Row],[Date]], Tabla1[Date], "&gt;=" &amp; (Tabla1[[#This Row],[Date]]-50))</f>
        <v>599.8811111111113</v>
      </c>
      <c r="L948">
        <f>AVERAGEIFS(Tabla1[Close], Tabla1[Ticker], Tabla1[[#This Row],[Ticker]], Tabla1[Date], "&lt;=" &amp; Tabla1[[#This Row],[Date]], Tabla1[Date], "&gt;=" &amp; (Tabla1[[#This Row],[Date]]-200))</f>
        <v>538.55357664233554</v>
      </c>
      <c r="M948" t="str">
        <f>+IF(Tabla1[[#This Row],[volatilidad]]&lt;0.5,"Baja",IF(Tabla1[[#This Row],[volatilidad]]&lt;1,"Media","Alta"))</f>
        <v>Baja</v>
      </c>
    </row>
    <row r="949" spans="1:13" x14ac:dyDescent="0.3">
      <c r="A949" s="1">
        <v>45427</v>
      </c>
      <c r="B949">
        <v>618.57000000000005</v>
      </c>
      <c r="C949">
        <v>624.1</v>
      </c>
      <c r="D949">
        <v>609.1</v>
      </c>
      <c r="E949">
        <v>613.52</v>
      </c>
      <c r="F949">
        <v>5670607</v>
      </c>
      <c r="G949" t="s">
        <v>8</v>
      </c>
      <c r="H949" s="3">
        <f t="shared" si="42"/>
        <v>-2.2813936055798845E-4</v>
      </c>
      <c r="I949">
        <f t="shared" si="43"/>
        <v>2024</v>
      </c>
      <c r="J949" t="str">
        <f t="shared" si="44"/>
        <v>Mayo</v>
      </c>
      <c r="K949">
        <f>AVERAGEIFS(Tabla1[Close], Tabla1[Ticker], Tabla1[[#This Row],[Ticker]], Tabla1[Date], "&lt;=" &amp; Tabla1[[#This Row],[Date]], Tabla1[Date], "&gt;=" &amp; (Tabla1[[#This Row],[Date]]-50))</f>
        <v>599.49388888888882</v>
      </c>
      <c r="L949">
        <f>AVERAGEIFS(Tabla1[Close], Tabla1[Ticker], Tabla1[[#This Row],[Ticker]], Tabla1[Date], "&lt;=" &amp; Tabla1[[#This Row],[Date]], Tabla1[Date], "&gt;=" &amp; (Tabla1[[#This Row],[Date]]-200))</f>
        <v>540.12766423357652</v>
      </c>
      <c r="M949" t="str">
        <f>+IF(Tabla1[[#This Row],[volatilidad]]&lt;0.5,"Baja",IF(Tabla1[[#This Row],[volatilidad]]&lt;1,"Media","Alta"))</f>
        <v>Baja</v>
      </c>
    </row>
    <row r="950" spans="1:13" x14ac:dyDescent="0.3">
      <c r="A950" s="1">
        <v>45428</v>
      </c>
      <c r="B950">
        <v>615.75</v>
      </c>
      <c r="C950">
        <v>618.34</v>
      </c>
      <c r="D950">
        <v>609.09</v>
      </c>
      <c r="E950">
        <v>610.52</v>
      </c>
      <c r="F950">
        <v>3056350</v>
      </c>
      <c r="G950" t="s">
        <v>8</v>
      </c>
      <c r="H950" s="3">
        <f t="shared" si="42"/>
        <v>-4.8898161429130615E-3</v>
      </c>
      <c r="I950">
        <f t="shared" si="43"/>
        <v>2024</v>
      </c>
      <c r="J950" t="str">
        <f t="shared" si="44"/>
        <v>Mayo</v>
      </c>
      <c r="K950">
        <f>AVERAGEIFS(Tabla1[Close], Tabla1[Ticker], Tabla1[[#This Row],[Ticker]], Tabla1[Date], "&lt;=" &amp; Tabla1[[#This Row],[Date]], Tabla1[Date], "&gt;=" &amp; (Tabla1[[#This Row],[Date]]-50))</f>
        <v>598.97388888888884</v>
      </c>
      <c r="L950">
        <f>AVERAGEIFS(Tabla1[Close], Tabla1[Ticker], Tabla1[[#This Row],[Ticker]], Tabla1[Date], "&lt;=" &amp; Tabla1[[#This Row],[Date]], Tabla1[Date], "&gt;=" &amp; (Tabla1[[#This Row],[Date]]-200))</f>
        <v>540.63775362318825</v>
      </c>
      <c r="M950" t="str">
        <f>+IF(Tabla1[[#This Row],[volatilidad]]&lt;0.5,"Baja",IF(Tabla1[[#This Row],[volatilidad]]&lt;1,"Media","Alta"))</f>
        <v>Baja</v>
      </c>
    </row>
    <row r="951" spans="1:13" x14ac:dyDescent="0.3">
      <c r="A951" s="1">
        <v>45429</v>
      </c>
      <c r="B951">
        <v>617</v>
      </c>
      <c r="C951">
        <v>625.79</v>
      </c>
      <c r="D951">
        <v>614.71</v>
      </c>
      <c r="E951">
        <v>621.1</v>
      </c>
      <c r="F951">
        <v>3782708</v>
      </c>
      <c r="G951" t="s">
        <v>8</v>
      </c>
      <c r="H951" s="3">
        <f t="shared" si="42"/>
        <v>1.7329489615409921E-2</v>
      </c>
      <c r="I951">
        <f t="shared" si="43"/>
        <v>2024</v>
      </c>
      <c r="J951" t="str">
        <f t="shared" si="44"/>
        <v>Mayo</v>
      </c>
      <c r="K951">
        <f>AVERAGEIFS(Tabla1[Close], Tabla1[Ticker], Tabla1[[#This Row],[Ticker]], Tabla1[Date], "&lt;=" &amp; Tabla1[[#This Row],[Date]], Tabla1[Date], "&gt;=" &amp; (Tabla1[[#This Row],[Date]]-50))</f>
        <v>599.18416666666656</v>
      </c>
      <c r="L951">
        <f>AVERAGEIFS(Tabla1[Close], Tabla1[Ticker], Tabla1[[#This Row],[Ticker]], Tabla1[Date], "&lt;=" &amp; Tabla1[[#This Row],[Date]], Tabla1[Date], "&gt;=" &amp; (Tabla1[[#This Row],[Date]]-200))</f>
        <v>541.2166187050359</v>
      </c>
      <c r="M951" t="str">
        <f>+IF(Tabla1[[#This Row],[volatilidad]]&lt;0.5,"Baja",IF(Tabla1[[#This Row],[volatilidad]]&lt;1,"Media","Alta"))</f>
        <v>Baja</v>
      </c>
    </row>
    <row r="952" spans="1:13" x14ac:dyDescent="0.3">
      <c r="A952" s="1">
        <v>45432</v>
      </c>
      <c r="B952">
        <v>620.4</v>
      </c>
      <c r="C952">
        <v>644.37</v>
      </c>
      <c r="D952">
        <v>619.52</v>
      </c>
      <c r="E952">
        <v>640.82000000000005</v>
      </c>
      <c r="F952">
        <v>3857853</v>
      </c>
      <c r="G952" t="s">
        <v>8</v>
      </c>
      <c r="H952" s="3">
        <f t="shared" si="42"/>
        <v>3.1750120753501809E-2</v>
      </c>
      <c r="I952">
        <f t="shared" si="43"/>
        <v>2024</v>
      </c>
      <c r="J952" t="str">
        <f t="shared" si="44"/>
        <v>Mayo</v>
      </c>
      <c r="K952">
        <f>AVERAGEIFS(Tabla1[Close], Tabla1[Ticker], Tabla1[[#This Row],[Ticker]], Tabla1[Date], "&lt;=" &amp; Tabla1[[#This Row],[Date]], Tabla1[Date], "&gt;=" &amp; (Tabla1[[#This Row],[Date]]-50))</f>
        <v>600.11444444444442</v>
      </c>
      <c r="L952">
        <f>AVERAGEIFS(Tabla1[Close], Tabla1[Ticker], Tabla1[[#This Row],[Ticker]], Tabla1[Date], "&lt;=" &amp; Tabla1[[#This Row],[Date]], Tabla1[Date], "&gt;=" &amp; (Tabla1[[#This Row],[Date]]-200))</f>
        <v>544.72970802919713</v>
      </c>
      <c r="M952" t="str">
        <f>+IF(Tabla1[[#This Row],[volatilidad]]&lt;0.5,"Baja",IF(Tabla1[[#This Row],[volatilidad]]&lt;1,"Media","Alta"))</f>
        <v>Baja</v>
      </c>
    </row>
    <row r="953" spans="1:13" x14ac:dyDescent="0.3">
      <c r="A953" s="1">
        <v>45433</v>
      </c>
      <c r="B953">
        <v>636.76</v>
      </c>
      <c r="C953">
        <v>650.88</v>
      </c>
      <c r="D953">
        <v>634.22</v>
      </c>
      <c r="E953">
        <v>650.61</v>
      </c>
      <c r="F953">
        <v>2920155</v>
      </c>
      <c r="G953" t="s">
        <v>8</v>
      </c>
      <c r="H953" s="3">
        <f t="shared" si="42"/>
        <v>1.5277300958147277E-2</v>
      </c>
      <c r="I953">
        <f t="shared" si="43"/>
        <v>2024</v>
      </c>
      <c r="J953" t="str">
        <f t="shared" si="44"/>
        <v>Mayo</v>
      </c>
      <c r="K953">
        <f>AVERAGEIFS(Tabla1[Close], Tabla1[Ticker], Tabla1[[#This Row],[Ticker]], Tabla1[Date], "&lt;=" &amp; Tabla1[[#This Row],[Date]], Tabla1[Date], "&gt;=" &amp; (Tabla1[[#This Row],[Date]]-50))</f>
        <v>601.47918918918913</v>
      </c>
      <c r="L953">
        <f>AVERAGEIFS(Tabla1[Close], Tabla1[Ticker], Tabla1[[#This Row],[Ticker]], Tabla1[Date], "&lt;=" &amp; Tabla1[[#This Row],[Date]], Tabla1[Date], "&gt;=" &amp; (Tabla1[[#This Row],[Date]]-200))</f>
        <v>546.37861313868621</v>
      </c>
      <c r="M953" t="str">
        <f>+IF(Tabla1[[#This Row],[volatilidad]]&lt;0.5,"Baja",IF(Tabla1[[#This Row],[volatilidad]]&lt;1,"Media","Alta"))</f>
        <v>Baja</v>
      </c>
    </row>
    <row r="954" spans="1:13" x14ac:dyDescent="0.3">
      <c r="A954" s="1">
        <v>45434</v>
      </c>
      <c r="B954">
        <v>647.14</v>
      </c>
      <c r="C954">
        <v>649.25</v>
      </c>
      <c r="D954">
        <v>638.12</v>
      </c>
      <c r="E954">
        <v>640.47</v>
      </c>
      <c r="F954">
        <v>2176174</v>
      </c>
      <c r="G954" t="s">
        <v>8</v>
      </c>
      <c r="H954" s="3">
        <f t="shared" si="42"/>
        <v>-1.5585373726195395E-2</v>
      </c>
      <c r="I954">
        <f t="shared" si="43"/>
        <v>2024</v>
      </c>
      <c r="J954" t="str">
        <f t="shared" si="44"/>
        <v>Mayo</v>
      </c>
      <c r="K954">
        <f>AVERAGEIFS(Tabla1[Close], Tabla1[Ticker], Tabla1[[#This Row],[Ticker]], Tabla1[Date], "&lt;=" &amp; Tabla1[[#This Row],[Date]], Tabla1[Date], "&gt;=" &amp; (Tabla1[[#This Row],[Date]]-50))</f>
        <v>602.18621621621605</v>
      </c>
      <c r="L954">
        <f>AVERAGEIFS(Tabla1[Close], Tabla1[Ticker], Tabla1[[#This Row],[Ticker]], Tabla1[Date], "&lt;=" &amp; Tabla1[[#This Row],[Date]], Tabla1[Date], "&gt;=" &amp; (Tabla1[[#This Row],[Date]]-200))</f>
        <v>547.89766423357662</v>
      </c>
      <c r="M954" t="str">
        <f>+IF(Tabla1[[#This Row],[volatilidad]]&lt;0.5,"Baja",IF(Tabla1[[#This Row],[volatilidad]]&lt;1,"Media","Alta"))</f>
        <v>Baja</v>
      </c>
    </row>
    <row r="955" spans="1:13" x14ac:dyDescent="0.3">
      <c r="A955" s="1">
        <v>45435</v>
      </c>
      <c r="B955">
        <v>642.34</v>
      </c>
      <c r="C955">
        <v>642.71</v>
      </c>
      <c r="D955">
        <v>630</v>
      </c>
      <c r="E955">
        <v>635.66999999999996</v>
      </c>
      <c r="F955">
        <v>2313939</v>
      </c>
      <c r="G955" t="s">
        <v>8</v>
      </c>
      <c r="H955" s="3">
        <f t="shared" si="42"/>
        <v>-7.4944962293317374E-3</v>
      </c>
      <c r="I955">
        <f t="shared" si="43"/>
        <v>2024</v>
      </c>
      <c r="J955" t="str">
        <f t="shared" si="44"/>
        <v>Mayo</v>
      </c>
      <c r="K955">
        <f>AVERAGEIFS(Tabla1[Close], Tabla1[Ticker], Tabla1[[#This Row],[Ticker]], Tabla1[Date], "&lt;=" &amp; Tabla1[[#This Row],[Date]], Tabla1[Date], "&gt;=" &amp; (Tabla1[[#This Row],[Date]]-50))</f>
        <v>602.76621621621609</v>
      </c>
      <c r="L955">
        <f>AVERAGEIFS(Tabla1[Close], Tabla1[Ticker], Tabla1[[#This Row],[Ticker]], Tabla1[Date], "&lt;=" &amp; Tabla1[[#This Row],[Date]], Tabla1[Date], "&gt;=" &amp; (Tabla1[[#This Row],[Date]]-200))</f>
        <v>548.53369565217383</v>
      </c>
      <c r="M955" t="str">
        <f>+IF(Tabla1[[#This Row],[volatilidad]]&lt;0.5,"Baja",IF(Tabla1[[#This Row],[volatilidad]]&lt;1,"Media","Alta"))</f>
        <v>Baja</v>
      </c>
    </row>
    <row r="956" spans="1:13" x14ac:dyDescent="0.3">
      <c r="A956" s="1">
        <v>45436</v>
      </c>
      <c r="B956">
        <v>639.4</v>
      </c>
      <c r="C956">
        <v>652</v>
      </c>
      <c r="D956">
        <v>637.6</v>
      </c>
      <c r="E956">
        <v>646.75</v>
      </c>
      <c r="F956">
        <v>2615260</v>
      </c>
      <c r="G956" t="s">
        <v>8</v>
      </c>
      <c r="H956" s="3">
        <f t="shared" si="42"/>
        <v>1.7430427737662679E-2</v>
      </c>
      <c r="I956">
        <f t="shared" si="43"/>
        <v>2024</v>
      </c>
      <c r="J956" t="str">
        <f t="shared" si="44"/>
        <v>Mayo</v>
      </c>
      <c r="K956">
        <f>AVERAGEIFS(Tabla1[Close], Tabla1[Ticker], Tabla1[[#This Row],[Ticker]], Tabla1[Date], "&lt;=" &amp; Tabla1[[#This Row],[Date]], Tabla1[Date], "&gt;=" &amp; (Tabla1[[#This Row],[Date]]-50))</f>
        <v>603.21675675675669</v>
      </c>
      <c r="L956">
        <f>AVERAGEIFS(Tabla1[Close], Tabla1[Ticker], Tabla1[[#This Row],[Ticker]], Tabla1[Date], "&lt;=" &amp; Tabla1[[#This Row],[Date]], Tabla1[Date], "&gt;=" &amp; (Tabla1[[#This Row],[Date]]-200))</f>
        <v>549.24028776978412</v>
      </c>
      <c r="M956" t="str">
        <f>+IF(Tabla1[[#This Row],[volatilidad]]&lt;0.5,"Baja",IF(Tabla1[[#This Row],[volatilidad]]&lt;1,"Media","Alta"))</f>
        <v>Baja</v>
      </c>
    </row>
    <row r="957" spans="1:13" x14ac:dyDescent="0.3">
      <c r="A957" s="1">
        <v>45440</v>
      </c>
      <c r="B957">
        <v>647.04999999999995</v>
      </c>
      <c r="C957">
        <v>649.75</v>
      </c>
      <c r="D957">
        <v>643.03</v>
      </c>
      <c r="E957">
        <v>649</v>
      </c>
      <c r="F957">
        <v>2609451</v>
      </c>
      <c r="G957" t="s">
        <v>8</v>
      </c>
      <c r="H957" s="3">
        <f t="shared" si="42"/>
        <v>3.4789331271742885E-3</v>
      </c>
      <c r="I957">
        <f t="shared" si="43"/>
        <v>2024</v>
      </c>
      <c r="J957" t="str">
        <f t="shared" si="44"/>
        <v>Mayo</v>
      </c>
      <c r="K957">
        <f>AVERAGEIFS(Tabla1[Close], Tabla1[Ticker], Tabla1[[#This Row],[Ticker]], Tabla1[Date], "&lt;=" &amp; Tabla1[[#This Row],[Date]], Tabla1[Date], "&gt;=" &amp; (Tabla1[[#This Row],[Date]]-50))</f>
        <v>603.18611111111102</v>
      </c>
      <c r="L957">
        <f>AVERAGEIFS(Tabla1[Close], Tabla1[Ticker], Tabla1[[#This Row],[Ticker]], Tabla1[Date], "&lt;=" &amp; Tabla1[[#This Row],[Date]], Tabla1[Date], "&gt;=" &amp; (Tabla1[[#This Row],[Date]]-200))</f>
        <v>553.32536764705878</v>
      </c>
      <c r="M957" t="str">
        <f>+IF(Tabla1[[#This Row],[volatilidad]]&lt;0.5,"Baja",IF(Tabla1[[#This Row],[volatilidad]]&lt;1,"Media","Alta"))</f>
        <v>Baja</v>
      </c>
    </row>
    <row r="958" spans="1:13" x14ac:dyDescent="0.3">
      <c r="A958" s="1">
        <v>45441</v>
      </c>
      <c r="B958">
        <v>644.13</v>
      </c>
      <c r="C958">
        <v>664.25</v>
      </c>
      <c r="D958">
        <v>643.89</v>
      </c>
      <c r="E958">
        <v>654.62</v>
      </c>
      <c r="F958">
        <v>3695935</v>
      </c>
      <c r="G958" t="s">
        <v>8</v>
      </c>
      <c r="H958" s="3">
        <f t="shared" si="42"/>
        <v>8.6594761171032708E-3</v>
      </c>
      <c r="I958">
        <f t="shared" si="43"/>
        <v>2024</v>
      </c>
      <c r="J958" t="str">
        <f t="shared" si="44"/>
        <v>Mayo</v>
      </c>
      <c r="K958">
        <f>AVERAGEIFS(Tabla1[Close], Tabla1[Ticker], Tabla1[[#This Row],[Ticker]], Tabla1[Date], "&lt;=" &amp; Tabla1[[#This Row],[Date]], Tabla1[Date], "&gt;=" &amp; (Tabla1[[#This Row],[Date]]-50))</f>
        <v>603.91416666666657</v>
      </c>
      <c r="L958">
        <f>AVERAGEIFS(Tabla1[Close], Tabla1[Ticker], Tabla1[[#This Row],[Ticker]], Tabla1[Date], "&lt;=" &amp; Tabla1[[#This Row],[Date]], Tabla1[Date], "&gt;=" &amp; (Tabla1[[#This Row],[Date]]-200))</f>
        <v>554.85022058823529</v>
      </c>
      <c r="M958" t="str">
        <f>+IF(Tabla1[[#This Row],[volatilidad]]&lt;0.5,"Baja",IF(Tabla1[[#This Row],[volatilidad]]&lt;1,"Media","Alta"))</f>
        <v>Baja</v>
      </c>
    </row>
    <row r="959" spans="1:13" x14ac:dyDescent="0.3">
      <c r="A959" s="1">
        <v>45442</v>
      </c>
      <c r="B959">
        <v>653.52</v>
      </c>
      <c r="C959">
        <v>656.49</v>
      </c>
      <c r="D959">
        <v>644.73</v>
      </c>
      <c r="E959">
        <v>647.66</v>
      </c>
      <c r="F959">
        <v>2393354</v>
      </c>
      <c r="G959" t="s">
        <v>8</v>
      </c>
      <c r="H959" s="3">
        <f t="shared" si="42"/>
        <v>-1.0632122452720716E-2</v>
      </c>
      <c r="I959">
        <f t="shared" si="43"/>
        <v>2024</v>
      </c>
      <c r="J959" t="str">
        <f t="shared" si="44"/>
        <v>Mayo</v>
      </c>
      <c r="K959">
        <f>AVERAGEIFS(Tabla1[Close], Tabla1[Ticker], Tabla1[[#This Row],[Ticker]], Tabla1[Date], "&lt;=" &amp; Tabla1[[#This Row],[Date]], Tabla1[Date], "&gt;=" &amp; (Tabla1[[#This Row],[Date]]-50))</f>
        <v>604.73249999999996</v>
      </c>
      <c r="L959">
        <f>AVERAGEIFS(Tabla1[Close], Tabla1[Ticker], Tabla1[[#This Row],[Ticker]], Tabla1[Date], "&lt;=" &amp; Tabla1[[#This Row],[Date]], Tabla1[Date], "&gt;=" &amp; (Tabla1[[#This Row],[Date]]-200))</f>
        <v>555.52766423357673</v>
      </c>
      <c r="M959" t="str">
        <f>+IF(Tabla1[[#This Row],[volatilidad]]&lt;0.5,"Baja",IF(Tabla1[[#This Row],[volatilidad]]&lt;1,"Media","Alta"))</f>
        <v>Baja</v>
      </c>
    </row>
    <row r="960" spans="1:13" x14ac:dyDescent="0.3">
      <c r="A960" s="1">
        <v>45443</v>
      </c>
      <c r="B960">
        <v>644.01</v>
      </c>
      <c r="C960">
        <v>648.58000000000004</v>
      </c>
      <c r="D960">
        <v>628.29999999999995</v>
      </c>
      <c r="E960">
        <v>641.62</v>
      </c>
      <c r="F960">
        <v>4071023</v>
      </c>
      <c r="G960" t="s">
        <v>8</v>
      </c>
      <c r="H960" s="3">
        <f t="shared" si="42"/>
        <v>-9.3258808634159029E-3</v>
      </c>
      <c r="I960">
        <f t="shared" si="43"/>
        <v>2024</v>
      </c>
      <c r="J960" t="str">
        <f t="shared" si="44"/>
        <v>Mayo</v>
      </c>
      <c r="K960">
        <f>AVERAGEIFS(Tabla1[Close], Tabla1[Ticker], Tabla1[[#This Row],[Ticker]], Tabla1[Date], "&lt;=" &amp; Tabla1[[#This Row],[Date]], Tabla1[Date], "&gt;=" &amp; (Tabla1[[#This Row],[Date]]-50))</f>
        <v>605.37249999999995</v>
      </c>
      <c r="L960">
        <f>AVERAGEIFS(Tabla1[Close], Tabla1[Ticker], Tabla1[[#This Row],[Ticker]], Tabla1[Date], "&lt;=" &amp; Tabla1[[#This Row],[Date]], Tabla1[Date], "&gt;=" &amp; (Tabla1[[#This Row],[Date]]-200))</f>
        <v>556.15152173913043</v>
      </c>
      <c r="M960" t="str">
        <f>+IF(Tabla1[[#This Row],[volatilidad]]&lt;0.5,"Baja",IF(Tabla1[[#This Row],[volatilidad]]&lt;1,"Media","Alta"))</f>
        <v>Baja</v>
      </c>
    </row>
    <row r="961" spans="1:13" x14ac:dyDescent="0.3">
      <c r="A961" s="1">
        <v>45446</v>
      </c>
      <c r="B961">
        <v>645.22</v>
      </c>
      <c r="C961">
        <v>646.78</v>
      </c>
      <c r="D961">
        <v>627.27</v>
      </c>
      <c r="E961">
        <v>633.79</v>
      </c>
      <c r="F961">
        <v>2323506</v>
      </c>
      <c r="G961" t="s">
        <v>8</v>
      </c>
      <c r="H961" s="3">
        <f t="shared" si="42"/>
        <v>-1.22034849287741E-2</v>
      </c>
      <c r="I961">
        <f t="shared" si="43"/>
        <v>2024</v>
      </c>
      <c r="J961" t="str">
        <f t="shared" si="44"/>
        <v>Junio</v>
      </c>
      <c r="K961">
        <f>AVERAGEIFS(Tabla1[Close], Tabla1[Ticker], Tabla1[[#This Row],[Ticker]], Tabla1[Date], "&lt;=" &amp; Tabla1[[#This Row],[Date]], Tabla1[Date], "&gt;=" &amp; (Tabla1[[#This Row],[Date]]-50))</f>
        <v>605.01685714285702</v>
      </c>
      <c r="L961">
        <f>AVERAGEIFS(Tabla1[Close], Tabla1[Ticker], Tabla1[[#This Row],[Ticker]], Tabla1[Date], "&lt;=" &amp; Tabla1[[#This Row],[Date]], Tabla1[Date], "&gt;=" &amp; (Tabla1[[#This Row],[Date]]-200))</f>
        <v>559.02566176470589</v>
      </c>
      <c r="M961" t="str">
        <f>+IF(Tabla1[[#This Row],[volatilidad]]&lt;0.5,"Baja",IF(Tabla1[[#This Row],[volatilidad]]&lt;1,"Media","Alta"))</f>
        <v>Baja</v>
      </c>
    </row>
    <row r="962" spans="1:13" x14ac:dyDescent="0.3">
      <c r="A962" s="1">
        <v>45447</v>
      </c>
      <c r="B962">
        <v>633.78</v>
      </c>
      <c r="C962">
        <v>635.23</v>
      </c>
      <c r="D962">
        <v>626.44000000000005</v>
      </c>
      <c r="E962">
        <v>631.62</v>
      </c>
      <c r="F962">
        <v>3008151</v>
      </c>
      <c r="G962" t="s">
        <v>8</v>
      </c>
      <c r="H962" s="3">
        <f t="shared" ref="H962:H1025" si="45">IF(G962=G961, (E962/E961)-1, "")</f>
        <v>-3.4238470155729672E-3</v>
      </c>
      <c r="I962">
        <f t="shared" ref="I962:I1025" si="46">YEAR(A962)</f>
        <v>2024</v>
      </c>
      <c r="J962" t="str">
        <f t="shared" ref="J962:J1025" si="47">TEXT(A962,"MMMM")</f>
        <v>Junio</v>
      </c>
      <c r="K962">
        <f>AVERAGEIFS(Tabla1[Close], Tabla1[Ticker], Tabla1[[#This Row],[Ticker]], Tabla1[Date], "&lt;=" &amp; Tabla1[[#This Row],[Date]], Tabla1[Date], "&gt;=" &amp; (Tabla1[[#This Row],[Date]]-50))</f>
        <v>605.75583333333316</v>
      </c>
      <c r="L962">
        <f>AVERAGEIFS(Tabla1[Close], Tabla1[Ticker], Tabla1[[#This Row],[Ticker]], Tabla1[Date], "&lt;=" &amp; Tabla1[[#This Row],[Date]], Tabla1[Date], "&gt;=" &amp; (Tabla1[[#This Row],[Date]]-200))</f>
        <v>560.23647058823531</v>
      </c>
      <c r="M962" t="str">
        <f>+IF(Tabla1[[#This Row],[volatilidad]]&lt;0.5,"Baja",IF(Tabla1[[#This Row],[volatilidad]]&lt;1,"Media","Alta"))</f>
        <v>Baja</v>
      </c>
    </row>
    <row r="963" spans="1:13" x14ac:dyDescent="0.3">
      <c r="A963" s="1">
        <v>45448</v>
      </c>
      <c r="B963">
        <v>634.02</v>
      </c>
      <c r="C963">
        <v>651.25</v>
      </c>
      <c r="D963">
        <v>628.25</v>
      </c>
      <c r="E963">
        <v>650.27</v>
      </c>
      <c r="F963">
        <v>2682614</v>
      </c>
      <c r="G963" t="s">
        <v>8</v>
      </c>
      <c r="H963" s="3">
        <f t="shared" si="45"/>
        <v>2.9527247395585876E-2</v>
      </c>
      <c r="I963">
        <f t="shared" si="46"/>
        <v>2024</v>
      </c>
      <c r="J963" t="str">
        <f t="shared" si="47"/>
        <v>Junio</v>
      </c>
      <c r="K963">
        <f>AVERAGEIFS(Tabla1[Close], Tabla1[Ticker], Tabla1[[#This Row],[Ticker]], Tabla1[Date], "&lt;=" &amp; Tabla1[[#This Row],[Date]], Tabla1[Date], "&gt;=" &amp; (Tabla1[[#This Row],[Date]]-50))</f>
        <v>606.95361111111106</v>
      </c>
      <c r="L963">
        <f>AVERAGEIFS(Tabla1[Close], Tabla1[Ticker], Tabla1[[#This Row],[Ticker]], Tabla1[Date], "&lt;=" &amp; Tabla1[[#This Row],[Date]], Tabla1[Date], "&gt;=" &amp; (Tabla1[[#This Row],[Date]]-200))</f>
        <v>561.59205882352956</v>
      </c>
      <c r="M963" t="str">
        <f>+IF(Tabla1[[#This Row],[volatilidad]]&lt;0.5,"Baja",IF(Tabla1[[#This Row],[volatilidad]]&lt;1,"Media","Alta"))</f>
        <v>Baja</v>
      </c>
    </row>
    <row r="964" spans="1:13" x14ac:dyDescent="0.3">
      <c r="A964" s="1">
        <v>45449</v>
      </c>
      <c r="B964">
        <v>644.89</v>
      </c>
      <c r="C964">
        <v>657.99</v>
      </c>
      <c r="D964">
        <v>644.24</v>
      </c>
      <c r="E964">
        <v>648.52</v>
      </c>
      <c r="F964">
        <v>2466664</v>
      </c>
      <c r="G964" t="s">
        <v>8</v>
      </c>
      <c r="H964" s="3">
        <f t="shared" si="45"/>
        <v>-2.6911898134620582E-3</v>
      </c>
      <c r="I964">
        <f t="shared" si="46"/>
        <v>2024</v>
      </c>
      <c r="J964" t="str">
        <f t="shared" si="47"/>
        <v>Junio</v>
      </c>
      <c r="K964">
        <f>AVERAGEIFS(Tabla1[Close], Tabla1[Ticker], Tabla1[[#This Row],[Ticker]], Tabla1[Date], "&lt;=" &amp; Tabla1[[#This Row],[Date]], Tabla1[Date], "&gt;=" &amp; (Tabla1[[#This Row],[Date]]-50))</f>
        <v>607.81472222222226</v>
      </c>
      <c r="L964">
        <f>AVERAGEIFS(Tabla1[Close], Tabla1[Ticker], Tabla1[[#This Row],[Ticker]], Tabla1[Date], "&lt;=" &amp; Tabla1[[#This Row],[Date]], Tabla1[Date], "&gt;=" &amp; (Tabla1[[#This Row],[Date]]-200))</f>
        <v>562.22656934306588</v>
      </c>
      <c r="M964" t="str">
        <f>+IF(Tabla1[[#This Row],[volatilidad]]&lt;0.5,"Baja",IF(Tabla1[[#This Row],[volatilidad]]&lt;1,"Media","Alta"))</f>
        <v>Baja</v>
      </c>
    </row>
    <row r="965" spans="1:13" x14ac:dyDescent="0.3">
      <c r="A965" s="1">
        <v>45450</v>
      </c>
      <c r="B965">
        <v>649.38</v>
      </c>
      <c r="C965">
        <v>650.4</v>
      </c>
      <c r="D965">
        <v>640.24</v>
      </c>
      <c r="E965">
        <v>641.47</v>
      </c>
      <c r="F965">
        <v>1876631</v>
      </c>
      <c r="G965" t="s">
        <v>8</v>
      </c>
      <c r="H965" s="3">
        <f t="shared" si="45"/>
        <v>-1.0870906063035757E-2</v>
      </c>
      <c r="I965">
        <f t="shared" si="46"/>
        <v>2024</v>
      </c>
      <c r="J965" t="str">
        <f t="shared" si="47"/>
        <v>Junio</v>
      </c>
      <c r="K965">
        <f>AVERAGEIFS(Tabla1[Close], Tabla1[Ticker], Tabla1[[#This Row],[Ticker]], Tabla1[Date], "&lt;=" &amp; Tabla1[[#This Row],[Date]], Tabla1[Date], "&gt;=" &amp; (Tabla1[[#This Row],[Date]]-50))</f>
        <v>608.58638888888891</v>
      </c>
      <c r="L965">
        <f>AVERAGEIFS(Tabla1[Close], Tabla1[Ticker], Tabla1[[#This Row],[Ticker]], Tabla1[Date], "&lt;=" &amp; Tabla1[[#This Row],[Date]], Tabla1[Date], "&gt;=" &amp; (Tabla1[[#This Row],[Date]]-200))</f>
        <v>562.80079710144946</v>
      </c>
      <c r="M965" t="str">
        <f>+IF(Tabla1[[#This Row],[volatilidad]]&lt;0.5,"Baja",IF(Tabla1[[#This Row],[volatilidad]]&lt;1,"Media","Alta"))</f>
        <v>Baja</v>
      </c>
    </row>
    <row r="966" spans="1:13" x14ac:dyDescent="0.3">
      <c r="A966" s="1">
        <v>45453</v>
      </c>
      <c r="B966">
        <v>641.01</v>
      </c>
      <c r="C966">
        <v>644.79</v>
      </c>
      <c r="D966">
        <v>635.59</v>
      </c>
      <c r="E966">
        <v>644.5</v>
      </c>
      <c r="F966">
        <v>2066759</v>
      </c>
      <c r="G966" t="s">
        <v>8</v>
      </c>
      <c r="H966" s="3">
        <f t="shared" si="45"/>
        <v>4.7235256520179458E-3</v>
      </c>
      <c r="I966">
        <f t="shared" si="46"/>
        <v>2024</v>
      </c>
      <c r="J966" t="str">
        <f t="shared" si="47"/>
        <v>Junio</v>
      </c>
      <c r="K966">
        <f>AVERAGEIFS(Tabla1[Close], Tabla1[Ticker], Tabla1[[#This Row],[Ticker]], Tabla1[Date], "&lt;=" &amp; Tabla1[[#This Row],[Date]], Tabla1[Date], "&gt;=" &amp; (Tabla1[[#This Row],[Date]]-50))</f>
        <v>611.08600000000013</v>
      </c>
      <c r="L966">
        <f>AVERAGEIFS(Tabla1[Close], Tabla1[Ticker], Tabla1[[#This Row],[Ticker]], Tabla1[Date], "&lt;=" &amp; Tabla1[[#This Row],[Date]], Tabla1[Date], "&gt;=" &amp; (Tabla1[[#This Row],[Date]]-200))</f>
        <v>565.32051470588249</v>
      </c>
      <c r="M966" t="str">
        <f>+IF(Tabla1[[#This Row],[volatilidad]]&lt;0.5,"Baja",IF(Tabla1[[#This Row],[volatilidad]]&lt;1,"Media","Alta"))</f>
        <v>Baja</v>
      </c>
    </row>
    <row r="967" spans="1:13" x14ac:dyDescent="0.3">
      <c r="A967" s="1">
        <v>45454</v>
      </c>
      <c r="B967">
        <v>640.72</v>
      </c>
      <c r="C967">
        <v>650.19000000000005</v>
      </c>
      <c r="D967">
        <v>640.52</v>
      </c>
      <c r="E967">
        <v>648.54999999999995</v>
      </c>
      <c r="F967">
        <v>2167417</v>
      </c>
      <c r="G967" t="s">
        <v>8</v>
      </c>
      <c r="H967" s="3">
        <f t="shared" si="45"/>
        <v>6.2839410395654216E-3</v>
      </c>
      <c r="I967">
        <f t="shared" si="46"/>
        <v>2024</v>
      </c>
      <c r="J967" t="str">
        <f t="shared" si="47"/>
        <v>Junio</v>
      </c>
      <c r="K967">
        <f>AVERAGEIFS(Tabla1[Close], Tabla1[Ticker], Tabla1[[#This Row],[Ticker]], Tabla1[Date], "&lt;=" &amp; Tabla1[[#This Row],[Date]], Tabla1[Date], "&gt;=" &amp; (Tabla1[[#This Row],[Date]]-50))</f>
        <v>612.12666666666678</v>
      </c>
      <c r="L967">
        <f>AVERAGEIFS(Tabla1[Close], Tabla1[Ticker], Tabla1[[#This Row],[Ticker]], Tabla1[Date], "&lt;=" &amp; Tabla1[[#This Row],[Date]], Tabla1[Date], "&gt;=" &amp; (Tabla1[[#This Row],[Date]]-200))</f>
        <v>565.92802919708049</v>
      </c>
      <c r="M967" t="str">
        <f>+IF(Tabla1[[#This Row],[volatilidad]]&lt;0.5,"Baja",IF(Tabla1[[#This Row],[volatilidad]]&lt;1,"Media","Alta"))</f>
        <v>Baja</v>
      </c>
    </row>
    <row r="968" spans="1:13" x14ac:dyDescent="0.3">
      <c r="A968" s="1">
        <v>45455</v>
      </c>
      <c r="B968">
        <v>652.21</v>
      </c>
      <c r="C968">
        <v>655.78</v>
      </c>
      <c r="D968">
        <v>643.11</v>
      </c>
      <c r="E968">
        <v>650.05999999999995</v>
      </c>
      <c r="F968">
        <v>2094381</v>
      </c>
      <c r="G968" t="s">
        <v>8</v>
      </c>
      <c r="H968" s="3">
        <f t="shared" si="45"/>
        <v>2.328270757844475E-3</v>
      </c>
      <c r="I968">
        <f t="shared" si="46"/>
        <v>2024</v>
      </c>
      <c r="J968" t="str">
        <f t="shared" si="47"/>
        <v>Junio</v>
      </c>
      <c r="K968">
        <f>AVERAGEIFS(Tabla1[Close], Tabla1[Ticker], Tabla1[[#This Row],[Ticker]], Tabla1[Date], "&lt;=" &amp; Tabla1[[#This Row],[Date]], Tabla1[Date], "&gt;=" &amp; (Tabla1[[#This Row],[Date]]-50))</f>
        <v>614.77833333333342</v>
      </c>
      <c r="L968">
        <f>AVERAGEIFS(Tabla1[Close], Tabla1[Ticker], Tabla1[[#This Row],[Ticker]], Tabla1[Date], "&lt;=" &amp; Tabla1[[#This Row],[Date]], Tabla1[Date], "&gt;=" &amp; (Tabla1[[#This Row],[Date]]-200))</f>
        <v>567.17255474452566</v>
      </c>
      <c r="M968" t="str">
        <f>+IF(Tabla1[[#This Row],[volatilidad]]&lt;0.5,"Baja",IF(Tabla1[[#This Row],[volatilidad]]&lt;1,"Media","Alta"))</f>
        <v>Baja</v>
      </c>
    </row>
    <row r="969" spans="1:13" x14ac:dyDescent="0.3">
      <c r="A969" s="1">
        <v>45456</v>
      </c>
      <c r="B969">
        <v>644</v>
      </c>
      <c r="C969">
        <v>655.25</v>
      </c>
      <c r="D969">
        <v>642.35</v>
      </c>
      <c r="E969">
        <v>653.26</v>
      </c>
      <c r="F969">
        <v>1863587</v>
      </c>
      <c r="G969" t="s">
        <v>8</v>
      </c>
      <c r="H969" s="3">
        <f t="shared" si="45"/>
        <v>4.9226225271514767E-3</v>
      </c>
      <c r="I969">
        <f t="shared" si="46"/>
        <v>2024</v>
      </c>
      <c r="J969" t="str">
        <f t="shared" si="47"/>
        <v>Junio</v>
      </c>
      <c r="K969">
        <f>AVERAGEIFS(Tabla1[Close], Tabla1[Ticker], Tabla1[[#This Row],[Ticker]], Tabla1[Date], "&lt;=" &amp; Tabla1[[#This Row],[Date]], Tabla1[Date], "&gt;=" &amp; (Tabla1[[#This Row],[Date]]-50))</f>
        <v>616.87583333333339</v>
      </c>
      <c r="L969">
        <f>AVERAGEIFS(Tabla1[Close], Tabla1[Ticker], Tabla1[[#This Row],[Ticker]], Tabla1[Date], "&lt;=" &amp; Tabla1[[#This Row],[Date]], Tabla1[Date], "&gt;=" &amp; (Tabla1[[#This Row],[Date]]-200))</f>
        <v>567.79637681159431</v>
      </c>
      <c r="M969" t="str">
        <f>+IF(Tabla1[[#This Row],[volatilidad]]&lt;0.5,"Baja",IF(Tabla1[[#This Row],[volatilidad]]&lt;1,"Media","Alta"))</f>
        <v>Baja</v>
      </c>
    </row>
    <row r="970" spans="1:13" x14ac:dyDescent="0.3">
      <c r="A970" s="1">
        <v>45457</v>
      </c>
      <c r="B970">
        <v>655.04999999999995</v>
      </c>
      <c r="C970">
        <v>675.58</v>
      </c>
      <c r="D970">
        <v>652.64</v>
      </c>
      <c r="E970">
        <v>669.38</v>
      </c>
      <c r="F970">
        <v>4447116</v>
      </c>
      <c r="G970" t="s">
        <v>8</v>
      </c>
      <c r="H970" s="3">
        <f t="shared" si="45"/>
        <v>2.467623916970263E-2</v>
      </c>
      <c r="I970">
        <f t="shared" si="46"/>
        <v>2024</v>
      </c>
      <c r="J970" t="str">
        <f t="shared" si="47"/>
        <v>Junio</v>
      </c>
      <c r="K970">
        <f>AVERAGEIFS(Tabla1[Close], Tabla1[Ticker], Tabla1[[#This Row],[Ticker]], Tabla1[Date], "&lt;=" &amp; Tabla1[[#This Row],[Date]], Tabla1[Date], "&gt;=" &amp; (Tabla1[[#This Row],[Date]]-50))</f>
        <v>620.04972222222239</v>
      </c>
      <c r="L970">
        <f>AVERAGEIFS(Tabla1[Close], Tabla1[Ticker], Tabla1[[#This Row],[Ticker]], Tabla1[Date], "&lt;=" &amp; Tabla1[[#This Row],[Date]], Tabla1[Date], "&gt;=" &amp; (Tabla1[[#This Row],[Date]]-200))</f>
        <v>568.5271942446044</v>
      </c>
      <c r="M970" t="str">
        <f>+IF(Tabla1[[#This Row],[volatilidad]]&lt;0.5,"Baja",IF(Tabla1[[#This Row],[volatilidad]]&lt;1,"Media","Alta"))</f>
        <v>Baja</v>
      </c>
    </row>
    <row r="971" spans="1:13" x14ac:dyDescent="0.3">
      <c r="A971" s="1">
        <v>45460</v>
      </c>
      <c r="B971">
        <v>669.11</v>
      </c>
      <c r="C971">
        <v>682.71</v>
      </c>
      <c r="D971">
        <v>665.11</v>
      </c>
      <c r="E971">
        <v>675.83</v>
      </c>
      <c r="F971">
        <v>3631184</v>
      </c>
      <c r="G971" t="s">
        <v>8</v>
      </c>
      <c r="H971" s="3">
        <f t="shared" si="45"/>
        <v>9.6357823657713393E-3</v>
      </c>
      <c r="I971">
        <f t="shared" si="46"/>
        <v>2024</v>
      </c>
      <c r="J971" t="str">
        <f t="shared" si="47"/>
        <v>Junio</v>
      </c>
      <c r="K971">
        <f>AVERAGEIFS(Tabla1[Close], Tabla1[Ticker], Tabla1[[#This Row],[Ticker]], Tabla1[Date], "&lt;=" &amp; Tabla1[[#This Row],[Date]], Tabla1[Date], "&gt;=" &amp; (Tabla1[[#This Row],[Date]]-50))</f>
        <v>624.90257142857149</v>
      </c>
      <c r="L971">
        <f>AVERAGEIFS(Tabla1[Close], Tabla1[Ticker], Tabla1[[#This Row],[Ticker]], Tabla1[Date], "&lt;=" &amp; Tabla1[[#This Row],[Date]], Tabla1[Date], "&gt;=" &amp; (Tabla1[[#This Row],[Date]]-200))</f>
        <v>571.28284671532833</v>
      </c>
      <c r="M971" t="str">
        <f>+IF(Tabla1[[#This Row],[volatilidad]]&lt;0.5,"Baja",IF(Tabla1[[#This Row],[volatilidad]]&lt;1,"Media","Alta"))</f>
        <v>Baja</v>
      </c>
    </row>
    <row r="972" spans="1:13" x14ac:dyDescent="0.3">
      <c r="A972" s="1">
        <v>45461</v>
      </c>
      <c r="B972">
        <v>675.63</v>
      </c>
      <c r="C972">
        <v>687.06</v>
      </c>
      <c r="D972">
        <v>674.64</v>
      </c>
      <c r="E972">
        <v>685.67</v>
      </c>
      <c r="F972">
        <v>2943775</v>
      </c>
      <c r="G972" t="s">
        <v>8</v>
      </c>
      <c r="H972" s="3">
        <f t="shared" si="45"/>
        <v>1.4559874524658456E-2</v>
      </c>
      <c r="I972">
        <f t="shared" si="46"/>
        <v>2024</v>
      </c>
      <c r="J972" t="str">
        <f t="shared" si="47"/>
        <v>Junio</v>
      </c>
      <c r="K972">
        <f>AVERAGEIFS(Tabla1[Close], Tabla1[Ticker], Tabla1[[#This Row],[Ticker]], Tabla1[Date], "&lt;=" &amp; Tabla1[[#This Row],[Date]], Tabla1[Date], "&gt;=" &amp; (Tabla1[[#This Row],[Date]]-50))</f>
        <v>626.59055555555562</v>
      </c>
      <c r="L972">
        <f>AVERAGEIFS(Tabla1[Close], Tabla1[Ticker], Tabla1[[#This Row],[Ticker]], Tabla1[Date], "&lt;=" &amp; Tabla1[[#This Row],[Date]], Tabla1[Date], "&gt;=" &amp; (Tabla1[[#This Row],[Date]]-200))</f>
        <v>572.82810218978091</v>
      </c>
      <c r="M972" t="str">
        <f>+IF(Tabla1[[#This Row],[volatilidad]]&lt;0.5,"Baja",IF(Tabla1[[#This Row],[volatilidad]]&lt;1,"Media","Alta"))</f>
        <v>Baja</v>
      </c>
    </row>
    <row r="973" spans="1:13" x14ac:dyDescent="0.3">
      <c r="A973" s="1">
        <v>45463</v>
      </c>
      <c r="B973">
        <v>681.8</v>
      </c>
      <c r="C973">
        <v>689.88</v>
      </c>
      <c r="D973">
        <v>673.72</v>
      </c>
      <c r="E973">
        <v>679.03</v>
      </c>
      <c r="F973">
        <v>2585089</v>
      </c>
      <c r="G973" t="s">
        <v>8</v>
      </c>
      <c r="H973" s="3">
        <f t="shared" si="45"/>
        <v>-9.6839587556696305E-3</v>
      </c>
      <c r="I973">
        <f t="shared" si="46"/>
        <v>2024</v>
      </c>
      <c r="J973" t="str">
        <f t="shared" si="47"/>
        <v>Junio</v>
      </c>
      <c r="K973">
        <f>AVERAGEIFS(Tabla1[Close], Tabla1[Ticker], Tabla1[[#This Row],[Ticker]], Tabla1[Date], "&lt;=" &amp; Tabla1[[#This Row],[Date]], Tabla1[Date], "&gt;=" &amp; (Tabla1[[#This Row],[Date]]-50))</f>
        <v>632.17600000000004</v>
      </c>
      <c r="L973">
        <f>AVERAGEIFS(Tabla1[Close], Tabla1[Ticker], Tabla1[[#This Row],[Ticker]], Tabla1[Date], "&lt;=" &amp; Tabla1[[#This Row],[Date]], Tabla1[Date], "&gt;=" &amp; (Tabla1[[#This Row],[Date]]-200))</f>
        <v>574.38496350364949</v>
      </c>
      <c r="M973" t="str">
        <f>+IF(Tabla1[[#This Row],[volatilidad]]&lt;0.5,"Baja",IF(Tabla1[[#This Row],[volatilidad]]&lt;1,"Media","Alta"))</f>
        <v>Baja</v>
      </c>
    </row>
    <row r="974" spans="1:13" x14ac:dyDescent="0.3">
      <c r="A974" s="1">
        <v>45464</v>
      </c>
      <c r="B974">
        <v>683.26</v>
      </c>
      <c r="C974">
        <v>686.9</v>
      </c>
      <c r="D974">
        <v>678.1</v>
      </c>
      <c r="E974">
        <v>686.12</v>
      </c>
      <c r="F974">
        <v>4557086</v>
      </c>
      <c r="G974" t="s">
        <v>8</v>
      </c>
      <c r="H974" s="3">
        <f t="shared" si="45"/>
        <v>1.0441364888149396E-2</v>
      </c>
      <c r="I974">
        <f t="shared" si="46"/>
        <v>2024</v>
      </c>
      <c r="J974" t="str">
        <f t="shared" si="47"/>
        <v>Junio</v>
      </c>
      <c r="K974">
        <f>AVERAGEIFS(Tabla1[Close], Tabla1[Ticker], Tabla1[[#This Row],[Ticker]], Tabla1[Date], "&lt;=" &amp; Tabla1[[#This Row],[Date]], Tabla1[Date], "&gt;=" &amp; (Tabla1[[#This Row],[Date]]-50))</f>
        <v>636.01628571428569</v>
      </c>
      <c r="L974">
        <f>AVERAGEIFS(Tabla1[Close], Tabla1[Ticker], Tabla1[[#This Row],[Ticker]], Tabla1[Date], "&lt;=" &amp; Tabla1[[#This Row],[Date]], Tabla1[Date], "&gt;=" &amp; (Tabla1[[#This Row],[Date]]-200))</f>
        <v>575.19463768115918</v>
      </c>
      <c r="M974" t="str">
        <f>+IF(Tabla1[[#This Row],[volatilidad]]&lt;0.5,"Baja",IF(Tabla1[[#This Row],[volatilidad]]&lt;1,"Media","Alta"))</f>
        <v>Baja</v>
      </c>
    </row>
    <row r="975" spans="1:13" x14ac:dyDescent="0.3">
      <c r="A975" s="1">
        <v>45467</v>
      </c>
      <c r="B975">
        <v>685</v>
      </c>
      <c r="C975">
        <v>685.5</v>
      </c>
      <c r="D975">
        <v>664.5</v>
      </c>
      <c r="E975">
        <v>669.02</v>
      </c>
      <c r="F975">
        <v>3916335</v>
      </c>
      <c r="G975" t="s">
        <v>8</v>
      </c>
      <c r="H975" s="3">
        <f t="shared" si="45"/>
        <v>-2.4922754037194683E-2</v>
      </c>
      <c r="I975">
        <f t="shared" si="46"/>
        <v>2024</v>
      </c>
      <c r="J975" t="str">
        <f t="shared" si="47"/>
        <v>Junio</v>
      </c>
      <c r="K975">
        <f>AVERAGEIFS(Tabla1[Close], Tabla1[Ticker], Tabla1[[#This Row],[Ticker]], Tabla1[Date], "&lt;=" &amp; Tabla1[[#This Row],[Date]], Tabla1[Date], "&gt;=" &amp; (Tabla1[[#This Row],[Date]]-50))</f>
        <v>640.73823529411766</v>
      </c>
      <c r="L975">
        <f>AVERAGEIFS(Tabla1[Close], Tabla1[Ticker], Tabla1[[#This Row],[Ticker]], Tabla1[Date], "&lt;=" &amp; Tabla1[[#This Row],[Date]], Tabla1[Date], "&gt;=" &amp; (Tabla1[[#This Row],[Date]]-200))</f>
        <v>578.6036764705882</v>
      </c>
      <c r="M975" t="str">
        <f>+IF(Tabla1[[#This Row],[volatilidad]]&lt;0.5,"Baja",IF(Tabla1[[#This Row],[volatilidad]]&lt;1,"Media","Alta"))</f>
        <v>Baja</v>
      </c>
    </row>
    <row r="976" spans="1:13" x14ac:dyDescent="0.3">
      <c r="A976" s="1">
        <v>45468</v>
      </c>
      <c r="B976">
        <v>673.44</v>
      </c>
      <c r="C976">
        <v>673.67</v>
      </c>
      <c r="D976">
        <v>662.3</v>
      </c>
      <c r="E976">
        <v>672.41</v>
      </c>
      <c r="F976">
        <v>2278768</v>
      </c>
      <c r="G976" t="s">
        <v>8</v>
      </c>
      <c r="H976" s="3">
        <f t="shared" si="45"/>
        <v>5.0671130907895545E-3</v>
      </c>
      <c r="I976">
        <f t="shared" si="46"/>
        <v>2024</v>
      </c>
      <c r="J976" t="str">
        <f t="shared" si="47"/>
        <v>Junio</v>
      </c>
      <c r="K976">
        <f>AVERAGEIFS(Tabla1[Close], Tabla1[Ticker], Tabla1[[#This Row],[Ticker]], Tabla1[Date], "&lt;=" &amp; Tabla1[[#This Row],[Date]], Tabla1[Date], "&gt;=" &amp; (Tabla1[[#This Row],[Date]]-50))</f>
        <v>641.64314285714295</v>
      </c>
      <c r="L976">
        <f>AVERAGEIFS(Tabla1[Close], Tabla1[Ticker], Tabla1[[#This Row],[Ticker]], Tabla1[Date], "&lt;=" &amp; Tabla1[[#This Row],[Date]], Tabla1[Date], "&gt;=" &amp; (Tabla1[[#This Row],[Date]]-200))</f>
        <v>580.224338235294</v>
      </c>
      <c r="M976" t="str">
        <f>+IF(Tabla1[[#This Row],[volatilidad]]&lt;0.5,"Baja",IF(Tabla1[[#This Row],[volatilidad]]&lt;1,"Media","Alta"))</f>
        <v>Baja</v>
      </c>
    </row>
    <row r="977" spans="1:13" x14ac:dyDescent="0.3">
      <c r="A977" s="1">
        <v>45469</v>
      </c>
      <c r="B977">
        <v>672.41</v>
      </c>
      <c r="C977">
        <v>682.96</v>
      </c>
      <c r="D977">
        <v>670.02</v>
      </c>
      <c r="E977">
        <v>677.69</v>
      </c>
      <c r="F977">
        <v>3545815</v>
      </c>
      <c r="G977" t="s">
        <v>8</v>
      </c>
      <c r="H977" s="3">
        <f t="shared" si="45"/>
        <v>7.8523519876267933E-3</v>
      </c>
      <c r="I977">
        <f t="shared" si="46"/>
        <v>2024</v>
      </c>
      <c r="J977" t="str">
        <f t="shared" si="47"/>
        <v>Junio</v>
      </c>
      <c r="K977">
        <f>AVERAGEIFS(Tabla1[Close], Tabla1[Ticker], Tabla1[[#This Row],[Ticker]], Tabla1[Date], "&lt;=" &amp; Tabla1[[#This Row],[Date]], Tabla1[Date], "&gt;=" &amp; (Tabla1[[#This Row],[Date]]-50))</f>
        <v>643.9494285714286</v>
      </c>
      <c r="L977">
        <f>AVERAGEIFS(Tabla1[Close], Tabla1[Ticker], Tabla1[[#This Row],[Ticker]], Tabla1[Date], "&lt;=" &amp; Tabla1[[#This Row],[Date]], Tabla1[Date], "&gt;=" &amp; (Tabla1[[#This Row],[Date]]-200))</f>
        <v>581.87088235294095</v>
      </c>
      <c r="M977" t="str">
        <f>+IF(Tabla1[[#This Row],[volatilidad]]&lt;0.5,"Baja",IF(Tabla1[[#This Row],[volatilidad]]&lt;1,"Media","Alta"))</f>
        <v>Baja</v>
      </c>
    </row>
    <row r="978" spans="1:13" x14ac:dyDescent="0.3">
      <c r="A978" s="1">
        <v>45470</v>
      </c>
      <c r="B978">
        <v>679.35</v>
      </c>
      <c r="C978">
        <v>688.57</v>
      </c>
      <c r="D978">
        <v>678.14</v>
      </c>
      <c r="E978">
        <v>684.34</v>
      </c>
      <c r="F978">
        <v>2404849</v>
      </c>
      <c r="G978" t="s">
        <v>8</v>
      </c>
      <c r="H978" s="3">
        <f t="shared" si="45"/>
        <v>9.8127462409065558E-3</v>
      </c>
      <c r="I978">
        <f t="shared" si="46"/>
        <v>2024</v>
      </c>
      <c r="J978" t="str">
        <f t="shared" si="47"/>
        <v>Junio</v>
      </c>
      <c r="K978">
        <f>AVERAGEIFS(Tabla1[Close], Tabla1[Ticker], Tabla1[[#This Row],[Ticker]], Tabla1[Date], "&lt;=" &amp; Tabla1[[#This Row],[Date]], Tabla1[Date], "&gt;=" &amp; (Tabla1[[#This Row],[Date]]-50))</f>
        <v>646.18771428571426</v>
      </c>
      <c r="L978">
        <f>AVERAGEIFS(Tabla1[Close], Tabla1[Ticker], Tabla1[[#This Row],[Ticker]], Tabla1[Date], "&lt;=" &amp; Tabla1[[#This Row],[Date]], Tabla1[Date], "&gt;=" &amp; (Tabla1[[#This Row],[Date]]-200))</f>
        <v>582.6188321167881</v>
      </c>
      <c r="M978" t="str">
        <f>+IF(Tabla1[[#This Row],[volatilidad]]&lt;0.5,"Baja",IF(Tabla1[[#This Row],[volatilidad]]&lt;1,"Media","Alta"))</f>
        <v>Baja</v>
      </c>
    </row>
    <row r="979" spans="1:13" x14ac:dyDescent="0.3">
      <c r="A979" s="1">
        <v>45471</v>
      </c>
      <c r="B979">
        <v>679</v>
      </c>
      <c r="C979">
        <v>687</v>
      </c>
      <c r="D979">
        <v>673.08</v>
      </c>
      <c r="E979">
        <v>674.88</v>
      </c>
      <c r="F979">
        <v>3412391</v>
      </c>
      <c r="G979" t="s">
        <v>8</v>
      </c>
      <c r="H979" s="3">
        <f t="shared" si="45"/>
        <v>-1.3823538007423308E-2</v>
      </c>
      <c r="I979">
        <f t="shared" si="46"/>
        <v>2024</v>
      </c>
      <c r="J979" t="str">
        <f t="shared" si="47"/>
        <v>Junio</v>
      </c>
      <c r="K979">
        <f>AVERAGEIFS(Tabla1[Close], Tabla1[Ticker], Tabla1[[#This Row],[Ticker]], Tabla1[Date], "&lt;=" &amp; Tabla1[[#This Row],[Date]], Tabla1[Date], "&gt;=" &amp; (Tabla1[[#This Row],[Date]]-50))</f>
        <v>648.05657142857137</v>
      </c>
      <c r="L979">
        <f>AVERAGEIFS(Tabla1[Close], Tabla1[Ticker], Tabla1[[#This Row],[Ticker]], Tabla1[Date], "&lt;=" &amp; Tabla1[[#This Row],[Date]], Tabla1[Date], "&gt;=" &amp; (Tabla1[[#This Row],[Date]]-200))</f>
        <v>583.28739130434769</v>
      </c>
      <c r="M979" t="str">
        <f>+IF(Tabla1[[#This Row],[volatilidad]]&lt;0.5,"Baja",IF(Tabla1[[#This Row],[volatilidad]]&lt;1,"Media","Alta"))</f>
        <v>Baja</v>
      </c>
    </row>
    <row r="980" spans="1:13" x14ac:dyDescent="0.3">
      <c r="A980" s="1">
        <v>45474</v>
      </c>
      <c r="B980">
        <v>674.89</v>
      </c>
      <c r="C980">
        <v>675.02</v>
      </c>
      <c r="D980">
        <v>663.78</v>
      </c>
      <c r="E980">
        <v>673.61</v>
      </c>
      <c r="F980">
        <v>2212826</v>
      </c>
      <c r="G980" t="s">
        <v>8</v>
      </c>
      <c r="H980" s="3">
        <f t="shared" si="45"/>
        <v>-1.8818160265527961E-3</v>
      </c>
      <c r="I980">
        <f t="shared" si="46"/>
        <v>2024</v>
      </c>
      <c r="J980" t="str">
        <f t="shared" si="47"/>
        <v>Julio</v>
      </c>
      <c r="K980">
        <f>AVERAGEIFS(Tabla1[Close], Tabla1[Ticker], Tabla1[[#This Row],[Ticker]], Tabla1[Date], "&lt;=" &amp; Tabla1[[#This Row],[Date]], Tabla1[Date], "&gt;=" &amp; (Tabla1[[#This Row],[Date]]-50))</f>
        <v>650.95970588235286</v>
      </c>
      <c r="L980">
        <f>AVERAGEIFS(Tabla1[Close], Tabla1[Ticker], Tabla1[[#This Row],[Ticker]], Tabla1[Date], "&lt;=" &amp; Tabla1[[#This Row],[Date]], Tabla1[Date], "&gt;=" &amp; (Tabla1[[#This Row],[Date]]-200))</f>
        <v>586.50294117647059</v>
      </c>
      <c r="M980" t="str">
        <f>+IF(Tabla1[[#This Row],[volatilidad]]&lt;0.5,"Baja",IF(Tabla1[[#This Row],[volatilidad]]&lt;1,"Media","Alta"))</f>
        <v>Baja</v>
      </c>
    </row>
    <row r="981" spans="1:13" x14ac:dyDescent="0.3">
      <c r="A981" s="1">
        <v>45475</v>
      </c>
      <c r="B981">
        <v>673.54</v>
      </c>
      <c r="C981">
        <v>681.74</v>
      </c>
      <c r="D981">
        <v>670.07</v>
      </c>
      <c r="E981">
        <v>679.58</v>
      </c>
      <c r="F981">
        <v>2411426</v>
      </c>
      <c r="G981" t="s">
        <v>8</v>
      </c>
      <c r="H981" s="3">
        <f t="shared" si="45"/>
        <v>8.86269503124959E-3</v>
      </c>
      <c r="I981">
        <f t="shared" si="46"/>
        <v>2024</v>
      </c>
      <c r="J981" t="str">
        <f t="shared" si="47"/>
        <v>Julio</v>
      </c>
      <c r="K981">
        <f>AVERAGEIFS(Tabla1[Close], Tabla1[Ticker], Tabla1[[#This Row],[Ticker]], Tabla1[Date], "&lt;=" &amp; Tabla1[[#This Row],[Date]], Tabla1[Date], "&gt;=" &amp; (Tabla1[[#This Row],[Date]]-50))</f>
        <v>651.77742857142857</v>
      </c>
      <c r="L981">
        <f>AVERAGEIFS(Tabla1[Close], Tabla1[Ticker], Tabla1[[#This Row],[Ticker]], Tabla1[Date], "&lt;=" &amp; Tabla1[[#This Row],[Date]], Tabla1[Date], "&gt;=" &amp; (Tabla1[[#This Row],[Date]]-200))</f>
        <v>588.04522058823534</v>
      </c>
      <c r="M981" t="str">
        <f>+IF(Tabla1[[#This Row],[volatilidad]]&lt;0.5,"Baja",IF(Tabla1[[#This Row],[volatilidad]]&lt;1,"Media","Alta"))</f>
        <v>Baja</v>
      </c>
    </row>
    <row r="982" spans="1:13" x14ac:dyDescent="0.3">
      <c r="A982" s="1">
        <v>45476</v>
      </c>
      <c r="B982">
        <v>677.48</v>
      </c>
      <c r="C982">
        <v>683.75</v>
      </c>
      <c r="D982">
        <v>675.5</v>
      </c>
      <c r="E982">
        <v>682.51</v>
      </c>
      <c r="F982">
        <v>1403545</v>
      </c>
      <c r="G982" t="s">
        <v>8</v>
      </c>
      <c r="H982" s="3">
        <f t="shared" si="45"/>
        <v>4.3114865063715868E-3</v>
      </c>
      <c r="I982">
        <f t="shared" si="46"/>
        <v>2024</v>
      </c>
      <c r="J982" t="str">
        <f t="shared" si="47"/>
        <v>Julio</v>
      </c>
      <c r="K982">
        <f>AVERAGEIFS(Tabla1[Close], Tabla1[Ticker], Tabla1[[#This Row],[Ticker]], Tabla1[Date], "&lt;=" &amp; Tabla1[[#This Row],[Date]], Tabla1[Date], "&gt;=" &amp; (Tabla1[[#This Row],[Date]]-50))</f>
        <v>653.66085714285714</v>
      </c>
      <c r="L982">
        <f>AVERAGEIFS(Tabla1[Close], Tabla1[Ticker], Tabla1[[#This Row],[Ticker]], Tabla1[Date], "&lt;=" &amp; Tabla1[[#This Row],[Date]], Tabla1[Date], "&gt;=" &amp; (Tabla1[[#This Row],[Date]]-200))</f>
        <v>589.59264705882356</v>
      </c>
      <c r="M982" t="str">
        <f>+IF(Tabla1[[#This Row],[volatilidad]]&lt;0.5,"Baja",IF(Tabla1[[#This Row],[volatilidad]]&lt;1,"Media","Alta"))</f>
        <v>Baja</v>
      </c>
    </row>
    <row r="983" spans="1:13" x14ac:dyDescent="0.3">
      <c r="A983" s="1">
        <v>45478</v>
      </c>
      <c r="B983">
        <v>682.51</v>
      </c>
      <c r="C983">
        <v>697.49</v>
      </c>
      <c r="D983">
        <v>677.23</v>
      </c>
      <c r="E983">
        <v>690.65</v>
      </c>
      <c r="F983">
        <v>2659065</v>
      </c>
      <c r="G983" t="s">
        <v>8</v>
      </c>
      <c r="H983" s="3">
        <f t="shared" si="45"/>
        <v>1.1926565178532078E-2</v>
      </c>
      <c r="I983">
        <f t="shared" si="46"/>
        <v>2024</v>
      </c>
      <c r="J983" t="str">
        <f t="shared" si="47"/>
        <v>Julio</v>
      </c>
      <c r="K983">
        <f>AVERAGEIFS(Tabla1[Close], Tabla1[Ticker], Tabla1[[#This Row],[Ticker]], Tabla1[Date], "&lt;=" &amp; Tabla1[[#This Row],[Date]], Tabla1[Date], "&gt;=" &amp; (Tabla1[[#This Row],[Date]]-50))</f>
        <v>657.10588235294119</v>
      </c>
      <c r="L983">
        <f>AVERAGEIFS(Tabla1[Close], Tabla1[Ticker], Tabla1[[#This Row],[Ticker]], Tabla1[Date], "&lt;=" &amp; Tabla1[[#This Row],[Date]], Tabla1[Date], "&gt;=" &amp; (Tabla1[[#This Row],[Date]]-200))</f>
        <v>590.33029197080293</v>
      </c>
      <c r="M983" t="str">
        <f>+IF(Tabla1[[#This Row],[volatilidad]]&lt;0.5,"Baja",IF(Tabla1[[#This Row],[volatilidad]]&lt;1,"Media","Alta"))</f>
        <v>Baja</v>
      </c>
    </row>
    <row r="984" spans="1:13" x14ac:dyDescent="0.3">
      <c r="A984" s="1">
        <v>45481</v>
      </c>
      <c r="B984">
        <v>687</v>
      </c>
      <c r="C984">
        <v>688.86</v>
      </c>
      <c r="D984">
        <v>681.49</v>
      </c>
      <c r="E984">
        <v>685.74</v>
      </c>
      <c r="F984">
        <v>1930786</v>
      </c>
      <c r="G984" t="s">
        <v>8</v>
      </c>
      <c r="H984" s="3">
        <f t="shared" si="45"/>
        <v>-7.1092449142111658E-3</v>
      </c>
      <c r="I984">
        <f t="shared" si="46"/>
        <v>2024</v>
      </c>
      <c r="J984" t="str">
        <f t="shared" si="47"/>
        <v>Julio</v>
      </c>
      <c r="K984">
        <f>AVERAGEIFS(Tabla1[Close], Tabla1[Ticker], Tabla1[[#This Row],[Ticker]], Tabla1[Date], "&lt;=" &amp; Tabla1[[#This Row],[Date]], Tabla1[Date], "&gt;=" &amp; (Tabla1[[#This Row],[Date]]-50))</f>
        <v>660.47636363636377</v>
      </c>
      <c r="L984">
        <f>AVERAGEIFS(Tabla1[Close], Tabla1[Ticker], Tabla1[[#This Row],[Ticker]], Tabla1[Date], "&lt;=" &amp; Tabla1[[#This Row],[Date]], Tabla1[Date], "&gt;=" &amp; (Tabla1[[#This Row],[Date]]-200))</f>
        <v>593.26355555555563</v>
      </c>
      <c r="M984" t="str">
        <f>+IF(Tabla1[[#This Row],[volatilidad]]&lt;0.5,"Baja",IF(Tabla1[[#This Row],[volatilidad]]&lt;1,"Media","Alta"))</f>
        <v>Baja</v>
      </c>
    </row>
    <row r="985" spans="1:13" x14ac:dyDescent="0.3">
      <c r="A985" s="1">
        <v>45482</v>
      </c>
      <c r="B985">
        <v>690</v>
      </c>
      <c r="C985">
        <v>695.27</v>
      </c>
      <c r="D985">
        <v>684.72</v>
      </c>
      <c r="E985">
        <v>685.74</v>
      </c>
      <c r="F985">
        <v>2599474</v>
      </c>
      <c r="G985" t="s">
        <v>8</v>
      </c>
      <c r="H985" s="3">
        <f t="shared" si="45"/>
        <v>0</v>
      </c>
      <c r="I985">
        <f t="shared" si="46"/>
        <v>2024</v>
      </c>
      <c r="J985" t="str">
        <f t="shared" si="47"/>
        <v>Julio</v>
      </c>
      <c r="K985">
        <f>AVERAGEIFS(Tabla1[Close], Tabla1[Ticker], Tabla1[[#This Row],[Ticker]], Tabla1[Date], "&lt;=" &amp; Tabla1[[#This Row],[Date]], Tabla1[Date], "&gt;=" &amp; (Tabla1[[#This Row],[Date]]-50))</f>
        <v>661.21941176470602</v>
      </c>
      <c r="L985">
        <f>AVERAGEIFS(Tabla1[Close], Tabla1[Ticker], Tabla1[[#This Row],[Ticker]], Tabla1[Date], "&lt;=" &amp; Tabla1[[#This Row],[Date]], Tabla1[Date], "&gt;=" &amp; (Tabla1[[#This Row],[Date]]-200))</f>
        <v>594.70155555555561</v>
      </c>
      <c r="M985" t="str">
        <f>+IF(Tabla1[[#This Row],[volatilidad]]&lt;0.5,"Baja",IF(Tabla1[[#This Row],[volatilidad]]&lt;1,"Media","Alta"))</f>
        <v>Baja</v>
      </c>
    </row>
    <row r="986" spans="1:13" x14ac:dyDescent="0.3">
      <c r="A986" s="1">
        <v>45483</v>
      </c>
      <c r="B986">
        <v>685.02</v>
      </c>
      <c r="C986">
        <v>687.22</v>
      </c>
      <c r="D986">
        <v>673.16</v>
      </c>
      <c r="E986">
        <v>677.65</v>
      </c>
      <c r="F986">
        <v>2651928</v>
      </c>
      <c r="G986" t="s">
        <v>8</v>
      </c>
      <c r="H986" s="3">
        <f t="shared" si="45"/>
        <v>-1.1797474261381891E-2</v>
      </c>
      <c r="I986">
        <f t="shared" si="46"/>
        <v>2024</v>
      </c>
      <c r="J986" t="str">
        <f t="shared" si="47"/>
        <v>Julio</v>
      </c>
      <c r="K986">
        <f>AVERAGEIFS(Tabla1[Close], Tabla1[Ticker], Tabla1[[#This Row],[Ticker]], Tabla1[Date], "&lt;=" &amp; Tabla1[[#This Row],[Date]], Tabla1[Date], "&gt;=" &amp; (Tabla1[[#This Row],[Date]]-50))</f>
        <v>662.30264705882382</v>
      </c>
      <c r="L986">
        <f>AVERAGEIFS(Tabla1[Close], Tabla1[Ticker], Tabla1[[#This Row],[Ticker]], Tabla1[Date], "&lt;=" &amp; Tabla1[[#This Row],[Date]], Tabla1[Date], "&gt;=" &amp; (Tabla1[[#This Row],[Date]]-200))</f>
        <v>596.1155555555556</v>
      </c>
      <c r="M986" t="str">
        <f>+IF(Tabla1[[#This Row],[volatilidad]]&lt;0.5,"Baja",IF(Tabla1[[#This Row],[volatilidad]]&lt;1,"Media","Alta"))</f>
        <v>Baja</v>
      </c>
    </row>
    <row r="987" spans="1:13" x14ac:dyDescent="0.3">
      <c r="A987" s="1">
        <v>45484</v>
      </c>
      <c r="B987">
        <v>672.49</v>
      </c>
      <c r="C987">
        <v>672.49</v>
      </c>
      <c r="D987">
        <v>647.44000000000005</v>
      </c>
      <c r="E987">
        <v>652.75</v>
      </c>
      <c r="F987">
        <v>5111928</v>
      </c>
      <c r="G987" t="s">
        <v>8</v>
      </c>
      <c r="H987" s="3">
        <f t="shared" si="45"/>
        <v>-3.6744632184756099E-2</v>
      </c>
      <c r="I987">
        <f t="shared" si="46"/>
        <v>2024</v>
      </c>
      <c r="J987" t="str">
        <f t="shared" si="47"/>
        <v>Julio</v>
      </c>
      <c r="K987">
        <f>AVERAGEIFS(Tabla1[Close], Tabla1[Ticker], Tabla1[[#This Row],[Ticker]], Tabla1[Date], "&lt;=" &amp; Tabla1[[#This Row],[Date]], Tabla1[Date], "&gt;=" &amp; (Tabla1[[#This Row],[Date]]-50))</f>
        <v>662.36558823529435</v>
      </c>
      <c r="L987">
        <f>AVERAGEIFS(Tabla1[Close], Tabla1[Ticker], Tabla1[[#This Row],[Ticker]], Tabla1[Date], "&lt;=" &amp; Tabla1[[#This Row],[Date]], Tabla1[Date], "&gt;=" &amp; (Tabla1[[#This Row],[Date]]-200))</f>
        <v>596.5319852941177</v>
      </c>
      <c r="M987" t="str">
        <f>+IF(Tabla1[[#This Row],[volatilidad]]&lt;0.5,"Baja",IF(Tabla1[[#This Row],[volatilidad]]&lt;1,"Media","Alta"))</f>
        <v>Baja</v>
      </c>
    </row>
    <row r="988" spans="1:13" x14ac:dyDescent="0.3">
      <c r="A988" s="1">
        <v>45485</v>
      </c>
      <c r="B988">
        <v>652.75</v>
      </c>
      <c r="C988">
        <v>655.92</v>
      </c>
      <c r="D988">
        <v>643.71</v>
      </c>
      <c r="E988">
        <v>647.6</v>
      </c>
      <c r="F988">
        <v>3355197</v>
      </c>
      <c r="G988" t="s">
        <v>8</v>
      </c>
      <c r="H988" s="3">
        <f t="shared" si="45"/>
        <v>-7.889697433933307E-3</v>
      </c>
      <c r="I988">
        <f t="shared" si="46"/>
        <v>2024</v>
      </c>
      <c r="J988" t="str">
        <f t="shared" si="47"/>
        <v>Julio</v>
      </c>
      <c r="K988">
        <f>AVERAGEIFS(Tabla1[Close], Tabla1[Ticker], Tabla1[[#This Row],[Ticker]], Tabla1[Date], "&lt;=" &amp; Tabla1[[#This Row],[Date]], Tabla1[Date], "&gt;=" &amp; (Tabla1[[#This Row],[Date]]-50))</f>
        <v>662.57529411764733</v>
      </c>
      <c r="L988">
        <f>AVERAGEIFS(Tabla1[Close], Tabla1[Ticker], Tabla1[[#This Row],[Ticker]], Tabla1[Date], "&lt;=" &amp; Tabla1[[#This Row],[Date]], Tabla1[Date], "&gt;=" &amp; (Tabla1[[#This Row],[Date]]-200))</f>
        <v>596.90474452554758</v>
      </c>
      <c r="M988" t="str">
        <f>+IF(Tabla1[[#This Row],[volatilidad]]&lt;0.5,"Baja",IF(Tabla1[[#This Row],[volatilidad]]&lt;1,"Media","Alta"))</f>
        <v>Baja</v>
      </c>
    </row>
    <row r="989" spans="1:13" x14ac:dyDescent="0.3">
      <c r="A989" s="1">
        <v>45488</v>
      </c>
      <c r="B989">
        <v>647.5</v>
      </c>
      <c r="C989">
        <v>667.54</v>
      </c>
      <c r="D989">
        <v>646.63</v>
      </c>
      <c r="E989">
        <v>656.45</v>
      </c>
      <c r="F989">
        <v>3208763</v>
      </c>
      <c r="G989" t="s">
        <v>8</v>
      </c>
      <c r="H989" s="3">
        <f t="shared" si="45"/>
        <v>1.3665843113032761E-2</v>
      </c>
      <c r="I989">
        <f t="shared" si="46"/>
        <v>2024</v>
      </c>
      <c r="J989" t="str">
        <f t="shared" si="47"/>
        <v>Julio</v>
      </c>
      <c r="K989">
        <f>AVERAGEIFS(Tabla1[Close], Tabla1[Ticker], Tabla1[[#This Row],[Ticker]], Tabla1[Date], "&lt;=" &amp; Tabla1[[#This Row],[Date]], Tabla1[Date], "&gt;=" &amp; (Tabla1[[#This Row],[Date]]-50))</f>
        <v>663.68454545454563</v>
      </c>
      <c r="L989">
        <f>AVERAGEIFS(Tabla1[Close], Tabla1[Ticker], Tabla1[[#This Row],[Ticker]], Tabla1[Date], "&lt;=" &amp; Tabla1[[#This Row],[Date]], Tabla1[Date], "&gt;=" &amp; (Tabla1[[#This Row],[Date]]-200))</f>
        <v>598.8927941176471</v>
      </c>
      <c r="M989" t="str">
        <f>+IF(Tabla1[[#This Row],[volatilidad]]&lt;0.5,"Baja",IF(Tabla1[[#This Row],[volatilidad]]&lt;1,"Media","Alta"))</f>
        <v>Baja</v>
      </c>
    </row>
    <row r="990" spans="1:13" x14ac:dyDescent="0.3">
      <c r="A990" s="1">
        <v>45489</v>
      </c>
      <c r="B990">
        <v>661.8</v>
      </c>
      <c r="C990">
        <v>663.68</v>
      </c>
      <c r="D990">
        <v>649.13</v>
      </c>
      <c r="E990">
        <v>656.32</v>
      </c>
      <c r="F990">
        <v>2685706</v>
      </c>
      <c r="G990" t="s">
        <v>8</v>
      </c>
      <c r="H990" s="3">
        <f t="shared" si="45"/>
        <v>-1.9803488460656826E-4</v>
      </c>
      <c r="I990">
        <f t="shared" si="46"/>
        <v>2024</v>
      </c>
      <c r="J990" t="str">
        <f t="shared" si="47"/>
        <v>Julio</v>
      </c>
      <c r="K990">
        <f>AVERAGEIFS(Tabla1[Close], Tabla1[Ticker], Tabla1[[#This Row],[Ticker]], Tabla1[Date], "&lt;=" &amp; Tabla1[[#This Row],[Date]], Tabla1[Date], "&gt;=" &amp; (Tabla1[[#This Row],[Date]]-50))</f>
        <v>663.46794117647084</v>
      </c>
      <c r="L990">
        <f>AVERAGEIFS(Tabla1[Close], Tabla1[Ticker], Tabla1[[#This Row],[Ticker]], Tabla1[Date], "&lt;=" &amp; Tabla1[[#This Row],[Date]], Tabla1[Date], "&gt;=" &amp; (Tabla1[[#This Row],[Date]]-200))</f>
        <v>600.11198529411774</v>
      </c>
      <c r="M990" t="str">
        <f>+IF(Tabla1[[#This Row],[volatilidad]]&lt;0.5,"Baja",IF(Tabla1[[#This Row],[volatilidad]]&lt;1,"Media","Alta"))</f>
        <v>Baja</v>
      </c>
    </row>
    <row r="991" spans="1:13" x14ac:dyDescent="0.3">
      <c r="A991" s="1">
        <v>45490</v>
      </c>
      <c r="B991">
        <v>650</v>
      </c>
      <c r="C991">
        <v>650.45000000000005</v>
      </c>
      <c r="D991">
        <v>639.47</v>
      </c>
      <c r="E991">
        <v>647.46</v>
      </c>
      <c r="F991">
        <v>4017277</v>
      </c>
      <c r="G991" t="s">
        <v>8</v>
      </c>
      <c r="H991" s="3">
        <f t="shared" si="45"/>
        <v>-1.3499512432959548E-2</v>
      </c>
      <c r="I991">
        <f t="shared" si="46"/>
        <v>2024</v>
      </c>
      <c r="J991" t="str">
        <f t="shared" si="47"/>
        <v>Julio</v>
      </c>
      <c r="K991">
        <f>AVERAGEIFS(Tabla1[Close], Tabla1[Ticker], Tabla1[[#This Row],[Ticker]], Tabla1[Date], "&lt;=" &amp; Tabla1[[#This Row],[Date]], Tabla1[Date], "&gt;=" &amp; (Tabla1[[#This Row],[Date]]-50))</f>
        <v>663.01057142857155</v>
      </c>
      <c r="L991">
        <f>AVERAGEIFS(Tabla1[Close], Tabla1[Ticker], Tabla1[[#This Row],[Ticker]], Tabla1[Date], "&lt;=" &amp; Tabla1[[#This Row],[Date]], Tabla1[Date], "&gt;=" &amp; (Tabla1[[#This Row],[Date]]-200))</f>
        <v>601.2927205882354</v>
      </c>
      <c r="M991" t="str">
        <f>+IF(Tabla1[[#This Row],[volatilidad]]&lt;0.5,"Baja",IF(Tabla1[[#This Row],[volatilidad]]&lt;1,"Media","Alta"))</f>
        <v>Baja</v>
      </c>
    </row>
    <row r="992" spans="1:13" x14ac:dyDescent="0.3">
      <c r="A992" s="1">
        <v>45491</v>
      </c>
      <c r="B992">
        <v>656.6</v>
      </c>
      <c r="C992">
        <v>657.04</v>
      </c>
      <c r="D992">
        <v>639.16999999999996</v>
      </c>
      <c r="E992">
        <v>643.04</v>
      </c>
      <c r="F992">
        <v>7575763</v>
      </c>
      <c r="G992" t="s">
        <v>8</v>
      </c>
      <c r="H992" s="3">
        <f t="shared" si="45"/>
        <v>-6.8266765514473082E-3</v>
      </c>
      <c r="I992">
        <f t="shared" si="46"/>
        <v>2024</v>
      </c>
      <c r="J992" t="str">
        <f t="shared" si="47"/>
        <v>Julio</v>
      </c>
      <c r="K992">
        <f>AVERAGEIFS(Tabla1[Close], Tabla1[Ticker], Tabla1[[#This Row],[Ticker]], Tabla1[Date], "&lt;=" &amp; Tabla1[[#This Row],[Date]], Tabla1[Date], "&gt;=" &amp; (Tabla1[[#This Row],[Date]]-50))</f>
        <v>662.84028571428587</v>
      </c>
      <c r="L992">
        <f>AVERAGEIFS(Tabla1[Close], Tabla1[Ticker], Tabla1[[#This Row],[Ticker]], Tabla1[Date], "&lt;=" &amp; Tabla1[[#This Row],[Date]], Tabla1[Date], "&gt;=" &amp; (Tabla1[[#This Row],[Date]]-200))</f>
        <v>601.59744525547444</v>
      </c>
      <c r="M992" t="str">
        <f>+IF(Tabla1[[#This Row],[volatilidad]]&lt;0.5,"Baja",IF(Tabla1[[#This Row],[volatilidad]]&lt;1,"Media","Alta"))</f>
        <v>Baja</v>
      </c>
    </row>
    <row r="993" spans="1:13" x14ac:dyDescent="0.3">
      <c r="A993" s="1">
        <v>45492</v>
      </c>
      <c r="B993">
        <v>660.64</v>
      </c>
      <c r="C993">
        <v>678.97</v>
      </c>
      <c r="D993">
        <v>629.12</v>
      </c>
      <c r="E993">
        <v>633.34</v>
      </c>
      <c r="F993">
        <v>9815631</v>
      </c>
      <c r="G993" t="s">
        <v>8</v>
      </c>
      <c r="H993" s="3">
        <f t="shared" si="45"/>
        <v>-1.5084598158745854E-2</v>
      </c>
      <c r="I993">
        <f t="shared" si="46"/>
        <v>2024</v>
      </c>
      <c r="J993" t="str">
        <f t="shared" si="47"/>
        <v>Julio</v>
      </c>
      <c r="K993">
        <f>AVERAGEIFS(Tabla1[Close], Tabla1[Ticker], Tabla1[[#This Row],[Ticker]], Tabla1[Date], "&lt;=" &amp; Tabla1[[#This Row],[Date]], Tabla1[Date], "&gt;=" &amp; (Tabla1[[#This Row],[Date]]-50))</f>
        <v>662.23228571428592</v>
      </c>
      <c r="L993">
        <f>AVERAGEIFS(Tabla1[Close], Tabla1[Ticker], Tabla1[[#This Row],[Ticker]], Tabla1[Date], "&lt;=" &amp; Tabla1[[#This Row],[Date]], Tabla1[Date], "&gt;=" &amp; (Tabla1[[#This Row],[Date]]-200))</f>
        <v>601.82746376811599</v>
      </c>
      <c r="M993" t="str">
        <f>+IF(Tabla1[[#This Row],[volatilidad]]&lt;0.5,"Baja",IF(Tabla1[[#This Row],[volatilidad]]&lt;1,"Media","Alta"))</f>
        <v>Baja</v>
      </c>
    </row>
    <row r="994" spans="1:13" x14ac:dyDescent="0.3">
      <c r="A994" s="1">
        <v>45495</v>
      </c>
      <c r="B994">
        <v>639.5</v>
      </c>
      <c r="C994">
        <v>656.29</v>
      </c>
      <c r="D994">
        <v>632.6</v>
      </c>
      <c r="E994">
        <v>647.5</v>
      </c>
      <c r="F994">
        <v>5219077</v>
      </c>
      <c r="G994" t="s">
        <v>8</v>
      </c>
      <c r="H994" s="3">
        <f t="shared" si="45"/>
        <v>2.2357659393059004E-2</v>
      </c>
      <c r="I994">
        <f t="shared" si="46"/>
        <v>2024</v>
      </c>
      <c r="J994" t="str">
        <f t="shared" si="47"/>
        <v>Julio</v>
      </c>
      <c r="K994">
        <f>AVERAGEIFS(Tabla1[Close], Tabla1[Ticker], Tabla1[[#This Row],[Ticker]], Tabla1[Date], "&lt;=" &amp; Tabla1[[#This Row],[Date]], Tabla1[Date], "&gt;=" &amp; (Tabla1[[#This Row],[Date]]-50))</f>
        <v>662.8338235294118</v>
      </c>
      <c r="L994">
        <f>AVERAGEIFS(Tabla1[Close], Tabla1[Ticker], Tabla1[[#This Row],[Ticker]], Tabla1[Date], "&lt;=" &amp; Tabla1[[#This Row],[Date]], Tabla1[Date], "&gt;=" &amp; (Tabla1[[#This Row],[Date]]-200))</f>
        <v>604.09437956204386</v>
      </c>
      <c r="M994" t="str">
        <f>+IF(Tabla1[[#This Row],[volatilidad]]&lt;0.5,"Baja",IF(Tabla1[[#This Row],[volatilidad]]&lt;1,"Media","Alta"))</f>
        <v>Baja</v>
      </c>
    </row>
    <row r="995" spans="1:13" x14ac:dyDescent="0.3">
      <c r="A995" s="1">
        <v>45496</v>
      </c>
      <c r="B995">
        <v>647.5</v>
      </c>
      <c r="C995">
        <v>649.91</v>
      </c>
      <c r="D995">
        <v>641</v>
      </c>
      <c r="E995">
        <v>642.76</v>
      </c>
      <c r="F995">
        <v>2463579</v>
      </c>
      <c r="G995" t="s">
        <v>8</v>
      </c>
      <c r="H995" s="3">
        <f t="shared" si="45"/>
        <v>-7.3204633204633218E-3</v>
      </c>
      <c r="I995">
        <f t="shared" si="46"/>
        <v>2024</v>
      </c>
      <c r="J995" t="str">
        <f t="shared" si="47"/>
        <v>Julio</v>
      </c>
      <c r="K995">
        <f>AVERAGEIFS(Tabla1[Close], Tabla1[Ticker], Tabla1[[#This Row],[Ticker]], Tabla1[Date], "&lt;=" &amp; Tabla1[[#This Row],[Date]], Tabla1[Date], "&gt;=" &amp; (Tabla1[[#This Row],[Date]]-50))</f>
        <v>662.26028571428571</v>
      </c>
      <c r="L995">
        <f>AVERAGEIFS(Tabla1[Close], Tabla1[Ticker], Tabla1[[#This Row],[Ticker]], Tabla1[Date], "&lt;=" &amp; Tabla1[[#This Row],[Date]], Tabla1[Date], "&gt;=" &amp; (Tabla1[[#This Row],[Date]]-200))</f>
        <v>605.32131386861317</v>
      </c>
      <c r="M995" t="str">
        <f>+IF(Tabla1[[#This Row],[volatilidad]]&lt;0.5,"Baja",IF(Tabla1[[#This Row],[volatilidad]]&lt;1,"Media","Alta"))</f>
        <v>Baja</v>
      </c>
    </row>
    <row r="996" spans="1:13" x14ac:dyDescent="0.3">
      <c r="A996" s="1">
        <v>45497</v>
      </c>
      <c r="B996">
        <v>635.74</v>
      </c>
      <c r="C996">
        <v>652.41999999999996</v>
      </c>
      <c r="D996">
        <v>632.66999999999996</v>
      </c>
      <c r="E996">
        <v>635.99</v>
      </c>
      <c r="F996">
        <v>4888163</v>
      </c>
      <c r="G996" t="s">
        <v>8</v>
      </c>
      <c r="H996" s="3">
        <f t="shared" si="45"/>
        <v>-1.0532702719522002E-2</v>
      </c>
      <c r="I996">
        <f t="shared" si="46"/>
        <v>2024</v>
      </c>
      <c r="J996" t="str">
        <f t="shared" si="47"/>
        <v>Julio</v>
      </c>
      <c r="K996">
        <f>AVERAGEIFS(Tabla1[Close], Tabla1[Ticker], Tabla1[[#This Row],[Ticker]], Tabla1[Date], "&lt;=" &amp; Tabla1[[#This Row],[Date]], Tabla1[Date], "&gt;=" &amp; (Tabla1[[#This Row],[Date]]-50))</f>
        <v>662.3231428571429</v>
      </c>
      <c r="L996">
        <f>AVERAGEIFS(Tabla1[Close], Tabla1[Ticker], Tabla1[[#This Row],[Ticker]], Tabla1[Date], "&lt;=" &amp; Tabla1[[#This Row],[Date]], Tabla1[Date], "&gt;=" &amp; (Tabla1[[#This Row],[Date]]-200))</f>
        <v>606.50328467153292</v>
      </c>
      <c r="M996" t="str">
        <f>+IF(Tabla1[[#This Row],[volatilidad]]&lt;0.5,"Baja",IF(Tabla1[[#This Row],[volatilidad]]&lt;1,"Media","Alta"))</f>
        <v>Baja</v>
      </c>
    </row>
    <row r="997" spans="1:13" x14ac:dyDescent="0.3">
      <c r="A997" s="1">
        <v>45498</v>
      </c>
      <c r="B997">
        <v>641</v>
      </c>
      <c r="C997">
        <v>649.98</v>
      </c>
      <c r="D997">
        <v>621.70000000000005</v>
      </c>
      <c r="E997">
        <v>634.09</v>
      </c>
      <c r="F997">
        <v>4554539</v>
      </c>
      <c r="G997" t="s">
        <v>8</v>
      </c>
      <c r="H997" s="3">
        <f t="shared" si="45"/>
        <v>-2.9874683564206084E-3</v>
      </c>
      <c r="I997">
        <f t="shared" si="46"/>
        <v>2024</v>
      </c>
      <c r="J997" t="str">
        <f t="shared" si="47"/>
        <v>Julio</v>
      </c>
      <c r="K997">
        <f>AVERAGEIFS(Tabla1[Close], Tabla1[Ticker], Tabla1[[#This Row],[Ticker]], Tabla1[Date], "&lt;=" &amp; Tabla1[[#This Row],[Date]], Tabla1[Date], "&gt;=" &amp; (Tabla1[[#This Row],[Date]]-50))</f>
        <v>662.39371428571428</v>
      </c>
      <c r="L997">
        <f>AVERAGEIFS(Tabla1[Close], Tabla1[Ticker], Tabla1[[#This Row],[Ticker]], Tabla1[Date], "&lt;=" &amp; Tabla1[[#This Row],[Date]], Tabla1[Date], "&gt;=" &amp; (Tabla1[[#This Row],[Date]]-200))</f>
        <v>606.70318840579716</v>
      </c>
      <c r="M997" t="str">
        <f>+IF(Tabla1[[#This Row],[volatilidad]]&lt;0.5,"Baja",IF(Tabla1[[#This Row],[volatilidad]]&lt;1,"Media","Alta"))</f>
        <v>Baja</v>
      </c>
    </row>
    <row r="998" spans="1:13" x14ac:dyDescent="0.3">
      <c r="A998" s="1">
        <v>45499</v>
      </c>
      <c r="B998">
        <v>645</v>
      </c>
      <c r="C998">
        <v>646.99</v>
      </c>
      <c r="D998">
        <v>629.77</v>
      </c>
      <c r="E998">
        <v>631.37</v>
      </c>
      <c r="F998">
        <v>3120659</v>
      </c>
      <c r="G998" t="s">
        <v>8</v>
      </c>
      <c r="H998" s="3">
        <f t="shared" si="45"/>
        <v>-4.2896118847483011E-3</v>
      </c>
      <c r="I998">
        <f t="shared" si="46"/>
        <v>2024</v>
      </c>
      <c r="J998" t="str">
        <f t="shared" si="47"/>
        <v>Julio</v>
      </c>
      <c r="K998">
        <f>AVERAGEIFS(Tabla1[Close], Tabla1[Ticker], Tabla1[[#This Row],[Ticker]], Tabla1[Date], "&lt;=" &amp; Tabla1[[#This Row],[Date]], Tabla1[Date], "&gt;=" &amp; (Tabla1[[#This Row],[Date]]-50))</f>
        <v>661.8537142857142</v>
      </c>
      <c r="L998">
        <f>AVERAGEIFS(Tabla1[Close], Tabla1[Ticker], Tabla1[[#This Row],[Ticker]], Tabla1[Date], "&lt;=" &amp; Tabla1[[#This Row],[Date]], Tabla1[Date], "&gt;=" &amp; (Tabla1[[#This Row],[Date]]-200))</f>
        <v>606.88064748201441</v>
      </c>
      <c r="M998" t="str">
        <f>+IF(Tabla1[[#This Row],[volatilidad]]&lt;0.5,"Baja",IF(Tabla1[[#This Row],[volatilidad]]&lt;1,"Media","Alta"))</f>
        <v>Baja</v>
      </c>
    </row>
    <row r="999" spans="1:13" x14ac:dyDescent="0.3">
      <c r="A999" s="1">
        <v>45502</v>
      </c>
      <c r="B999">
        <v>634.61</v>
      </c>
      <c r="C999">
        <v>634.61</v>
      </c>
      <c r="D999">
        <v>623.92999999999995</v>
      </c>
      <c r="E999">
        <v>626.96</v>
      </c>
      <c r="F999">
        <v>2400537</v>
      </c>
      <c r="G999" t="s">
        <v>8</v>
      </c>
      <c r="H999" s="3">
        <f t="shared" si="45"/>
        <v>-6.9848108082423144E-3</v>
      </c>
      <c r="I999">
        <f t="shared" si="46"/>
        <v>2024</v>
      </c>
      <c r="J999" t="str">
        <f t="shared" si="47"/>
        <v>Julio</v>
      </c>
      <c r="K999">
        <f>AVERAGEIFS(Tabla1[Close], Tabla1[Ticker], Tabla1[[#This Row],[Ticker]], Tabla1[Date], "&lt;=" &amp; Tabla1[[#This Row],[Date]], Tabla1[Date], "&gt;=" &amp; (Tabla1[[#This Row],[Date]]-50))</f>
        <v>661.81911764705876</v>
      </c>
      <c r="L999">
        <f>AVERAGEIFS(Tabla1[Close], Tabla1[Ticker], Tabla1[[#This Row],[Ticker]], Tabla1[Date], "&lt;=" &amp; Tabla1[[#This Row],[Date]], Tabla1[Date], "&gt;=" &amp; (Tabla1[[#This Row],[Date]]-200))</f>
        <v>609.7658394160585</v>
      </c>
      <c r="M999" t="str">
        <f>+IF(Tabla1[[#This Row],[volatilidad]]&lt;0.5,"Baja",IF(Tabla1[[#This Row],[volatilidad]]&lt;1,"Media","Alta"))</f>
        <v>Baja</v>
      </c>
    </row>
    <row r="1000" spans="1:13" x14ac:dyDescent="0.3">
      <c r="A1000" s="1">
        <v>45503</v>
      </c>
      <c r="B1000">
        <v>630.16999999999996</v>
      </c>
      <c r="C1000">
        <v>634.69000000000005</v>
      </c>
      <c r="D1000">
        <v>617</v>
      </c>
      <c r="E1000">
        <v>622.58000000000004</v>
      </c>
      <c r="F1000">
        <v>3496609</v>
      </c>
      <c r="G1000" t="s">
        <v>8</v>
      </c>
      <c r="H1000" s="3">
        <f t="shared" si="45"/>
        <v>-6.98609161669006E-3</v>
      </c>
      <c r="I1000">
        <f t="shared" si="46"/>
        <v>2024</v>
      </c>
      <c r="J1000" t="str">
        <f t="shared" si="47"/>
        <v>Julio</v>
      </c>
      <c r="K1000">
        <f>AVERAGEIFS(Tabla1[Close], Tabla1[Ticker], Tabla1[[#This Row],[Ticker]], Tabla1[Date], "&lt;=" &amp; Tabla1[[#This Row],[Date]], Tabla1[Date], "&gt;=" &amp; (Tabla1[[#This Row],[Date]]-50))</f>
        <v>660.69799999999998</v>
      </c>
      <c r="L1000">
        <f>AVERAGEIFS(Tabla1[Close], Tabla1[Ticker], Tabla1[[#This Row],[Ticker]], Tabla1[Date], "&lt;=" &amp; Tabla1[[#This Row],[Date]], Tabla1[Date], "&gt;=" &amp; (Tabla1[[#This Row],[Date]]-200))</f>
        <v>610.71729927007311</v>
      </c>
      <c r="M1000" t="str">
        <f>+IF(Tabla1[[#This Row],[volatilidad]]&lt;0.5,"Baja",IF(Tabla1[[#This Row],[volatilidad]]&lt;1,"Media","Alta"))</f>
        <v>Baja</v>
      </c>
    </row>
    <row r="1001" spans="1:13" x14ac:dyDescent="0.3">
      <c r="A1001" s="1">
        <v>45504</v>
      </c>
      <c r="B1001">
        <v>626.57000000000005</v>
      </c>
      <c r="C1001">
        <v>633.6</v>
      </c>
      <c r="D1001">
        <v>622.58000000000004</v>
      </c>
      <c r="E1001">
        <v>628.35</v>
      </c>
      <c r="F1001">
        <v>3134877</v>
      </c>
      <c r="G1001" t="s">
        <v>8</v>
      </c>
      <c r="H1001" s="3">
        <f t="shared" si="45"/>
        <v>9.2678852516945298E-3</v>
      </c>
      <c r="I1001">
        <f t="shared" si="46"/>
        <v>2024</v>
      </c>
      <c r="J1001" t="str">
        <f t="shared" si="47"/>
        <v>Julio</v>
      </c>
      <c r="K1001">
        <f>AVERAGEIFS(Tabla1[Close], Tabla1[Ticker], Tabla1[[#This Row],[Ticker]], Tabla1[Date], "&lt;=" &amp; Tabla1[[#This Row],[Date]], Tabla1[Date], "&gt;=" &amp; (Tabla1[[#This Row],[Date]]-50))</f>
        <v>660.23657142857144</v>
      </c>
      <c r="L1001">
        <f>AVERAGEIFS(Tabla1[Close], Tabla1[Ticker], Tabla1[[#This Row],[Ticker]], Tabla1[Date], "&lt;=" &amp; Tabla1[[#This Row],[Date]], Tabla1[Date], "&gt;=" &amp; (Tabla1[[#This Row],[Date]]-200))</f>
        <v>611.71138686131405</v>
      </c>
      <c r="M1001" t="str">
        <f>+IF(Tabla1[[#This Row],[volatilidad]]&lt;0.5,"Baja",IF(Tabla1[[#This Row],[volatilidad]]&lt;1,"Media","Alta"))</f>
        <v>Baja</v>
      </c>
    </row>
    <row r="1002" spans="1:13" x14ac:dyDescent="0.3">
      <c r="A1002" s="1">
        <v>45505</v>
      </c>
      <c r="B1002">
        <v>629.25</v>
      </c>
      <c r="C1002">
        <v>646.71</v>
      </c>
      <c r="D1002">
        <v>617.61</v>
      </c>
      <c r="E1002">
        <v>624.85</v>
      </c>
      <c r="F1002">
        <v>3720573</v>
      </c>
      <c r="G1002" t="s">
        <v>8</v>
      </c>
      <c r="H1002" s="3">
        <f t="shared" si="45"/>
        <v>-5.5701440280098158E-3</v>
      </c>
      <c r="I1002">
        <f t="shared" si="46"/>
        <v>2024</v>
      </c>
      <c r="J1002" t="str">
        <f t="shared" si="47"/>
        <v>Agosto</v>
      </c>
      <c r="K1002">
        <f>AVERAGEIFS(Tabla1[Close], Tabla1[Ticker], Tabla1[[#This Row],[Ticker]], Tabla1[Date], "&lt;=" &amp; Tabla1[[#This Row],[Date]], Tabla1[Date], "&gt;=" &amp; (Tabla1[[#This Row],[Date]]-50))</f>
        <v>659.5594285714285</v>
      </c>
      <c r="L1002">
        <f>AVERAGEIFS(Tabla1[Close], Tabla1[Ticker], Tabla1[[#This Row],[Ticker]], Tabla1[Date], "&lt;=" &amp; Tabla1[[#This Row],[Date]], Tabla1[Date], "&gt;=" &amp; (Tabla1[[#This Row],[Date]]-200))</f>
        <v>611.80659420289874</v>
      </c>
      <c r="M1002" t="str">
        <f>+IF(Tabla1[[#This Row],[volatilidad]]&lt;0.5,"Baja",IF(Tabla1[[#This Row],[volatilidad]]&lt;1,"Media","Alta"))</f>
        <v>Baja</v>
      </c>
    </row>
    <row r="1003" spans="1:13" x14ac:dyDescent="0.3">
      <c r="A1003" s="1">
        <v>45506</v>
      </c>
      <c r="B1003">
        <v>620.98</v>
      </c>
      <c r="C1003">
        <v>625.27</v>
      </c>
      <c r="D1003">
        <v>608.35</v>
      </c>
      <c r="E1003">
        <v>613.64</v>
      </c>
      <c r="F1003">
        <v>3523003</v>
      </c>
      <c r="G1003" t="s">
        <v>8</v>
      </c>
      <c r="H1003" s="3">
        <f t="shared" si="45"/>
        <v>-1.7940305673361689E-2</v>
      </c>
      <c r="I1003">
        <f t="shared" si="46"/>
        <v>2024</v>
      </c>
      <c r="J1003" t="str">
        <f t="shared" si="47"/>
        <v>Agosto</v>
      </c>
      <c r="K1003">
        <f>AVERAGEIFS(Tabla1[Close], Tabla1[Ticker], Tabla1[[#This Row],[Ticker]], Tabla1[Date], "&lt;=" &amp; Tabla1[[#This Row],[Date]], Tabla1[Date], "&gt;=" &amp; (Tabla1[[#This Row],[Date]]-50))</f>
        <v>658.51885714285709</v>
      </c>
      <c r="L1003">
        <f>AVERAGEIFS(Tabla1[Close], Tabla1[Ticker], Tabla1[[#This Row],[Ticker]], Tabla1[Date], "&lt;=" &amp; Tabla1[[#This Row],[Date]], Tabla1[Date], "&gt;=" &amp; (Tabla1[[#This Row],[Date]]-200))</f>
        <v>611.81978417266203</v>
      </c>
      <c r="M1003" t="str">
        <f>+IF(Tabla1[[#This Row],[volatilidad]]&lt;0.5,"Baja",IF(Tabla1[[#This Row],[volatilidad]]&lt;1,"Media","Alta"))</f>
        <v>Baja</v>
      </c>
    </row>
    <row r="1004" spans="1:13" x14ac:dyDescent="0.3">
      <c r="A1004" s="1">
        <v>45509</v>
      </c>
      <c r="B1004">
        <v>587.04</v>
      </c>
      <c r="C1004">
        <v>604.55999999999995</v>
      </c>
      <c r="D1004">
        <v>587.04</v>
      </c>
      <c r="E1004">
        <v>598.54999999999995</v>
      </c>
      <c r="F1004">
        <v>4044235</v>
      </c>
      <c r="G1004" t="s">
        <v>8</v>
      </c>
      <c r="H1004" s="3">
        <f t="shared" si="45"/>
        <v>-2.4590965386871888E-2</v>
      </c>
      <c r="I1004">
        <f t="shared" si="46"/>
        <v>2024</v>
      </c>
      <c r="J1004" t="str">
        <f t="shared" si="47"/>
        <v>Agosto</v>
      </c>
      <c r="K1004">
        <f>AVERAGEIFS(Tabla1[Close], Tabla1[Ticker], Tabla1[[#This Row],[Ticker]], Tabla1[Date], "&lt;=" &amp; Tabla1[[#This Row],[Date]], Tabla1[Date], "&gt;=" &amp; (Tabla1[[#This Row],[Date]]-50))</f>
        <v>656.59029411764698</v>
      </c>
      <c r="L1004">
        <f>AVERAGEIFS(Tabla1[Close], Tabla1[Ticker], Tabla1[[#This Row],[Ticker]], Tabla1[Date], "&lt;=" &amp; Tabla1[[#This Row],[Date]], Tabla1[Date], "&gt;=" &amp; (Tabla1[[#This Row],[Date]]-200))</f>
        <v>613.62268115942049</v>
      </c>
      <c r="M1004" t="str">
        <f>+IF(Tabla1[[#This Row],[volatilidad]]&lt;0.5,"Baja",IF(Tabla1[[#This Row],[volatilidad]]&lt;1,"Media","Alta"))</f>
        <v>Baja</v>
      </c>
    </row>
    <row r="1005" spans="1:13" x14ac:dyDescent="0.3">
      <c r="A1005" s="1">
        <v>45510</v>
      </c>
      <c r="B1005">
        <v>600.62</v>
      </c>
      <c r="C1005">
        <v>622.45000000000005</v>
      </c>
      <c r="D1005">
        <v>600.62</v>
      </c>
      <c r="E1005">
        <v>609.57000000000005</v>
      </c>
      <c r="F1005">
        <v>4319057</v>
      </c>
      <c r="G1005" t="s">
        <v>8</v>
      </c>
      <c r="H1005" s="3">
        <f t="shared" si="45"/>
        <v>1.8411160304068419E-2</v>
      </c>
      <c r="I1005">
        <f t="shared" si="46"/>
        <v>2024</v>
      </c>
      <c r="J1005" t="str">
        <f t="shared" si="47"/>
        <v>Agosto</v>
      </c>
      <c r="K1005">
        <f>AVERAGEIFS(Tabla1[Close], Tabla1[Ticker], Tabla1[[#This Row],[Ticker]], Tabla1[Date], "&lt;=" &amp; Tabla1[[#This Row],[Date]], Tabla1[Date], "&gt;=" &amp; (Tabla1[[#This Row],[Date]]-50))</f>
        <v>655.24685714285704</v>
      </c>
      <c r="L1005">
        <f>AVERAGEIFS(Tabla1[Close], Tabla1[Ticker], Tabla1[[#This Row],[Ticker]], Tabla1[Date], "&lt;=" &amp; Tabla1[[#This Row],[Date]], Tabla1[Date], "&gt;=" &amp; (Tabla1[[#This Row],[Date]]-200))</f>
        <v>614.52311594202922</v>
      </c>
      <c r="M1005" t="str">
        <f>+IF(Tabla1[[#This Row],[volatilidad]]&lt;0.5,"Baja",IF(Tabla1[[#This Row],[volatilidad]]&lt;1,"Media","Alta"))</f>
        <v>Baja</v>
      </c>
    </row>
    <row r="1006" spans="1:13" x14ac:dyDescent="0.3">
      <c r="A1006" s="1">
        <v>45511</v>
      </c>
      <c r="B1006">
        <v>616.07000000000005</v>
      </c>
      <c r="C1006">
        <v>632</v>
      </c>
      <c r="D1006">
        <v>610.64</v>
      </c>
      <c r="E1006">
        <v>611.48</v>
      </c>
      <c r="F1006">
        <v>3187791</v>
      </c>
      <c r="G1006" t="s">
        <v>8</v>
      </c>
      <c r="H1006" s="3">
        <f t="shared" si="45"/>
        <v>3.1333563003428377E-3</v>
      </c>
      <c r="I1006">
        <f t="shared" si="46"/>
        <v>2024</v>
      </c>
      <c r="J1006" t="str">
        <f t="shared" si="47"/>
        <v>Agosto</v>
      </c>
      <c r="K1006">
        <f>AVERAGEIFS(Tabla1[Close], Tabla1[Ticker], Tabla1[[#This Row],[Ticker]], Tabla1[Date], "&lt;=" &amp; Tabla1[[#This Row],[Date]], Tabla1[Date], "&gt;=" &amp; (Tabla1[[#This Row],[Date]]-50))</f>
        <v>653.40828571428563</v>
      </c>
      <c r="L1006">
        <f>AVERAGEIFS(Tabla1[Close], Tabla1[Ticker], Tabla1[[#This Row],[Ticker]], Tabla1[Date], "&lt;=" &amp; Tabla1[[#This Row],[Date]], Tabla1[Date], "&gt;=" &amp; (Tabla1[[#This Row],[Date]]-200))</f>
        <v>615.4544927536233</v>
      </c>
      <c r="M1006" t="str">
        <f>+IF(Tabla1[[#This Row],[volatilidad]]&lt;0.5,"Baja",IF(Tabla1[[#This Row],[volatilidad]]&lt;1,"Media","Alta"))</f>
        <v>Baja</v>
      </c>
    </row>
    <row r="1007" spans="1:13" x14ac:dyDescent="0.3">
      <c r="A1007" s="1">
        <v>45512</v>
      </c>
      <c r="B1007">
        <v>621.99</v>
      </c>
      <c r="C1007">
        <v>632.29</v>
      </c>
      <c r="D1007">
        <v>616.02</v>
      </c>
      <c r="E1007">
        <v>630.35</v>
      </c>
      <c r="F1007">
        <v>3283542</v>
      </c>
      <c r="G1007" t="s">
        <v>8</v>
      </c>
      <c r="H1007" s="3">
        <f t="shared" si="45"/>
        <v>3.0859553869300616E-2</v>
      </c>
      <c r="I1007">
        <f t="shared" si="46"/>
        <v>2024</v>
      </c>
      <c r="J1007" t="str">
        <f t="shared" si="47"/>
        <v>Agosto</v>
      </c>
      <c r="K1007">
        <f>AVERAGEIFS(Tabla1[Close], Tabla1[Ticker], Tabla1[[#This Row],[Ticker]], Tabla1[Date], "&lt;=" &amp; Tabla1[[#This Row],[Date]], Tabla1[Date], "&gt;=" &amp; (Tabla1[[#This Row],[Date]]-50))</f>
        <v>651.82771428571414</v>
      </c>
      <c r="L1007">
        <f>AVERAGEIFS(Tabla1[Close], Tabla1[Ticker], Tabla1[[#This Row],[Ticker]], Tabla1[Date], "&lt;=" &amp; Tabla1[[#This Row],[Date]], Tabla1[Date], "&gt;=" &amp; (Tabla1[[#This Row],[Date]]-200))</f>
        <v>615.5616546762592</v>
      </c>
      <c r="M1007" t="str">
        <f>+IF(Tabla1[[#This Row],[volatilidad]]&lt;0.5,"Baja",IF(Tabla1[[#This Row],[volatilidad]]&lt;1,"Media","Alta"))</f>
        <v>Baja</v>
      </c>
    </row>
    <row r="1008" spans="1:13" x14ac:dyDescent="0.3">
      <c r="A1008" s="1">
        <v>45513</v>
      </c>
      <c r="B1008">
        <v>622.99</v>
      </c>
      <c r="C1008">
        <v>636.62</v>
      </c>
      <c r="D1008">
        <v>622.99</v>
      </c>
      <c r="E1008">
        <v>633.94000000000005</v>
      </c>
      <c r="F1008">
        <v>1980836</v>
      </c>
      <c r="G1008" t="s">
        <v>8</v>
      </c>
      <c r="H1008" s="3">
        <f t="shared" si="45"/>
        <v>5.6952486713730543E-3</v>
      </c>
      <c r="I1008">
        <f t="shared" si="46"/>
        <v>2024</v>
      </c>
      <c r="J1008" t="str">
        <f t="shared" si="47"/>
        <v>Agosto</v>
      </c>
      <c r="K1008">
        <f>AVERAGEIFS(Tabla1[Close], Tabla1[Ticker], Tabla1[[#This Row],[Ticker]], Tabla1[Date], "&lt;=" &amp; Tabla1[[#This Row],[Date]], Tabla1[Date], "&gt;=" &amp; (Tabla1[[#This Row],[Date]]-50))</f>
        <v>651.33083333333309</v>
      </c>
      <c r="L1008">
        <f>AVERAGEIFS(Tabla1[Close], Tabla1[Ticker], Tabla1[[#This Row],[Ticker]], Tabla1[Date], "&lt;=" &amp; Tabla1[[#This Row],[Date]], Tabla1[Date], "&gt;=" &amp; (Tabla1[[#This Row],[Date]]-200))</f>
        <v>615.69292857142875</v>
      </c>
      <c r="M1008" t="str">
        <f>+IF(Tabla1[[#This Row],[volatilidad]]&lt;0.5,"Baja",IF(Tabla1[[#This Row],[volatilidad]]&lt;1,"Media","Alta"))</f>
        <v>Baja</v>
      </c>
    </row>
    <row r="1009" spans="1:13" x14ac:dyDescent="0.3">
      <c r="A1009" s="1">
        <v>45516</v>
      </c>
      <c r="B1009">
        <v>631</v>
      </c>
      <c r="C1009">
        <v>639</v>
      </c>
      <c r="D1009">
        <v>627.07000000000005</v>
      </c>
      <c r="E1009">
        <v>633.14</v>
      </c>
      <c r="F1009">
        <v>2331712</v>
      </c>
      <c r="G1009" t="s">
        <v>8</v>
      </c>
      <c r="H1009" s="3">
        <f t="shared" si="45"/>
        <v>-1.2619490803547073E-3</v>
      </c>
      <c r="I1009">
        <f t="shared" si="46"/>
        <v>2024</v>
      </c>
      <c r="J1009" t="str">
        <f t="shared" si="47"/>
        <v>Agosto</v>
      </c>
      <c r="K1009">
        <f>AVERAGEIFS(Tabla1[Close], Tabla1[Ticker], Tabla1[[#This Row],[Ticker]], Tabla1[Date], "&lt;=" &amp; Tabla1[[#This Row],[Date]], Tabla1[Date], "&gt;=" &amp; (Tabla1[[#This Row],[Date]]-50))</f>
        <v>649.02571428571423</v>
      </c>
      <c r="L1009">
        <f>AVERAGEIFS(Tabla1[Close], Tabla1[Ticker], Tabla1[[#This Row],[Ticker]], Tabla1[Date], "&lt;=" &amp; Tabla1[[#This Row],[Date]], Tabla1[Date], "&gt;=" &amp; (Tabla1[[#This Row],[Date]]-200))</f>
        <v>618.16942028985534</v>
      </c>
      <c r="M1009" t="str">
        <f>+IF(Tabla1[[#This Row],[volatilidad]]&lt;0.5,"Baja",IF(Tabla1[[#This Row],[volatilidad]]&lt;1,"Media","Alta"))</f>
        <v>Baja</v>
      </c>
    </row>
    <row r="1010" spans="1:13" x14ac:dyDescent="0.3">
      <c r="A1010" s="1">
        <v>45517</v>
      </c>
      <c r="B1010">
        <v>638.55999999999995</v>
      </c>
      <c r="C1010">
        <v>650.97</v>
      </c>
      <c r="D1010">
        <v>635.5</v>
      </c>
      <c r="E1010">
        <v>648.02</v>
      </c>
      <c r="F1010">
        <v>2639571</v>
      </c>
      <c r="G1010" t="s">
        <v>8</v>
      </c>
      <c r="H1010" s="3">
        <f t="shared" si="45"/>
        <v>2.350191110970723E-2</v>
      </c>
      <c r="I1010">
        <f t="shared" si="46"/>
        <v>2024</v>
      </c>
      <c r="J1010" t="str">
        <f t="shared" si="47"/>
        <v>Agosto</v>
      </c>
      <c r="K1010">
        <f>AVERAGEIFS(Tabla1[Close], Tabla1[Ticker], Tabla1[[#This Row],[Ticker]], Tabla1[Date], "&lt;=" &amp; Tabla1[[#This Row],[Date]], Tabla1[Date], "&gt;=" &amp; (Tabla1[[#This Row],[Date]]-50))</f>
        <v>648.99777777777774</v>
      </c>
      <c r="L1010">
        <f>AVERAGEIFS(Tabla1[Close], Tabla1[Ticker], Tabla1[[#This Row],[Ticker]], Tabla1[Date], "&lt;=" &amp; Tabla1[[#This Row],[Date]], Tabla1[Date], "&gt;=" &amp; (Tabla1[[#This Row],[Date]]-200))</f>
        <v>618.79275362318856</v>
      </c>
      <c r="M1010" t="str">
        <f>+IF(Tabla1[[#This Row],[volatilidad]]&lt;0.5,"Baja",IF(Tabla1[[#This Row],[volatilidad]]&lt;1,"Media","Alta"))</f>
        <v>Baja</v>
      </c>
    </row>
    <row r="1011" spans="1:13" x14ac:dyDescent="0.3">
      <c r="A1011" s="1">
        <v>45518</v>
      </c>
      <c r="B1011">
        <v>648.70000000000005</v>
      </c>
      <c r="C1011">
        <v>663.57</v>
      </c>
      <c r="D1011">
        <v>648.70000000000005</v>
      </c>
      <c r="E1011">
        <v>661.68</v>
      </c>
      <c r="F1011">
        <v>4014344</v>
      </c>
      <c r="G1011" t="s">
        <v>8</v>
      </c>
      <c r="H1011" s="3">
        <f t="shared" si="45"/>
        <v>2.1079596308755777E-2</v>
      </c>
      <c r="I1011">
        <f t="shared" si="46"/>
        <v>2024</v>
      </c>
      <c r="J1011" t="str">
        <f t="shared" si="47"/>
        <v>Agosto</v>
      </c>
      <c r="K1011">
        <f>AVERAGEIFS(Tabla1[Close], Tabla1[Ticker], Tabla1[[#This Row],[Ticker]], Tabla1[Date], "&lt;=" &amp; Tabla1[[#This Row],[Date]], Tabla1[Date], "&gt;=" &amp; (Tabla1[[#This Row],[Date]]-50))</f>
        <v>648.79388888888889</v>
      </c>
      <c r="L1011">
        <f>AVERAGEIFS(Tabla1[Close], Tabla1[Ticker], Tabla1[[#This Row],[Ticker]], Tabla1[Date], "&lt;=" &amp; Tabla1[[#This Row],[Date]], Tabla1[Date], "&gt;=" &amp; (Tabla1[[#This Row],[Date]]-200))</f>
        <v>619.45405797101478</v>
      </c>
      <c r="M1011" t="str">
        <f>+IF(Tabla1[[#This Row],[volatilidad]]&lt;0.5,"Baja",IF(Tabla1[[#This Row],[volatilidad]]&lt;1,"Media","Alta"))</f>
        <v>Baja</v>
      </c>
    </row>
    <row r="1012" spans="1:13" x14ac:dyDescent="0.3">
      <c r="A1012" s="1">
        <v>45519</v>
      </c>
      <c r="B1012">
        <v>668.49</v>
      </c>
      <c r="C1012">
        <v>673.19</v>
      </c>
      <c r="D1012">
        <v>659.8</v>
      </c>
      <c r="E1012">
        <v>663.22</v>
      </c>
      <c r="F1012">
        <v>3210173</v>
      </c>
      <c r="G1012" t="s">
        <v>8</v>
      </c>
      <c r="H1012" s="3">
        <f t="shared" si="45"/>
        <v>2.3274090194658204E-3</v>
      </c>
      <c r="I1012">
        <f t="shared" si="46"/>
        <v>2024</v>
      </c>
      <c r="J1012" t="str">
        <f t="shared" si="47"/>
        <v>Agosto</v>
      </c>
      <c r="K1012">
        <f>AVERAGEIFS(Tabla1[Close], Tabla1[Ticker], Tabla1[[#This Row],[Ticker]], Tabla1[Date], "&lt;=" &amp; Tabla1[[#This Row],[Date]], Tabla1[Date], "&gt;=" &amp; (Tabla1[[#This Row],[Date]]-50))</f>
        <v>648.53861111111109</v>
      </c>
      <c r="L1012">
        <f>AVERAGEIFS(Tabla1[Close], Tabla1[Ticker], Tabla1[[#This Row],[Ticker]], Tabla1[Date], "&lt;=" &amp; Tabla1[[#This Row],[Date]], Tabla1[Date], "&gt;=" &amp; (Tabla1[[#This Row],[Date]]-200))</f>
        <v>619.76892086330963</v>
      </c>
      <c r="M1012" t="str">
        <f>+IF(Tabla1[[#This Row],[volatilidad]]&lt;0.5,"Baja",IF(Tabla1[[#This Row],[volatilidad]]&lt;1,"Media","Alta"))</f>
        <v>Baja</v>
      </c>
    </row>
    <row r="1013" spans="1:13" x14ac:dyDescent="0.3">
      <c r="A1013" s="1">
        <v>45520</v>
      </c>
      <c r="B1013">
        <v>669.43</v>
      </c>
      <c r="C1013">
        <v>680.23</v>
      </c>
      <c r="D1013">
        <v>665.36</v>
      </c>
      <c r="E1013">
        <v>674.07</v>
      </c>
      <c r="F1013">
        <v>3511014</v>
      </c>
      <c r="G1013" t="s">
        <v>8</v>
      </c>
      <c r="H1013" s="3">
        <f t="shared" si="45"/>
        <v>1.6359579023551785E-2</v>
      </c>
      <c r="I1013">
        <f t="shared" si="46"/>
        <v>2024</v>
      </c>
      <c r="J1013" t="str">
        <f t="shared" si="47"/>
        <v>Agosto</v>
      </c>
      <c r="K1013">
        <f>AVERAGEIFS(Tabla1[Close], Tabla1[Ticker], Tabla1[[#This Row],[Ticker]], Tabla1[Date], "&lt;=" &amp; Tabla1[[#This Row],[Date]], Tabla1[Date], "&gt;=" &amp; (Tabla1[[#This Row],[Date]]-50))</f>
        <v>648.43805555555559</v>
      </c>
      <c r="L1013">
        <f>AVERAGEIFS(Tabla1[Close], Tabla1[Ticker], Tabla1[[#This Row],[Ticker]], Tabla1[Date], "&lt;=" &amp; Tabla1[[#This Row],[Date]], Tabla1[Date], "&gt;=" &amp; (Tabla1[[#This Row],[Date]]-200))</f>
        <v>620.156785714286</v>
      </c>
      <c r="M1013" t="str">
        <f>+IF(Tabla1[[#This Row],[volatilidad]]&lt;0.5,"Baja",IF(Tabla1[[#This Row],[volatilidad]]&lt;1,"Media","Alta"))</f>
        <v>Baja</v>
      </c>
    </row>
    <row r="1014" spans="1:13" x14ac:dyDescent="0.3">
      <c r="A1014" s="1">
        <v>45523</v>
      </c>
      <c r="B1014">
        <v>674.07</v>
      </c>
      <c r="C1014">
        <v>688.84</v>
      </c>
      <c r="D1014">
        <v>672.91</v>
      </c>
      <c r="E1014">
        <v>688.53</v>
      </c>
      <c r="F1014">
        <v>3016227</v>
      </c>
      <c r="G1014" t="s">
        <v>8</v>
      </c>
      <c r="H1014" s="3">
        <f t="shared" si="45"/>
        <v>2.1451778005251665E-2</v>
      </c>
      <c r="I1014">
        <f t="shared" si="46"/>
        <v>2024</v>
      </c>
      <c r="J1014" t="str">
        <f t="shared" si="47"/>
        <v>Agosto</v>
      </c>
      <c r="K1014">
        <f>AVERAGEIFS(Tabla1[Close], Tabla1[Ticker], Tabla1[[#This Row],[Ticker]], Tabla1[Date], "&lt;=" &amp; Tabla1[[#This Row],[Date]], Tabla1[Date], "&gt;=" &amp; (Tabla1[[#This Row],[Date]]-50))</f>
        <v>647.80228571428563</v>
      </c>
      <c r="L1014">
        <f>AVERAGEIFS(Tabla1[Close], Tabla1[Ticker], Tabla1[[#This Row],[Ticker]], Tabla1[Date], "&lt;=" &amp; Tabla1[[#This Row],[Date]], Tabla1[Date], "&gt;=" &amp; (Tabla1[[#This Row],[Date]]-200))</f>
        <v>621.79514492753651</v>
      </c>
      <c r="M1014" t="str">
        <f>+IF(Tabla1[[#This Row],[volatilidad]]&lt;0.5,"Baja",IF(Tabla1[[#This Row],[volatilidad]]&lt;1,"Media","Alta"))</f>
        <v>Baja</v>
      </c>
    </row>
    <row r="1015" spans="1:13" x14ac:dyDescent="0.3">
      <c r="A1015" s="1">
        <v>45524</v>
      </c>
      <c r="B1015">
        <v>688.86</v>
      </c>
      <c r="C1015">
        <v>711.33</v>
      </c>
      <c r="D1015">
        <v>688.25</v>
      </c>
      <c r="E1015">
        <v>698.54</v>
      </c>
      <c r="F1015">
        <v>4813118</v>
      </c>
      <c r="G1015" t="s">
        <v>8</v>
      </c>
      <c r="H1015" s="3">
        <f t="shared" si="45"/>
        <v>1.4538219104468952E-2</v>
      </c>
      <c r="I1015">
        <f t="shared" si="46"/>
        <v>2024</v>
      </c>
      <c r="J1015" t="str">
        <f t="shared" si="47"/>
        <v>Agosto</v>
      </c>
      <c r="K1015">
        <f>AVERAGEIFS(Tabla1[Close], Tabla1[Ticker], Tabla1[[#This Row],[Ticker]], Tabla1[Date], "&lt;=" &amp; Tabla1[[#This Row],[Date]], Tabla1[Date], "&gt;=" &amp; (Tabla1[[#This Row],[Date]]-50))</f>
        <v>649.21166666666659</v>
      </c>
      <c r="L1015">
        <f>AVERAGEIFS(Tabla1[Close], Tabla1[Ticker], Tabla1[[#This Row],[Ticker]], Tabla1[Date], "&lt;=" &amp; Tabla1[[#This Row],[Date]], Tabla1[Date], "&gt;=" &amp; (Tabla1[[#This Row],[Date]]-200))</f>
        <v>622.7446376811597</v>
      </c>
      <c r="M1015" t="str">
        <f>+IF(Tabla1[[#This Row],[volatilidad]]&lt;0.5,"Baja",IF(Tabla1[[#This Row],[volatilidad]]&lt;1,"Media","Alta"))</f>
        <v>Baja</v>
      </c>
    </row>
    <row r="1016" spans="1:13" x14ac:dyDescent="0.3">
      <c r="A1016" s="1">
        <v>45525</v>
      </c>
      <c r="B1016">
        <v>697</v>
      </c>
      <c r="C1016">
        <v>701</v>
      </c>
      <c r="D1016">
        <v>691.38</v>
      </c>
      <c r="E1016">
        <v>697.12</v>
      </c>
      <c r="F1016">
        <v>2235343</v>
      </c>
      <c r="G1016" t="s">
        <v>8</v>
      </c>
      <c r="H1016" s="3">
        <f t="shared" si="45"/>
        <v>-2.0328112921235153E-3</v>
      </c>
      <c r="I1016">
        <f t="shared" si="46"/>
        <v>2024</v>
      </c>
      <c r="J1016" t="str">
        <f t="shared" si="47"/>
        <v>Agosto</v>
      </c>
      <c r="K1016">
        <f>AVERAGEIFS(Tabla1[Close], Tabla1[Ticker], Tabla1[[#This Row],[Ticker]], Tabla1[Date], "&lt;=" &amp; Tabla1[[#This Row],[Date]], Tabla1[Date], "&gt;=" &amp; (Tabla1[[#This Row],[Date]]-50))</f>
        <v>649.8647222222221</v>
      </c>
      <c r="L1016">
        <f>AVERAGEIFS(Tabla1[Close], Tabla1[Ticker], Tabla1[[#This Row],[Ticker]], Tabla1[Date], "&lt;=" &amp; Tabla1[[#This Row],[Date]], Tabla1[Date], "&gt;=" &amp; (Tabla1[[#This Row],[Date]]-200))</f>
        <v>623.70463768115962</v>
      </c>
      <c r="M1016" t="str">
        <f>+IF(Tabla1[[#This Row],[volatilidad]]&lt;0.5,"Baja",IF(Tabla1[[#This Row],[volatilidad]]&lt;1,"Media","Alta"))</f>
        <v>Baja</v>
      </c>
    </row>
    <row r="1017" spans="1:13" x14ac:dyDescent="0.3">
      <c r="A1017" s="1">
        <v>45526</v>
      </c>
      <c r="B1017">
        <v>691</v>
      </c>
      <c r="C1017">
        <v>701.5</v>
      </c>
      <c r="D1017">
        <v>686.24</v>
      </c>
      <c r="E1017">
        <v>688.96</v>
      </c>
      <c r="F1017">
        <v>2729389</v>
      </c>
      <c r="G1017" t="s">
        <v>8</v>
      </c>
      <c r="H1017" s="3">
        <f t="shared" si="45"/>
        <v>-1.1705301813174196E-2</v>
      </c>
      <c r="I1017">
        <f t="shared" si="46"/>
        <v>2024</v>
      </c>
      <c r="J1017" t="str">
        <f t="shared" si="47"/>
        <v>Agosto</v>
      </c>
      <c r="K1017">
        <f>AVERAGEIFS(Tabla1[Close], Tabla1[Ticker], Tabla1[[#This Row],[Ticker]], Tabla1[Date], "&lt;=" &amp; Tabla1[[#This Row],[Date]], Tabla1[Date], "&gt;=" &amp; (Tabla1[[#This Row],[Date]]-50))</f>
        <v>650.12527777777768</v>
      </c>
      <c r="L1017">
        <f>AVERAGEIFS(Tabla1[Close], Tabla1[Ticker], Tabla1[[#This Row],[Ticker]], Tabla1[Date], "&lt;=" &amp; Tabla1[[#This Row],[Date]], Tabla1[Date], "&gt;=" &amp; (Tabla1[[#This Row],[Date]]-200))</f>
        <v>624.1741007194247</v>
      </c>
      <c r="M1017" t="str">
        <f>+IF(Tabla1[[#This Row],[volatilidad]]&lt;0.5,"Baja",IF(Tabla1[[#This Row],[volatilidad]]&lt;1,"Media","Alta"))</f>
        <v>Baja</v>
      </c>
    </row>
    <row r="1018" spans="1:13" x14ac:dyDescent="0.3">
      <c r="A1018" s="1">
        <v>45527</v>
      </c>
      <c r="B1018">
        <v>694.13</v>
      </c>
      <c r="C1018">
        <v>696.07</v>
      </c>
      <c r="D1018">
        <v>678.63</v>
      </c>
      <c r="E1018">
        <v>686.73</v>
      </c>
      <c r="F1018">
        <v>2354450</v>
      </c>
      <c r="G1018" t="s">
        <v>8</v>
      </c>
      <c r="H1018" s="3">
        <f t="shared" si="45"/>
        <v>-3.2367626567579855E-3</v>
      </c>
      <c r="I1018">
        <f t="shared" si="46"/>
        <v>2024</v>
      </c>
      <c r="J1018" t="str">
        <f t="shared" si="47"/>
        <v>Agosto</v>
      </c>
      <c r="K1018">
        <f>AVERAGEIFS(Tabla1[Close], Tabla1[Ticker], Tabla1[[#This Row],[Ticker]], Tabla1[Date], "&lt;=" &amp; Tabla1[[#This Row],[Date]], Tabla1[Date], "&gt;=" &amp; (Tabla1[[#This Row],[Date]]-50))</f>
        <v>650.24249999999984</v>
      </c>
      <c r="L1018">
        <f>AVERAGEIFS(Tabla1[Close], Tabla1[Ticker], Tabla1[[#This Row],[Ticker]], Tabla1[Date], "&lt;=" &amp; Tabla1[[#This Row],[Date]], Tabla1[Date], "&gt;=" &amp; (Tabla1[[#This Row],[Date]]-200))</f>
        <v>624.62092857142886</v>
      </c>
      <c r="M1018" t="str">
        <f>+IF(Tabla1[[#This Row],[volatilidad]]&lt;0.5,"Baja",IF(Tabla1[[#This Row],[volatilidad]]&lt;1,"Media","Alta"))</f>
        <v>Baja</v>
      </c>
    </row>
    <row r="1019" spans="1:13" x14ac:dyDescent="0.3">
      <c r="A1019" s="1">
        <v>45530</v>
      </c>
      <c r="B1019">
        <v>687.26</v>
      </c>
      <c r="C1019">
        <v>690.59</v>
      </c>
      <c r="D1019">
        <v>681.64</v>
      </c>
      <c r="E1019">
        <v>688.44</v>
      </c>
      <c r="F1019">
        <v>1354154</v>
      </c>
      <c r="G1019" t="s">
        <v>8</v>
      </c>
      <c r="H1019" s="3">
        <f t="shared" si="45"/>
        <v>2.4900615962606398E-3</v>
      </c>
      <c r="I1019">
        <f t="shared" si="46"/>
        <v>2024</v>
      </c>
      <c r="J1019" t="str">
        <f t="shared" si="47"/>
        <v>Agosto</v>
      </c>
      <c r="K1019">
        <f>AVERAGEIFS(Tabla1[Close], Tabla1[Ticker], Tabla1[[#This Row],[Ticker]], Tabla1[Date], "&lt;=" &amp; Tabla1[[#This Row],[Date]], Tabla1[Date], "&gt;=" &amp; (Tabla1[[#This Row],[Date]]-50))</f>
        <v>650.18111111111114</v>
      </c>
      <c r="L1019">
        <f>AVERAGEIFS(Tabla1[Close], Tabla1[Ticker], Tabla1[[#This Row],[Ticker]], Tabla1[Date], "&lt;=" &amp; Tabla1[[#This Row],[Date]], Tabla1[Date], "&gt;=" &amp; (Tabla1[[#This Row],[Date]]-200))</f>
        <v>626.50818840579723</v>
      </c>
      <c r="M1019" t="str">
        <f>+IF(Tabla1[[#This Row],[volatilidad]]&lt;0.5,"Baja",IF(Tabla1[[#This Row],[volatilidad]]&lt;1,"Media","Alta"))</f>
        <v>Baja</v>
      </c>
    </row>
    <row r="1020" spans="1:13" x14ac:dyDescent="0.3">
      <c r="A1020" s="1">
        <v>45531</v>
      </c>
      <c r="B1020">
        <v>688.53</v>
      </c>
      <c r="C1020">
        <v>707.89</v>
      </c>
      <c r="D1020">
        <v>686.92</v>
      </c>
      <c r="E1020">
        <v>695.72</v>
      </c>
      <c r="F1020">
        <v>3164878</v>
      </c>
      <c r="G1020" t="s">
        <v>8</v>
      </c>
      <c r="H1020" s="3">
        <f t="shared" si="45"/>
        <v>1.0574632502469372E-2</v>
      </c>
      <c r="I1020">
        <f t="shared" si="46"/>
        <v>2024</v>
      </c>
      <c r="J1020" t="str">
        <f t="shared" si="47"/>
        <v>Agosto</v>
      </c>
      <c r="K1020">
        <f>AVERAGEIFS(Tabla1[Close], Tabla1[Ticker], Tabla1[[#This Row],[Ticker]], Tabla1[Date], "&lt;=" &amp; Tabla1[[#This Row],[Date]], Tabla1[Date], "&gt;=" &amp; (Tabla1[[#This Row],[Date]]-50))</f>
        <v>651.41189189189197</v>
      </c>
      <c r="L1020">
        <f>AVERAGEIFS(Tabla1[Close], Tabla1[Ticker], Tabla1[[#This Row],[Ticker]], Tabla1[Date], "&lt;=" &amp; Tabla1[[#This Row],[Date]], Tabla1[Date], "&gt;=" &amp; (Tabla1[[#This Row],[Date]]-200))</f>
        <v>627.50231884057985</v>
      </c>
      <c r="M1020" t="str">
        <f>+IF(Tabla1[[#This Row],[volatilidad]]&lt;0.5,"Baja",IF(Tabla1[[#This Row],[volatilidad]]&lt;1,"Media","Alta"))</f>
        <v>Baja</v>
      </c>
    </row>
    <row r="1021" spans="1:13" x14ac:dyDescent="0.3">
      <c r="A1021" s="1">
        <v>45532</v>
      </c>
      <c r="B1021">
        <v>695.83</v>
      </c>
      <c r="C1021">
        <v>696.67</v>
      </c>
      <c r="D1021">
        <v>677.1</v>
      </c>
      <c r="E1021">
        <v>683.84</v>
      </c>
      <c r="F1021">
        <v>2430583</v>
      </c>
      <c r="G1021" t="s">
        <v>8</v>
      </c>
      <c r="H1021" s="3">
        <f t="shared" si="45"/>
        <v>-1.7075835106077131E-2</v>
      </c>
      <c r="I1021">
        <f t="shared" si="46"/>
        <v>2024</v>
      </c>
      <c r="J1021" t="str">
        <f t="shared" si="47"/>
        <v>Agosto</v>
      </c>
      <c r="K1021">
        <f>AVERAGEIFS(Tabla1[Close], Tabla1[Ticker], Tabla1[[#This Row],[Ticker]], Tabla1[Date], "&lt;=" &amp; Tabla1[[#This Row],[Date]], Tabla1[Date], "&gt;=" &amp; (Tabla1[[#This Row],[Date]]-50))</f>
        <v>651.36054054054046</v>
      </c>
      <c r="L1021">
        <f>AVERAGEIFS(Tabla1[Close], Tabla1[Ticker], Tabla1[[#This Row],[Ticker]], Tabla1[Date], "&lt;=" &amp; Tabla1[[#This Row],[Date]], Tabla1[Date], "&gt;=" &amp; (Tabla1[[#This Row],[Date]]-200))</f>
        <v>628.39014492753643</v>
      </c>
      <c r="M1021" t="str">
        <f>+IF(Tabla1[[#This Row],[volatilidad]]&lt;0.5,"Baja",IF(Tabla1[[#This Row],[volatilidad]]&lt;1,"Media","Alta"))</f>
        <v>Baja</v>
      </c>
    </row>
    <row r="1022" spans="1:13" x14ac:dyDescent="0.3">
      <c r="A1022" s="1">
        <v>45533</v>
      </c>
      <c r="B1022">
        <v>690</v>
      </c>
      <c r="C1022">
        <v>699.8</v>
      </c>
      <c r="D1022">
        <v>686.07</v>
      </c>
      <c r="E1022">
        <v>692.48</v>
      </c>
      <c r="F1022">
        <v>2186974</v>
      </c>
      <c r="G1022" t="s">
        <v>8</v>
      </c>
      <c r="H1022" s="3">
        <f t="shared" si="45"/>
        <v>1.2634534394010188E-2</v>
      </c>
      <c r="I1022">
        <f t="shared" si="46"/>
        <v>2024</v>
      </c>
      <c r="J1022" t="str">
        <f t="shared" si="47"/>
        <v>Agosto</v>
      </c>
      <c r="K1022">
        <f>AVERAGEIFS(Tabla1[Close], Tabla1[Ticker], Tabla1[[#This Row],[Ticker]], Tabla1[Date], "&lt;=" &amp; Tabla1[[#This Row],[Date]], Tabla1[Date], "&gt;=" &amp; (Tabla1[[#This Row],[Date]]-50))</f>
        <v>651.54270270270263</v>
      </c>
      <c r="L1022">
        <f>AVERAGEIFS(Tabla1[Close], Tabla1[Ticker], Tabla1[[#This Row],[Ticker]], Tabla1[Date], "&lt;=" &amp; Tabla1[[#This Row],[Date]], Tabla1[Date], "&gt;=" &amp; (Tabla1[[#This Row],[Date]]-200))</f>
        <v>628.85122302158288</v>
      </c>
      <c r="M1022" t="str">
        <f>+IF(Tabla1[[#This Row],[volatilidad]]&lt;0.5,"Baja",IF(Tabla1[[#This Row],[volatilidad]]&lt;1,"Media","Alta"))</f>
        <v>Baja</v>
      </c>
    </row>
    <row r="1023" spans="1:13" x14ac:dyDescent="0.3">
      <c r="A1023" s="1">
        <v>45534</v>
      </c>
      <c r="B1023">
        <v>700.36</v>
      </c>
      <c r="C1023">
        <v>701.86</v>
      </c>
      <c r="D1023">
        <v>688.16</v>
      </c>
      <c r="E1023">
        <v>701.35</v>
      </c>
      <c r="F1023">
        <v>3266723</v>
      </c>
      <c r="G1023" t="s">
        <v>8</v>
      </c>
      <c r="H1023" s="3">
        <f t="shared" si="45"/>
        <v>1.2809034195933489E-2</v>
      </c>
      <c r="I1023">
        <f t="shared" si="46"/>
        <v>2024</v>
      </c>
      <c r="J1023" t="str">
        <f t="shared" si="47"/>
        <v>Agosto</v>
      </c>
      <c r="K1023">
        <f>AVERAGEIFS(Tabla1[Close], Tabla1[Ticker], Tabla1[[#This Row],[Ticker]], Tabla1[Date], "&lt;=" &amp; Tabla1[[#This Row],[Date]], Tabla1[Date], "&gt;=" &amp; (Tabla1[[#This Row],[Date]]-50))</f>
        <v>652.18324324324317</v>
      </c>
      <c r="L1023">
        <f>AVERAGEIFS(Tabla1[Close], Tabla1[Ticker], Tabla1[[#This Row],[Ticker]], Tabla1[Date], "&lt;=" &amp; Tabla1[[#This Row],[Date]], Tabla1[Date], "&gt;=" &amp; (Tabla1[[#This Row],[Date]]-200))</f>
        <v>629.3690714285716</v>
      </c>
      <c r="M1023" t="str">
        <f>+IF(Tabla1[[#This Row],[volatilidad]]&lt;0.5,"Baja",IF(Tabla1[[#This Row],[volatilidad]]&lt;1,"Media","Alta"))</f>
        <v>Baja</v>
      </c>
    </row>
    <row r="1024" spans="1:13" x14ac:dyDescent="0.3">
      <c r="A1024" s="1">
        <v>45538</v>
      </c>
      <c r="B1024">
        <v>700.1</v>
      </c>
      <c r="C1024">
        <v>703.86</v>
      </c>
      <c r="D1024">
        <v>671.01</v>
      </c>
      <c r="E1024">
        <v>675.32</v>
      </c>
      <c r="F1024">
        <v>3160964</v>
      </c>
      <c r="G1024" t="s">
        <v>8</v>
      </c>
      <c r="H1024" s="3">
        <f t="shared" si="45"/>
        <v>-3.7114137021458604E-2</v>
      </c>
      <c r="I1024">
        <f t="shared" si="46"/>
        <v>2024</v>
      </c>
      <c r="J1024" t="str">
        <f t="shared" si="47"/>
        <v>Setiembre</v>
      </c>
      <c r="K1024">
        <f>AVERAGEIFS(Tabla1[Close], Tabla1[Ticker], Tabla1[[#This Row],[Ticker]], Tabla1[Date], "&lt;=" &amp; Tabla1[[#This Row],[Date]], Tabla1[Date], "&gt;=" &amp; (Tabla1[[#This Row],[Date]]-50))</f>
        <v>652.93749999999977</v>
      </c>
      <c r="L1024">
        <f>AVERAGEIFS(Tabla1[Close], Tabla1[Ticker], Tabla1[[#This Row],[Ticker]], Tabla1[Date], "&lt;=" &amp; Tabla1[[#This Row],[Date]], Tabla1[Date], "&gt;=" &amp; (Tabla1[[#This Row],[Date]]-200))</f>
        <v>631.40021897810243</v>
      </c>
      <c r="M1024" t="str">
        <f>+IF(Tabla1[[#This Row],[volatilidad]]&lt;0.5,"Baja",IF(Tabla1[[#This Row],[volatilidad]]&lt;1,"Media","Alta"))</f>
        <v>Baja</v>
      </c>
    </row>
    <row r="1025" spans="1:13" x14ac:dyDescent="0.3">
      <c r="A1025" s="1">
        <v>45539</v>
      </c>
      <c r="B1025">
        <v>673.31</v>
      </c>
      <c r="C1025">
        <v>684.65</v>
      </c>
      <c r="D1025">
        <v>673.06</v>
      </c>
      <c r="E1025">
        <v>679.68</v>
      </c>
      <c r="F1025">
        <v>1785337</v>
      </c>
      <c r="G1025" t="s">
        <v>8</v>
      </c>
      <c r="H1025" s="3">
        <f t="shared" si="45"/>
        <v>6.4561985429127944E-3</v>
      </c>
      <c r="I1025">
        <f t="shared" si="46"/>
        <v>2024</v>
      </c>
      <c r="J1025" t="str">
        <f t="shared" si="47"/>
        <v>Setiembre</v>
      </c>
      <c r="K1025">
        <f>AVERAGEIFS(Tabla1[Close], Tabla1[Ticker], Tabla1[[#This Row],[Ticker]], Tabla1[Date], "&lt;=" &amp; Tabla1[[#This Row],[Date]], Tabla1[Date], "&gt;=" &amp; (Tabla1[[#This Row],[Date]]-50))</f>
        <v>653.58277777777766</v>
      </c>
      <c r="L1025">
        <f>AVERAGEIFS(Tabla1[Close], Tabla1[Ticker], Tabla1[[#This Row],[Ticker]], Tabla1[Date], "&lt;=" &amp; Tabla1[[#This Row],[Date]], Tabla1[Date], "&gt;=" &amp; (Tabla1[[#This Row],[Date]]-200))</f>
        <v>632.09897810219002</v>
      </c>
      <c r="M1025" t="str">
        <f>+IF(Tabla1[[#This Row],[volatilidad]]&lt;0.5,"Baja",IF(Tabla1[[#This Row],[volatilidad]]&lt;1,"Media","Alta"))</f>
        <v>Baja</v>
      </c>
    </row>
    <row r="1026" spans="1:13" x14ac:dyDescent="0.3">
      <c r="A1026" s="1">
        <v>45540</v>
      </c>
      <c r="B1026">
        <v>673.14</v>
      </c>
      <c r="C1026">
        <v>687.31</v>
      </c>
      <c r="D1026">
        <v>671.86</v>
      </c>
      <c r="E1026">
        <v>683.62</v>
      </c>
      <c r="F1026">
        <v>1810072</v>
      </c>
      <c r="G1026" t="s">
        <v>8</v>
      </c>
      <c r="H1026" s="3">
        <f t="shared" ref="H1026:H1089" si="48">IF(G1026=G1025, (E1026/E1025)-1, "")</f>
        <v>5.7968455743879765E-3</v>
      </c>
      <c r="I1026">
        <f t="shared" ref="I1026:I1089" si="49">YEAR(A1026)</f>
        <v>2024</v>
      </c>
      <c r="J1026" t="str">
        <f t="shared" ref="J1026:J1089" si="50">TEXT(A1026,"MMMM")</f>
        <v>Setiembre</v>
      </c>
      <c r="K1026">
        <f>AVERAGEIFS(Tabla1[Close], Tabla1[Ticker], Tabla1[[#This Row],[Ticker]], Tabla1[Date], "&lt;=" &amp; Tabla1[[#This Row],[Date]], Tabla1[Date], "&gt;=" &amp; (Tabla1[[#This Row],[Date]]-50))</f>
        <v>654.34111111111099</v>
      </c>
      <c r="L1026">
        <f>AVERAGEIFS(Tabla1[Close], Tabla1[Ticker], Tabla1[[#This Row],[Ticker]], Tabla1[Date], "&lt;=" &amp; Tabla1[[#This Row],[Date]], Tabla1[Date], "&gt;=" &amp; (Tabla1[[#This Row],[Date]]-200))</f>
        <v>632.47231884057987</v>
      </c>
      <c r="M1026" t="str">
        <f>+IF(Tabla1[[#This Row],[volatilidad]]&lt;0.5,"Baja",IF(Tabla1[[#This Row],[volatilidad]]&lt;1,"Media","Alta"))</f>
        <v>Baja</v>
      </c>
    </row>
    <row r="1027" spans="1:13" x14ac:dyDescent="0.3">
      <c r="A1027" s="1">
        <v>45541</v>
      </c>
      <c r="B1027">
        <v>681.86</v>
      </c>
      <c r="C1027">
        <v>683.15</v>
      </c>
      <c r="D1027">
        <v>662.34</v>
      </c>
      <c r="E1027">
        <v>665.77</v>
      </c>
      <c r="F1027">
        <v>2991265</v>
      </c>
      <c r="G1027" t="s">
        <v>8</v>
      </c>
      <c r="H1027" s="3">
        <f t="shared" si="48"/>
        <v>-2.611099733770228E-2</v>
      </c>
      <c r="I1027">
        <f t="shared" si="49"/>
        <v>2024</v>
      </c>
      <c r="J1027" t="str">
        <f t="shared" si="50"/>
        <v>Setiembre</v>
      </c>
      <c r="K1027">
        <f>AVERAGEIFS(Tabla1[Close], Tabla1[Ticker], Tabla1[[#This Row],[Ticker]], Tabla1[Date], "&lt;=" &amp; Tabla1[[#This Row],[Date]], Tabla1[Date], "&gt;=" &amp; (Tabla1[[#This Row],[Date]]-50))</f>
        <v>654.84972222222223</v>
      </c>
      <c r="L1027">
        <f>AVERAGEIFS(Tabla1[Close], Tabla1[Ticker], Tabla1[[#This Row],[Ticker]], Tabla1[Date], "&lt;=" &amp; Tabla1[[#This Row],[Date]], Tabla1[Date], "&gt;=" &amp; (Tabla1[[#This Row],[Date]]-200))</f>
        <v>632.71187050359731</v>
      </c>
      <c r="M1027" t="str">
        <f>+IF(Tabla1[[#This Row],[volatilidad]]&lt;0.5,"Baja",IF(Tabla1[[#This Row],[volatilidad]]&lt;1,"Media","Alta"))</f>
        <v>Baja</v>
      </c>
    </row>
    <row r="1028" spans="1:13" x14ac:dyDescent="0.3">
      <c r="A1028" s="1">
        <v>45544</v>
      </c>
      <c r="B1028">
        <v>674</v>
      </c>
      <c r="C1028">
        <v>683.5</v>
      </c>
      <c r="D1028">
        <v>672.14</v>
      </c>
      <c r="E1028">
        <v>675.42</v>
      </c>
      <c r="F1028">
        <v>2683111</v>
      </c>
      <c r="G1028" t="s">
        <v>8</v>
      </c>
      <c r="H1028" s="3">
        <f t="shared" si="48"/>
        <v>1.4494495095904059E-2</v>
      </c>
      <c r="I1028">
        <f t="shared" si="49"/>
        <v>2024</v>
      </c>
      <c r="J1028" t="str">
        <f t="shared" si="50"/>
        <v>Setiembre</v>
      </c>
      <c r="K1028">
        <f>AVERAGEIFS(Tabla1[Close], Tabla1[Ticker], Tabla1[[#This Row],[Ticker]], Tabla1[Date], "&lt;=" &amp; Tabla1[[#This Row],[Date]], Tabla1[Date], "&gt;=" &amp; (Tabla1[[#This Row],[Date]]-50))</f>
        <v>656.38942857142854</v>
      </c>
      <c r="L1028">
        <f>AVERAGEIFS(Tabla1[Close], Tabla1[Ticker], Tabla1[[#This Row],[Ticker]], Tabla1[Date], "&lt;=" &amp; Tabla1[[#This Row],[Date]], Tabla1[Date], "&gt;=" &amp; (Tabla1[[#This Row],[Date]]-200))</f>
        <v>633.8687681159422</v>
      </c>
      <c r="M1028" t="str">
        <f>+IF(Tabla1[[#This Row],[volatilidad]]&lt;0.5,"Baja",IF(Tabla1[[#This Row],[volatilidad]]&lt;1,"Media","Alta"))</f>
        <v>Baja</v>
      </c>
    </row>
    <row r="1029" spans="1:13" x14ac:dyDescent="0.3">
      <c r="A1029" s="1">
        <v>45545</v>
      </c>
      <c r="B1029">
        <v>676.87</v>
      </c>
      <c r="C1029">
        <v>680.59</v>
      </c>
      <c r="D1029">
        <v>665.81</v>
      </c>
      <c r="E1029">
        <v>673.62</v>
      </c>
      <c r="F1029">
        <v>2079182</v>
      </c>
      <c r="G1029" t="s">
        <v>8</v>
      </c>
      <c r="H1029" s="3">
        <f t="shared" si="48"/>
        <v>-2.6650084391933726E-3</v>
      </c>
      <c r="I1029">
        <f t="shared" si="49"/>
        <v>2024</v>
      </c>
      <c r="J1029" t="str">
        <f t="shared" si="50"/>
        <v>Setiembre</v>
      </c>
      <c r="K1029">
        <f>AVERAGEIFS(Tabla1[Close], Tabla1[Ticker], Tabla1[[#This Row],[Ticker]], Tabla1[Date], "&lt;=" &amp; Tabla1[[#This Row],[Date]], Tabla1[Date], "&gt;=" &amp; (Tabla1[[#This Row],[Date]]-50))</f>
        <v>656.86805555555543</v>
      </c>
      <c r="L1029">
        <f>AVERAGEIFS(Tabla1[Close], Tabla1[Ticker], Tabla1[[#This Row],[Ticker]], Tabla1[Date], "&lt;=" &amp; Tabla1[[#This Row],[Date]], Tabla1[Date], "&gt;=" &amp; (Tabla1[[#This Row],[Date]]-200))</f>
        <v>634.48579710144941</v>
      </c>
      <c r="M1029" t="str">
        <f>+IF(Tabla1[[#This Row],[volatilidad]]&lt;0.5,"Baja",IF(Tabla1[[#This Row],[volatilidad]]&lt;1,"Media","Alta"))</f>
        <v>Baja</v>
      </c>
    </row>
    <row r="1030" spans="1:13" x14ac:dyDescent="0.3">
      <c r="A1030" s="1">
        <v>45546</v>
      </c>
      <c r="B1030">
        <v>677.46</v>
      </c>
      <c r="C1030">
        <v>682.97</v>
      </c>
      <c r="D1030">
        <v>660.8</v>
      </c>
      <c r="E1030">
        <v>681.47</v>
      </c>
      <c r="F1030">
        <v>2391924</v>
      </c>
      <c r="G1030" t="s">
        <v>8</v>
      </c>
      <c r="H1030" s="3">
        <f t="shared" si="48"/>
        <v>1.1653454469879199E-2</v>
      </c>
      <c r="I1030">
        <f t="shared" si="49"/>
        <v>2024</v>
      </c>
      <c r="J1030" t="str">
        <f t="shared" si="50"/>
        <v>Setiembre</v>
      </c>
      <c r="K1030">
        <f>AVERAGEIFS(Tabla1[Close], Tabla1[Ticker], Tabla1[[#This Row],[Ticker]], Tabla1[Date], "&lt;=" &amp; Tabla1[[#This Row],[Date]], Tabla1[Date], "&gt;=" &amp; (Tabla1[[#This Row],[Date]]-50))</f>
        <v>657.81166666666661</v>
      </c>
      <c r="L1030">
        <f>AVERAGEIFS(Tabla1[Close], Tabla1[Ticker], Tabla1[[#This Row],[Ticker]], Tabla1[Date], "&lt;=" &amp; Tabla1[[#This Row],[Date]], Tabla1[Date], "&gt;=" &amp; (Tabla1[[#This Row],[Date]]-200))</f>
        <v>635.19528985507259</v>
      </c>
      <c r="M1030" t="str">
        <f>+IF(Tabla1[[#This Row],[volatilidad]]&lt;0.5,"Baja",IF(Tabla1[[#This Row],[volatilidad]]&lt;1,"Media","Alta"))</f>
        <v>Baja</v>
      </c>
    </row>
    <row r="1031" spans="1:13" x14ac:dyDescent="0.3">
      <c r="A1031" s="1">
        <v>45547</v>
      </c>
      <c r="B1031">
        <v>684.92</v>
      </c>
      <c r="C1031">
        <v>694.88</v>
      </c>
      <c r="D1031">
        <v>682.2</v>
      </c>
      <c r="E1031">
        <v>686.8</v>
      </c>
      <c r="F1031">
        <v>2588437</v>
      </c>
      <c r="G1031" t="s">
        <v>8</v>
      </c>
      <c r="H1031" s="3">
        <f t="shared" si="48"/>
        <v>7.8213274245380049E-3</v>
      </c>
      <c r="I1031">
        <f t="shared" si="49"/>
        <v>2024</v>
      </c>
      <c r="J1031" t="str">
        <f t="shared" si="50"/>
        <v>Setiembre</v>
      </c>
      <c r="K1031">
        <f>AVERAGEIFS(Tabla1[Close], Tabla1[Ticker], Tabla1[[#This Row],[Ticker]], Tabla1[Date], "&lt;=" &amp; Tabla1[[#This Row],[Date]], Tabla1[Date], "&gt;=" &amp; (Tabla1[[#This Row],[Date]]-50))</f>
        <v>659.03499999999997</v>
      </c>
      <c r="L1031">
        <f>AVERAGEIFS(Tabla1[Close], Tabla1[Ticker], Tabla1[[#This Row],[Ticker]], Tabla1[Date], "&lt;=" &amp; Tabla1[[#This Row],[Date]], Tabla1[Date], "&gt;=" &amp; (Tabla1[[#This Row],[Date]]-200))</f>
        <v>635.56654676259006</v>
      </c>
      <c r="M1031" t="str">
        <f>+IF(Tabla1[[#This Row],[volatilidad]]&lt;0.5,"Baja",IF(Tabla1[[#This Row],[volatilidad]]&lt;1,"Media","Alta"))</f>
        <v>Baja</v>
      </c>
    </row>
    <row r="1032" spans="1:13" x14ac:dyDescent="0.3">
      <c r="A1032" s="1">
        <v>45548</v>
      </c>
      <c r="B1032">
        <v>680.01</v>
      </c>
      <c r="C1032">
        <v>699.64</v>
      </c>
      <c r="D1032">
        <v>680</v>
      </c>
      <c r="E1032">
        <v>697.06</v>
      </c>
      <c r="F1032">
        <v>2276482</v>
      </c>
      <c r="G1032" t="s">
        <v>8</v>
      </c>
      <c r="H1032" s="3">
        <f t="shared" si="48"/>
        <v>1.4938846825859109E-2</v>
      </c>
      <c r="I1032">
        <f t="shared" si="49"/>
        <v>2024</v>
      </c>
      <c r="J1032" t="str">
        <f t="shared" si="50"/>
        <v>Setiembre</v>
      </c>
      <c r="K1032">
        <f>AVERAGEIFS(Tabla1[Close], Tabla1[Ticker], Tabla1[[#This Row],[Ticker]], Tabla1[Date], "&lt;=" &amp; Tabla1[[#This Row],[Date]], Tabla1[Date], "&gt;=" &amp; (Tabla1[[#This Row],[Date]]-50))</f>
        <v>660.73138888888889</v>
      </c>
      <c r="L1032">
        <f>AVERAGEIFS(Tabla1[Close], Tabla1[Ticker], Tabla1[[#This Row],[Ticker]], Tabla1[Date], "&lt;=" &amp; Tabla1[[#This Row],[Date]], Tabla1[Date], "&gt;=" &amp; (Tabla1[[#This Row],[Date]]-200))</f>
        <v>636.00578571428582</v>
      </c>
      <c r="M1032" t="str">
        <f>+IF(Tabla1[[#This Row],[volatilidad]]&lt;0.5,"Baja",IF(Tabla1[[#This Row],[volatilidad]]&lt;1,"Media","Alta"))</f>
        <v>Baja</v>
      </c>
    </row>
    <row r="1033" spans="1:13" x14ac:dyDescent="0.3">
      <c r="A1033" s="1">
        <v>45551</v>
      </c>
      <c r="B1033">
        <v>700</v>
      </c>
      <c r="C1033">
        <v>703.02</v>
      </c>
      <c r="D1033">
        <v>688.63</v>
      </c>
      <c r="E1033">
        <v>696.5</v>
      </c>
      <c r="F1033">
        <v>1843745</v>
      </c>
      <c r="G1033" t="s">
        <v>8</v>
      </c>
      <c r="H1033" s="3">
        <f t="shared" si="48"/>
        <v>-8.0337417152032131E-4</v>
      </c>
      <c r="I1033">
        <f t="shared" si="49"/>
        <v>2024</v>
      </c>
      <c r="J1033" t="str">
        <f t="shared" si="50"/>
        <v>Setiembre</v>
      </c>
      <c r="K1033">
        <f>AVERAGEIFS(Tabla1[Close], Tabla1[Ticker], Tabla1[[#This Row],[Ticker]], Tabla1[Date], "&lt;=" &amp; Tabla1[[#This Row],[Date]], Tabla1[Date], "&gt;=" &amp; (Tabla1[[#This Row],[Date]]-50))</f>
        <v>663.35342857142859</v>
      </c>
      <c r="L1033">
        <f>AVERAGEIFS(Tabla1[Close], Tabla1[Ticker], Tabla1[[#This Row],[Ticker]], Tabla1[Date], "&lt;=" &amp; Tabla1[[#This Row],[Date]], Tabla1[Date], "&gt;=" &amp; (Tabla1[[#This Row],[Date]]-200))</f>
        <v>637.32978260869584</v>
      </c>
      <c r="M1033" t="str">
        <f>+IF(Tabla1[[#This Row],[volatilidad]]&lt;0.5,"Baja",IF(Tabla1[[#This Row],[volatilidad]]&lt;1,"Media","Alta"))</f>
        <v>Baja</v>
      </c>
    </row>
    <row r="1034" spans="1:13" x14ac:dyDescent="0.3">
      <c r="A1034" s="1">
        <v>45552</v>
      </c>
      <c r="B1034">
        <v>700.82</v>
      </c>
      <c r="C1034">
        <v>707.63</v>
      </c>
      <c r="D1034">
        <v>698.37</v>
      </c>
      <c r="E1034">
        <v>706.91</v>
      </c>
      <c r="F1034">
        <v>2298630</v>
      </c>
      <c r="G1034" t="s">
        <v>8</v>
      </c>
      <c r="H1034" s="3">
        <f t="shared" si="48"/>
        <v>1.4946159368269818E-2</v>
      </c>
      <c r="I1034">
        <f t="shared" si="49"/>
        <v>2024</v>
      </c>
      <c r="J1034" t="str">
        <f t="shared" si="50"/>
        <v>Setiembre</v>
      </c>
      <c r="K1034">
        <f>AVERAGEIFS(Tabla1[Close], Tabla1[Ticker], Tabla1[[#This Row],[Ticker]], Tabla1[Date], "&lt;=" &amp; Tabla1[[#This Row],[Date]], Tabla1[Date], "&gt;=" &amp; (Tabla1[[#This Row],[Date]]-50))</f>
        <v>664.56333333333328</v>
      </c>
      <c r="L1034">
        <f>AVERAGEIFS(Tabla1[Close], Tabla1[Ticker], Tabla1[[#This Row],[Ticker]], Tabla1[Date], "&lt;=" &amp; Tabla1[[#This Row],[Date]], Tabla1[Date], "&gt;=" &amp; (Tabla1[[#This Row],[Date]]-200))</f>
        <v>638.08333333333348</v>
      </c>
      <c r="M1034" t="str">
        <f>+IF(Tabla1[[#This Row],[volatilidad]]&lt;0.5,"Baja",IF(Tabla1[[#This Row],[volatilidad]]&lt;1,"Media","Alta"))</f>
        <v>Baja</v>
      </c>
    </row>
    <row r="1035" spans="1:13" x14ac:dyDescent="0.3">
      <c r="A1035" s="1">
        <v>45553</v>
      </c>
      <c r="B1035">
        <v>707.55</v>
      </c>
      <c r="C1035">
        <v>707.55</v>
      </c>
      <c r="D1035">
        <v>688</v>
      </c>
      <c r="E1035">
        <v>690.47</v>
      </c>
      <c r="F1035">
        <v>2984411</v>
      </c>
      <c r="G1035" t="s">
        <v>8</v>
      </c>
      <c r="H1035" s="3">
        <f t="shared" si="48"/>
        <v>-2.3256142931914914E-2</v>
      </c>
      <c r="I1035">
        <f t="shared" si="49"/>
        <v>2024</v>
      </c>
      <c r="J1035" t="str">
        <f t="shared" si="50"/>
        <v>Setiembre</v>
      </c>
      <c r="K1035">
        <f>AVERAGEIFS(Tabla1[Close], Tabla1[Ticker], Tabla1[[#This Row],[Ticker]], Tabla1[Date], "&lt;=" &amp; Tabla1[[#This Row],[Date]], Tabla1[Date], "&gt;=" &amp; (Tabla1[[#This Row],[Date]]-50))</f>
        <v>666.3275000000001</v>
      </c>
      <c r="L1035">
        <f>AVERAGEIFS(Tabla1[Close], Tabla1[Ticker], Tabla1[[#This Row],[Ticker]], Tabla1[Date], "&lt;=" &amp; Tabla1[[#This Row],[Date]], Tabla1[Date], "&gt;=" &amp; (Tabla1[[#This Row],[Date]]-200))</f>
        <v>638.59876811594222</v>
      </c>
      <c r="M1035" t="str">
        <f>+IF(Tabla1[[#This Row],[volatilidad]]&lt;0.5,"Baja",IF(Tabla1[[#This Row],[volatilidad]]&lt;1,"Media","Alta"))</f>
        <v>Baja</v>
      </c>
    </row>
    <row r="1036" spans="1:13" x14ac:dyDescent="0.3">
      <c r="A1036" s="1">
        <v>45554</v>
      </c>
      <c r="B1036">
        <v>705</v>
      </c>
      <c r="C1036">
        <v>715.66</v>
      </c>
      <c r="D1036">
        <v>695.37</v>
      </c>
      <c r="E1036">
        <v>704.32</v>
      </c>
      <c r="F1036">
        <v>4228480</v>
      </c>
      <c r="G1036" t="s">
        <v>8</v>
      </c>
      <c r="H1036" s="3">
        <f t="shared" si="48"/>
        <v>2.0058800527177123E-2</v>
      </c>
      <c r="I1036">
        <f t="shared" si="49"/>
        <v>2024</v>
      </c>
      <c r="J1036" t="str">
        <f t="shared" si="50"/>
        <v>Setiembre</v>
      </c>
      <c r="K1036">
        <f>AVERAGEIFS(Tabla1[Close], Tabla1[Ticker], Tabla1[[#This Row],[Ticker]], Tabla1[Date], "&lt;=" &amp; Tabla1[[#This Row],[Date]], Tabla1[Date], "&gt;=" &amp; (Tabla1[[#This Row],[Date]]-50))</f>
        <v>668.59805555555567</v>
      </c>
      <c r="L1036">
        <f>AVERAGEIFS(Tabla1[Close], Tabla1[Ticker], Tabla1[[#This Row],[Ticker]], Tabla1[Date], "&lt;=" &amp; Tabla1[[#This Row],[Date]], Tabla1[Date], "&gt;=" &amp; (Tabla1[[#This Row],[Date]]-200))</f>
        <v>639.0715827338131</v>
      </c>
      <c r="M1036" t="str">
        <f>+IF(Tabla1[[#This Row],[volatilidad]]&lt;0.5,"Baja",IF(Tabla1[[#This Row],[volatilidad]]&lt;1,"Media","Alta"))</f>
        <v>Baja</v>
      </c>
    </row>
    <row r="1037" spans="1:13" x14ac:dyDescent="0.3">
      <c r="A1037" s="1">
        <v>45555</v>
      </c>
      <c r="B1037">
        <v>705.55</v>
      </c>
      <c r="C1037">
        <v>706.67</v>
      </c>
      <c r="D1037">
        <v>696.31</v>
      </c>
      <c r="E1037">
        <v>701.03</v>
      </c>
      <c r="F1037">
        <v>3998062</v>
      </c>
      <c r="G1037" t="s">
        <v>8</v>
      </c>
      <c r="H1037" s="3">
        <f t="shared" si="48"/>
        <v>-4.6711721944572293E-3</v>
      </c>
      <c r="I1037">
        <f t="shared" si="49"/>
        <v>2024</v>
      </c>
      <c r="J1037" t="str">
        <f t="shared" si="50"/>
        <v>Setiembre</v>
      </c>
      <c r="K1037">
        <f>AVERAGEIFS(Tabla1[Close], Tabla1[Ticker], Tabla1[[#This Row],[Ticker]], Tabla1[Date], "&lt;=" &amp; Tabla1[[#This Row],[Date]], Tabla1[Date], "&gt;=" &amp; (Tabla1[[#This Row],[Date]]-50))</f>
        <v>670.61694444444447</v>
      </c>
      <c r="L1037">
        <f>AVERAGEIFS(Tabla1[Close], Tabla1[Ticker], Tabla1[[#This Row],[Ticker]], Tabla1[Date], "&lt;=" &amp; Tabla1[[#This Row],[Date]], Tabla1[Date], "&gt;=" &amp; (Tabla1[[#This Row],[Date]]-200))</f>
        <v>639.51414285714304</v>
      </c>
      <c r="M1037" t="str">
        <f>+IF(Tabla1[[#This Row],[volatilidad]]&lt;0.5,"Baja",IF(Tabla1[[#This Row],[volatilidad]]&lt;1,"Media","Alta"))</f>
        <v>Baja</v>
      </c>
    </row>
    <row r="1038" spans="1:13" x14ac:dyDescent="0.3">
      <c r="A1038" s="1">
        <v>45558</v>
      </c>
      <c r="B1038">
        <v>702.39</v>
      </c>
      <c r="C1038">
        <v>712.25</v>
      </c>
      <c r="D1038">
        <v>699.16</v>
      </c>
      <c r="E1038">
        <v>705.37</v>
      </c>
      <c r="F1038">
        <v>3224344</v>
      </c>
      <c r="G1038" t="s">
        <v>8</v>
      </c>
      <c r="H1038" s="3">
        <f t="shared" si="48"/>
        <v>6.190890546766914E-3</v>
      </c>
      <c r="I1038">
        <f t="shared" si="49"/>
        <v>2024</v>
      </c>
      <c r="J1038" t="str">
        <f t="shared" si="50"/>
        <v>Setiembre</v>
      </c>
      <c r="K1038">
        <f>AVERAGEIFS(Tabla1[Close], Tabla1[Ticker], Tabla1[[#This Row],[Ticker]], Tabla1[Date], "&lt;=" &amp; Tabla1[[#This Row],[Date]], Tabla1[Date], "&gt;=" &amp; (Tabla1[[#This Row],[Date]]-50))</f>
        <v>674.54542857142849</v>
      </c>
      <c r="L1038">
        <f>AVERAGEIFS(Tabla1[Close], Tabla1[Ticker], Tabla1[[#This Row],[Ticker]], Tabla1[Date], "&lt;=" &amp; Tabla1[[#This Row],[Date]], Tabla1[Date], "&gt;=" &amp; (Tabla1[[#This Row],[Date]]-200))</f>
        <v>640.76326086956522</v>
      </c>
      <c r="M1038" t="str">
        <f>+IF(Tabla1[[#This Row],[volatilidad]]&lt;0.5,"Baja",IF(Tabla1[[#This Row],[volatilidad]]&lt;1,"Media","Alta"))</f>
        <v>Baja</v>
      </c>
    </row>
    <row r="1039" spans="1:13" x14ac:dyDescent="0.3">
      <c r="A1039" s="1">
        <v>45559</v>
      </c>
      <c r="B1039">
        <v>706.63</v>
      </c>
      <c r="C1039">
        <v>722.44</v>
      </c>
      <c r="D1039">
        <v>704.45</v>
      </c>
      <c r="E1039">
        <v>722.26</v>
      </c>
      <c r="F1039">
        <v>3565731</v>
      </c>
      <c r="G1039" t="s">
        <v>8</v>
      </c>
      <c r="H1039" s="3">
        <f t="shared" si="48"/>
        <v>2.3944879992060963E-2</v>
      </c>
      <c r="I1039">
        <f t="shared" si="49"/>
        <v>2024</v>
      </c>
      <c r="J1039" t="str">
        <f t="shared" si="50"/>
        <v>Setiembre</v>
      </c>
      <c r="K1039">
        <f>AVERAGEIFS(Tabla1[Close], Tabla1[Ticker], Tabla1[[#This Row],[Ticker]], Tabla1[Date], "&lt;=" &amp; Tabla1[[#This Row],[Date]], Tabla1[Date], "&gt;=" &amp; (Tabla1[[#This Row],[Date]]-50))</f>
        <v>675.87083333333317</v>
      </c>
      <c r="L1039">
        <f>AVERAGEIFS(Tabla1[Close], Tabla1[Ticker], Tabla1[[#This Row],[Ticker]], Tabla1[Date], "&lt;=" &amp; Tabla1[[#This Row],[Date]], Tabla1[Date], "&gt;=" &amp; (Tabla1[[#This Row],[Date]]-200))</f>
        <v>641.58753623188409</v>
      </c>
      <c r="M1039" t="str">
        <f>+IF(Tabla1[[#This Row],[volatilidad]]&lt;0.5,"Baja",IF(Tabla1[[#This Row],[volatilidad]]&lt;1,"Media","Alta"))</f>
        <v>Baja</v>
      </c>
    </row>
    <row r="1040" spans="1:13" x14ac:dyDescent="0.3">
      <c r="A1040" s="1">
        <v>45560</v>
      </c>
      <c r="B1040">
        <v>721</v>
      </c>
      <c r="C1040">
        <v>725.12</v>
      </c>
      <c r="D1040">
        <v>716.21</v>
      </c>
      <c r="E1040">
        <v>721.56</v>
      </c>
      <c r="F1040">
        <v>2259775</v>
      </c>
      <c r="G1040" t="s">
        <v>8</v>
      </c>
      <c r="H1040" s="3">
        <f t="shared" si="48"/>
        <v>-9.6918007365776049E-4</v>
      </c>
      <c r="I1040">
        <f t="shared" si="49"/>
        <v>2024</v>
      </c>
      <c r="J1040" t="str">
        <f t="shared" si="50"/>
        <v>Setiembre</v>
      </c>
      <c r="K1040">
        <f>AVERAGEIFS(Tabla1[Close], Tabla1[Ticker], Tabla1[[#This Row],[Ticker]], Tabla1[Date], "&lt;=" &amp; Tabla1[[#This Row],[Date]], Tabla1[Date], "&gt;=" &amp; (Tabla1[[#This Row],[Date]]-50))</f>
        <v>679.28777777777782</v>
      </c>
      <c r="L1040">
        <f>AVERAGEIFS(Tabla1[Close], Tabla1[Ticker], Tabla1[[#This Row],[Ticker]], Tabla1[Date], "&lt;=" &amp; Tabla1[[#This Row],[Date]], Tabla1[Date], "&gt;=" &amp; (Tabla1[[#This Row],[Date]]-200))</f>
        <v>642.43347826086961</v>
      </c>
      <c r="M1040" t="str">
        <f>+IF(Tabla1[[#This Row],[volatilidad]]&lt;0.5,"Baja",IF(Tabla1[[#This Row],[volatilidad]]&lt;1,"Media","Alta"))</f>
        <v>Baja</v>
      </c>
    </row>
    <row r="1041" spans="1:13" x14ac:dyDescent="0.3">
      <c r="A1041" s="1">
        <v>45561</v>
      </c>
      <c r="B1041">
        <v>724.73</v>
      </c>
      <c r="C1041">
        <v>725.26</v>
      </c>
      <c r="D1041">
        <v>701.72</v>
      </c>
      <c r="E1041">
        <v>711.43</v>
      </c>
      <c r="F1041">
        <v>2832962</v>
      </c>
      <c r="G1041" t="s">
        <v>8</v>
      </c>
      <c r="H1041" s="3">
        <f t="shared" si="48"/>
        <v>-1.403902655357836E-2</v>
      </c>
      <c r="I1041">
        <f t="shared" si="49"/>
        <v>2024</v>
      </c>
      <c r="J1041" t="str">
        <f t="shared" si="50"/>
        <v>Setiembre</v>
      </c>
      <c r="K1041">
        <f>AVERAGEIFS(Tabla1[Close], Tabla1[Ticker], Tabla1[[#This Row],[Ticker]], Tabla1[Date], "&lt;=" &amp; Tabla1[[#This Row],[Date]], Tabla1[Date], "&gt;=" &amp; (Tabla1[[#This Row],[Date]]-50))</f>
        <v>682.11722222222227</v>
      </c>
      <c r="L1041">
        <f>AVERAGEIFS(Tabla1[Close], Tabla1[Ticker], Tabla1[[#This Row],[Ticker]], Tabla1[Date], "&lt;=" &amp; Tabla1[[#This Row],[Date]], Tabla1[Date], "&gt;=" &amp; (Tabla1[[#This Row],[Date]]-200))</f>
        <v>642.9298561151079</v>
      </c>
      <c r="M1041" t="str">
        <f>+IF(Tabla1[[#This Row],[volatilidad]]&lt;0.5,"Baja",IF(Tabla1[[#This Row],[volatilidad]]&lt;1,"Media","Alta"))</f>
        <v>Baja</v>
      </c>
    </row>
    <row r="1042" spans="1:13" x14ac:dyDescent="0.3">
      <c r="A1042" s="1">
        <v>45562</v>
      </c>
      <c r="B1042">
        <v>708.36</v>
      </c>
      <c r="C1042">
        <v>710.71</v>
      </c>
      <c r="D1042">
        <v>701.25</v>
      </c>
      <c r="E1042">
        <v>707.35</v>
      </c>
      <c r="F1042">
        <v>2395613</v>
      </c>
      <c r="G1042" t="s">
        <v>8</v>
      </c>
      <c r="H1042" s="3">
        <f t="shared" si="48"/>
        <v>-5.7349282431158333E-3</v>
      </c>
      <c r="I1042">
        <f t="shared" si="49"/>
        <v>2024</v>
      </c>
      <c r="J1042" t="str">
        <f t="shared" si="50"/>
        <v>Setiembre</v>
      </c>
      <c r="K1042">
        <f>AVERAGEIFS(Tabla1[Close], Tabla1[Ticker], Tabla1[[#This Row],[Ticker]], Tabla1[Date], "&lt;=" &amp; Tabla1[[#This Row],[Date]], Tabla1[Date], "&gt;=" &amp; (Tabla1[[#This Row],[Date]]-50))</f>
        <v>684.78027777777777</v>
      </c>
      <c r="L1042">
        <f>AVERAGEIFS(Tabla1[Close], Tabla1[Ticker], Tabla1[[#This Row],[Ticker]], Tabla1[Date], "&lt;=" &amp; Tabla1[[#This Row],[Date]], Tabla1[Date], "&gt;=" &amp; (Tabla1[[#This Row],[Date]]-200))</f>
        <v>643.39</v>
      </c>
      <c r="M1042" t="str">
        <f>+IF(Tabla1[[#This Row],[volatilidad]]&lt;0.5,"Baja",IF(Tabla1[[#This Row],[volatilidad]]&lt;1,"Media","Alta"))</f>
        <v>Baja</v>
      </c>
    </row>
    <row r="1043" spans="1:13" x14ac:dyDescent="0.3">
      <c r="A1043" s="1">
        <v>45565</v>
      </c>
      <c r="B1043">
        <v>707</v>
      </c>
      <c r="C1043">
        <v>711.21</v>
      </c>
      <c r="D1043">
        <v>702.82</v>
      </c>
      <c r="E1043">
        <v>709.27</v>
      </c>
      <c r="F1043">
        <v>1711508</v>
      </c>
      <c r="G1043" t="s">
        <v>8</v>
      </c>
      <c r="H1043" s="3">
        <f t="shared" si="48"/>
        <v>2.7143564006502086E-3</v>
      </c>
      <c r="I1043">
        <f t="shared" si="49"/>
        <v>2024</v>
      </c>
      <c r="J1043" t="str">
        <f t="shared" si="50"/>
        <v>Setiembre</v>
      </c>
      <c r="K1043">
        <f>AVERAGEIFS(Tabla1[Close], Tabla1[Ticker], Tabla1[[#This Row],[Ticker]], Tabla1[Date], "&lt;=" &amp; Tabla1[[#This Row],[Date]], Tabla1[Date], "&gt;=" &amp; (Tabla1[[#This Row],[Date]]-50))</f>
        <v>688.48771428571422</v>
      </c>
      <c r="L1043">
        <f>AVERAGEIFS(Tabla1[Close], Tabla1[Ticker], Tabla1[[#This Row],[Ticker]], Tabla1[Date], "&lt;=" &amp; Tabla1[[#This Row],[Date]], Tabla1[Date], "&gt;=" &amp; (Tabla1[[#This Row],[Date]]-200))</f>
        <v>644.65514492753618</v>
      </c>
      <c r="M1043" t="str">
        <f>+IF(Tabla1[[#This Row],[volatilidad]]&lt;0.5,"Baja",IF(Tabla1[[#This Row],[volatilidad]]&lt;1,"Media","Alta"))</f>
        <v>Baja</v>
      </c>
    </row>
    <row r="1044" spans="1:13" x14ac:dyDescent="0.3">
      <c r="A1044" s="1">
        <v>45566</v>
      </c>
      <c r="B1044">
        <v>713.64</v>
      </c>
      <c r="C1044">
        <v>717.76</v>
      </c>
      <c r="D1044">
        <v>698.59</v>
      </c>
      <c r="E1044">
        <v>706.13</v>
      </c>
      <c r="F1044">
        <v>2813482</v>
      </c>
      <c r="G1044" t="s">
        <v>8</v>
      </c>
      <c r="H1044" s="3">
        <f t="shared" si="48"/>
        <v>-4.4270870049487598E-3</v>
      </c>
      <c r="I1044">
        <f t="shared" si="49"/>
        <v>2024</v>
      </c>
      <c r="J1044" t="str">
        <f t="shared" si="50"/>
        <v>Octubre</v>
      </c>
      <c r="K1044">
        <f>AVERAGEIFS(Tabla1[Close], Tabla1[Ticker], Tabla1[[#This Row],[Ticker]], Tabla1[Date], "&lt;=" &amp; Tabla1[[#This Row],[Date]], Tabla1[Date], "&gt;=" &amp; (Tabla1[[#This Row],[Date]]-50))</f>
        <v>688.97777777777765</v>
      </c>
      <c r="L1044">
        <f>AVERAGEIFS(Tabla1[Close], Tabla1[Ticker], Tabla1[[#This Row],[Ticker]], Tabla1[Date], "&lt;=" &amp; Tabla1[[#This Row],[Date]], Tabla1[Date], "&gt;=" &amp; (Tabla1[[#This Row],[Date]]-200))</f>
        <v>645.32992753623182</v>
      </c>
      <c r="M1044" t="str">
        <f>+IF(Tabla1[[#This Row],[volatilidad]]&lt;0.5,"Baja",IF(Tabla1[[#This Row],[volatilidad]]&lt;1,"Media","Alta"))</f>
        <v>Baja</v>
      </c>
    </row>
    <row r="1045" spans="1:13" x14ac:dyDescent="0.3">
      <c r="A1045" s="1">
        <v>45567</v>
      </c>
      <c r="B1045">
        <v>706.13</v>
      </c>
      <c r="C1045">
        <v>716.21</v>
      </c>
      <c r="D1045">
        <v>704.69</v>
      </c>
      <c r="E1045">
        <v>711.09</v>
      </c>
      <c r="F1045">
        <v>1758167</v>
      </c>
      <c r="G1045" t="s">
        <v>8</v>
      </c>
      <c r="H1045" s="3">
        <f t="shared" si="48"/>
        <v>7.0242023423450206E-3</v>
      </c>
      <c r="I1045">
        <f t="shared" si="49"/>
        <v>2024</v>
      </c>
      <c r="J1045" t="str">
        <f t="shared" si="50"/>
        <v>Octubre</v>
      </c>
      <c r="K1045">
        <f>AVERAGEIFS(Tabla1[Close], Tabla1[Ticker], Tabla1[[#This Row],[Ticker]], Tabla1[Date], "&lt;=" &amp; Tabla1[[#This Row],[Date]], Tabla1[Date], "&gt;=" &amp; (Tabla1[[#This Row],[Date]]-50))</f>
        <v>691.14305555555563</v>
      </c>
      <c r="L1045">
        <f>AVERAGEIFS(Tabla1[Close], Tabla1[Ticker], Tabla1[[#This Row],[Ticker]], Tabla1[Date], "&lt;=" &amp; Tabla1[[#This Row],[Date]], Tabla1[Date], "&gt;=" &amp; (Tabla1[[#This Row],[Date]]-200))</f>
        <v>646.09231884057965</v>
      </c>
      <c r="M1045" t="str">
        <f>+IF(Tabla1[[#This Row],[volatilidad]]&lt;0.5,"Baja",IF(Tabla1[[#This Row],[volatilidad]]&lt;1,"Media","Alta"))</f>
        <v>Baja</v>
      </c>
    </row>
    <row r="1046" spans="1:13" x14ac:dyDescent="0.3">
      <c r="A1046" s="1">
        <v>45568</v>
      </c>
      <c r="B1046">
        <v>704.26</v>
      </c>
      <c r="C1046">
        <v>708.81</v>
      </c>
      <c r="D1046">
        <v>700</v>
      </c>
      <c r="E1046">
        <v>706.8</v>
      </c>
      <c r="F1046">
        <v>2256449</v>
      </c>
      <c r="G1046" t="s">
        <v>8</v>
      </c>
      <c r="H1046" s="3">
        <f t="shared" si="48"/>
        <v>-6.0329916044383758E-3</v>
      </c>
      <c r="I1046">
        <f t="shared" si="49"/>
        <v>2024</v>
      </c>
      <c r="J1046" t="str">
        <f t="shared" si="50"/>
        <v>Octubre</v>
      </c>
      <c r="K1046">
        <f>AVERAGEIFS(Tabla1[Close], Tabla1[Ticker], Tabla1[[#This Row],[Ticker]], Tabla1[Date], "&lt;=" &amp; Tabla1[[#This Row],[Date]], Tabla1[Date], "&gt;=" &amp; (Tabla1[[#This Row],[Date]]-50))</f>
        <v>692.77583333333337</v>
      </c>
      <c r="L1046">
        <f>AVERAGEIFS(Tabla1[Close], Tabla1[Ticker], Tabla1[[#This Row],[Ticker]], Tabla1[Date], "&lt;=" &amp; Tabla1[[#This Row],[Date]], Tabla1[Date], "&gt;=" &amp; (Tabla1[[#This Row],[Date]]-200))</f>
        <v>646.52906474820145</v>
      </c>
      <c r="M1046" t="str">
        <f>+IF(Tabla1[[#This Row],[volatilidad]]&lt;0.5,"Baja",IF(Tabla1[[#This Row],[volatilidad]]&lt;1,"Media","Alta"))</f>
        <v>Baja</v>
      </c>
    </row>
    <row r="1047" spans="1:13" x14ac:dyDescent="0.3">
      <c r="A1047" s="1">
        <v>45569</v>
      </c>
      <c r="B1047">
        <v>713.32</v>
      </c>
      <c r="C1047">
        <v>721.01</v>
      </c>
      <c r="D1047">
        <v>708.82</v>
      </c>
      <c r="E1047">
        <v>719.7</v>
      </c>
      <c r="F1047">
        <v>2230139</v>
      </c>
      <c r="G1047" t="s">
        <v>8</v>
      </c>
      <c r="H1047" s="3">
        <f t="shared" si="48"/>
        <v>1.8251273344652041E-2</v>
      </c>
      <c r="I1047">
        <f t="shared" si="49"/>
        <v>2024</v>
      </c>
      <c r="J1047" t="str">
        <f t="shared" si="50"/>
        <v>Octubre</v>
      </c>
      <c r="K1047">
        <f>AVERAGEIFS(Tabla1[Close], Tabla1[Ticker], Tabla1[[#This Row],[Ticker]], Tabla1[Date], "&lt;=" &amp; Tabla1[[#This Row],[Date]], Tabla1[Date], "&gt;=" &amp; (Tabla1[[#This Row],[Date]]-50))</f>
        <v>694.38750000000005</v>
      </c>
      <c r="L1047">
        <f>AVERAGEIFS(Tabla1[Close], Tabla1[Ticker], Tabla1[[#This Row],[Ticker]], Tabla1[Date], "&lt;=" &amp; Tabla1[[#This Row],[Date]], Tabla1[Date], "&gt;=" &amp; (Tabla1[[#This Row],[Date]]-200))</f>
        <v>647.05171428571418</v>
      </c>
      <c r="M1047" t="str">
        <f>+IF(Tabla1[[#This Row],[volatilidad]]&lt;0.5,"Baja",IF(Tabla1[[#This Row],[volatilidad]]&lt;1,"Media","Alta"))</f>
        <v>Baja</v>
      </c>
    </row>
    <row r="1048" spans="1:13" x14ac:dyDescent="0.3">
      <c r="A1048" s="1">
        <v>45572</v>
      </c>
      <c r="B1048">
        <v>714.76</v>
      </c>
      <c r="C1048">
        <v>715.88</v>
      </c>
      <c r="D1048">
        <v>696.43</v>
      </c>
      <c r="E1048">
        <v>701.92</v>
      </c>
      <c r="F1048">
        <v>3360520</v>
      </c>
      <c r="G1048" t="s">
        <v>8</v>
      </c>
      <c r="H1048" s="3">
        <f t="shared" si="48"/>
        <v>-2.4704738085313482E-2</v>
      </c>
      <c r="I1048">
        <f t="shared" si="49"/>
        <v>2024</v>
      </c>
      <c r="J1048" t="str">
        <f t="shared" si="50"/>
        <v>Octubre</v>
      </c>
      <c r="K1048">
        <f>AVERAGEIFS(Tabla1[Close], Tabla1[Ticker], Tabla1[[#This Row],[Ticker]], Tabla1[Date], "&lt;=" &amp; Tabla1[[#This Row],[Date]], Tabla1[Date], "&gt;=" &amp; (Tabla1[[#This Row],[Date]]-50))</f>
        <v>696.07371428571423</v>
      </c>
      <c r="L1048">
        <f>AVERAGEIFS(Tabla1[Close], Tabla1[Ticker], Tabla1[[#This Row],[Ticker]], Tabla1[Date], "&lt;=" &amp; Tabla1[[#This Row],[Date]], Tabla1[Date], "&gt;=" &amp; (Tabla1[[#This Row],[Date]]-200))</f>
        <v>647.98797101449259</v>
      </c>
      <c r="M1048" t="str">
        <f>+IF(Tabla1[[#This Row],[volatilidad]]&lt;0.5,"Baja",IF(Tabla1[[#This Row],[volatilidad]]&lt;1,"Media","Alta"))</f>
        <v>Baja</v>
      </c>
    </row>
    <row r="1049" spans="1:13" x14ac:dyDescent="0.3">
      <c r="A1049" s="1">
        <v>45573</v>
      </c>
      <c r="B1049">
        <v>703.88</v>
      </c>
      <c r="C1049">
        <v>725.06</v>
      </c>
      <c r="D1049">
        <v>703.55</v>
      </c>
      <c r="E1049">
        <v>721.76</v>
      </c>
      <c r="F1049">
        <v>3187402</v>
      </c>
      <c r="G1049" t="s">
        <v>8</v>
      </c>
      <c r="H1049" s="3">
        <f t="shared" si="48"/>
        <v>2.8265329382265891E-2</v>
      </c>
      <c r="I1049">
        <f t="shared" si="49"/>
        <v>2024</v>
      </c>
      <c r="J1049" t="str">
        <f t="shared" si="50"/>
        <v>Octubre</v>
      </c>
      <c r="K1049">
        <f>AVERAGEIFS(Tabla1[Close], Tabla1[Ticker], Tabla1[[#This Row],[Ticker]], Tabla1[Date], "&lt;=" &amp; Tabla1[[#This Row],[Date]], Tabla1[Date], "&gt;=" &amp; (Tabla1[[#This Row],[Date]]-50))</f>
        <v>696.78722222222211</v>
      </c>
      <c r="L1049">
        <f>AVERAGEIFS(Tabla1[Close], Tabla1[Ticker], Tabla1[[#This Row],[Ticker]], Tabla1[Date], "&lt;=" &amp; Tabla1[[#This Row],[Date]], Tabla1[Date], "&gt;=" &amp; (Tabla1[[#This Row],[Date]]-200))</f>
        <v>648.7057246376811</v>
      </c>
      <c r="M1049" t="str">
        <f>+IF(Tabla1[[#This Row],[volatilidad]]&lt;0.5,"Baja",IF(Tabla1[[#This Row],[volatilidad]]&lt;1,"Media","Alta"))</f>
        <v>Baja</v>
      </c>
    </row>
    <row r="1050" spans="1:13" x14ac:dyDescent="0.3">
      <c r="A1050" s="1">
        <v>45574</v>
      </c>
      <c r="B1050">
        <v>719.25</v>
      </c>
      <c r="C1050">
        <v>728.59</v>
      </c>
      <c r="D1050">
        <v>718.87</v>
      </c>
      <c r="E1050">
        <v>727.43</v>
      </c>
      <c r="F1050">
        <v>1981070</v>
      </c>
      <c r="G1050" t="s">
        <v>8</v>
      </c>
      <c r="H1050" s="3">
        <f t="shared" si="48"/>
        <v>7.8557969408112882E-3</v>
      </c>
      <c r="I1050">
        <f t="shared" si="49"/>
        <v>2024</v>
      </c>
      <c r="J1050" t="str">
        <f t="shared" si="50"/>
        <v>Octubre</v>
      </c>
      <c r="K1050">
        <f>AVERAGEIFS(Tabla1[Close], Tabla1[Ticker], Tabla1[[#This Row],[Ticker]], Tabla1[Date], "&lt;=" &amp; Tabla1[[#This Row],[Date]], Tabla1[Date], "&gt;=" &amp; (Tabla1[[#This Row],[Date]]-50))</f>
        <v>697.86777777777775</v>
      </c>
      <c r="L1050">
        <f>AVERAGEIFS(Tabla1[Close], Tabla1[Ticker], Tabla1[[#This Row],[Ticker]], Tabla1[Date], "&lt;=" &amp; Tabla1[[#This Row],[Date]], Tabla1[Date], "&gt;=" &amp; (Tabla1[[#This Row],[Date]]-200))</f>
        <v>649.42615942028976</v>
      </c>
      <c r="M1050" t="str">
        <f>+IF(Tabla1[[#This Row],[volatilidad]]&lt;0.5,"Baja",IF(Tabla1[[#This Row],[volatilidad]]&lt;1,"Media","Alta"))</f>
        <v>Baja</v>
      </c>
    </row>
    <row r="1051" spans="1:13" x14ac:dyDescent="0.3">
      <c r="A1051" s="1">
        <v>45575</v>
      </c>
      <c r="B1051">
        <v>723.29</v>
      </c>
      <c r="C1051">
        <v>733.85</v>
      </c>
      <c r="D1051">
        <v>722.5</v>
      </c>
      <c r="E1051">
        <v>730.29</v>
      </c>
      <c r="F1051">
        <v>2767862</v>
      </c>
      <c r="G1051" t="s">
        <v>8</v>
      </c>
      <c r="H1051" s="3">
        <f t="shared" si="48"/>
        <v>3.9316497807349027E-3</v>
      </c>
      <c r="I1051">
        <f t="shared" si="49"/>
        <v>2024</v>
      </c>
      <c r="J1051" t="str">
        <f t="shared" si="50"/>
        <v>Octubre</v>
      </c>
      <c r="K1051">
        <f>AVERAGEIFS(Tabla1[Close], Tabla1[Ticker], Tabla1[[#This Row],[Ticker]], Tabla1[Date], "&lt;=" &amp; Tabla1[[#This Row],[Date]], Tabla1[Date], "&gt;=" &amp; (Tabla1[[#This Row],[Date]]-50))</f>
        <v>698.7497222222222</v>
      </c>
      <c r="L1051">
        <f>AVERAGEIFS(Tabla1[Close], Tabla1[Ticker], Tabla1[[#This Row],[Ticker]], Tabla1[Date], "&lt;=" &amp; Tabla1[[#This Row],[Date]], Tabla1[Date], "&gt;=" &amp; (Tabla1[[#This Row],[Date]]-200))</f>
        <v>650.00791366906458</v>
      </c>
      <c r="M1051" t="str">
        <f>+IF(Tabla1[[#This Row],[volatilidad]]&lt;0.5,"Baja",IF(Tabla1[[#This Row],[volatilidad]]&lt;1,"Media","Alta"))</f>
        <v>Baja</v>
      </c>
    </row>
    <row r="1052" spans="1:13" x14ac:dyDescent="0.3">
      <c r="A1052" s="1">
        <v>45576</v>
      </c>
      <c r="B1052">
        <v>734.9</v>
      </c>
      <c r="C1052">
        <v>736</v>
      </c>
      <c r="D1052">
        <v>721.22</v>
      </c>
      <c r="E1052">
        <v>722.79</v>
      </c>
      <c r="F1052">
        <v>2299525</v>
      </c>
      <c r="G1052" t="s">
        <v>8</v>
      </c>
      <c r="H1052" s="3">
        <f t="shared" si="48"/>
        <v>-1.0269892782319379E-2</v>
      </c>
      <c r="I1052">
        <f t="shared" si="49"/>
        <v>2024</v>
      </c>
      <c r="J1052" t="str">
        <f t="shared" si="50"/>
        <v>Octubre</v>
      </c>
      <c r="K1052">
        <f>AVERAGEIFS(Tabla1[Close], Tabla1[Ticker], Tabla1[[#This Row],[Ticker]], Tabla1[Date], "&lt;=" &amp; Tabla1[[#This Row],[Date]], Tabla1[Date], "&gt;=" &amp; (Tabla1[[#This Row],[Date]]-50))</f>
        <v>699.46277777777777</v>
      </c>
      <c r="L1052">
        <f>AVERAGEIFS(Tabla1[Close], Tabla1[Ticker], Tabla1[[#This Row],[Ticker]], Tabla1[Date], "&lt;=" &amp; Tabla1[[#This Row],[Date]], Tabla1[Date], "&gt;=" &amp; (Tabla1[[#This Row],[Date]]-200))</f>
        <v>650.52778571428553</v>
      </c>
      <c r="M1052" t="str">
        <f>+IF(Tabla1[[#This Row],[volatilidad]]&lt;0.5,"Baja",IF(Tabla1[[#This Row],[volatilidad]]&lt;1,"Media","Alta"))</f>
        <v>Baja</v>
      </c>
    </row>
    <row r="1053" spans="1:13" x14ac:dyDescent="0.3">
      <c r="A1053" s="1">
        <v>45579</v>
      </c>
      <c r="B1053">
        <v>725</v>
      </c>
      <c r="C1053">
        <v>726.62</v>
      </c>
      <c r="D1053">
        <v>711.31</v>
      </c>
      <c r="E1053">
        <v>713</v>
      </c>
      <c r="F1053">
        <v>2797071</v>
      </c>
      <c r="G1053" t="s">
        <v>8</v>
      </c>
      <c r="H1053" s="3">
        <f t="shared" si="48"/>
        <v>-1.3544736368793053E-2</v>
      </c>
      <c r="I1053">
        <f t="shared" si="49"/>
        <v>2024</v>
      </c>
      <c r="J1053" t="str">
        <f t="shared" si="50"/>
        <v>Octubre</v>
      </c>
      <c r="K1053">
        <f>AVERAGEIFS(Tabla1[Close], Tabla1[Ticker], Tabla1[[#This Row],[Ticker]], Tabla1[Date], "&lt;=" &amp; Tabla1[[#This Row],[Date]], Tabla1[Date], "&gt;=" &amp; (Tabla1[[#This Row],[Date]]-50))</f>
        <v>700.51342857142845</v>
      </c>
      <c r="L1053">
        <f>AVERAGEIFS(Tabla1[Close], Tabla1[Ticker], Tabla1[[#This Row],[Ticker]], Tabla1[Date], "&lt;=" &amp; Tabla1[[#This Row],[Date]], Tabla1[Date], "&gt;=" &amp; (Tabla1[[#This Row],[Date]]-200))</f>
        <v>651.56999999999971</v>
      </c>
      <c r="M1053" t="str">
        <f>+IF(Tabla1[[#This Row],[volatilidad]]&lt;0.5,"Baja",IF(Tabla1[[#This Row],[volatilidad]]&lt;1,"Media","Alta"))</f>
        <v>Baja</v>
      </c>
    </row>
    <row r="1054" spans="1:13" x14ac:dyDescent="0.3">
      <c r="A1054" s="1">
        <v>45580</v>
      </c>
      <c r="B1054">
        <v>712.51</v>
      </c>
      <c r="C1054">
        <v>713.4</v>
      </c>
      <c r="D1054">
        <v>699.78</v>
      </c>
      <c r="E1054">
        <v>705.98</v>
      </c>
      <c r="F1054">
        <v>2932752</v>
      </c>
      <c r="G1054" t="s">
        <v>8</v>
      </c>
      <c r="H1054" s="3">
        <f t="shared" si="48"/>
        <v>-9.8457223001402472E-3</v>
      </c>
      <c r="I1054">
        <f t="shared" si="49"/>
        <v>2024</v>
      </c>
      <c r="J1054" t="str">
        <f t="shared" si="50"/>
        <v>Octubre</v>
      </c>
      <c r="K1054">
        <f>AVERAGEIFS(Tabla1[Close], Tabla1[Ticker], Tabla1[[#This Row],[Ticker]], Tabla1[Date], "&lt;=" &amp; Tabla1[[#This Row],[Date]], Tabla1[Date], "&gt;=" &amp; (Tabla1[[#This Row],[Date]]-50))</f>
        <v>700.66527777777765</v>
      </c>
      <c r="L1054">
        <f>AVERAGEIFS(Tabla1[Close], Tabla1[Ticker], Tabla1[[#This Row],[Ticker]], Tabla1[Date], "&lt;=" &amp; Tabla1[[#This Row],[Date]], Tabla1[Date], "&gt;=" &amp; (Tabla1[[#This Row],[Date]]-200))</f>
        <v>652.28485507246342</v>
      </c>
      <c r="M1054" t="str">
        <f>+IF(Tabla1[[#This Row],[volatilidad]]&lt;0.5,"Baja",IF(Tabla1[[#This Row],[volatilidad]]&lt;1,"Media","Alta"))</f>
        <v>Baja</v>
      </c>
    </row>
    <row r="1055" spans="1:13" x14ac:dyDescent="0.3">
      <c r="A1055" s="1">
        <v>45581</v>
      </c>
      <c r="B1055">
        <v>703.43</v>
      </c>
      <c r="C1055">
        <v>705.59</v>
      </c>
      <c r="D1055">
        <v>697.82</v>
      </c>
      <c r="E1055">
        <v>702</v>
      </c>
      <c r="F1055">
        <v>2494276</v>
      </c>
      <c r="G1055" t="s">
        <v>8</v>
      </c>
      <c r="H1055" s="3">
        <f t="shared" si="48"/>
        <v>-5.6375534717697517E-3</v>
      </c>
      <c r="I1055">
        <f t="shared" si="49"/>
        <v>2024</v>
      </c>
      <c r="J1055" t="str">
        <f t="shared" si="50"/>
        <v>Octubre</v>
      </c>
      <c r="K1055">
        <f>AVERAGEIFS(Tabla1[Close], Tabla1[Ticker], Tabla1[[#This Row],[Ticker]], Tabla1[Date], "&lt;=" &amp; Tabla1[[#This Row],[Date]], Tabla1[Date], "&gt;=" &amp; (Tabla1[[#This Row],[Date]]-50))</f>
        <v>701.04194444444443</v>
      </c>
      <c r="L1055">
        <f>AVERAGEIFS(Tabla1[Close], Tabla1[Ticker], Tabla1[[#This Row],[Ticker]], Tabla1[Date], "&lt;=" &amp; Tabla1[[#This Row],[Date]], Tabla1[Date], "&gt;=" &amp; (Tabla1[[#This Row],[Date]]-200))</f>
        <v>652.64251798561122</v>
      </c>
      <c r="M1055" t="str">
        <f>+IF(Tabla1[[#This Row],[volatilidad]]&lt;0.5,"Baja",IF(Tabla1[[#This Row],[volatilidad]]&lt;1,"Media","Alta"))</f>
        <v>Baja</v>
      </c>
    </row>
    <row r="1056" spans="1:13" x14ac:dyDescent="0.3">
      <c r="A1056" s="1">
        <v>45582</v>
      </c>
      <c r="B1056">
        <v>704.35</v>
      </c>
      <c r="C1056">
        <v>704.41</v>
      </c>
      <c r="D1056">
        <v>677.88</v>
      </c>
      <c r="E1056">
        <v>687.65</v>
      </c>
      <c r="F1056">
        <v>8926672</v>
      </c>
      <c r="G1056" t="s">
        <v>8</v>
      </c>
      <c r="H1056" s="3">
        <f t="shared" si="48"/>
        <v>-2.0441595441595517E-2</v>
      </c>
      <c r="I1056">
        <f t="shared" si="49"/>
        <v>2024</v>
      </c>
      <c r="J1056" t="str">
        <f t="shared" si="50"/>
        <v>Octubre</v>
      </c>
      <c r="K1056">
        <f>AVERAGEIFS(Tabla1[Close], Tabla1[Ticker], Tabla1[[#This Row],[Ticker]], Tabla1[Date], "&lt;=" &amp; Tabla1[[#This Row],[Date]], Tabla1[Date], "&gt;=" &amp; (Tabla1[[#This Row],[Date]]-50))</f>
        <v>700.81777777777779</v>
      </c>
      <c r="L1056">
        <f>AVERAGEIFS(Tabla1[Close], Tabla1[Ticker], Tabla1[[#This Row],[Ticker]], Tabla1[Date], "&lt;=" &amp; Tabla1[[#This Row],[Date]], Tabla1[Date], "&gt;=" &amp; (Tabla1[[#This Row],[Date]]-200))</f>
        <v>652.89257142857105</v>
      </c>
      <c r="M1056" t="str">
        <f>+IF(Tabla1[[#This Row],[volatilidad]]&lt;0.5,"Baja",IF(Tabla1[[#This Row],[volatilidad]]&lt;1,"Media","Alta"))</f>
        <v>Baja</v>
      </c>
    </row>
    <row r="1057" spans="1:13" x14ac:dyDescent="0.3">
      <c r="A1057" s="1">
        <v>45583</v>
      </c>
      <c r="B1057">
        <v>737.64</v>
      </c>
      <c r="C1057">
        <v>766.28</v>
      </c>
      <c r="D1057">
        <v>736.23</v>
      </c>
      <c r="E1057">
        <v>763.89</v>
      </c>
      <c r="F1057">
        <v>15974119</v>
      </c>
      <c r="G1057" t="s">
        <v>8</v>
      </c>
      <c r="H1057" s="3">
        <f t="shared" si="48"/>
        <v>0.1108703555587871</v>
      </c>
      <c r="I1057">
        <f t="shared" si="49"/>
        <v>2024</v>
      </c>
      <c r="J1057" t="str">
        <f t="shared" si="50"/>
        <v>Octubre</v>
      </c>
      <c r="K1057">
        <f>AVERAGEIFS(Tabla1[Close], Tabla1[Ticker], Tabla1[[#This Row],[Ticker]], Tabla1[Date], "&lt;=" &amp; Tabla1[[#This Row],[Date]], Tabla1[Date], "&gt;=" &amp; (Tabla1[[#This Row],[Date]]-50))</f>
        <v>703.04138888888883</v>
      </c>
      <c r="L1057">
        <f>AVERAGEIFS(Tabla1[Close], Tabla1[Ticker], Tabla1[[#This Row],[Ticker]], Tabla1[Date], "&lt;=" &amp; Tabla1[[#This Row],[Date]], Tabla1[Date], "&gt;=" &amp; (Tabla1[[#This Row],[Date]]-200))</f>
        <v>653.67978723404224</v>
      </c>
      <c r="M1057" t="str">
        <f>+IF(Tabla1[[#This Row],[volatilidad]]&lt;0.5,"Baja",IF(Tabla1[[#This Row],[volatilidad]]&lt;1,"Media","Alta"))</f>
        <v>Baja</v>
      </c>
    </row>
    <row r="1058" spans="1:13" x14ac:dyDescent="0.3">
      <c r="A1058" s="1">
        <v>45586</v>
      </c>
      <c r="B1058">
        <v>765.76</v>
      </c>
      <c r="C1058">
        <v>773</v>
      </c>
      <c r="D1058">
        <v>756.6</v>
      </c>
      <c r="E1058">
        <v>772.07</v>
      </c>
      <c r="F1058">
        <v>6057093</v>
      </c>
      <c r="G1058" t="s">
        <v>8</v>
      </c>
      <c r="H1058" s="3">
        <f t="shared" si="48"/>
        <v>1.0708348060584738E-2</v>
      </c>
      <c r="I1058">
        <f t="shared" si="49"/>
        <v>2024</v>
      </c>
      <c r="J1058" t="str">
        <f t="shared" si="50"/>
        <v>Octubre</v>
      </c>
      <c r="K1058">
        <f>AVERAGEIFS(Tabla1[Close], Tabla1[Ticker], Tabla1[[#This Row],[Ticker]], Tabla1[Date], "&lt;=" &amp; Tabla1[[#This Row],[Date]], Tabla1[Date], "&gt;=" &amp; (Tabla1[[#This Row],[Date]]-50))</f>
        <v>705.36371428571431</v>
      </c>
      <c r="L1058">
        <f>AVERAGEIFS(Tabla1[Close], Tabla1[Ticker], Tabla1[[#This Row],[Ticker]], Tabla1[Date], "&lt;=" &amp; Tabla1[[#This Row],[Date]], Tabla1[Date], "&gt;=" &amp; (Tabla1[[#This Row],[Date]]-200))</f>
        <v>655.26848920863279</v>
      </c>
      <c r="M1058" t="str">
        <f>+IF(Tabla1[[#This Row],[volatilidad]]&lt;0.5,"Baja",IF(Tabla1[[#This Row],[volatilidad]]&lt;1,"Media","Alta"))</f>
        <v>Baja</v>
      </c>
    </row>
    <row r="1059" spans="1:13" x14ac:dyDescent="0.3">
      <c r="A1059" s="1">
        <v>45587</v>
      </c>
      <c r="B1059">
        <v>765.27</v>
      </c>
      <c r="C1059">
        <v>769.7</v>
      </c>
      <c r="D1059">
        <v>761.12</v>
      </c>
      <c r="E1059">
        <v>764.24</v>
      </c>
      <c r="F1059">
        <v>2987252</v>
      </c>
      <c r="G1059" t="s">
        <v>8</v>
      </c>
      <c r="H1059" s="3">
        <f t="shared" si="48"/>
        <v>-1.0141567474451829E-2</v>
      </c>
      <c r="I1059">
        <f t="shared" si="49"/>
        <v>2024</v>
      </c>
      <c r="J1059" t="str">
        <f t="shared" si="50"/>
        <v>Octubre</v>
      </c>
      <c r="K1059">
        <f>AVERAGEIFS(Tabla1[Close], Tabla1[Ticker], Tabla1[[#This Row],[Ticker]], Tabla1[Date], "&lt;=" &amp; Tabla1[[#This Row],[Date]], Tabla1[Date], "&gt;=" &amp; (Tabla1[[#This Row],[Date]]-50))</f>
        <v>706.99916666666672</v>
      </c>
      <c r="L1059">
        <f>AVERAGEIFS(Tabla1[Close], Tabla1[Ticker], Tabla1[[#This Row],[Ticker]], Tabla1[Date], "&lt;=" &amp; Tabla1[[#This Row],[Date]], Tabla1[Date], "&gt;=" &amp; (Tabla1[[#This Row],[Date]]-200))</f>
        <v>656.32676258992785</v>
      </c>
      <c r="M1059" t="str">
        <f>+IF(Tabla1[[#This Row],[volatilidad]]&lt;0.5,"Baja",IF(Tabla1[[#This Row],[volatilidad]]&lt;1,"Media","Alta"))</f>
        <v>Baja</v>
      </c>
    </row>
    <row r="1060" spans="1:13" x14ac:dyDescent="0.3">
      <c r="A1060" s="1">
        <v>45588</v>
      </c>
      <c r="B1060">
        <v>762.83</v>
      </c>
      <c r="C1060">
        <v>763.79</v>
      </c>
      <c r="D1060">
        <v>744.26</v>
      </c>
      <c r="E1060">
        <v>749.29</v>
      </c>
      <c r="F1060">
        <v>3749007</v>
      </c>
      <c r="G1060" t="s">
        <v>8</v>
      </c>
      <c r="H1060" s="3">
        <f t="shared" si="48"/>
        <v>-1.9561917722181521E-2</v>
      </c>
      <c r="I1060">
        <f t="shared" si="49"/>
        <v>2024</v>
      </c>
      <c r="J1060" t="str">
        <f t="shared" si="50"/>
        <v>Octubre</v>
      </c>
      <c r="K1060">
        <f>AVERAGEIFS(Tabla1[Close], Tabla1[Ticker], Tabla1[[#This Row],[Ticker]], Tabla1[Date], "&lt;=" &amp; Tabla1[[#This Row],[Date]], Tabla1[Date], "&gt;=" &amp; (Tabla1[[#This Row],[Date]]-50))</f>
        <v>708.14216216216221</v>
      </c>
      <c r="L1060">
        <f>AVERAGEIFS(Tabla1[Close], Tabla1[Ticker], Tabla1[[#This Row],[Ticker]], Tabla1[Date], "&lt;=" &amp; Tabla1[[#This Row],[Date]], Tabla1[Date], "&gt;=" &amp; (Tabla1[[#This Row],[Date]]-200))</f>
        <v>657.14050359712201</v>
      </c>
      <c r="M1060" t="str">
        <f>+IF(Tabla1[[#This Row],[volatilidad]]&lt;0.5,"Baja",IF(Tabla1[[#This Row],[volatilidad]]&lt;1,"Media","Alta"))</f>
        <v>Baja</v>
      </c>
    </row>
    <row r="1061" spans="1:13" x14ac:dyDescent="0.3">
      <c r="A1061" s="1">
        <v>45589</v>
      </c>
      <c r="B1061">
        <v>751.97</v>
      </c>
      <c r="C1061">
        <v>755.82</v>
      </c>
      <c r="D1061">
        <v>746.25</v>
      </c>
      <c r="E1061">
        <v>754.55</v>
      </c>
      <c r="F1061">
        <v>2642962</v>
      </c>
      <c r="G1061" t="s">
        <v>8</v>
      </c>
      <c r="H1061" s="3">
        <f t="shared" si="48"/>
        <v>7.0199789133713608E-3</v>
      </c>
      <c r="I1061">
        <f t="shared" si="49"/>
        <v>2024</v>
      </c>
      <c r="J1061" t="str">
        <f t="shared" si="50"/>
        <v>Octubre</v>
      </c>
      <c r="K1061">
        <f>AVERAGEIFS(Tabla1[Close], Tabla1[Ticker], Tabla1[[#This Row],[Ticker]], Tabla1[Date], "&lt;=" &amp; Tabla1[[#This Row],[Date]], Tabla1[Date], "&gt;=" &amp; (Tabla1[[#This Row],[Date]]-50))</f>
        <v>710.28351351351364</v>
      </c>
      <c r="L1061">
        <f>AVERAGEIFS(Tabla1[Close], Tabla1[Ticker], Tabla1[[#This Row],[Ticker]], Tabla1[Date], "&lt;=" &amp; Tabla1[[#This Row],[Date]], Tabla1[Date], "&gt;=" &amp; (Tabla1[[#This Row],[Date]]-200))</f>
        <v>657.8362857142854</v>
      </c>
      <c r="M1061" t="str">
        <f>+IF(Tabla1[[#This Row],[volatilidad]]&lt;0.5,"Baja",IF(Tabla1[[#This Row],[volatilidad]]&lt;1,"Media","Alta"))</f>
        <v>Baja</v>
      </c>
    </row>
    <row r="1062" spans="1:13" x14ac:dyDescent="0.3">
      <c r="A1062" s="1">
        <v>45590</v>
      </c>
      <c r="B1062">
        <v>756.17</v>
      </c>
      <c r="C1062">
        <v>768.5</v>
      </c>
      <c r="D1062">
        <v>753.53</v>
      </c>
      <c r="E1062">
        <v>754.68</v>
      </c>
      <c r="F1062">
        <v>2819473</v>
      </c>
      <c r="G1062" t="s">
        <v>8</v>
      </c>
      <c r="H1062" s="3">
        <f t="shared" si="48"/>
        <v>1.7228811874625549E-4</v>
      </c>
      <c r="I1062">
        <f t="shared" si="49"/>
        <v>2024</v>
      </c>
      <c r="J1062" t="str">
        <f t="shared" si="50"/>
        <v>Octubre</v>
      </c>
      <c r="K1062">
        <f>AVERAGEIFS(Tabla1[Close], Tabla1[Ticker], Tabla1[[#This Row],[Ticker]], Tabla1[Date], "&lt;=" &amp; Tabla1[[#This Row],[Date]], Tabla1[Date], "&gt;=" &amp; (Tabla1[[#This Row],[Date]]-50))</f>
        <v>712.31054054054073</v>
      </c>
      <c r="L1062">
        <f>AVERAGEIFS(Tabla1[Close], Tabla1[Ticker], Tabla1[[#This Row],[Ticker]], Tabla1[Date], "&lt;=" &amp; Tabla1[[#This Row],[Date]], Tabla1[Date], "&gt;=" &amp; (Tabla1[[#This Row],[Date]]-200))</f>
        <v>658.52312056737549</v>
      </c>
      <c r="M1062" t="str">
        <f>+IF(Tabla1[[#This Row],[volatilidad]]&lt;0.5,"Baja",IF(Tabla1[[#This Row],[volatilidad]]&lt;1,"Media","Alta"))</f>
        <v>Baja</v>
      </c>
    </row>
    <row r="1063" spans="1:13" x14ac:dyDescent="0.3">
      <c r="A1063" s="1">
        <v>45593</v>
      </c>
      <c r="B1063">
        <v>758.68</v>
      </c>
      <c r="C1063">
        <v>758.68</v>
      </c>
      <c r="D1063">
        <v>747.88</v>
      </c>
      <c r="E1063">
        <v>749.12</v>
      </c>
      <c r="F1063">
        <v>2862405</v>
      </c>
      <c r="G1063" t="s">
        <v>8</v>
      </c>
      <c r="H1063" s="3">
        <f t="shared" si="48"/>
        <v>-7.3673610006889101E-3</v>
      </c>
      <c r="I1063">
        <f t="shared" si="49"/>
        <v>2024</v>
      </c>
      <c r="J1063" t="str">
        <f t="shared" si="50"/>
        <v>Octubre</v>
      </c>
      <c r="K1063">
        <f>AVERAGEIFS(Tabla1[Close], Tabla1[Ticker], Tabla1[[#This Row],[Ticker]], Tabla1[Date], "&lt;=" &amp; Tabla1[[#This Row],[Date]], Tabla1[Date], "&gt;=" &amp; (Tabla1[[#This Row],[Date]]-50))</f>
        <v>715.42277777777781</v>
      </c>
      <c r="L1063">
        <f>AVERAGEIFS(Tabla1[Close], Tabla1[Ticker], Tabla1[[#This Row],[Ticker]], Tabla1[Date], "&lt;=" &amp; Tabla1[[#This Row],[Date]], Tabla1[Date], "&gt;=" &amp; (Tabla1[[#This Row],[Date]]-200))</f>
        <v>659.96899280575508</v>
      </c>
      <c r="M1063" t="str">
        <f>+IF(Tabla1[[#This Row],[volatilidad]]&lt;0.5,"Baja",IF(Tabla1[[#This Row],[volatilidad]]&lt;1,"Media","Alta"))</f>
        <v>Baja</v>
      </c>
    </row>
    <row r="1064" spans="1:13" x14ac:dyDescent="0.3">
      <c r="A1064" s="1">
        <v>45594</v>
      </c>
      <c r="B1064">
        <v>751.13</v>
      </c>
      <c r="C1064">
        <v>763.88</v>
      </c>
      <c r="D1064">
        <v>748.01</v>
      </c>
      <c r="E1064">
        <v>759.44</v>
      </c>
      <c r="F1064">
        <v>3660433</v>
      </c>
      <c r="G1064" t="s">
        <v>8</v>
      </c>
      <c r="H1064" s="3">
        <f t="shared" si="48"/>
        <v>1.3776164032464733E-2</v>
      </c>
      <c r="I1064">
        <f t="shared" si="49"/>
        <v>2024</v>
      </c>
      <c r="J1064" t="str">
        <f t="shared" si="50"/>
        <v>Octubre</v>
      </c>
      <c r="K1064">
        <f>AVERAGEIFS(Tabla1[Close], Tabla1[Ticker], Tabla1[[#This Row],[Ticker]], Tabla1[Date], "&lt;=" &amp; Tabla1[[#This Row],[Date]], Tabla1[Date], "&gt;=" &amp; (Tabla1[[#This Row],[Date]]-50))</f>
        <v>716.61243243243246</v>
      </c>
      <c r="L1064">
        <f>AVERAGEIFS(Tabla1[Close], Tabla1[Ticker], Tabla1[[#This Row],[Ticker]], Tabla1[Date], "&lt;=" &amp; Tabla1[[#This Row],[Date]], Tabla1[Date], "&gt;=" &amp; (Tabla1[[#This Row],[Date]]-200))</f>
        <v>660.90899280575513</v>
      </c>
      <c r="M1064" t="str">
        <f>+IF(Tabla1[[#This Row],[volatilidad]]&lt;0.5,"Baja",IF(Tabla1[[#This Row],[volatilidad]]&lt;1,"Media","Alta"))</f>
        <v>Baja</v>
      </c>
    </row>
    <row r="1065" spans="1:13" x14ac:dyDescent="0.3">
      <c r="A1065" s="1">
        <v>45595</v>
      </c>
      <c r="B1065">
        <v>758.08</v>
      </c>
      <c r="C1065">
        <v>759.79</v>
      </c>
      <c r="D1065">
        <v>752.28</v>
      </c>
      <c r="E1065">
        <v>753.74</v>
      </c>
      <c r="F1065">
        <v>1722002</v>
      </c>
      <c r="G1065" t="s">
        <v>8</v>
      </c>
      <c r="H1065" s="3">
        <f t="shared" si="48"/>
        <v>-7.5055303908143634E-3</v>
      </c>
      <c r="I1065">
        <f t="shared" si="49"/>
        <v>2024</v>
      </c>
      <c r="J1065" t="str">
        <f t="shared" si="50"/>
        <v>Octubre</v>
      </c>
      <c r="K1065">
        <f>AVERAGEIFS(Tabla1[Close], Tabla1[Ticker], Tabla1[[#This Row],[Ticker]], Tabla1[Date], "&lt;=" &amp; Tabla1[[#This Row],[Date]], Tabla1[Date], "&gt;=" &amp; (Tabla1[[#This Row],[Date]]-50))</f>
        <v>718.72918918918924</v>
      </c>
      <c r="L1065">
        <f>AVERAGEIFS(Tabla1[Close], Tabla1[Ticker], Tabla1[[#This Row],[Ticker]], Tabla1[Date], "&lt;=" &amp; Tabla1[[#This Row],[Date]], Tabla1[Date], "&gt;=" &amp; (Tabla1[[#This Row],[Date]]-200))</f>
        <v>661.85079136690626</v>
      </c>
      <c r="M1065" t="str">
        <f>+IF(Tabla1[[#This Row],[volatilidad]]&lt;0.5,"Baja",IF(Tabla1[[#This Row],[volatilidad]]&lt;1,"Media","Alta"))</f>
        <v>Baja</v>
      </c>
    </row>
    <row r="1066" spans="1:13" x14ac:dyDescent="0.3">
      <c r="A1066" s="1">
        <v>45596</v>
      </c>
      <c r="B1066">
        <v>753.93</v>
      </c>
      <c r="C1066">
        <v>760.79</v>
      </c>
      <c r="D1066">
        <v>752.23</v>
      </c>
      <c r="E1066">
        <v>756.03</v>
      </c>
      <c r="F1066">
        <v>3057709</v>
      </c>
      <c r="G1066" t="s">
        <v>8</v>
      </c>
      <c r="H1066" s="3">
        <f t="shared" si="48"/>
        <v>3.0381829277998929E-3</v>
      </c>
      <c r="I1066">
        <f t="shared" si="49"/>
        <v>2024</v>
      </c>
      <c r="J1066" t="str">
        <f t="shared" si="50"/>
        <v>Octubre</v>
      </c>
      <c r="K1066">
        <f>AVERAGEIFS(Tabla1[Close], Tabla1[Ticker], Tabla1[[#This Row],[Ticker]], Tabla1[Date], "&lt;=" &amp; Tabla1[[#This Row],[Date]], Tabla1[Date], "&gt;=" &amp; (Tabla1[[#This Row],[Date]]-50))</f>
        <v>720.9564864864866</v>
      </c>
      <c r="L1066">
        <f>AVERAGEIFS(Tabla1[Close], Tabla1[Ticker], Tabla1[[#This Row],[Ticker]], Tabla1[Date], "&lt;=" &amp; Tabla1[[#This Row],[Date]], Tabla1[Date], "&gt;=" &amp; (Tabla1[[#This Row],[Date]]-200))</f>
        <v>662.52349999999979</v>
      </c>
      <c r="M1066" t="str">
        <f>+IF(Tabla1[[#This Row],[volatilidad]]&lt;0.5,"Baja",IF(Tabla1[[#This Row],[volatilidad]]&lt;1,"Media","Alta"))</f>
        <v>Baja</v>
      </c>
    </row>
    <row r="1067" spans="1:13" x14ac:dyDescent="0.3">
      <c r="A1067" s="1">
        <v>45597</v>
      </c>
      <c r="B1067">
        <v>753.48</v>
      </c>
      <c r="C1067">
        <v>763.8</v>
      </c>
      <c r="D1067">
        <v>747.77</v>
      </c>
      <c r="E1067">
        <v>756.1</v>
      </c>
      <c r="F1067">
        <v>2996829</v>
      </c>
      <c r="G1067" t="s">
        <v>8</v>
      </c>
      <c r="H1067" s="3">
        <f t="shared" si="48"/>
        <v>9.2588918429337141E-5</v>
      </c>
      <c r="I1067">
        <f t="shared" si="49"/>
        <v>2024</v>
      </c>
      <c r="J1067" t="str">
        <f t="shared" si="50"/>
        <v>Noviembre</v>
      </c>
      <c r="K1067">
        <f>AVERAGEIFS(Tabla1[Close], Tabla1[Ticker], Tabla1[[#This Row],[Ticker]], Tabla1[Date], "&lt;=" &amp; Tabla1[[#This Row],[Date]], Tabla1[Date], "&gt;=" &amp; (Tabla1[[#This Row],[Date]]-50))</f>
        <v>722.97351351351358</v>
      </c>
      <c r="L1067">
        <f>AVERAGEIFS(Tabla1[Close], Tabla1[Ticker], Tabla1[[#This Row],[Ticker]], Tabla1[Date], "&lt;=" &amp; Tabla1[[#This Row],[Date]], Tabla1[Date], "&gt;=" &amp; (Tabla1[[#This Row],[Date]]-200))</f>
        <v>663.18716312056722</v>
      </c>
      <c r="M1067" t="str">
        <f>+IF(Tabla1[[#This Row],[volatilidad]]&lt;0.5,"Baja",IF(Tabla1[[#This Row],[volatilidad]]&lt;1,"Media","Alta"))</f>
        <v>Baja</v>
      </c>
    </row>
    <row r="1068" spans="1:13" x14ac:dyDescent="0.3">
      <c r="A1068" s="1">
        <v>45600</v>
      </c>
      <c r="B1068">
        <v>753.14</v>
      </c>
      <c r="C1068">
        <v>762.48</v>
      </c>
      <c r="D1068">
        <v>749.69</v>
      </c>
      <c r="E1068">
        <v>755.51</v>
      </c>
      <c r="F1068">
        <v>1902194</v>
      </c>
      <c r="G1068" t="s">
        <v>8</v>
      </c>
      <c r="H1068" s="3">
        <f t="shared" si="48"/>
        <v>-7.803200634837193E-4</v>
      </c>
      <c r="I1068">
        <f t="shared" si="49"/>
        <v>2024</v>
      </c>
      <c r="J1068" t="str">
        <f t="shared" si="50"/>
        <v>Noviembre</v>
      </c>
      <c r="K1068">
        <f>AVERAGEIFS(Tabla1[Close], Tabla1[Ticker], Tabla1[[#This Row],[Ticker]], Tabla1[Date], "&lt;=" &amp; Tabla1[[#This Row],[Date]], Tabla1[Date], "&gt;=" &amp; (Tabla1[[#This Row],[Date]]-50))</f>
        <v>725.60194444444437</v>
      </c>
      <c r="L1068">
        <f>AVERAGEIFS(Tabla1[Close], Tabla1[Ticker], Tabla1[[#This Row],[Ticker]], Tabla1[Date], "&lt;=" &amp; Tabla1[[#This Row],[Date]], Tabla1[Date], "&gt;=" &amp; (Tabla1[[#This Row],[Date]]-200))</f>
        <v>664.93913669064727</v>
      </c>
      <c r="M1068" t="str">
        <f>+IF(Tabla1[[#This Row],[volatilidad]]&lt;0.5,"Baja",IF(Tabla1[[#This Row],[volatilidad]]&lt;1,"Media","Alta"))</f>
        <v>Baja</v>
      </c>
    </row>
    <row r="1069" spans="1:13" x14ac:dyDescent="0.3">
      <c r="A1069" s="1">
        <v>45601</v>
      </c>
      <c r="B1069">
        <v>757.35</v>
      </c>
      <c r="C1069">
        <v>767.53</v>
      </c>
      <c r="D1069">
        <v>756.27</v>
      </c>
      <c r="E1069">
        <v>763.91</v>
      </c>
      <c r="F1069">
        <v>2200645</v>
      </c>
      <c r="G1069" t="s">
        <v>8</v>
      </c>
      <c r="H1069" s="3">
        <f t="shared" si="48"/>
        <v>1.1118317427962543E-2</v>
      </c>
      <c r="I1069">
        <f t="shared" si="49"/>
        <v>2024</v>
      </c>
      <c r="J1069" t="str">
        <f t="shared" si="50"/>
        <v>Noviembre</v>
      </c>
      <c r="K1069">
        <f>AVERAGEIFS(Tabla1[Close], Tabla1[Ticker], Tabla1[[#This Row],[Ticker]], Tabla1[Date], "&lt;=" &amp; Tabla1[[#This Row],[Date]], Tabla1[Date], "&gt;=" &amp; (Tabla1[[#This Row],[Date]]-50))</f>
        <v>726.63729729729721</v>
      </c>
      <c r="L1069">
        <f>AVERAGEIFS(Tabla1[Close], Tabla1[Ticker], Tabla1[[#This Row],[Ticker]], Tabla1[Date], "&lt;=" &amp; Tabla1[[#This Row],[Date]], Tabla1[Date], "&gt;=" &amp; (Tabla1[[#This Row],[Date]]-200))</f>
        <v>666.04237410071926</v>
      </c>
      <c r="M1069" t="str">
        <f>+IF(Tabla1[[#This Row],[volatilidad]]&lt;0.5,"Baja",IF(Tabla1[[#This Row],[volatilidad]]&lt;1,"Media","Alta"))</f>
        <v>Baja</v>
      </c>
    </row>
    <row r="1070" spans="1:13" x14ac:dyDescent="0.3">
      <c r="A1070" s="1">
        <v>45602</v>
      </c>
      <c r="B1070">
        <v>771.5</v>
      </c>
      <c r="C1070">
        <v>781.49</v>
      </c>
      <c r="D1070">
        <v>757.38</v>
      </c>
      <c r="E1070">
        <v>780.21</v>
      </c>
      <c r="F1070">
        <v>3690817</v>
      </c>
      <c r="G1070" t="s">
        <v>8</v>
      </c>
      <c r="H1070" s="3">
        <f t="shared" si="48"/>
        <v>2.1337592124726745E-2</v>
      </c>
      <c r="I1070">
        <f t="shared" si="49"/>
        <v>2024</v>
      </c>
      <c r="J1070" t="str">
        <f t="shared" si="50"/>
        <v>Noviembre</v>
      </c>
      <c r="K1070">
        <f>AVERAGEIFS(Tabla1[Close], Tabla1[Ticker], Tabla1[[#This Row],[Ticker]], Tabla1[Date], "&lt;=" &amp; Tabla1[[#This Row],[Date]], Tabla1[Date], "&gt;=" &amp; (Tabla1[[#This Row],[Date]]-50))</f>
        <v>728.89972972972964</v>
      </c>
      <c r="L1070">
        <f>AVERAGEIFS(Tabla1[Close], Tabla1[Ticker], Tabla1[[#This Row],[Ticker]], Tabla1[Date], "&lt;=" &amp; Tabla1[[#This Row],[Date]], Tabla1[Date], "&gt;=" &amp; (Tabla1[[#This Row],[Date]]-200))</f>
        <v>667.66230215827329</v>
      </c>
      <c r="M1070" t="str">
        <f>+IF(Tabla1[[#This Row],[volatilidad]]&lt;0.5,"Baja",IF(Tabla1[[#This Row],[volatilidad]]&lt;1,"Media","Alta"))</f>
        <v>Baja</v>
      </c>
    </row>
    <row r="1071" spans="1:13" x14ac:dyDescent="0.3">
      <c r="A1071" s="1">
        <v>45603</v>
      </c>
      <c r="B1071">
        <v>781.37</v>
      </c>
      <c r="C1071">
        <v>798.22</v>
      </c>
      <c r="D1071">
        <v>779.94</v>
      </c>
      <c r="E1071">
        <v>796.54</v>
      </c>
      <c r="F1071">
        <v>3295074</v>
      </c>
      <c r="G1071" t="s">
        <v>8</v>
      </c>
      <c r="H1071" s="3">
        <f t="shared" si="48"/>
        <v>2.0930262365260521E-2</v>
      </c>
      <c r="I1071">
        <f t="shared" si="49"/>
        <v>2024</v>
      </c>
      <c r="J1071" t="str">
        <f t="shared" si="50"/>
        <v>Noviembre</v>
      </c>
      <c r="K1071">
        <f>AVERAGEIFS(Tabla1[Close], Tabla1[Ticker], Tabla1[[#This Row],[Ticker]], Tabla1[Date], "&lt;=" &amp; Tabla1[[#This Row],[Date]], Tabla1[Date], "&gt;=" &amp; (Tabla1[[#This Row],[Date]]-50))</f>
        <v>731.32216216216216</v>
      </c>
      <c r="L1071">
        <f>AVERAGEIFS(Tabla1[Close], Tabla1[Ticker], Tabla1[[#This Row],[Ticker]], Tabla1[Date], "&lt;=" &amp; Tabla1[[#This Row],[Date]], Tabla1[Date], "&gt;=" &amp; (Tabla1[[#This Row],[Date]]-200))</f>
        <v>668.58285714285694</v>
      </c>
      <c r="M1071" t="str">
        <f>+IF(Tabla1[[#This Row],[volatilidad]]&lt;0.5,"Baja",IF(Tabla1[[#This Row],[volatilidad]]&lt;1,"Media","Alta"))</f>
        <v>Baja</v>
      </c>
    </row>
    <row r="1072" spans="1:13" x14ac:dyDescent="0.3">
      <c r="A1072" s="1">
        <v>45604</v>
      </c>
      <c r="B1072">
        <v>797.36</v>
      </c>
      <c r="C1072">
        <v>799.06</v>
      </c>
      <c r="D1072">
        <v>788.65</v>
      </c>
      <c r="E1072">
        <v>795.04</v>
      </c>
      <c r="F1072">
        <v>1910626</v>
      </c>
      <c r="G1072" t="s">
        <v>8</v>
      </c>
      <c r="H1072" s="3">
        <f t="shared" si="48"/>
        <v>-1.8831446003967356E-3</v>
      </c>
      <c r="I1072">
        <f t="shared" si="49"/>
        <v>2024</v>
      </c>
      <c r="J1072" t="str">
        <f t="shared" si="50"/>
        <v>Noviembre</v>
      </c>
      <c r="K1072">
        <f>AVERAGEIFS(Tabla1[Close], Tabla1[Ticker], Tabla1[[#This Row],[Ticker]], Tabla1[Date], "&lt;=" &amp; Tabla1[[#This Row],[Date]], Tabla1[Date], "&gt;=" &amp; (Tabla1[[#This Row],[Date]]-50))</f>
        <v>734.14837837837842</v>
      </c>
      <c r="L1072">
        <f>AVERAGEIFS(Tabla1[Close], Tabla1[Ticker], Tabla1[[#This Row],[Ticker]], Tabla1[Date], "&lt;=" &amp; Tabla1[[#This Row],[Date]], Tabla1[Date], "&gt;=" &amp; (Tabla1[[#This Row],[Date]]-200))</f>
        <v>669.47971631205655</v>
      </c>
      <c r="M1072" t="str">
        <f>+IF(Tabla1[[#This Row],[volatilidad]]&lt;0.5,"Baja",IF(Tabla1[[#This Row],[volatilidad]]&lt;1,"Media","Alta"))</f>
        <v>Baja</v>
      </c>
    </row>
    <row r="1073" spans="1:13" x14ac:dyDescent="0.3">
      <c r="A1073" s="1">
        <v>45607</v>
      </c>
      <c r="B1073">
        <v>795.9</v>
      </c>
      <c r="C1073">
        <v>806.82</v>
      </c>
      <c r="D1073">
        <v>795.57</v>
      </c>
      <c r="E1073">
        <v>805.44</v>
      </c>
      <c r="F1073">
        <v>2399150</v>
      </c>
      <c r="G1073" t="s">
        <v>8</v>
      </c>
      <c r="H1073" s="3">
        <f t="shared" si="48"/>
        <v>1.3081102837593228E-2</v>
      </c>
      <c r="I1073">
        <f t="shared" si="49"/>
        <v>2024</v>
      </c>
      <c r="J1073" t="str">
        <f t="shared" si="50"/>
        <v>Noviembre</v>
      </c>
      <c r="K1073">
        <f>AVERAGEIFS(Tabla1[Close], Tabla1[Ticker], Tabla1[[#This Row],[Ticker]], Tabla1[Date], "&lt;=" &amp; Tabla1[[#This Row],[Date]], Tabla1[Date], "&gt;=" &amp; (Tabla1[[#This Row],[Date]]-50))</f>
        <v>737.87722222222203</v>
      </c>
      <c r="L1073">
        <f>AVERAGEIFS(Tabla1[Close], Tabla1[Ticker], Tabla1[[#This Row],[Ticker]], Tabla1[Date], "&lt;=" &amp; Tabla1[[#This Row],[Date]], Tabla1[Date], "&gt;=" &amp; (Tabla1[[#This Row],[Date]]-200))</f>
        <v>672.76697841726593</v>
      </c>
      <c r="M1073" t="str">
        <f>+IF(Tabla1[[#This Row],[volatilidad]]&lt;0.5,"Baja",IF(Tabla1[[#This Row],[volatilidad]]&lt;1,"Media","Alta"))</f>
        <v>Baja</v>
      </c>
    </row>
    <row r="1074" spans="1:13" x14ac:dyDescent="0.3">
      <c r="A1074" s="1">
        <v>45608</v>
      </c>
      <c r="B1074">
        <v>807.5</v>
      </c>
      <c r="C1074">
        <v>820.37</v>
      </c>
      <c r="D1074">
        <v>803.75</v>
      </c>
      <c r="E1074">
        <v>819.5</v>
      </c>
      <c r="F1074">
        <v>2814064</v>
      </c>
      <c r="G1074" t="s">
        <v>8</v>
      </c>
      <c r="H1074" s="3">
        <f t="shared" si="48"/>
        <v>1.7456297179181401E-2</v>
      </c>
      <c r="I1074">
        <f t="shared" si="49"/>
        <v>2024</v>
      </c>
      <c r="J1074" t="str">
        <f t="shared" si="50"/>
        <v>Noviembre</v>
      </c>
      <c r="K1074">
        <f>AVERAGEIFS(Tabla1[Close], Tabla1[Ticker], Tabla1[[#This Row],[Ticker]], Tabla1[Date], "&lt;=" &amp; Tabla1[[#This Row],[Date]], Tabla1[Date], "&gt;=" &amp; (Tabla1[[#This Row],[Date]]-50))</f>
        <v>740.08324324324315</v>
      </c>
      <c r="L1074">
        <f>AVERAGEIFS(Tabla1[Close], Tabla1[Ticker], Tabla1[[#This Row],[Ticker]], Tabla1[Date], "&lt;=" &amp; Tabla1[[#This Row],[Date]], Tabla1[Date], "&gt;=" &amp; (Tabla1[[#This Row],[Date]]-200))</f>
        <v>674.59935251798538</v>
      </c>
      <c r="M1074" t="str">
        <f>+IF(Tabla1[[#This Row],[volatilidad]]&lt;0.5,"Baja",IF(Tabla1[[#This Row],[volatilidad]]&lt;1,"Media","Alta"))</f>
        <v>Baja</v>
      </c>
    </row>
    <row r="1075" spans="1:13" x14ac:dyDescent="0.3">
      <c r="A1075" s="1">
        <v>45609</v>
      </c>
      <c r="B1075">
        <v>822.62</v>
      </c>
      <c r="C1075">
        <v>836.99</v>
      </c>
      <c r="D1075">
        <v>820.54</v>
      </c>
      <c r="E1075">
        <v>830.47</v>
      </c>
      <c r="F1075">
        <v>2767772</v>
      </c>
      <c r="G1075" t="s">
        <v>8</v>
      </c>
      <c r="H1075" s="3">
        <f t="shared" si="48"/>
        <v>1.3386211104331913E-2</v>
      </c>
      <c r="I1075">
        <f t="shared" si="49"/>
        <v>2024</v>
      </c>
      <c r="J1075" t="str">
        <f t="shared" si="50"/>
        <v>Noviembre</v>
      </c>
      <c r="K1075">
        <f>AVERAGEIFS(Tabla1[Close], Tabla1[Ticker], Tabla1[[#This Row],[Ticker]], Tabla1[Date], "&lt;=" &amp; Tabla1[[#This Row],[Date]], Tabla1[Date], "&gt;=" &amp; (Tabla1[[#This Row],[Date]]-50))</f>
        <v>743.46432432432425</v>
      </c>
      <c r="L1075">
        <f>AVERAGEIFS(Tabla1[Close], Tabla1[Ticker], Tabla1[[#This Row],[Ticker]], Tabla1[Date], "&lt;=" &amp; Tabla1[[#This Row],[Date]], Tabla1[Date], "&gt;=" &amp; (Tabla1[[#This Row],[Date]]-200))</f>
        <v>676.53633093525161</v>
      </c>
      <c r="M1075" t="str">
        <f>+IF(Tabla1[[#This Row],[volatilidad]]&lt;0.5,"Baja",IF(Tabla1[[#This Row],[volatilidad]]&lt;1,"Media","Alta"))</f>
        <v>Baja</v>
      </c>
    </row>
    <row r="1076" spans="1:13" x14ac:dyDescent="0.3">
      <c r="A1076" s="1">
        <v>45610</v>
      </c>
      <c r="B1076">
        <v>833.67</v>
      </c>
      <c r="C1076">
        <v>841</v>
      </c>
      <c r="D1076">
        <v>830.02</v>
      </c>
      <c r="E1076">
        <v>837.26</v>
      </c>
      <c r="F1076">
        <v>3038231</v>
      </c>
      <c r="G1076" t="s">
        <v>8</v>
      </c>
      <c r="H1076" s="3">
        <f t="shared" si="48"/>
        <v>8.1760930557395195E-3</v>
      </c>
      <c r="I1076">
        <f t="shared" si="49"/>
        <v>2024</v>
      </c>
      <c r="J1076" t="str">
        <f t="shared" si="50"/>
        <v>Noviembre</v>
      </c>
      <c r="K1076">
        <f>AVERAGEIFS(Tabla1[Close], Tabla1[Ticker], Tabla1[[#This Row],[Ticker]], Tabla1[Date], "&lt;=" &amp; Tabla1[[#This Row],[Date]], Tabla1[Date], "&gt;=" &amp; (Tabla1[[#This Row],[Date]]-50))</f>
        <v>746.57243243243227</v>
      </c>
      <c r="L1076">
        <f>AVERAGEIFS(Tabla1[Close], Tabla1[Ticker], Tabla1[[#This Row],[Ticker]], Tabla1[Date], "&lt;=" &amp; Tabla1[[#This Row],[Date]], Tabla1[Date], "&gt;=" &amp; (Tabla1[[#This Row],[Date]]-200))</f>
        <v>677.68435714285692</v>
      </c>
      <c r="M1076" t="str">
        <f>+IF(Tabla1[[#This Row],[volatilidad]]&lt;0.5,"Baja",IF(Tabla1[[#This Row],[volatilidad]]&lt;1,"Media","Alta"))</f>
        <v>Baja</v>
      </c>
    </row>
    <row r="1077" spans="1:13" x14ac:dyDescent="0.3">
      <c r="A1077" s="1">
        <v>45611</v>
      </c>
      <c r="B1077">
        <v>832.04</v>
      </c>
      <c r="C1077">
        <v>832.04</v>
      </c>
      <c r="D1077">
        <v>816.49</v>
      </c>
      <c r="E1077">
        <v>823.96</v>
      </c>
      <c r="F1077">
        <v>3673720</v>
      </c>
      <c r="G1077" t="s">
        <v>8</v>
      </c>
      <c r="H1077" s="3">
        <f t="shared" si="48"/>
        <v>-1.5885149177077507E-2</v>
      </c>
      <c r="I1077">
        <f t="shared" si="49"/>
        <v>2024</v>
      </c>
      <c r="J1077" t="str">
        <f t="shared" si="50"/>
        <v>Noviembre</v>
      </c>
      <c r="K1077">
        <f>AVERAGEIFS(Tabla1[Close], Tabla1[Ticker], Tabla1[[#This Row],[Ticker]], Tabla1[Date], "&lt;=" &amp; Tabla1[[#This Row],[Date]], Tabla1[Date], "&gt;=" &amp; (Tabla1[[#This Row],[Date]]-50))</f>
        <v>749.3399999999998</v>
      </c>
      <c r="L1077">
        <f>AVERAGEIFS(Tabla1[Close], Tabla1[Ticker], Tabla1[[#This Row],[Ticker]], Tabla1[Date], "&lt;=" &amp; Tabla1[[#This Row],[Date]], Tabla1[Date], "&gt;=" &amp; (Tabla1[[#This Row],[Date]]-200))</f>
        <v>678.72177304964521</v>
      </c>
      <c r="M1077" t="str">
        <f>+IF(Tabla1[[#This Row],[volatilidad]]&lt;0.5,"Baja",IF(Tabla1[[#This Row],[volatilidad]]&lt;1,"Media","Alta"))</f>
        <v>Baja</v>
      </c>
    </row>
    <row r="1078" spans="1:13" x14ac:dyDescent="0.3">
      <c r="A1078" s="1">
        <v>45614</v>
      </c>
      <c r="B1078">
        <v>815.5</v>
      </c>
      <c r="C1078">
        <v>848.45</v>
      </c>
      <c r="D1078">
        <v>809.33</v>
      </c>
      <c r="E1078">
        <v>847.05</v>
      </c>
      <c r="F1078">
        <v>4084081</v>
      </c>
      <c r="G1078" t="s">
        <v>8</v>
      </c>
      <c r="H1078" s="3">
        <f t="shared" si="48"/>
        <v>2.8023205009951813E-2</v>
      </c>
      <c r="I1078">
        <f t="shared" si="49"/>
        <v>2024</v>
      </c>
      <c r="J1078" t="str">
        <f t="shared" si="50"/>
        <v>Noviembre</v>
      </c>
      <c r="K1078">
        <f>AVERAGEIFS(Tabla1[Close], Tabla1[Ticker], Tabla1[[#This Row],[Ticker]], Tabla1[Date], "&lt;=" &amp; Tabla1[[#This Row],[Date]], Tabla1[Date], "&gt;=" &amp; (Tabla1[[#This Row],[Date]]-50))</f>
        <v>754.27361111111099</v>
      </c>
      <c r="L1078">
        <f>AVERAGEIFS(Tabla1[Close], Tabla1[Ticker], Tabla1[[#This Row],[Ticker]], Tabla1[Date], "&lt;=" &amp; Tabla1[[#This Row],[Date]], Tabla1[Date], "&gt;=" &amp; (Tabla1[[#This Row],[Date]]-200))</f>
        <v>682.62575539568343</v>
      </c>
      <c r="M1078" t="str">
        <f>+IF(Tabla1[[#This Row],[volatilidad]]&lt;0.5,"Baja",IF(Tabla1[[#This Row],[volatilidad]]&lt;1,"Media","Alta"))</f>
        <v>Baja</v>
      </c>
    </row>
    <row r="1079" spans="1:13" x14ac:dyDescent="0.3">
      <c r="A1079" s="1">
        <v>45615</v>
      </c>
      <c r="B1079">
        <v>839.75</v>
      </c>
      <c r="C1079">
        <v>874.49</v>
      </c>
      <c r="D1079">
        <v>839.16</v>
      </c>
      <c r="E1079">
        <v>871.32</v>
      </c>
      <c r="F1079">
        <v>3814227</v>
      </c>
      <c r="G1079" t="s">
        <v>8</v>
      </c>
      <c r="H1079" s="3">
        <f t="shared" si="48"/>
        <v>2.8652381795643889E-2</v>
      </c>
      <c r="I1079">
        <f t="shared" si="49"/>
        <v>2024</v>
      </c>
      <c r="J1079" t="str">
        <f t="shared" si="50"/>
        <v>Noviembre</v>
      </c>
      <c r="K1079">
        <f>AVERAGEIFS(Tabla1[Close], Tabla1[Ticker], Tabla1[[#This Row],[Ticker]], Tabla1[Date], "&lt;=" &amp; Tabla1[[#This Row],[Date]], Tabla1[Date], "&gt;=" &amp; (Tabla1[[#This Row],[Date]]-50))</f>
        <v>757.43702702702683</v>
      </c>
      <c r="L1079">
        <f>AVERAGEIFS(Tabla1[Close], Tabla1[Ticker], Tabla1[[#This Row],[Ticker]], Tabla1[Date], "&lt;=" &amp; Tabla1[[#This Row],[Date]], Tabla1[Date], "&gt;=" &amp; (Tabla1[[#This Row],[Date]]-200))</f>
        <v>684.8284172661871</v>
      </c>
      <c r="M1079" t="str">
        <f>+IF(Tabla1[[#This Row],[volatilidad]]&lt;0.5,"Baja",IF(Tabla1[[#This Row],[volatilidad]]&lt;1,"Media","Alta"))</f>
        <v>Baja</v>
      </c>
    </row>
    <row r="1080" spans="1:13" x14ac:dyDescent="0.3">
      <c r="A1080" s="1">
        <v>45616</v>
      </c>
      <c r="B1080">
        <v>879.98</v>
      </c>
      <c r="C1080">
        <v>890.6</v>
      </c>
      <c r="D1080">
        <v>868.4</v>
      </c>
      <c r="E1080">
        <v>883.85</v>
      </c>
      <c r="F1080">
        <v>4093843</v>
      </c>
      <c r="G1080" t="s">
        <v>8</v>
      </c>
      <c r="H1080" s="3">
        <f t="shared" si="48"/>
        <v>1.4380480190974598E-2</v>
      </c>
      <c r="I1080">
        <f t="shared" si="49"/>
        <v>2024</v>
      </c>
      <c r="J1080" t="str">
        <f t="shared" si="50"/>
        <v>Noviembre</v>
      </c>
      <c r="K1080">
        <f>AVERAGEIFS(Tabla1[Close], Tabla1[Ticker], Tabla1[[#This Row],[Ticker]], Tabla1[Date], "&lt;=" &amp; Tabla1[[#This Row],[Date]], Tabla1[Date], "&gt;=" &amp; (Tabla1[[#This Row],[Date]]-50))</f>
        <v>762.15540540540519</v>
      </c>
      <c r="L1080">
        <f>AVERAGEIFS(Tabla1[Close], Tabla1[Ticker], Tabla1[[#This Row],[Ticker]], Tabla1[Date], "&lt;=" &amp; Tabla1[[#This Row],[Date]], Tabla1[Date], "&gt;=" &amp; (Tabla1[[#This Row],[Date]]-200))</f>
        <v>687.01913669064754</v>
      </c>
      <c r="M1080" t="str">
        <f>+IF(Tabla1[[#This Row],[volatilidad]]&lt;0.5,"Baja",IF(Tabla1[[#This Row],[volatilidad]]&lt;1,"Media","Alta"))</f>
        <v>Baja</v>
      </c>
    </row>
    <row r="1081" spans="1:13" x14ac:dyDescent="0.3">
      <c r="A1081" s="1">
        <v>45617</v>
      </c>
      <c r="B1081">
        <v>883.93</v>
      </c>
      <c r="C1081">
        <v>908</v>
      </c>
      <c r="D1081">
        <v>877.24</v>
      </c>
      <c r="E1081">
        <v>897.48</v>
      </c>
      <c r="F1081">
        <v>4511263</v>
      </c>
      <c r="G1081" t="s">
        <v>8</v>
      </c>
      <c r="H1081" s="3">
        <f t="shared" si="48"/>
        <v>1.5421168750353598E-2</v>
      </c>
      <c r="I1081">
        <f t="shared" si="49"/>
        <v>2024</v>
      </c>
      <c r="J1081" t="str">
        <f t="shared" si="50"/>
        <v>Noviembre</v>
      </c>
      <c r="K1081">
        <f>AVERAGEIFS(Tabla1[Close], Tabla1[Ticker], Tabla1[[#This Row],[Ticker]], Tabla1[Date], "&lt;=" &amp; Tabla1[[#This Row],[Date]], Tabla1[Date], "&gt;=" &amp; (Tabla1[[#This Row],[Date]]-50))</f>
        <v>767.32702702702682</v>
      </c>
      <c r="L1081">
        <f>AVERAGEIFS(Tabla1[Close], Tabla1[Ticker], Tabla1[[#This Row],[Ticker]], Tabla1[Date], "&lt;=" &amp; Tabla1[[#This Row],[Date]], Tabla1[Date], "&gt;=" &amp; (Tabla1[[#This Row],[Date]]-200))</f>
        <v>688.52242857142858</v>
      </c>
      <c r="M1081" t="str">
        <f>+IF(Tabla1[[#This Row],[volatilidad]]&lt;0.5,"Baja",IF(Tabla1[[#This Row],[volatilidad]]&lt;1,"Media","Alta"))</f>
        <v>Baja</v>
      </c>
    </row>
    <row r="1082" spans="1:13" x14ac:dyDescent="0.3">
      <c r="A1082" s="1">
        <v>45618</v>
      </c>
      <c r="B1082">
        <v>896</v>
      </c>
      <c r="C1082">
        <v>906</v>
      </c>
      <c r="D1082">
        <v>893</v>
      </c>
      <c r="E1082">
        <v>897.79</v>
      </c>
      <c r="F1082">
        <v>3214020</v>
      </c>
      <c r="G1082" t="s">
        <v>8</v>
      </c>
      <c r="H1082" s="3">
        <f t="shared" si="48"/>
        <v>3.4541159691570122E-4</v>
      </c>
      <c r="I1082">
        <f t="shared" si="49"/>
        <v>2024</v>
      </c>
      <c r="J1082" t="str">
        <f t="shared" si="50"/>
        <v>Noviembre</v>
      </c>
      <c r="K1082">
        <f>AVERAGEIFS(Tabla1[Close], Tabla1[Ticker], Tabla1[[#This Row],[Ticker]], Tabla1[Date], "&lt;=" &amp; Tabla1[[#This Row],[Date]], Tabla1[Date], "&gt;=" &amp; (Tabla1[[#This Row],[Date]]-50))</f>
        <v>772.37297297297289</v>
      </c>
      <c r="L1082">
        <f>AVERAGEIFS(Tabla1[Close], Tabla1[Ticker], Tabla1[[#This Row],[Ticker]], Tabla1[Date], "&lt;=" &amp; Tabla1[[#This Row],[Date]], Tabla1[Date], "&gt;=" &amp; (Tabla1[[#This Row],[Date]]-200))</f>
        <v>690.00659574468079</v>
      </c>
      <c r="M1082" t="str">
        <f>+IF(Tabla1[[#This Row],[volatilidad]]&lt;0.5,"Baja",IF(Tabla1[[#This Row],[volatilidad]]&lt;1,"Media","Alta"))</f>
        <v>Baja</v>
      </c>
    </row>
    <row r="1083" spans="1:13" x14ac:dyDescent="0.3">
      <c r="A1083" s="1">
        <v>45621</v>
      </c>
      <c r="B1083">
        <v>902.05</v>
      </c>
      <c r="C1083">
        <v>902.05</v>
      </c>
      <c r="D1083">
        <v>864.22</v>
      </c>
      <c r="E1083">
        <v>865.59</v>
      </c>
      <c r="F1083">
        <v>6014203</v>
      </c>
      <c r="G1083" t="s">
        <v>8</v>
      </c>
      <c r="H1083" s="3">
        <f t="shared" si="48"/>
        <v>-3.5865848360975172E-2</v>
      </c>
      <c r="I1083">
        <f t="shared" si="49"/>
        <v>2024</v>
      </c>
      <c r="J1083" t="str">
        <f t="shared" si="50"/>
        <v>Noviembre</v>
      </c>
      <c r="K1083">
        <f>AVERAGEIFS(Tabla1[Close], Tabla1[Ticker], Tabla1[[#This Row],[Ticker]], Tabla1[Date], "&lt;=" &amp; Tabla1[[#This Row],[Date]], Tabla1[Date], "&gt;=" &amp; (Tabla1[[#This Row],[Date]]-50))</f>
        <v>778.24694444444447</v>
      </c>
      <c r="L1083">
        <f>AVERAGEIFS(Tabla1[Close], Tabla1[Ticker], Tabla1[[#This Row],[Ticker]], Tabla1[Date], "&lt;=" &amp; Tabla1[[#This Row],[Date]], Tabla1[Date], "&gt;=" &amp; (Tabla1[[#This Row],[Date]]-200))</f>
        <v>693.12287769784166</v>
      </c>
      <c r="M1083" t="str">
        <f>+IF(Tabla1[[#This Row],[volatilidad]]&lt;0.5,"Baja",IF(Tabla1[[#This Row],[volatilidad]]&lt;1,"Media","Alta"))</f>
        <v>Baja</v>
      </c>
    </row>
    <row r="1084" spans="1:13" x14ac:dyDescent="0.3">
      <c r="A1084" s="1">
        <v>45622</v>
      </c>
      <c r="B1084">
        <v>867.49</v>
      </c>
      <c r="C1084">
        <v>886.36</v>
      </c>
      <c r="D1084">
        <v>867.25</v>
      </c>
      <c r="E1084">
        <v>872.6</v>
      </c>
      <c r="F1084">
        <v>3138259</v>
      </c>
      <c r="G1084" t="s">
        <v>8</v>
      </c>
      <c r="H1084" s="3">
        <f t="shared" si="48"/>
        <v>8.098522395129315E-3</v>
      </c>
      <c r="I1084">
        <f t="shared" si="49"/>
        <v>2024</v>
      </c>
      <c r="J1084" t="str">
        <f t="shared" si="50"/>
        <v>Noviembre</v>
      </c>
      <c r="K1084">
        <f>AVERAGEIFS(Tabla1[Close], Tabla1[Ticker], Tabla1[[#This Row],[Ticker]], Tabla1[Date], "&lt;=" &amp; Tabla1[[#This Row],[Date]], Tabla1[Date], "&gt;=" &amp; (Tabla1[[#This Row],[Date]]-50))</f>
        <v>780.79702702702696</v>
      </c>
      <c r="L1084">
        <f>AVERAGEIFS(Tabla1[Close], Tabla1[Ticker], Tabla1[[#This Row],[Ticker]], Tabla1[Date], "&lt;=" &amp; Tabla1[[#This Row],[Date]], Tabla1[Date], "&gt;=" &amp; (Tabla1[[#This Row],[Date]]-200))</f>
        <v>694.99705035971215</v>
      </c>
      <c r="M1084" t="str">
        <f>+IF(Tabla1[[#This Row],[volatilidad]]&lt;0.5,"Baja",IF(Tabla1[[#This Row],[volatilidad]]&lt;1,"Media","Alta"))</f>
        <v>Baja</v>
      </c>
    </row>
    <row r="1085" spans="1:13" x14ac:dyDescent="0.3">
      <c r="A1085" s="1">
        <v>45623</v>
      </c>
      <c r="B1085">
        <v>872.06</v>
      </c>
      <c r="C1085">
        <v>880.95</v>
      </c>
      <c r="D1085">
        <v>858.91</v>
      </c>
      <c r="E1085">
        <v>877.34</v>
      </c>
      <c r="F1085">
        <v>2578222</v>
      </c>
      <c r="G1085" t="s">
        <v>8</v>
      </c>
      <c r="H1085" s="3">
        <f t="shared" si="48"/>
        <v>5.4320421728168977E-3</v>
      </c>
      <c r="I1085">
        <f t="shared" si="49"/>
        <v>2024</v>
      </c>
      <c r="J1085" t="str">
        <f t="shared" si="50"/>
        <v>Noviembre</v>
      </c>
      <c r="K1085">
        <f>AVERAGEIFS(Tabla1[Close], Tabla1[Ticker], Tabla1[[#This Row],[Ticker]], Tabla1[Date], "&lt;=" &amp; Tabla1[[#This Row],[Date]], Tabla1[Date], "&gt;=" &amp; (Tabla1[[#This Row],[Date]]-50))</f>
        <v>785.53810810810796</v>
      </c>
      <c r="L1085">
        <f>AVERAGEIFS(Tabla1[Close], Tabla1[Ticker], Tabla1[[#This Row],[Ticker]], Tabla1[Date], "&lt;=" &amp; Tabla1[[#This Row],[Date]], Tabla1[Date], "&gt;=" &amp; (Tabla1[[#This Row],[Date]]-200))</f>
        <v>696.91410071942437</v>
      </c>
      <c r="M1085" t="str">
        <f>+IF(Tabla1[[#This Row],[volatilidad]]&lt;0.5,"Baja",IF(Tabla1[[#This Row],[volatilidad]]&lt;1,"Media","Alta"))</f>
        <v>Baja</v>
      </c>
    </row>
    <row r="1086" spans="1:13" x14ac:dyDescent="0.3">
      <c r="A1086" s="1">
        <v>45625</v>
      </c>
      <c r="B1086">
        <v>882.17</v>
      </c>
      <c r="C1086">
        <v>892.41</v>
      </c>
      <c r="D1086">
        <v>876.68</v>
      </c>
      <c r="E1086">
        <v>886.81</v>
      </c>
      <c r="F1086">
        <v>2027237</v>
      </c>
      <c r="G1086" t="s">
        <v>8</v>
      </c>
      <c r="H1086" s="3">
        <f t="shared" si="48"/>
        <v>1.0793990927120412E-2</v>
      </c>
      <c r="I1086">
        <f t="shared" si="49"/>
        <v>2024</v>
      </c>
      <c r="J1086" t="str">
        <f t="shared" si="50"/>
        <v>Noviembre</v>
      </c>
      <c r="K1086">
        <f>AVERAGEIFS(Tabla1[Close], Tabla1[Ticker], Tabla1[[#This Row],[Ticker]], Tabla1[Date], "&lt;=" &amp; Tabla1[[#This Row],[Date]], Tabla1[Date], "&gt;=" &amp; (Tabla1[[#This Row],[Date]]-50))</f>
        <v>791.73694444444436</v>
      </c>
      <c r="L1086">
        <f>AVERAGEIFS(Tabla1[Close], Tabla1[Ticker], Tabla1[[#This Row],[Ticker]], Tabla1[Date], "&lt;=" &amp; Tabla1[[#This Row],[Date]], Tabla1[Date], "&gt;=" &amp; (Tabla1[[#This Row],[Date]]-200))</f>
        <v>698.27049999999986</v>
      </c>
      <c r="M1086" t="str">
        <f>+IF(Tabla1[[#This Row],[volatilidad]]&lt;0.5,"Baja",IF(Tabla1[[#This Row],[volatilidad]]&lt;1,"Media","Alta"))</f>
        <v>Baja</v>
      </c>
    </row>
    <row r="1087" spans="1:13" x14ac:dyDescent="0.3">
      <c r="A1087" s="1">
        <v>45628</v>
      </c>
      <c r="B1087">
        <v>887.51</v>
      </c>
      <c r="C1087">
        <v>902.34</v>
      </c>
      <c r="D1087">
        <v>884.12</v>
      </c>
      <c r="E1087">
        <v>897.74</v>
      </c>
      <c r="F1087">
        <v>2388966</v>
      </c>
      <c r="G1087" t="s">
        <v>8</v>
      </c>
      <c r="H1087" s="3">
        <f t="shared" si="48"/>
        <v>1.2325075269787211E-2</v>
      </c>
      <c r="I1087">
        <f t="shared" si="49"/>
        <v>2024</v>
      </c>
      <c r="J1087" t="str">
        <f t="shared" si="50"/>
        <v>Diciembre</v>
      </c>
      <c r="K1087">
        <f>AVERAGEIFS(Tabla1[Close], Tabla1[Ticker], Tabla1[[#This Row],[Ticker]], Tabla1[Date], "&lt;=" &amp; Tabla1[[#This Row],[Date]], Tabla1[Date], "&gt;=" &amp; (Tabla1[[#This Row],[Date]]-50))</f>
        <v>798.49114285714279</v>
      </c>
      <c r="L1087">
        <f>AVERAGEIFS(Tabla1[Close], Tabla1[Ticker], Tabla1[[#This Row],[Ticker]], Tabla1[Date], "&lt;=" &amp; Tabla1[[#This Row],[Date]], Tabla1[Date], "&gt;=" &amp; (Tabla1[[#This Row],[Date]]-200))</f>
        <v>701.53507246376796</v>
      </c>
      <c r="M1087" t="str">
        <f>+IF(Tabla1[[#This Row],[volatilidad]]&lt;0.5,"Baja",IF(Tabla1[[#This Row],[volatilidad]]&lt;1,"Media","Alta"))</f>
        <v>Baja</v>
      </c>
    </row>
    <row r="1088" spans="1:13" x14ac:dyDescent="0.3">
      <c r="A1088" s="1">
        <v>45629</v>
      </c>
      <c r="B1088">
        <v>894.36</v>
      </c>
      <c r="C1088">
        <v>902.69</v>
      </c>
      <c r="D1088">
        <v>888.03</v>
      </c>
      <c r="E1088">
        <v>902.17</v>
      </c>
      <c r="F1088">
        <v>2401634</v>
      </c>
      <c r="G1088" t="s">
        <v>8</v>
      </c>
      <c r="H1088" s="3">
        <f t="shared" si="48"/>
        <v>4.9346135852250672E-3</v>
      </c>
      <c r="I1088">
        <f t="shared" si="49"/>
        <v>2024</v>
      </c>
      <c r="J1088" t="str">
        <f t="shared" si="50"/>
        <v>Diciembre</v>
      </c>
      <c r="K1088">
        <f>AVERAGEIFS(Tabla1[Close], Tabla1[Ticker], Tabla1[[#This Row],[Ticker]], Tabla1[Date], "&lt;=" &amp; Tabla1[[#This Row],[Date]], Tabla1[Date], "&gt;=" &amp; (Tabla1[[#This Row],[Date]]-50))</f>
        <v>801.37111111111108</v>
      </c>
      <c r="L1088">
        <f>AVERAGEIFS(Tabla1[Close], Tabla1[Ticker], Tabla1[[#This Row],[Ticker]], Tabla1[Date], "&lt;=" &amp; Tabla1[[#This Row],[Date]], Tabla1[Date], "&gt;=" &amp; (Tabla1[[#This Row],[Date]]-200))</f>
        <v>703.64847826086952</v>
      </c>
      <c r="M1088" t="str">
        <f>+IF(Tabla1[[#This Row],[volatilidad]]&lt;0.5,"Baja",IF(Tabla1[[#This Row],[volatilidad]]&lt;1,"Media","Alta"))</f>
        <v>Baja</v>
      </c>
    </row>
    <row r="1089" spans="1:13" x14ac:dyDescent="0.3">
      <c r="A1089" s="1">
        <v>45630</v>
      </c>
      <c r="B1089">
        <v>898.05</v>
      </c>
      <c r="C1089">
        <v>915.97</v>
      </c>
      <c r="D1089">
        <v>898.05</v>
      </c>
      <c r="E1089">
        <v>911.06</v>
      </c>
      <c r="F1089">
        <v>2689629</v>
      </c>
      <c r="G1089" t="s">
        <v>8</v>
      </c>
      <c r="H1089" s="3">
        <f t="shared" si="48"/>
        <v>9.8540186439362021E-3</v>
      </c>
      <c r="I1089">
        <f t="shared" si="49"/>
        <v>2024</v>
      </c>
      <c r="J1089" t="str">
        <f t="shared" si="50"/>
        <v>Diciembre</v>
      </c>
      <c r="K1089">
        <f>AVERAGEIFS(Tabla1[Close], Tabla1[Ticker], Tabla1[[#This Row],[Ticker]], Tabla1[Date], "&lt;=" &amp; Tabla1[[#This Row],[Date]], Tabla1[Date], "&gt;=" &amp; (Tabla1[[#This Row],[Date]]-50))</f>
        <v>806.87277777777774</v>
      </c>
      <c r="L1089">
        <f>AVERAGEIFS(Tabla1[Close], Tabla1[Ticker], Tabla1[[#This Row],[Ticker]], Tabla1[Date], "&lt;=" &amp; Tabla1[[#This Row],[Date]], Tabla1[Date], "&gt;=" &amp; (Tabla1[[#This Row],[Date]]-200))</f>
        <v>705.74963768115936</v>
      </c>
      <c r="M1089" t="str">
        <f>+IF(Tabla1[[#This Row],[volatilidad]]&lt;0.5,"Baja",IF(Tabla1[[#This Row],[volatilidad]]&lt;1,"Media","Alta"))</f>
        <v>Baja</v>
      </c>
    </row>
    <row r="1090" spans="1:13" x14ac:dyDescent="0.3">
      <c r="A1090" s="1">
        <v>45631</v>
      </c>
      <c r="B1090">
        <v>917.85</v>
      </c>
      <c r="C1090">
        <v>927</v>
      </c>
      <c r="D1090">
        <v>911.11</v>
      </c>
      <c r="E1090">
        <v>917.87</v>
      </c>
      <c r="F1090">
        <v>2835307</v>
      </c>
      <c r="G1090" t="s">
        <v>8</v>
      </c>
      <c r="H1090" s="3">
        <f t="shared" ref="H1090:H1153" si="51">IF(G1090=G1089, (E1090/E1089)-1, "")</f>
        <v>7.4748095624876942E-3</v>
      </c>
      <c r="I1090">
        <f t="shared" ref="I1090:I1153" si="52">YEAR(A1090)</f>
        <v>2024</v>
      </c>
      <c r="J1090" t="str">
        <f t="shared" ref="J1090:J1153" si="53">TEXT(A1090,"MMMM")</f>
        <v>Diciembre</v>
      </c>
      <c r="K1090">
        <f>AVERAGEIFS(Tabla1[Close], Tabla1[Ticker], Tabla1[[#This Row],[Ticker]], Tabla1[Date], "&lt;=" &amp; Tabla1[[#This Row],[Date]], Tabla1[Date], "&gt;=" &amp; (Tabla1[[#This Row],[Date]]-50))</f>
        <v>812.75861111111101</v>
      </c>
      <c r="L1090">
        <f>AVERAGEIFS(Tabla1[Close], Tabla1[Ticker], Tabla1[[#This Row],[Ticker]], Tabla1[Date], "&lt;=" &amp; Tabla1[[#This Row],[Date]], Tabla1[Date], "&gt;=" &amp; (Tabla1[[#This Row],[Date]]-200))</f>
        <v>707.27568345323732</v>
      </c>
      <c r="M1090" t="str">
        <f>+IF(Tabla1[[#This Row],[volatilidad]]&lt;0.5,"Baja",IF(Tabla1[[#This Row],[volatilidad]]&lt;1,"Media","Alta"))</f>
        <v>Baja</v>
      </c>
    </row>
    <row r="1091" spans="1:13" x14ac:dyDescent="0.3">
      <c r="A1091" s="1">
        <v>45632</v>
      </c>
      <c r="B1091">
        <v>915.23</v>
      </c>
      <c r="C1091">
        <v>935.27</v>
      </c>
      <c r="D1091">
        <v>912.71</v>
      </c>
      <c r="E1091">
        <v>934.74</v>
      </c>
      <c r="F1091">
        <v>2955383</v>
      </c>
      <c r="G1091" t="s">
        <v>8</v>
      </c>
      <c r="H1091" s="3">
        <f t="shared" si="51"/>
        <v>1.8379509080806544E-2</v>
      </c>
      <c r="I1091">
        <f t="shared" si="52"/>
        <v>2024</v>
      </c>
      <c r="J1091" t="str">
        <f t="shared" si="53"/>
        <v>Diciembre</v>
      </c>
      <c r="K1091">
        <f>AVERAGEIFS(Tabla1[Close], Tabla1[Ticker], Tabla1[[#This Row],[Ticker]], Tabla1[Date], "&lt;=" &amp; Tabla1[[#This Row],[Date]], Tabla1[Date], "&gt;=" &amp; (Tabla1[[#This Row],[Date]]-50))</f>
        <v>819.22361111111115</v>
      </c>
      <c r="L1091">
        <f>AVERAGEIFS(Tabla1[Close], Tabla1[Ticker], Tabla1[[#This Row],[Ticker]], Tabla1[Date], "&lt;=" &amp; Tabla1[[#This Row],[Date]], Tabla1[Date], "&gt;=" &amp; (Tabla1[[#This Row],[Date]]-200))</f>
        <v>708.90042857142851</v>
      </c>
      <c r="M1091" t="str">
        <f>+IF(Tabla1[[#This Row],[volatilidad]]&lt;0.5,"Baja",IF(Tabla1[[#This Row],[volatilidad]]&lt;1,"Media","Alta"))</f>
        <v>Baja</v>
      </c>
    </row>
    <row r="1092" spans="1:13" x14ac:dyDescent="0.3">
      <c r="A1092" s="1">
        <v>45635</v>
      </c>
      <c r="B1092">
        <v>928</v>
      </c>
      <c r="C1092">
        <v>930.3</v>
      </c>
      <c r="D1092">
        <v>902.59</v>
      </c>
      <c r="E1092">
        <v>913.69</v>
      </c>
      <c r="F1092">
        <v>3350082</v>
      </c>
      <c r="G1092" t="s">
        <v>8</v>
      </c>
      <c r="H1092" s="3">
        <f t="shared" si="51"/>
        <v>-2.2519631127372319E-2</v>
      </c>
      <c r="I1092">
        <f t="shared" si="52"/>
        <v>2024</v>
      </c>
      <c r="J1092" t="str">
        <f t="shared" si="53"/>
        <v>Diciembre</v>
      </c>
      <c r="K1092">
        <f>AVERAGEIFS(Tabla1[Close], Tabla1[Ticker], Tabla1[[#This Row],[Ticker]], Tabla1[Date], "&lt;=" &amp; Tabla1[[#This Row],[Date]], Tabla1[Date], "&gt;=" &amp; (Tabla1[[#This Row],[Date]]-50))</f>
        <v>827.26285714285711</v>
      </c>
      <c r="L1092">
        <f>AVERAGEIFS(Tabla1[Close], Tabla1[Ticker], Tabla1[[#This Row],[Ticker]], Tabla1[Date], "&lt;=" &amp; Tabla1[[#This Row],[Date]], Tabla1[Date], "&gt;=" &amp; (Tabla1[[#This Row],[Date]]-200))</f>
        <v>711.79601449275367</v>
      </c>
      <c r="M1092" t="str">
        <f>+IF(Tabla1[[#This Row],[volatilidad]]&lt;0.5,"Baja",IF(Tabla1[[#This Row],[volatilidad]]&lt;1,"Media","Alta"))</f>
        <v>Baja</v>
      </c>
    </row>
    <row r="1093" spans="1:13" x14ac:dyDescent="0.3">
      <c r="A1093" s="1">
        <v>45636</v>
      </c>
      <c r="B1093">
        <v>913.76</v>
      </c>
      <c r="C1093">
        <v>922.88</v>
      </c>
      <c r="D1093">
        <v>909.58</v>
      </c>
      <c r="E1093">
        <v>913.35</v>
      </c>
      <c r="F1093">
        <v>2388575</v>
      </c>
      <c r="G1093" t="s">
        <v>8</v>
      </c>
      <c r="H1093" s="3">
        <f t="shared" si="51"/>
        <v>-3.7211745778109595E-4</v>
      </c>
      <c r="I1093">
        <f t="shared" si="52"/>
        <v>2024</v>
      </c>
      <c r="J1093" t="str">
        <f t="shared" si="53"/>
        <v>Diciembre</v>
      </c>
      <c r="K1093">
        <f>AVERAGEIFS(Tabla1[Close], Tabla1[Ticker], Tabla1[[#This Row],[Ticker]], Tabla1[Date], "&lt;=" &amp; Tabla1[[#This Row],[Date]], Tabla1[Date], "&gt;=" &amp; (Tabla1[[#This Row],[Date]]-50))</f>
        <v>829.6541666666667</v>
      </c>
      <c r="L1093">
        <f>AVERAGEIFS(Tabla1[Close], Tabla1[Ticker], Tabla1[[#This Row],[Ticker]], Tabla1[Date], "&lt;=" &amp; Tabla1[[#This Row],[Date]], Tabla1[Date], "&gt;=" &amp; (Tabla1[[#This Row],[Date]]-200))</f>
        <v>713.80818840579718</v>
      </c>
      <c r="M1093" t="str">
        <f>+IF(Tabla1[[#This Row],[volatilidad]]&lt;0.5,"Baja",IF(Tabla1[[#This Row],[volatilidad]]&lt;1,"Media","Alta"))</f>
        <v>Baja</v>
      </c>
    </row>
    <row r="1094" spans="1:13" x14ac:dyDescent="0.3">
      <c r="A1094" s="1">
        <v>45637</v>
      </c>
      <c r="B1094">
        <v>924.71</v>
      </c>
      <c r="C1094">
        <v>941.75</v>
      </c>
      <c r="D1094">
        <v>923.08</v>
      </c>
      <c r="E1094">
        <v>936.56</v>
      </c>
      <c r="F1094">
        <v>3501691</v>
      </c>
      <c r="G1094" t="s">
        <v>8</v>
      </c>
      <c r="H1094" s="3">
        <f t="shared" si="51"/>
        <v>2.5411945037499217E-2</v>
      </c>
      <c r="I1094">
        <f t="shared" si="52"/>
        <v>2024</v>
      </c>
      <c r="J1094" t="str">
        <f t="shared" si="53"/>
        <v>Diciembre</v>
      </c>
      <c r="K1094">
        <f>AVERAGEIFS(Tabla1[Close], Tabla1[Ticker], Tabla1[[#This Row],[Ticker]], Tabla1[Date], "&lt;=" &amp; Tabla1[[#This Row],[Date]], Tabla1[Date], "&gt;=" &amp; (Tabla1[[#This Row],[Date]]-50))</f>
        <v>834.22333333333336</v>
      </c>
      <c r="L1094">
        <f>AVERAGEIFS(Tabla1[Close], Tabla1[Ticker], Tabla1[[#This Row],[Ticker]], Tabla1[Date], "&lt;=" &amp; Tabla1[[#This Row],[Date]], Tabla1[Date], "&gt;=" &amp; (Tabla1[[#This Row],[Date]]-200))</f>
        <v>715.90826086956531</v>
      </c>
      <c r="M1094" t="str">
        <f>+IF(Tabla1[[#This Row],[volatilidad]]&lt;0.5,"Baja",IF(Tabla1[[#This Row],[volatilidad]]&lt;1,"Media","Alta"))</f>
        <v>Baja</v>
      </c>
    </row>
    <row r="1095" spans="1:13" x14ac:dyDescent="0.3">
      <c r="A1095" s="1">
        <v>45638</v>
      </c>
      <c r="B1095">
        <v>933.35</v>
      </c>
      <c r="C1095">
        <v>934.09</v>
      </c>
      <c r="D1095">
        <v>922.6</v>
      </c>
      <c r="E1095">
        <v>925.55</v>
      </c>
      <c r="F1095">
        <v>2486197</v>
      </c>
      <c r="G1095" t="s">
        <v>8</v>
      </c>
      <c r="H1095" s="3">
        <f t="shared" si="51"/>
        <v>-1.1755787135901641E-2</v>
      </c>
      <c r="I1095">
        <f t="shared" si="52"/>
        <v>2024</v>
      </c>
      <c r="J1095" t="str">
        <f t="shared" si="53"/>
        <v>Diciembre</v>
      </c>
      <c r="K1095">
        <f>AVERAGEIFS(Tabla1[Close], Tabla1[Ticker], Tabla1[[#This Row],[Ticker]], Tabla1[Date], "&lt;=" &amp; Tabla1[[#This Row],[Date]], Tabla1[Date], "&gt;=" &amp; (Tabla1[[#This Row],[Date]]-50))</f>
        <v>838.70416666666665</v>
      </c>
      <c r="L1095">
        <f>AVERAGEIFS(Tabla1[Close], Tabla1[Ticker], Tabla1[[#This Row],[Ticker]], Tabla1[Date], "&lt;=" &amp; Tabla1[[#This Row],[Date]], Tabla1[Date], "&gt;=" &amp; (Tabla1[[#This Row],[Date]]-200))</f>
        <v>717.416474820144</v>
      </c>
      <c r="M1095" t="str">
        <f>+IF(Tabla1[[#This Row],[volatilidad]]&lt;0.5,"Baja",IF(Tabla1[[#This Row],[volatilidad]]&lt;1,"Media","Alta"))</f>
        <v>Baja</v>
      </c>
    </row>
    <row r="1096" spans="1:13" x14ac:dyDescent="0.3">
      <c r="A1096" s="1">
        <v>45639</v>
      </c>
      <c r="B1096">
        <v>916.81</v>
      </c>
      <c r="C1096">
        <v>925.55</v>
      </c>
      <c r="D1096">
        <v>909.61</v>
      </c>
      <c r="E1096">
        <v>918.87</v>
      </c>
      <c r="F1096">
        <v>2485829</v>
      </c>
      <c r="G1096" t="s">
        <v>8</v>
      </c>
      <c r="H1096" s="3">
        <f t="shared" si="51"/>
        <v>-7.2173302360758473E-3</v>
      </c>
      <c r="I1096">
        <f t="shared" si="52"/>
        <v>2024</v>
      </c>
      <c r="J1096" t="str">
        <f t="shared" si="53"/>
        <v>Diciembre</v>
      </c>
      <c r="K1096">
        <f>AVERAGEIFS(Tabla1[Close], Tabla1[Ticker], Tabla1[[#This Row],[Ticker]], Tabla1[Date], "&lt;=" &amp; Tabla1[[#This Row],[Date]], Tabla1[Date], "&gt;=" &amp; (Tabla1[[#This Row],[Date]]-50))</f>
        <v>843.41472222222228</v>
      </c>
      <c r="L1096">
        <f>AVERAGEIFS(Tabla1[Close], Tabla1[Ticker], Tabla1[[#This Row],[Ticker]], Tabla1[Date], "&lt;=" &amp; Tabla1[[#This Row],[Date]], Tabla1[Date], "&gt;=" &amp; (Tabla1[[#This Row],[Date]]-200))</f>
        <v>718.85542857142866</v>
      </c>
      <c r="M1096" t="str">
        <f>+IF(Tabla1[[#This Row],[volatilidad]]&lt;0.5,"Baja",IF(Tabla1[[#This Row],[volatilidad]]&lt;1,"Media","Alta"))</f>
        <v>Baja</v>
      </c>
    </row>
    <row r="1097" spans="1:13" x14ac:dyDescent="0.3">
      <c r="A1097" s="1">
        <v>45642</v>
      </c>
      <c r="B1097">
        <v>923.94</v>
      </c>
      <c r="C1097">
        <v>928.94</v>
      </c>
      <c r="D1097">
        <v>919.5</v>
      </c>
      <c r="E1097">
        <v>921.08</v>
      </c>
      <c r="F1097">
        <v>2674892</v>
      </c>
      <c r="G1097" t="s">
        <v>8</v>
      </c>
      <c r="H1097" s="3">
        <f t="shared" si="51"/>
        <v>2.4051280376984341E-3</v>
      </c>
      <c r="I1097">
        <f t="shared" si="52"/>
        <v>2024</v>
      </c>
      <c r="J1097" t="str">
        <f t="shared" si="53"/>
        <v>Diciembre</v>
      </c>
      <c r="K1097">
        <f>AVERAGEIFS(Tabla1[Close], Tabla1[Ticker], Tabla1[[#This Row],[Ticker]], Tabla1[Date], "&lt;=" &amp; Tabla1[[#This Row],[Date]], Tabla1[Date], "&gt;=" &amp; (Tabla1[[#This Row],[Date]]-50))</f>
        <v>850.70799999999997</v>
      </c>
      <c r="L1097">
        <f>AVERAGEIFS(Tabla1[Close], Tabla1[Ticker], Tabla1[[#This Row],[Ticker]], Tabla1[Date], "&lt;=" &amp; Tabla1[[#This Row],[Date]], Tabla1[Date], "&gt;=" &amp; (Tabla1[[#This Row],[Date]]-200))</f>
        <v>721.27496402877705</v>
      </c>
      <c r="M1097" t="str">
        <f>+IF(Tabla1[[#This Row],[volatilidad]]&lt;0.5,"Baja",IF(Tabla1[[#This Row],[volatilidad]]&lt;1,"Media","Alta"))</f>
        <v>Baja</v>
      </c>
    </row>
    <row r="1098" spans="1:13" x14ac:dyDescent="0.3">
      <c r="A1098" s="1">
        <v>45643</v>
      </c>
      <c r="B1098">
        <v>921.54</v>
      </c>
      <c r="C1098">
        <v>928.45</v>
      </c>
      <c r="D1098">
        <v>916.42</v>
      </c>
      <c r="E1098">
        <v>919.13</v>
      </c>
      <c r="F1098">
        <v>2459456</v>
      </c>
      <c r="G1098" t="s">
        <v>8</v>
      </c>
      <c r="H1098" s="3">
        <f t="shared" si="51"/>
        <v>-2.1170799496244008E-3</v>
      </c>
      <c r="I1098">
        <f t="shared" si="52"/>
        <v>2024</v>
      </c>
      <c r="J1098" t="str">
        <f t="shared" si="53"/>
        <v>Diciembre</v>
      </c>
      <c r="K1098">
        <f>AVERAGEIFS(Tabla1[Close], Tabla1[Ticker], Tabla1[[#This Row],[Ticker]], Tabla1[Date], "&lt;=" &amp; Tabla1[[#This Row],[Date]], Tabla1[Date], "&gt;=" &amp; (Tabla1[[#This Row],[Date]]-50))</f>
        <v>852.60861111111114</v>
      </c>
      <c r="L1098">
        <f>AVERAGEIFS(Tabla1[Close], Tabla1[Ticker], Tabla1[[#This Row],[Ticker]], Tabla1[Date], "&lt;=" &amp; Tabla1[[#This Row],[Date]], Tabla1[Date], "&gt;=" &amp; (Tabla1[[#This Row],[Date]]-200))</f>
        <v>723.22798561151103</v>
      </c>
      <c r="M1098" t="str">
        <f>+IF(Tabla1[[#This Row],[volatilidad]]&lt;0.5,"Baja",IF(Tabla1[[#This Row],[volatilidad]]&lt;1,"Media","Alta"))</f>
        <v>Baja</v>
      </c>
    </row>
    <row r="1099" spans="1:13" x14ac:dyDescent="0.3">
      <c r="A1099" s="1">
        <v>45644</v>
      </c>
      <c r="B1099">
        <v>919.13</v>
      </c>
      <c r="C1099">
        <v>922.44</v>
      </c>
      <c r="D1099">
        <v>886.56</v>
      </c>
      <c r="E1099">
        <v>889.55</v>
      </c>
      <c r="F1099">
        <v>2938194</v>
      </c>
      <c r="G1099" t="s">
        <v>8</v>
      </c>
      <c r="H1099" s="3">
        <f t="shared" si="51"/>
        <v>-3.2182607465755741E-2</v>
      </c>
      <c r="I1099">
        <f t="shared" si="52"/>
        <v>2024</v>
      </c>
      <c r="J1099" t="str">
        <f t="shared" si="53"/>
        <v>Diciembre</v>
      </c>
      <c r="K1099">
        <f>AVERAGEIFS(Tabla1[Close], Tabla1[Ticker], Tabla1[[#This Row],[Ticker]], Tabla1[Date], "&lt;=" &amp; Tabla1[[#This Row],[Date]], Tabla1[Date], "&gt;=" &amp; (Tabla1[[#This Row],[Date]]-50))</f>
        <v>856.5094444444444</v>
      </c>
      <c r="L1099">
        <f>AVERAGEIFS(Tabla1[Close], Tabla1[Ticker], Tabla1[[#This Row],[Ticker]], Tabla1[Date], "&lt;=" &amp; Tabla1[[#This Row],[Date]], Tabla1[Date], "&gt;=" &amp; (Tabla1[[#This Row],[Date]]-200))</f>
        <v>725.01165467625913</v>
      </c>
      <c r="M1099" t="str">
        <f>+IF(Tabla1[[#This Row],[volatilidad]]&lt;0.5,"Baja",IF(Tabla1[[#This Row],[volatilidad]]&lt;1,"Media","Alta"))</f>
        <v>Baja</v>
      </c>
    </row>
    <row r="1100" spans="1:13" x14ac:dyDescent="0.3">
      <c r="A1100" s="1">
        <v>45645</v>
      </c>
      <c r="B1100">
        <v>908.18</v>
      </c>
      <c r="C1100">
        <v>912.62</v>
      </c>
      <c r="D1100">
        <v>899</v>
      </c>
      <c r="E1100">
        <v>902.04</v>
      </c>
      <c r="F1100">
        <v>2815512</v>
      </c>
      <c r="G1100" t="s">
        <v>8</v>
      </c>
      <c r="H1100" s="3">
        <f t="shared" si="51"/>
        <v>1.4040807149682477E-2</v>
      </c>
      <c r="I1100">
        <f t="shared" si="52"/>
        <v>2024</v>
      </c>
      <c r="J1100" t="str">
        <f t="shared" si="53"/>
        <v>Diciembre</v>
      </c>
      <c r="K1100">
        <f>AVERAGEIFS(Tabla1[Close], Tabla1[Ticker], Tabla1[[#This Row],[Ticker]], Tabla1[Date], "&lt;=" &amp; Tabla1[[#This Row],[Date]], Tabla1[Date], "&gt;=" &amp; (Tabla1[[#This Row],[Date]]-50))</f>
        <v>860.47055555555551</v>
      </c>
      <c r="L1100">
        <f>AVERAGEIFS(Tabla1[Close], Tabla1[Ticker], Tabla1[[#This Row],[Ticker]], Tabla1[Date], "&lt;=" &amp; Tabla1[[#This Row],[Date]], Tabla1[Date], "&gt;=" &amp; (Tabla1[[#This Row],[Date]]-200))</f>
        <v>726.27614285714299</v>
      </c>
      <c r="M1100" t="str">
        <f>+IF(Tabla1[[#This Row],[volatilidad]]&lt;0.5,"Baja",IF(Tabla1[[#This Row],[volatilidad]]&lt;1,"Media","Alta"))</f>
        <v>Baja</v>
      </c>
    </row>
    <row r="1101" spans="1:13" x14ac:dyDescent="0.3">
      <c r="A1101" s="1">
        <v>45646</v>
      </c>
      <c r="B1101">
        <v>893.21</v>
      </c>
      <c r="C1101">
        <v>919.92</v>
      </c>
      <c r="D1101">
        <v>890.49</v>
      </c>
      <c r="E1101">
        <v>909.05</v>
      </c>
      <c r="F1101">
        <v>4530519</v>
      </c>
      <c r="G1101" t="s">
        <v>8</v>
      </c>
      <c r="H1101" s="3">
        <f t="shared" si="51"/>
        <v>7.7712740011528503E-3</v>
      </c>
      <c r="I1101">
        <f t="shared" si="52"/>
        <v>2024</v>
      </c>
      <c r="J1101" t="str">
        <f t="shared" si="53"/>
        <v>Diciembre</v>
      </c>
      <c r="K1101">
        <f>AVERAGEIFS(Tabla1[Close], Tabla1[Ticker], Tabla1[[#This Row],[Ticker]], Tabla1[Date], "&lt;=" &amp; Tabla1[[#This Row],[Date]], Tabla1[Date], "&gt;=" &amp; (Tabla1[[#This Row],[Date]]-50))</f>
        <v>864.78472222222217</v>
      </c>
      <c r="L1101">
        <f>AVERAGEIFS(Tabla1[Close], Tabla1[Ticker], Tabla1[[#This Row],[Ticker]], Tabla1[Date], "&lt;=" &amp; Tabla1[[#This Row],[Date]], Tabla1[Date], "&gt;=" &amp; (Tabla1[[#This Row],[Date]]-200))</f>
        <v>727.57241134751791</v>
      </c>
      <c r="M1101" t="str">
        <f>+IF(Tabla1[[#This Row],[volatilidad]]&lt;0.5,"Baja",IF(Tabla1[[#This Row],[volatilidad]]&lt;1,"Media","Alta"))</f>
        <v>Baja</v>
      </c>
    </row>
    <row r="1102" spans="1:13" x14ac:dyDescent="0.3">
      <c r="A1102" s="1">
        <v>45649</v>
      </c>
      <c r="B1102">
        <v>913.42</v>
      </c>
      <c r="C1102">
        <v>915</v>
      </c>
      <c r="D1102">
        <v>899.1</v>
      </c>
      <c r="E1102">
        <v>911.45</v>
      </c>
      <c r="F1102">
        <v>2339375</v>
      </c>
      <c r="G1102" t="s">
        <v>8</v>
      </c>
      <c r="H1102" s="3">
        <f t="shared" si="51"/>
        <v>2.6401188053464253E-3</v>
      </c>
      <c r="I1102">
        <f t="shared" si="52"/>
        <v>2024</v>
      </c>
      <c r="J1102" t="str">
        <f t="shared" si="53"/>
        <v>Diciembre</v>
      </c>
      <c r="K1102">
        <f>AVERAGEIFS(Tabla1[Close], Tabla1[Ticker], Tabla1[[#This Row],[Ticker]], Tabla1[Date], "&lt;=" &amp; Tabla1[[#This Row],[Date]], Tabla1[Date], "&gt;=" &amp; (Tabla1[[#This Row],[Date]]-50))</f>
        <v>872.33057142857137</v>
      </c>
      <c r="L1102">
        <f>AVERAGEIFS(Tabla1[Close], Tabla1[Ticker], Tabla1[[#This Row],[Ticker]], Tabla1[Date], "&lt;=" &amp; Tabla1[[#This Row],[Date]], Tabla1[Date], "&gt;=" &amp; (Tabla1[[#This Row],[Date]]-200))</f>
        <v>730.8164028776979</v>
      </c>
      <c r="M1102" t="str">
        <f>+IF(Tabla1[[#This Row],[volatilidad]]&lt;0.5,"Baja",IF(Tabla1[[#This Row],[volatilidad]]&lt;1,"Media","Alta"))</f>
        <v>Baja</v>
      </c>
    </row>
    <row r="1103" spans="1:13" x14ac:dyDescent="0.3">
      <c r="A1103" s="1">
        <v>45650</v>
      </c>
      <c r="B1103">
        <v>915</v>
      </c>
      <c r="C1103">
        <v>935.85</v>
      </c>
      <c r="D1103">
        <v>911.7</v>
      </c>
      <c r="E1103">
        <v>932.12</v>
      </c>
      <c r="F1103">
        <v>2320293</v>
      </c>
      <c r="G1103" t="s">
        <v>8</v>
      </c>
      <c r="H1103" s="3">
        <f t="shared" si="51"/>
        <v>2.2678150200230451E-2</v>
      </c>
      <c r="I1103">
        <f t="shared" si="52"/>
        <v>2024</v>
      </c>
      <c r="J1103" t="str">
        <f t="shared" si="53"/>
        <v>Diciembre</v>
      </c>
      <c r="K1103">
        <f>AVERAGEIFS(Tabla1[Close], Tabla1[Ticker], Tabla1[[#This Row],[Ticker]], Tabla1[Date], "&lt;=" &amp; Tabla1[[#This Row],[Date]], Tabla1[Date], "&gt;=" &amp; (Tabla1[[#This Row],[Date]]-50))</f>
        <v>873.99138888888888</v>
      </c>
      <c r="L1103">
        <f>AVERAGEIFS(Tabla1[Close], Tabla1[Ticker], Tabla1[[#This Row],[Ticker]], Tabla1[Date], "&lt;=" &amp; Tabla1[[#This Row],[Date]], Tabla1[Date], "&gt;=" &amp; (Tabla1[[#This Row],[Date]]-200))</f>
        <v>732.85669064748208</v>
      </c>
      <c r="M1103" t="str">
        <f>+IF(Tabla1[[#This Row],[volatilidad]]&lt;0.5,"Baja",IF(Tabla1[[#This Row],[volatilidad]]&lt;1,"Media","Alta"))</f>
        <v>Baja</v>
      </c>
    </row>
    <row r="1104" spans="1:13" x14ac:dyDescent="0.3">
      <c r="A1104" s="1">
        <v>45652</v>
      </c>
      <c r="B1104">
        <v>928.4</v>
      </c>
      <c r="C1104">
        <v>930.49</v>
      </c>
      <c r="D1104">
        <v>915.3</v>
      </c>
      <c r="E1104">
        <v>924.14</v>
      </c>
      <c r="F1104">
        <v>2342418</v>
      </c>
      <c r="G1104" t="s">
        <v>8</v>
      </c>
      <c r="H1104" s="3">
        <f t="shared" si="51"/>
        <v>-8.5611294683087813E-3</v>
      </c>
      <c r="I1104">
        <f t="shared" si="52"/>
        <v>2024</v>
      </c>
      <c r="J1104" t="str">
        <f t="shared" si="53"/>
        <v>Diciembre</v>
      </c>
      <c r="K1104">
        <f>AVERAGEIFS(Tabla1[Close], Tabla1[Ticker], Tabla1[[#This Row],[Ticker]], Tabla1[Date], "&lt;=" &amp; Tabla1[[#This Row],[Date]], Tabla1[Date], "&gt;=" &amp; (Tabla1[[#This Row],[Date]]-50))</f>
        <v>881.9545714285714</v>
      </c>
      <c r="L1104">
        <f>AVERAGEIFS(Tabla1[Close], Tabla1[Ticker], Tabla1[[#This Row],[Ticker]], Tabla1[Date], "&lt;=" &amp; Tabla1[[#This Row],[Date]], Tabla1[Date], "&gt;=" &amp; (Tabla1[[#This Row],[Date]]-200))</f>
        <v>734.89028776978432</v>
      </c>
      <c r="M1104" t="str">
        <f>+IF(Tabla1[[#This Row],[volatilidad]]&lt;0.5,"Baja",IF(Tabla1[[#This Row],[volatilidad]]&lt;1,"Media","Alta"))</f>
        <v>Baja</v>
      </c>
    </row>
    <row r="1105" spans="1:13" x14ac:dyDescent="0.3">
      <c r="A1105" s="1">
        <v>45653</v>
      </c>
      <c r="B1105">
        <v>916.01</v>
      </c>
      <c r="C1105">
        <v>918.13</v>
      </c>
      <c r="D1105">
        <v>894.5</v>
      </c>
      <c r="E1105">
        <v>907.55</v>
      </c>
      <c r="F1105">
        <v>3226158</v>
      </c>
      <c r="G1105" t="s">
        <v>8</v>
      </c>
      <c r="H1105" s="3">
        <f t="shared" si="51"/>
        <v>-1.7951825480987726E-2</v>
      </c>
      <c r="I1105">
        <f t="shared" si="52"/>
        <v>2024</v>
      </c>
      <c r="J1105" t="str">
        <f t="shared" si="53"/>
        <v>Diciembre</v>
      </c>
      <c r="K1105">
        <f>AVERAGEIFS(Tabla1[Close], Tabla1[Ticker], Tabla1[[#This Row],[Ticker]], Tabla1[Date], "&lt;=" &amp; Tabla1[[#This Row],[Date]], Tabla1[Date], "&gt;=" &amp; (Tabla1[[#This Row],[Date]]-50))</f>
        <v>885.59285714285716</v>
      </c>
      <c r="L1105">
        <f>AVERAGEIFS(Tabla1[Close], Tabla1[Ticker], Tabla1[[#This Row],[Ticker]], Tabla1[Date], "&lt;=" &amp; Tabla1[[#This Row],[Date]], Tabla1[Date], "&gt;=" &amp; (Tabla1[[#This Row],[Date]]-200))</f>
        <v>736.12357142857161</v>
      </c>
      <c r="M1105" t="str">
        <f>+IF(Tabla1[[#This Row],[volatilidad]]&lt;0.5,"Baja",IF(Tabla1[[#This Row],[volatilidad]]&lt;1,"Media","Alta"))</f>
        <v>Baja</v>
      </c>
    </row>
    <row r="1106" spans="1:13" x14ac:dyDescent="0.3">
      <c r="A1106" s="1">
        <v>45656</v>
      </c>
      <c r="B1106">
        <v>894.51</v>
      </c>
      <c r="C1106">
        <v>908.23</v>
      </c>
      <c r="D1106">
        <v>889.71</v>
      </c>
      <c r="E1106">
        <v>900.43</v>
      </c>
      <c r="F1106">
        <v>2202970</v>
      </c>
      <c r="G1106" t="s">
        <v>8</v>
      </c>
      <c r="H1106" s="3">
        <f t="shared" si="51"/>
        <v>-7.8452977797366374E-3</v>
      </c>
      <c r="I1106">
        <f t="shared" si="52"/>
        <v>2024</v>
      </c>
      <c r="J1106" t="str">
        <f t="shared" si="53"/>
        <v>Diciembre</v>
      </c>
      <c r="K1106">
        <f>AVERAGEIFS(Tabla1[Close], Tabla1[Ticker], Tabla1[[#This Row],[Ticker]], Tabla1[Date], "&lt;=" &amp; Tabla1[[#This Row],[Date]], Tabla1[Date], "&gt;=" &amp; (Tabla1[[#This Row],[Date]]-50))</f>
        <v>891.3117647058823</v>
      </c>
      <c r="L1106">
        <f>AVERAGEIFS(Tabla1[Close], Tabla1[Ticker], Tabla1[[#This Row],[Ticker]], Tabla1[Date], "&lt;=" &amp; Tabla1[[#This Row],[Date]], Tabla1[Date], "&gt;=" &amp; (Tabla1[[#This Row],[Date]]-200))</f>
        <v>739.23637681159425</v>
      </c>
      <c r="M1106" t="str">
        <f>+IF(Tabla1[[#This Row],[volatilidad]]&lt;0.5,"Baja",IF(Tabla1[[#This Row],[volatilidad]]&lt;1,"Media","Alta"))</f>
        <v>Baja</v>
      </c>
    </row>
    <row r="1107" spans="1:13" x14ac:dyDescent="0.3">
      <c r="A1107" s="1">
        <v>45657</v>
      </c>
      <c r="B1107">
        <v>901.8</v>
      </c>
      <c r="C1107">
        <v>902.68</v>
      </c>
      <c r="D1107">
        <v>889.47</v>
      </c>
      <c r="E1107">
        <v>891.32</v>
      </c>
      <c r="F1107">
        <v>1875897</v>
      </c>
      <c r="G1107" t="s">
        <v>8</v>
      </c>
      <c r="H1107" s="3">
        <f t="shared" si="51"/>
        <v>-1.0117388358895085E-2</v>
      </c>
      <c r="I1107">
        <f t="shared" si="52"/>
        <v>2024</v>
      </c>
      <c r="J1107" t="str">
        <f t="shared" si="53"/>
        <v>Diciembre</v>
      </c>
      <c r="K1107">
        <f>AVERAGEIFS(Tabla1[Close], Tabla1[Ticker], Tabla1[[#This Row],[Ticker]], Tabla1[Date], "&lt;=" &amp; Tabla1[[#This Row],[Date]], Tabla1[Date], "&gt;=" &amp; (Tabla1[[#This Row],[Date]]-50))</f>
        <v>891.3119999999999</v>
      </c>
      <c r="L1107">
        <f>AVERAGEIFS(Tabla1[Close], Tabla1[Ticker], Tabla1[[#This Row],[Ticker]], Tabla1[Date], "&lt;=" &amp; Tabla1[[#This Row],[Date]], Tabla1[Date], "&gt;=" &amp; (Tabla1[[#This Row],[Date]]-200))</f>
        <v>740.96144927536238</v>
      </c>
      <c r="M1107" t="str">
        <f>+IF(Tabla1[[#This Row],[volatilidad]]&lt;0.5,"Baja",IF(Tabla1[[#This Row],[volatilidad]]&lt;1,"Media","Alta"))</f>
        <v>Baja</v>
      </c>
    </row>
    <row r="1108" spans="1:13" x14ac:dyDescent="0.3">
      <c r="A1108" s="1">
        <v>45659</v>
      </c>
      <c r="B1108">
        <v>895.5</v>
      </c>
      <c r="C1108">
        <v>898.58</v>
      </c>
      <c r="D1108">
        <v>877</v>
      </c>
      <c r="E1108">
        <v>886.73</v>
      </c>
      <c r="F1108">
        <v>2315685</v>
      </c>
      <c r="G1108" t="s">
        <v>8</v>
      </c>
      <c r="H1108" s="3">
        <f t="shared" si="51"/>
        <v>-5.1496656644078875E-3</v>
      </c>
      <c r="I1108">
        <f t="shared" si="52"/>
        <v>2025</v>
      </c>
      <c r="J1108" t="str">
        <f t="shared" si="53"/>
        <v>Enero</v>
      </c>
      <c r="K1108">
        <f>AVERAGEIFS(Tabla1[Close], Tabla1[Ticker], Tabla1[[#This Row],[Ticker]], Tabla1[Date], "&lt;=" &amp; Tabla1[[#This Row],[Date]], Tabla1[Date], "&gt;=" &amp; (Tabla1[[#This Row],[Date]]-50))</f>
        <v>895.81499999999994</v>
      </c>
      <c r="L1108">
        <f>AVERAGEIFS(Tabla1[Close], Tabla1[Ticker], Tabla1[[#This Row],[Ticker]], Tabla1[Date], "&lt;=" &amp; Tabla1[[#This Row],[Date]], Tabla1[Date], "&gt;=" &amp; (Tabla1[[#This Row],[Date]]-200))</f>
        <v>742.53644927536232</v>
      </c>
      <c r="M1108" t="str">
        <f>+IF(Tabla1[[#This Row],[volatilidad]]&lt;0.5,"Baja",IF(Tabla1[[#This Row],[volatilidad]]&lt;1,"Media","Alta"))</f>
        <v>Baja</v>
      </c>
    </row>
    <row r="1109" spans="1:13" x14ac:dyDescent="0.3">
      <c r="A1109" s="1">
        <v>45660</v>
      </c>
      <c r="B1109">
        <v>893.13</v>
      </c>
      <c r="C1109">
        <v>898.83</v>
      </c>
      <c r="D1109">
        <v>879.89</v>
      </c>
      <c r="E1109">
        <v>881.05</v>
      </c>
      <c r="F1109">
        <v>2970019</v>
      </c>
      <c r="G1109" t="s">
        <v>8</v>
      </c>
      <c r="H1109" s="3">
        <f t="shared" si="51"/>
        <v>-6.4055574977728291E-3</v>
      </c>
      <c r="I1109">
        <f t="shared" si="52"/>
        <v>2025</v>
      </c>
      <c r="J1109" t="str">
        <f t="shared" si="53"/>
        <v>Enero</v>
      </c>
      <c r="K1109">
        <f>AVERAGEIFS(Tabla1[Close], Tabla1[Ticker], Tabla1[[#This Row],[Ticker]], Tabla1[Date], "&lt;=" &amp; Tabla1[[#This Row],[Date]], Tabla1[Date], "&gt;=" &amp; (Tabla1[[#This Row],[Date]]-50))</f>
        <v>897.30264705882348</v>
      </c>
      <c r="L1109">
        <f>AVERAGEIFS(Tabla1[Close], Tabla1[Ticker], Tabla1[[#This Row],[Ticker]], Tabla1[Date], "&lt;=" &amp; Tabla1[[#This Row],[Date]], Tabla1[Date], "&gt;=" &amp; (Tabla1[[#This Row],[Date]]-200))</f>
        <v>743.53294964028782</v>
      </c>
      <c r="M1109" t="str">
        <f>+IF(Tabla1[[#This Row],[volatilidad]]&lt;0.5,"Baja",IF(Tabla1[[#This Row],[volatilidad]]&lt;1,"Media","Alta"))</f>
        <v>Baja</v>
      </c>
    </row>
    <row r="1110" spans="1:13" x14ac:dyDescent="0.3">
      <c r="A1110" s="1">
        <v>45663</v>
      </c>
      <c r="B1110">
        <v>888.76</v>
      </c>
      <c r="C1110">
        <v>892.83</v>
      </c>
      <c r="D1110">
        <v>871.69</v>
      </c>
      <c r="E1110">
        <v>881.79</v>
      </c>
      <c r="F1110">
        <v>3457656</v>
      </c>
      <c r="G1110" t="s">
        <v>8</v>
      </c>
      <c r="H1110" s="3">
        <f t="shared" si="51"/>
        <v>8.3990692923219257E-4</v>
      </c>
      <c r="I1110">
        <f t="shared" si="52"/>
        <v>2025</v>
      </c>
      <c r="J1110" t="str">
        <f t="shared" si="53"/>
        <v>Enero</v>
      </c>
      <c r="K1110">
        <f>AVERAGEIFS(Tabla1[Close], Tabla1[Ticker], Tabla1[[#This Row],[Ticker]], Tabla1[Date], "&lt;=" &amp; Tabla1[[#This Row],[Date]], Tabla1[Date], "&gt;=" &amp; (Tabla1[[#This Row],[Date]]-50))</f>
        <v>900.87454545454545</v>
      </c>
      <c r="L1110">
        <f>AVERAGEIFS(Tabla1[Close], Tabla1[Ticker], Tabla1[[#This Row],[Ticker]], Tabla1[Date], "&lt;=" &amp; Tabla1[[#This Row],[Date]], Tabla1[Date], "&gt;=" &amp; (Tabla1[[#This Row],[Date]]-200))</f>
        <v>745.44471014492751</v>
      </c>
      <c r="M1110" t="str">
        <f>+IF(Tabla1[[#This Row],[volatilidad]]&lt;0.5,"Baja",IF(Tabla1[[#This Row],[volatilidad]]&lt;1,"Media","Alta"))</f>
        <v>Baja</v>
      </c>
    </row>
    <row r="1111" spans="1:13" x14ac:dyDescent="0.3">
      <c r="A1111" s="1">
        <v>45664</v>
      </c>
      <c r="B1111">
        <v>879.38</v>
      </c>
      <c r="C1111">
        <v>888</v>
      </c>
      <c r="D1111">
        <v>869.11</v>
      </c>
      <c r="E1111">
        <v>879.19</v>
      </c>
      <c r="F1111">
        <v>2649823</v>
      </c>
      <c r="G1111" t="s">
        <v>8</v>
      </c>
      <c r="H1111" s="3">
        <f t="shared" si="51"/>
        <v>-2.9485478401886089E-3</v>
      </c>
      <c r="I1111">
        <f t="shared" si="52"/>
        <v>2025</v>
      </c>
      <c r="J1111" t="str">
        <f t="shared" si="53"/>
        <v>Enero</v>
      </c>
      <c r="K1111">
        <f>AVERAGEIFS(Tabla1[Close], Tabla1[Ticker], Tabla1[[#This Row],[Ticker]], Tabla1[Date], "&lt;=" &amp; Tabla1[[#This Row],[Date]], Tabla1[Date], "&gt;=" &amp; (Tabla1[[#This Row],[Date]]-50))</f>
        <v>900.23676470588236</v>
      </c>
      <c r="L1111">
        <f>AVERAGEIFS(Tabla1[Close], Tabla1[Ticker], Tabla1[[#This Row],[Ticker]], Tabla1[Date], "&lt;=" &amp; Tabla1[[#This Row],[Date]], Tabla1[Date], "&gt;=" &amp; (Tabla1[[#This Row],[Date]]-200))</f>
        <v>746.89514492753619</v>
      </c>
      <c r="M1111" t="str">
        <f>+IF(Tabla1[[#This Row],[volatilidad]]&lt;0.5,"Baja",IF(Tabla1[[#This Row],[volatilidad]]&lt;1,"Media","Alta"))</f>
        <v>Baja</v>
      </c>
    </row>
    <row r="1112" spans="1:13" x14ac:dyDescent="0.3">
      <c r="A1112" s="1">
        <v>45665</v>
      </c>
      <c r="B1112">
        <v>880</v>
      </c>
      <c r="C1112">
        <v>886.22</v>
      </c>
      <c r="D1112">
        <v>873</v>
      </c>
      <c r="E1112">
        <v>875</v>
      </c>
      <c r="F1112">
        <v>2347949</v>
      </c>
      <c r="G1112" t="s">
        <v>8</v>
      </c>
      <c r="H1112" s="3">
        <f t="shared" si="51"/>
        <v>-4.7657502928832862E-3</v>
      </c>
      <c r="I1112">
        <f t="shared" si="52"/>
        <v>2025</v>
      </c>
      <c r="J1112" t="str">
        <f t="shared" si="53"/>
        <v>Enero</v>
      </c>
      <c r="K1112">
        <f>AVERAGEIFS(Tabla1[Close], Tabla1[Ticker], Tabla1[[#This Row],[Ticker]], Tabla1[Date], "&lt;=" &amp; Tabla1[[#This Row],[Date]], Tabla1[Date], "&gt;=" &amp; (Tabla1[[#This Row],[Date]]-50))</f>
        <v>901.05882352941171</v>
      </c>
      <c r="L1112">
        <f>AVERAGEIFS(Tabla1[Close], Tabla1[Ticker], Tabla1[[#This Row],[Ticker]], Tabla1[Date], "&lt;=" &amp; Tabla1[[#This Row],[Date]], Tabla1[Date], "&gt;=" &amp; (Tabla1[[#This Row],[Date]]-200))</f>
        <v>748.26384057971018</v>
      </c>
      <c r="M1112" t="str">
        <f>+IF(Tabla1[[#This Row],[volatilidad]]&lt;0.5,"Baja",IF(Tabla1[[#This Row],[volatilidad]]&lt;1,"Media","Alta"))</f>
        <v>Baja</v>
      </c>
    </row>
    <row r="1113" spans="1:13" x14ac:dyDescent="0.3">
      <c r="A1113" s="1">
        <v>45667</v>
      </c>
      <c r="B1113">
        <v>866.4</v>
      </c>
      <c r="C1113">
        <v>866.41</v>
      </c>
      <c r="D1113">
        <v>834.4</v>
      </c>
      <c r="E1113">
        <v>837.69</v>
      </c>
      <c r="F1113">
        <v>4803312</v>
      </c>
      <c r="G1113" t="s">
        <v>8</v>
      </c>
      <c r="H1113" s="3">
        <f t="shared" si="51"/>
        <v>-4.26399999999999E-2</v>
      </c>
      <c r="I1113">
        <f t="shared" si="52"/>
        <v>2025</v>
      </c>
      <c r="J1113" t="str">
        <f t="shared" si="53"/>
        <v>Enero</v>
      </c>
      <c r="K1113">
        <f>AVERAGEIFS(Tabla1[Close], Tabla1[Ticker], Tabla1[[#This Row],[Ticker]], Tabla1[Date], "&lt;=" &amp; Tabla1[[#This Row],[Date]], Tabla1[Date], "&gt;=" &amp; (Tabla1[[#This Row],[Date]]-50))</f>
        <v>900.56121212121207</v>
      </c>
      <c r="L1113">
        <f>AVERAGEIFS(Tabla1[Close], Tabla1[Ticker], Tabla1[[#This Row],[Ticker]], Tabla1[Date], "&lt;=" &amp; Tabla1[[#This Row],[Date]], Tabla1[Date], "&gt;=" &amp; (Tabla1[[#This Row],[Date]]-200))</f>
        <v>748.9071942446044</v>
      </c>
      <c r="M1113" t="str">
        <f>+IF(Tabla1[[#This Row],[volatilidad]]&lt;0.5,"Baja",IF(Tabla1[[#This Row],[volatilidad]]&lt;1,"Media","Alta"))</f>
        <v>Baja</v>
      </c>
    </row>
    <row r="1114" spans="1:13" x14ac:dyDescent="0.3">
      <c r="A1114" s="1">
        <v>45670</v>
      </c>
      <c r="B1114">
        <v>831.53</v>
      </c>
      <c r="C1114">
        <v>847.07</v>
      </c>
      <c r="D1114">
        <v>829.14</v>
      </c>
      <c r="E1114">
        <v>840.29</v>
      </c>
      <c r="F1114">
        <v>3024517</v>
      </c>
      <c r="G1114" t="s">
        <v>8</v>
      </c>
      <c r="H1114" s="3">
        <f t="shared" si="51"/>
        <v>3.1037734722867416E-3</v>
      </c>
      <c r="I1114">
        <f t="shared" si="52"/>
        <v>2025</v>
      </c>
      <c r="J1114" t="str">
        <f t="shared" si="53"/>
        <v>Enero</v>
      </c>
      <c r="K1114">
        <f>AVERAGEIFS(Tabla1[Close], Tabla1[Ticker], Tabla1[[#This Row],[Ticker]], Tabla1[Date], "&lt;=" &amp; Tabla1[[#This Row],[Date]], Tabla1[Date], "&gt;=" &amp; (Tabla1[[#This Row],[Date]]-50))</f>
        <v>898.8606249999998</v>
      </c>
      <c r="L1114">
        <f>AVERAGEIFS(Tabla1[Close], Tabla1[Ticker], Tabla1[[#This Row],[Ticker]], Tabla1[Date], "&lt;=" &amp; Tabla1[[#This Row],[Date]], Tabla1[Date], "&gt;=" &amp; (Tabla1[[#This Row],[Date]]-200))</f>
        <v>751.23554744525552</v>
      </c>
      <c r="M1114" t="str">
        <f>+IF(Tabla1[[#This Row],[volatilidad]]&lt;0.5,"Baja",IF(Tabla1[[#This Row],[volatilidad]]&lt;1,"Media","Alta"))</f>
        <v>Baja</v>
      </c>
    </row>
    <row r="1115" spans="1:13" x14ac:dyDescent="0.3">
      <c r="A1115" s="1">
        <v>45671</v>
      </c>
      <c r="B1115">
        <v>843.2</v>
      </c>
      <c r="C1115">
        <v>844.89</v>
      </c>
      <c r="D1115">
        <v>823.52</v>
      </c>
      <c r="E1115">
        <v>828.4</v>
      </c>
      <c r="F1115">
        <v>3037650</v>
      </c>
      <c r="G1115" t="s">
        <v>8</v>
      </c>
      <c r="H1115" s="3">
        <f t="shared" si="51"/>
        <v>-1.4149876828237873E-2</v>
      </c>
      <c r="I1115">
        <f t="shared" si="52"/>
        <v>2025</v>
      </c>
      <c r="J1115" t="str">
        <f t="shared" si="53"/>
        <v>Enero</v>
      </c>
      <c r="K1115">
        <f>AVERAGEIFS(Tabla1[Close], Tabla1[Ticker], Tabla1[[#This Row],[Ticker]], Tabla1[Date], "&lt;=" &amp; Tabla1[[#This Row],[Date]], Tabla1[Date], "&gt;=" &amp; (Tabla1[[#This Row],[Date]]-50))</f>
        <v>896.72545454545434</v>
      </c>
      <c r="L1115">
        <f>AVERAGEIFS(Tabla1[Close], Tabla1[Ticker], Tabla1[[#This Row],[Ticker]], Tabla1[Date], "&lt;=" &amp; Tabla1[[#This Row],[Date]], Tabla1[Date], "&gt;=" &amp; (Tabla1[[#This Row],[Date]]-200))</f>
        <v>752.28708029197082</v>
      </c>
      <c r="M1115" t="str">
        <f>+IF(Tabla1[[#This Row],[volatilidad]]&lt;0.5,"Baja",IF(Tabla1[[#This Row],[volatilidad]]&lt;1,"Media","Alta"))</f>
        <v>Baja</v>
      </c>
    </row>
    <row r="1116" spans="1:13" x14ac:dyDescent="0.3">
      <c r="A1116" s="1">
        <v>45672</v>
      </c>
      <c r="B1116">
        <v>836.44</v>
      </c>
      <c r="C1116">
        <v>850.84</v>
      </c>
      <c r="D1116">
        <v>830.41</v>
      </c>
      <c r="E1116">
        <v>848.26</v>
      </c>
      <c r="F1116">
        <v>3181383</v>
      </c>
      <c r="G1116" t="s">
        <v>8</v>
      </c>
      <c r="H1116" s="3">
        <f t="shared" si="51"/>
        <v>2.3973925639787508E-2</v>
      </c>
      <c r="I1116">
        <f t="shared" si="52"/>
        <v>2025</v>
      </c>
      <c r="J1116" t="str">
        <f t="shared" si="53"/>
        <v>Enero</v>
      </c>
      <c r="K1116">
        <f>AVERAGEIFS(Tabla1[Close], Tabla1[Ticker], Tabla1[[#This Row],[Ticker]], Tabla1[Date], "&lt;=" &amp; Tabla1[[#This Row],[Date]], Tabla1[Date], "&gt;=" &amp; (Tabla1[[#This Row],[Date]]-50))</f>
        <v>896.20030303030285</v>
      </c>
      <c r="L1116">
        <f>AVERAGEIFS(Tabla1[Close], Tabla1[Ticker], Tabla1[[#This Row],[Ticker]], Tabla1[Date], "&lt;=" &amp; Tabla1[[#This Row],[Date]], Tabla1[Date], "&gt;=" &amp; (Tabla1[[#This Row],[Date]]-200))</f>
        <v>753.55262773722632</v>
      </c>
      <c r="M1116" t="str">
        <f>+IF(Tabla1[[#This Row],[volatilidad]]&lt;0.5,"Baja",IF(Tabla1[[#This Row],[volatilidad]]&lt;1,"Media","Alta"))</f>
        <v>Baja</v>
      </c>
    </row>
    <row r="1117" spans="1:13" x14ac:dyDescent="0.3">
      <c r="A1117" s="1">
        <v>45673</v>
      </c>
      <c r="B1117">
        <v>860.96</v>
      </c>
      <c r="C1117">
        <v>868.98</v>
      </c>
      <c r="D1117">
        <v>842.02</v>
      </c>
      <c r="E1117">
        <v>842.37</v>
      </c>
      <c r="F1117">
        <v>4028537</v>
      </c>
      <c r="G1117" t="s">
        <v>8</v>
      </c>
      <c r="H1117" s="3">
        <f t="shared" si="51"/>
        <v>-6.9436257751160912E-3</v>
      </c>
      <c r="I1117">
        <f t="shared" si="52"/>
        <v>2025</v>
      </c>
      <c r="J1117" t="str">
        <f t="shared" si="53"/>
        <v>Enero</v>
      </c>
      <c r="K1117">
        <f>AVERAGEIFS(Tabla1[Close], Tabla1[Ticker], Tabla1[[#This Row],[Ticker]], Tabla1[Date], "&lt;=" &amp; Tabla1[[#This Row],[Date]], Tabla1[Date], "&gt;=" &amp; (Tabla1[[#This Row],[Date]]-50))</f>
        <v>895.28424242424228</v>
      </c>
      <c r="L1117">
        <f>AVERAGEIFS(Tabla1[Close], Tabla1[Ticker], Tabla1[[#This Row],[Ticker]], Tabla1[Date], "&lt;=" &amp; Tabla1[[#This Row],[Date]], Tabla1[Date], "&gt;=" &amp; (Tabla1[[#This Row],[Date]]-200))</f>
        <v>754.19623188405797</v>
      </c>
      <c r="M1117" t="str">
        <f>+IF(Tabla1[[#This Row],[volatilidad]]&lt;0.5,"Baja",IF(Tabla1[[#This Row],[volatilidad]]&lt;1,"Media","Alta"))</f>
        <v>Baja</v>
      </c>
    </row>
    <row r="1118" spans="1:13" x14ac:dyDescent="0.3">
      <c r="A1118" s="1">
        <v>45674</v>
      </c>
      <c r="B1118">
        <v>859.79</v>
      </c>
      <c r="C1118">
        <v>865</v>
      </c>
      <c r="D1118">
        <v>852.13</v>
      </c>
      <c r="E1118">
        <v>858.1</v>
      </c>
      <c r="F1118">
        <v>3617565</v>
      </c>
      <c r="G1118" t="s">
        <v>8</v>
      </c>
      <c r="H1118" s="3">
        <f t="shared" si="51"/>
        <v>1.8673504517017436E-2</v>
      </c>
      <c r="I1118">
        <f t="shared" si="52"/>
        <v>2025</v>
      </c>
      <c r="J1118" t="str">
        <f t="shared" si="53"/>
        <v>Enero</v>
      </c>
      <c r="K1118">
        <f>AVERAGEIFS(Tabla1[Close], Tabla1[Ticker], Tabla1[[#This Row],[Ticker]], Tabla1[Date], "&lt;=" &amp; Tabla1[[#This Row],[Date]], Tabla1[Date], "&gt;=" &amp; (Tabla1[[#This Row],[Date]]-50))</f>
        <v>894.70121212121194</v>
      </c>
      <c r="L1118">
        <f>AVERAGEIFS(Tabla1[Close], Tabla1[Ticker], Tabla1[[#This Row],[Ticker]], Tabla1[Date], "&lt;=" &amp; Tabla1[[#This Row],[Date]], Tabla1[Date], "&gt;=" &amp; (Tabla1[[#This Row],[Date]]-200))</f>
        <v>754.94374100719426</v>
      </c>
      <c r="M1118" t="str">
        <f>+IF(Tabla1[[#This Row],[volatilidad]]&lt;0.5,"Baja",IF(Tabla1[[#This Row],[volatilidad]]&lt;1,"Media","Alta"))</f>
        <v>Baja</v>
      </c>
    </row>
    <row r="1119" spans="1:13" x14ac:dyDescent="0.3">
      <c r="A1119" s="1">
        <v>45678</v>
      </c>
      <c r="B1119">
        <v>863.53</v>
      </c>
      <c r="C1119">
        <v>916.4</v>
      </c>
      <c r="D1119">
        <v>854.75</v>
      </c>
      <c r="E1119">
        <v>869.68</v>
      </c>
      <c r="F1119">
        <v>9851351</v>
      </c>
      <c r="G1119" t="s">
        <v>8</v>
      </c>
      <c r="H1119" s="3">
        <f t="shared" si="51"/>
        <v>1.3494930660762128E-2</v>
      </c>
      <c r="I1119">
        <f t="shared" si="52"/>
        <v>2025</v>
      </c>
      <c r="J1119" t="str">
        <f t="shared" si="53"/>
        <v>Enero</v>
      </c>
      <c r="K1119">
        <f>AVERAGEIFS(Tabla1[Close], Tabla1[Ticker], Tabla1[[#This Row],[Ticker]], Tabla1[Date], "&lt;=" &amp; Tabla1[[#This Row],[Date]], Tabla1[Date], "&gt;=" &amp; (Tabla1[[#This Row],[Date]]-50))</f>
        <v>894.18212121212105</v>
      </c>
      <c r="L1119">
        <f>AVERAGEIFS(Tabla1[Close], Tabla1[Ticker], Tabla1[[#This Row],[Ticker]], Tabla1[Date], "&lt;=" &amp; Tabla1[[#This Row],[Date]], Tabla1[Date], "&gt;=" &amp; (Tabla1[[#This Row],[Date]]-200))</f>
        <v>757.45372262773719</v>
      </c>
      <c r="M1119" t="str">
        <f>+IF(Tabla1[[#This Row],[volatilidad]]&lt;0.5,"Baja",IF(Tabla1[[#This Row],[volatilidad]]&lt;1,"Media","Alta"))</f>
        <v>Baja</v>
      </c>
    </row>
    <row r="1120" spans="1:13" x14ac:dyDescent="0.3">
      <c r="A1120" s="1">
        <v>45679</v>
      </c>
      <c r="B1120">
        <v>998.03</v>
      </c>
      <c r="C1120">
        <v>999</v>
      </c>
      <c r="D1120">
        <v>950.76</v>
      </c>
      <c r="E1120">
        <v>953.99</v>
      </c>
      <c r="F1120">
        <v>14273205</v>
      </c>
      <c r="G1120" t="s">
        <v>8</v>
      </c>
      <c r="H1120" s="3">
        <f t="shared" si="51"/>
        <v>9.694370343114711E-2</v>
      </c>
      <c r="I1120">
        <f t="shared" si="52"/>
        <v>2025</v>
      </c>
      <c r="J1120" t="str">
        <f t="shared" si="53"/>
        <v>Enero</v>
      </c>
      <c r="K1120">
        <f>AVERAGEIFS(Tabla1[Close], Tabla1[Ticker], Tabla1[[#This Row],[Ticker]], Tabla1[Date], "&lt;=" &amp; Tabla1[[#This Row],[Date]], Tabla1[Date], "&gt;=" &amp; (Tabla1[[#This Row],[Date]]-50))</f>
        <v>895.88666666666666</v>
      </c>
      <c r="L1120">
        <f>AVERAGEIFS(Tabla1[Close], Tabla1[Ticker], Tabla1[[#This Row],[Ticker]], Tabla1[Date], "&lt;=" &amp; Tabla1[[#This Row],[Date]], Tabla1[Date], "&gt;=" &amp; (Tabla1[[#This Row],[Date]]-200))</f>
        <v>759.37591240875918</v>
      </c>
      <c r="M1120" t="str">
        <f>+IF(Tabla1[[#This Row],[volatilidad]]&lt;0.5,"Baja",IF(Tabla1[[#This Row],[volatilidad]]&lt;1,"Media","Alta"))</f>
        <v>Baja</v>
      </c>
    </row>
    <row r="1121" spans="1:13" x14ac:dyDescent="0.3">
      <c r="A1121" s="1">
        <v>45680</v>
      </c>
      <c r="B1121">
        <v>957.81</v>
      </c>
      <c r="C1121">
        <v>985</v>
      </c>
      <c r="D1121">
        <v>953.9</v>
      </c>
      <c r="E1121">
        <v>984.86</v>
      </c>
      <c r="F1121">
        <v>7752137</v>
      </c>
      <c r="G1121" t="s">
        <v>8</v>
      </c>
      <c r="H1121" s="3">
        <f t="shared" si="51"/>
        <v>3.235882975712534E-2</v>
      </c>
      <c r="I1121">
        <f t="shared" si="52"/>
        <v>2025</v>
      </c>
      <c r="J1121" t="str">
        <f t="shared" si="53"/>
        <v>Enero</v>
      </c>
      <c r="K1121">
        <f>AVERAGEIFS(Tabla1[Close], Tabla1[Ticker], Tabla1[[#This Row],[Ticker]], Tabla1[Date], "&lt;=" &amp; Tabla1[[#This Row],[Date]], Tabla1[Date], "&gt;=" &amp; (Tabla1[[#This Row],[Date]]-50))</f>
        <v>898.392424242424</v>
      </c>
      <c r="L1121">
        <f>AVERAGEIFS(Tabla1[Close], Tabla1[Ticker], Tabla1[[#This Row],[Ticker]], Tabla1[Date], "&lt;=" &amp; Tabla1[[#This Row],[Date]], Tabla1[Date], "&gt;=" &amp; (Tabla1[[#This Row],[Date]]-200))</f>
        <v>761.00985507246378</v>
      </c>
      <c r="M1121" t="str">
        <f>+IF(Tabla1[[#This Row],[volatilidad]]&lt;0.5,"Baja",IF(Tabla1[[#This Row],[volatilidad]]&lt;1,"Media","Alta"))</f>
        <v>Baja</v>
      </c>
    </row>
    <row r="1122" spans="1:13" x14ac:dyDescent="0.3">
      <c r="A1122" s="1">
        <v>45681</v>
      </c>
      <c r="B1122">
        <v>984.41</v>
      </c>
      <c r="C1122">
        <v>986.28</v>
      </c>
      <c r="D1122">
        <v>967.68</v>
      </c>
      <c r="E1122">
        <v>977.59</v>
      </c>
      <c r="F1122">
        <v>4550397</v>
      </c>
      <c r="G1122" t="s">
        <v>8</v>
      </c>
      <c r="H1122" s="3">
        <f t="shared" si="51"/>
        <v>-7.3817598440387711E-3</v>
      </c>
      <c r="I1122">
        <f t="shared" si="52"/>
        <v>2025</v>
      </c>
      <c r="J1122" t="str">
        <f t="shared" si="53"/>
        <v>Enero</v>
      </c>
      <c r="K1122">
        <f>AVERAGEIFS(Tabla1[Close], Tabla1[Ticker], Tabla1[[#This Row],[Ticker]], Tabla1[Date], "&lt;=" &amp; Tabla1[[#This Row],[Date]], Tabla1[Date], "&gt;=" &amp; (Tabla1[[#This Row],[Date]]-50))</f>
        <v>900.40848484848482</v>
      </c>
      <c r="L1122">
        <f>AVERAGEIFS(Tabla1[Close], Tabla1[Ticker], Tabla1[[#This Row],[Ticker]], Tabla1[Date], "&lt;=" &amp; Tabla1[[#This Row],[Date]], Tabla1[Date], "&gt;=" &amp; (Tabla1[[#This Row],[Date]]-200))</f>
        <v>762.56798561151072</v>
      </c>
      <c r="M1122" t="str">
        <f>+IF(Tabla1[[#This Row],[volatilidad]]&lt;0.5,"Baja",IF(Tabla1[[#This Row],[volatilidad]]&lt;1,"Media","Alta"))</f>
        <v>Baja</v>
      </c>
    </row>
    <row r="1123" spans="1:13" x14ac:dyDescent="0.3">
      <c r="A1123" s="1">
        <v>45684</v>
      </c>
      <c r="B1123">
        <v>971.1</v>
      </c>
      <c r="C1123">
        <v>982.27</v>
      </c>
      <c r="D1123">
        <v>960.26</v>
      </c>
      <c r="E1123">
        <v>971.89</v>
      </c>
      <c r="F1123">
        <v>4634204</v>
      </c>
      <c r="G1123" t="s">
        <v>8</v>
      </c>
      <c r="H1123" s="3">
        <f t="shared" si="51"/>
        <v>-5.8306652072955822E-3</v>
      </c>
      <c r="I1123">
        <f t="shared" si="52"/>
        <v>2025</v>
      </c>
      <c r="J1123" t="str">
        <f t="shared" si="53"/>
        <v>Enero</v>
      </c>
      <c r="K1123">
        <f>AVERAGEIFS(Tabla1[Close], Tabla1[Ticker], Tabla1[[#This Row],[Ticker]], Tabla1[Date], "&lt;=" &amp; Tabla1[[#This Row],[Date]], Tabla1[Date], "&gt;=" &amp; (Tabla1[[#This Row],[Date]]-50))</f>
        <v>901.02374999999984</v>
      </c>
      <c r="L1123">
        <f>AVERAGEIFS(Tabla1[Close], Tabla1[Ticker], Tabla1[[#This Row],[Ticker]], Tabla1[Date], "&lt;=" &amp; Tabla1[[#This Row],[Date]], Tabla1[Date], "&gt;=" &amp; (Tabla1[[#This Row],[Date]]-200))</f>
        <v>765.83729927007278</v>
      </c>
      <c r="M1123" t="str">
        <f>+IF(Tabla1[[#This Row],[volatilidad]]&lt;0.5,"Baja",IF(Tabla1[[#This Row],[volatilidad]]&lt;1,"Media","Alta"))</f>
        <v>Baja</v>
      </c>
    </row>
    <row r="1124" spans="1:13" x14ac:dyDescent="0.3">
      <c r="A1124" s="1">
        <v>45685</v>
      </c>
      <c r="B1124">
        <v>966.71</v>
      </c>
      <c r="C1124">
        <v>977.93</v>
      </c>
      <c r="D1124">
        <v>957.3</v>
      </c>
      <c r="E1124">
        <v>971.83</v>
      </c>
      <c r="F1124">
        <v>3433972</v>
      </c>
      <c r="G1124" t="s">
        <v>8</v>
      </c>
      <c r="H1124" s="3">
        <f t="shared" si="51"/>
        <v>-6.1735381576055737E-5</v>
      </c>
      <c r="I1124">
        <f t="shared" si="52"/>
        <v>2025</v>
      </c>
      <c r="J1124" t="str">
        <f t="shared" si="53"/>
        <v>Enero</v>
      </c>
      <c r="K1124">
        <f>AVERAGEIFS(Tabla1[Close], Tabla1[Ticker], Tabla1[[#This Row],[Ticker]], Tabla1[Date], "&lt;=" &amp; Tabla1[[#This Row],[Date]], Tabla1[Date], "&gt;=" &amp; (Tabla1[[#This Row],[Date]]-50))</f>
        <v>903.16939393939379</v>
      </c>
      <c r="L1124">
        <f>AVERAGEIFS(Tabla1[Close], Tabla1[Ticker], Tabla1[[#This Row],[Ticker]], Tabla1[Date], "&lt;=" &amp; Tabla1[[#This Row],[Date]], Tabla1[Date], "&gt;=" &amp; (Tabla1[[#This Row],[Date]]-200))</f>
        <v>768.16635036496336</v>
      </c>
      <c r="M1124" t="str">
        <f>+IF(Tabla1[[#This Row],[volatilidad]]&lt;0.5,"Baja",IF(Tabla1[[#This Row],[volatilidad]]&lt;1,"Media","Alta"))</f>
        <v>Baja</v>
      </c>
    </row>
    <row r="1125" spans="1:13" x14ac:dyDescent="0.3">
      <c r="A1125" s="1">
        <v>45686</v>
      </c>
      <c r="B1125">
        <v>980</v>
      </c>
      <c r="C1125">
        <v>987.64</v>
      </c>
      <c r="D1125">
        <v>968.23</v>
      </c>
      <c r="E1125">
        <v>978.15</v>
      </c>
      <c r="F1125">
        <v>2930728</v>
      </c>
      <c r="G1125" t="s">
        <v>8</v>
      </c>
      <c r="H1125" s="3">
        <f t="shared" si="51"/>
        <v>6.5031950032412578E-3</v>
      </c>
      <c r="I1125">
        <f t="shared" si="52"/>
        <v>2025</v>
      </c>
      <c r="J1125" t="str">
        <f t="shared" si="53"/>
        <v>Enero</v>
      </c>
      <c r="K1125">
        <f>AVERAGEIFS(Tabla1[Close], Tabla1[Ticker], Tabla1[[#This Row],[Ticker]], Tabla1[Date], "&lt;=" &amp; Tabla1[[#This Row],[Date]], Tabla1[Date], "&gt;=" &amp; (Tabla1[[#This Row],[Date]]-50))</f>
        <v>905.12272727272727</v>
      </c>
      <c r="L1125">
        <f>AVERAGEIFS(Tabla1[Close], Tabla1[Ticker], Tabla1[[#This Row],[Ticker]], Tabla1[Date], "&lt;=" &amp; Tabla1[[#This Row],[Date]], Tabla1[Date], "&gt;=" &amp; (Tabla1[[#This Row],[Date]]-200))</f>
        <v>770.57912408759103</v>
      </c>
      <c r="M1125" t="str">
        <f>+IF(Tabla1[[#This Row],[volatilidad]]&lt;0.5,"Baja",IF(Tabla1[[#This Row],[volatilidad]]&lt;1,"Media","Alta"))</f>
        <v>Baja</v>
      </c>
    </row>
    <row r="1126" spans="1:13" x14ac:dyDescent="0.3">
      <c r="A1126" s="1">
        <v>45687</v>
      </c>
      <c r="B1126">
        <v>986.75</v>
      </c>
      <c r="C1126">
        <v>994.59</v>
      </c>
      <c r="D1126">
        <v>970.01</v>
      </c>
      <c r="E1126">
        <v>973.24</v>
      </c>
      <c r="F1126">
        <v>3867825</v>
      </c>
      <c r="G1126" t="s">
        <v>8</v>
      </c>
      <c r="H1126" s="3">
        <f t="shared" si="51"/>
        <v>-5.0196800081786508E-3</v>
      </c>
      <c r="I1126">
        <f t="shared" si="52"/>
        <v>2025</v>
      </c>
      <c r="J1126" t="str">
        <f t="shared" si="53"/>
        <v>Enero</v>
      </c>
      <c r="K1126">
        <f>AVERAGEIFS(Tabla1[Close], Tabla1[Ticker], Tabla1[[#This Row],[Ticker]], Tabla1[Date], "&lt;=" &amp; Tabla1[[#This Row],[Date]], Tabla1[Date], "&gt;=" &amp; (Tabla1[[#This Row],[Date]]-50))</f>
        <v>906.93757575757581</v>
      </c>
      <c r="L1126">
        <f>AVERAGEIFS(Tabla1[Close], Tabla1[Ticker], Tabla1[[#This Row],[Ticker]], Tabla1[Date], "&lt;=" &amp; Tabla1[[#This Row],[Date]], Tabla1[Date], "&gt;=" &amp; (Tabla1[[#This Row],[Date]]-200))</f>
        <v>772.04768115942011</v>
      </c>
      <c r="M1126" t="str">
        <f>+IF(Tabla1[[#This Row],[volatilidad]]&lt;0.5,"Baja",IF(Tabla1[[#This Row],[volatilidad]]&lt;1,"Media","Alta"))</f>
        <v>Baja</v>
      </c>
    </row>
    <row r="1127" spans="1:13" x14ac:dyDescent="0.3">
      <c r="A1127" s="1">
        <v>45688</v>
      </c>
      <c r="B1127">
        <v>974</v>
      </c>
      <c r="C1127">
        <v>990.29</v>
      </c>
      <c r="D1127">
        <v>974</v>
      </c>
      <c r="E1127">
        <v>976.76</v>
      </c>
      <c r="F1127">
        <v>3618718</v>
      </c>
      <c r="G1127" t="s">
        <v>8</v>
      </c>
      <c r="H1127" s="3">
        <f t="shared" si="51"/>
        <v>3.616785171180803E-3</v>
      </c>
      <c r="I1127">
        <f t="shared" si="52"/>
        <v>2025</v>
      </c>
      <c r="J1127" t="str">
        <f t="shared" si="53"/>
        <v>Enero</v>
      </c>
      <c r="K1127">
        <f>AVERAGEIFS(Tabla1[Close], Tabla1[Ticker], Tabla1[[#This Row],[Ticker]], Tabla1[Date], "&lt;=" &amp; Tabla1[[#This Row],[Date]], Tabla1[Date], "&gt;=" &amp; (Tabla1[[#This Row],[Date]]-50))</f>
        <v>908.15575757575766</v>
      </c>
      <c r="L1127">
        <f>AVERAGEIFS(Tabla1[Close], Tabla1[Ticker], Tabla1[[#This Row],[Ticker]], Tabla1[Date], "&lt;=" &amp; Tabla1[[#This Row],[Date]], Tabla1[Date], "&gt;=" &amp; (Tabla1[[#This Row],[Date]]-200))</f>
        <v>773.52043165467603</v>
      </c>
      <c r="M1127" t="str">
        <f>+IF(Tabla1[[#This Row],[volatilidad]]&lt;0.5,"Baja",IF(Tabla1[[#This Row],[volatilidad]]&lt;1,"Media","Alta"))</f>
        <v>Baja</v>
      </c>
    </row>
    <row r="1128" spans="1:13" x14ac:dyDescent="0.3">
      <c r="A1128" s="1">
        <v>45691</v>
      </c>
      <c r="B1128">
        <v>973</v>
      </c>
      <c r="C1128">
        <v>987.69</v>
      </c>
      <c r="D1128">
        <v>964.38</v>
      </c>
      <c r="E1128">
        <v>978.94</v>
      </c>
      <c r="F1128">
        <v>3724197</v>
      </c>
      <c r="G1128" t="s">
        <v>8</v>
      </c>
      <c r="H1128" s="3">
        <f t="shared" si="51"/>
        <v>2.2318686268889554E-3</v>
      </c>
      <c r="I1128">
        <f t="shared" si="52"/>
        <v>2025</v>
      </c>
      <c r="J1128" t="str">
        <f t="shared" si="53"/>
        <v>Febrero</v>
      </c>
      <c r="K1128">
        <f>AVERAGEIFS(Tabla1[Close], Tabla1[Ticker], Tabla1[[#This Row],[Ticker]], Tabla1[Date], "&lt;=" &amp; Tabla1[[#This Row],[Date]], Tabla1[Date], "&gt;=" &amp; (Tabla1[[#This Row],[Date]]-50))</f>
        <v>909.48937500000011</v>
      </c>
      <c r="L1128">
        <f>AVERAGEIFS(Tabla1[Close], Tabla1[Ticker], Tabla1[[#This Row],[Ticker]], Tabla1[Date], "&lt;=" &amp; Tabla1[[#This Row],[Date]], Tabla1[Date], "&gt;=" &amp; (Tabla1[[#This Row],[Date]]-200))</f>
        <v>777.64999999999986</v>
      </c>
      <c r="M1128" t="str">
        <f>+IF(Tabla1[[#This Row],[volatilidad]]&lt;0.5,"Baja",IF(Tabla1[[#This Row],[volatilidad]]&lt;1,"Media","Alta"))</f>
        <v>Baja</v>
      </c>
    </row>
    <row r="1129" spans="1:13" x14ac:dyDescent="0.3">
      <c r="A1129" s="1">
        <v>45692</v>
      </c>
      <c r="B1129">
        <v>980.47</v>
      </c>
      <c r="C1129">
        <v>1008</v>
      </c>
      <c r="D1129">
        <v>978.51</v>
      </c>
      <c r="E1129">
        <v>994.87</v>
      </c>
      <c r="F1129">
        <v>6000137</v>
      </c>
      <c r="G1129" t="s">
        <v>8</v>
      </c>
      <c r="H1129" s="3">
        <f t="shared" si="51"/>
        <v>1.6272703127872878E-2</v>
      </c>
      <c r="I1129">
        <f t="shared" si="52"/>
        <v>2025</v>
      </c>
      <c r="J1129" t="str">
        <f t="shared" si="53"/>
        <v>Febrero</v>
      </c>
      <c r="K1129">
        <f>AVERAGEIFS(Tabla1[Close], Tabla1[Ticker], Tabla1[[#This Row],[Ticker]], Tabla1[Date], "&lt;=" &amp; Tabla1[[#This Row],[Date]], Tabla1[Date], "&gt;=" &amp; (Tabla1[[#This Row],[Date]]-50))</f>
        <v>912.07666666666671</v>
      </c>
      <c r="L1129">
        <f>AVERAGEIFS(Tabla1[Close], Tabla1[Ticker], Tabla1[[#This Row],[Ticker]], Tabla1[Date], "&lt;=" &amp; Tabla1[[#This Row],[Date]], Tabla1[Date], "&gt;=" &amp; (Tabla1[[#This Row],[Date]]-200))</f>
        <v>780.21810218978089</v>
      </c>
      <c r="M1129" t="str">
        <f>+IF(Tabla1[[#This Row],[volatilidad]]&lt;0.5,"Baja",IF(Tabla1[[#This Row],[volatilidad]]&lt;1,"Media","Alta"))</f>
        <v>Baja</v>
      </c>
    </row>
    <row r="1130" spans="1:13" x14ac:dyDescent="0.3">
      <c r="A1130" s="1">
        <v>45693</v>
      </c>
      <c r="B1130">
        <v>987.73</v>
      </c>
      <c r="C1130">
        <v>1011.83</v>
      </c>
      <c r="D1130">
        <v>986.68</v>
      </c>
      <c r="E1130">
        <v>1011.11</v>
      </c>
      <c r="F1130">
        <v>3997733</v>
      </c>
      <c r="G1130" t="s">
        <v>8</v>
      </c>
      <c r="H1130" s="3">
        <f t="shared" si="51"/>
        <v>1.6323740790254115E-2</v>
      </c>
      <c r="I1130">
        <f t="shared" si="52"/>
        <v>2025</v>
      </c>
      <c r="J1130" t="str">
        <f t="shared" si="53"/>
        <v>Febrero</v>
      </c>
      <c r="K1130">
        <f>AVERAGEIFS(Tabla1[Close], Tabla1[Ticker], Tabla1[[#This Row],[Ticker]], Tabla1[Date], "&lt;=" &amp; Tabla1[[#This Row],[Date]], Tabla1[Date], "&gt;=" &amp; (Tabla1[[#This Row],[Date]]-50))</f>
        <v>914.80484848484855</v>
      </c>
      <c r="L1130">
        <f>AVERAGEIFS(Tabla1[Close], Tabla1[Ticker], Tabla1[[#This Row],[Ticker]], Tabla1[Date], "&lt;=" &amp; Tabla1[[#This Row],[Date]], Tabla1[Date], "&gt;=" &amp; (Tabla1[[#This Row],[Date]]-200))</f>
        <v>782.9755474452553</v>
      </c>
      <c r="M1130" t="str">
        <f>+IF(Tabla1[[#This Row],[volatilidad]]&lt;0.5,"Baja",IF(Tabla1[[#This Row],[volatilidad]]&lt;1,"Media","Alta"))</f>
        <v>Baja</v>
      </c>
    </row>
    <row r="1131" spans="1:13" x14ac:dyDescent="0.3">
      <c r="A1131" s="1">
        <v>45694</v>
      </c>
      <c r="B1131">
        <v>1007.87</v>
      </c>
      <c r="C1131">
        <v>1016.35</v>
      </c>
      <c r="D1131">
        <v>1002.61</v>
      </c>
      <c r="E1131">
        <v>1015.68</v>
      </c>
      <c r="F1131">
        <v>3134293</v>
      </c>
      <c r="G1131" t="s">
        <v>8</v>
      </c>
      <c r="H1131" s="3">
        <f t="shared" si="51"/>
        <v>4.51978518657703E-3</v>
      </c>
      <c r="I1131">
        <f t="shared" si="52"/>
        <v>2025</v>
      </c>
      <c r="J1131" t="str">
        <f t="shared" si="53"/>
        <v>Febrero</v>
      </c>
      <c r="K1131">
        <f>AVERAGEIFS(Tabla1[Close], Tabla1[Ticker], Tabla1[[#This Row],[Ticker]], Tabla1[Date], "&lt;=" &amp; Tabla1[[#This Row],[Date]], Tabla1[Date], "&gt;=" &amp; (Tabla1[[#This Row],[Date]]-50))</f>
        <v>917.73060606060619</v>
      </c>
      <c r="L1131">
        <f>AVERAGEIFS(Tabla1[Close], Tabla1[Ticker], Tabla1[[#This Row],[Ticker]], Tabla1[Date], "&lt;=" &amp; Tabla1[[#This Row],[Date]], Tabla1[Date], "&gt;=" &amp; (Tabla1[[#This Row],[Date]]-200))</f>
        <v>784.66181159420273</v>
      </c>
      <c r="M1131" t="str">
        <f>+IF(Tabla1[[#This Row],[volatilidad]]&lt;0.5,"Baja",IF(Tabla1[[#This Row],[volatilidad]]&lt;1,"Media","Alta"))</f>
        <v>Baja</v>
      </c>
    </row>
    <row r="1132" spans="1:13" x14ac:dyDescent="0.3">
      <c r="A1132" s="1">
        <v>45695</v>
      </c>
      <c r="B1132">
        <v>1017</v>
      </c>
      <c r="C1132">
        <v>1027.76</v>
      </c>
      <c r="D1132">
        <v>1005.67</v>
      </c>
      <c r="E1132">
        <v>1013.93</v>
      </c>
      <c r="F1132">
        <v>3212853</v>
      </c>
      <c r="G1132" t="s">
        <v>8</v>
      </c>
      <c r="H1132" s="3">
        <f t="shared" si="51"/>
        <v>-1.7229836168871637E-3</v>
      </c>
      <c r="I1132">
        <f t="shared" si="52"/>
        <v>2025</v>
      </c>
      <c r="J1132" t="str">
        <f t="shared" si="53"/>
        <v>Febrero</v>
      </c>
      <c r="K1132">
        <f>AVERAGEIFS(Tabla1[Close], Tabla1[Ticker], Tabla1[[#This Row],[Ticker]], Tabla1[Date], "&lt;=" &amp; Tabla1[[#This Row],[Date]], Tabla1[Date], "&gt;=" &amp; (Tabla1[[#This Row],[Date]]-50))</f>
        <v>921.49969696969708</v>
      </c>
      <c r="L1132">
        <f>AVERAGEIFS(Tabla1[Close], Tabla1[Ticker], Tabla1[[#This Row],[Ticker]], Tabla1[Date], "&lt;=" &amp; Tabla1[[#This Row],[Date]], Tabla1[Date], "&gt;=" &amp; (Tabla1[[#This Row],[Date]]-200))</f>
        <v>786.31122302158246</v>
      </c>
      <c r="M1132" t="str">
        <f>+IF(Tabla1[[#This Row],[volatilidad]]&lt;0.5,"Baja",IF(Tabla1[[#This Row],[volatilidad]]&lt;1,"Media","Alta"))</f>
        <v>Baja</v>
      </c>
    </row>
    <row r="1133" spans="1:13" x14ac:dyDescent="0.3">
      <c r="A1133" s="1">
        <v>45698</v>
      </c>
      <c r="B1133">
        <v>1023.05</v>
      </c>
      <c r="C1133">
        <v>1032.8499999999999</v>
      </c>
      <c r="D1133">
        <v>1015.88</v>
      </c>
      <c r="E1133">
        <v>1027.5999999999999</v>
      </c>
      <c r="F1133">
        <v>3296566</v>
      </c>
      <c r="G1133" t="s">
        <v>8</v>
      </c>
      <c r="H1133" s="3">
        <f t="shared" si="51"/>
        <v>1.3482193050802227E-2</v>
      </c>
      <c r="I1133">
        <f t="shared" si="52"/>
        <v>2025</v>
      </c>
      <c r="J1133" t="str">
        <f t="shared" si="53"/>
        <v>Febrero</v>
      </c>
      <c r="K1133">
        <f>AVERAGEIFS(Tabla1[Close], Tabla1[Ticker], Tabla1[[#This Row],[Ticker]], Tabla1[Date], "&lt;=" &amp; Tabla1[[#This Row],[Date]], Tabla1[Date], "&gt;=" &amp; (Tabla1[[#This Row],[Date]]-50))</f>
        <v>925.81250000000011</v>
      </c>
      <c r="L1133">
        <f>AVERAGEIFS(Tabla1[Close], Tabla1[Ticker], Tabla1[[#This Row],[Ticker]], Tabla1[Date], "&lt;=" &amp; Tabla1[[#This Row],[Date]], Tabla1[Date], "&gt;=" &amp; (Tabla1[[#This Row],[Date]]-200))</f>
        <v>791.23072992700713</v>
      </c>
      <c r="M1133" t="str">
        <f>+IF(Tabla1[[#This Row],[volatilidad]]&lt;0.5,"Baja",IF(Tabla1[[#This Row],[volatilidad]]&lt;1,"Media","Alta"))</f>
        <v>Baja</v>
      </c>
    </row>
    <row r="1134" spans="1:13" x14ac:dyDescent="0.3">
      <c r="A1134" s="1">
        <v>45699</v>
      </c>
      <c r="B1134">
        <v>1020.79</v>
      </c>
      <c r="C1134">
        <v>1022.69</v>
      </c>
      <c r="D1134">
        <v>1002.95</v>
      </c>
      <c r="E1134">
        <v>1008.08</v>
      </c>
      <c r="F1134">
        <v>3331797</v>
      </c>
      <c r="G1134" t="s">
        <v>8</v>
      </c>
      <c r="H1134" s="3">
        <f t="shared" si="51"/>
        <v>-1.8995718178279386E-2</v>
      </c>
      <c r="I1134">
        <f t="shared" si="52"/>
        <v>2025</v>
      </c>
      <c r="J1134" t="str">
        <f t="shared" si="53"/>
        <v>Febrero</v>
      </c>
      <c r="K1134">
        <f>AVERAGEIFS(Tabla1[Close], Tabla1[Ticker], Tabla1[[#This Row],[Ticker]], Tabla1[Date], "&lt;=" &amp; Tabla1[[#This Row],[Date]], Tabla1[Date], "&gt;=" &amp; (Tabla1[[#This Row],[Date]]-50))</f>
        <v>928.30545454545472</v>
      </c>
      <c r="L1134">
        <f>AVERAGEIFS(Tabla1[Close], Tabla1[Ticker], Tabla1[[#This Row],[Ticker]], Tabla1[Date], "&lt;=" &amp; Tabla1[[#This Row],[Date]], Tabla1[Date], "&gt;=" &amp; (Tabla1[[#This Row],[Date]]-200))</f>
        <v>793.96058394160571</v>
      </c>
      <c r="M1134" t="str">
        <f>+IF(Tabla1[[#This Row],[volatilidad]]&lt;0.5,"Baja",IF(Tabla1[[#This Row],[volatilidad]]&lt;1,"Media","Alta"))</f>
        <v>Baja</v>
      </c>
    </row>
    <row r="1135" spans="1:13" x14ac:dyDescent="0.3">
      <c r="A1135" s="1">
        <v>45700</v>
      </c>
      <c r="B1135">
        <v>1005.49</v>
      </c>
      <c r="C1135">
        <v>1027.74</v>
      </c>
      <c r="D1135">
        <v>998.35</v>
      </c>
      <c r="E1135">
        <v>1027.31</v>
      </c>
      <c r="F1135">
        <v>3388966</v>
      </c>
      <c r="G1135" t="s">
        <v>8</v>
      </c>
      <c r="H1135" s="3">
        <f t="shared" si="51"/>
        <v>1.9075866994682888E-2</v>
      </c>
      <c r="I1135">
        <f t="shared" si="52"/>
        <v>2025</v>
      </c>
      <c r="J1135" t="str">
        <f t="shared" si="53"/>
        <v>Febrero</v>
      </c>
      <c r="K1135">
        <f>AVERAGEIFS(Tabla1[Close], Tabla1[Ticker], Tabla1[[#This Row],[Ticker]], Tabla1[Date], "&lt;=" &amp; Tabla1[[#This Row],[Date]], Tabla1[Date], "&gt;=" &amp; (Tabla1[[#This Row],[Date]]-50))</f>
        <v>931.81636363636369</v>
      </c>
      <c r="L1135">
        <f>AVERAGEIFS(Tabla1[Close], Tabla1[Ticker], Tabla1[[#This Row],[Ticker]], Tabla1[Date], "&lt;=" &amp; Tabla1[[#This Row],[Date]], Tabla1[Date], "&gt;=" &amp; (Tabla1[[#This Row],[Date]]-200))</f>
        <v>796.85065693430647</v>
      </c>
      <c r="M1135" t="str">
        <f>+IF(Tabla1[[#This Row],[volatilidad]]&lt;0.5,"Baja",IF(Tabla1[[#This Row],[volatilidad]]&lt;1,"Media","Alta"))</f>
        <v>Baja</v>
      </c>
    </row>
    <row r="1136" spans="1:13" x14ac:dyDescent="0.3">
      <c r="A1136" s="1">
        <v>45701</v>
      </c>
      <c r="B1136">
        <v>1026.6300000000001</v>
      </c>
      <c r="C1136">
        <v>1045.99</v>
      </c>
      <c r="D1136">
        <v>1025.0999999999999</v>
      </c>
      <c r="E1136">
        <v>1043.69</v>
      </c>
      <c r="F1136">
        <v>3476068</v>
      </c>
      <c r="G1136" t="s">
        <v>8</v>
      </c>
      <c r="H1136" s="3">
        <f t="shared" si="51"/>
        <v>1.5944554224138985E-2</v>
      </c>
      <c r="I1136">
        <f t="shared" si="52"/>
        <v>2025</v>
      </c>
      <c r="J1136" t="str">
        <f t="shared" si="53"/>
        <v>Febrero</v>
      </c>
      <c r="K1136">
        <f>AVERAGEIFS(Tabla1[Close], Tabla1[Ticker], Tabla1[[#This Row],[Ticker]], Tabla1[Date], "&lt;=" &amp; Tabla1[[#This Row],[Date]], Tabla1[Date], "&gt;=" &amp; (Tabla1[[#This Row],[Date]]-50))</f>
        <v>935.19727272727278</v>
      </c>
      <c r="L1136">
        <f>AVERAGEIFS(Tabla1[Close], Tabla1[Ticker], Tabla1[[#This Row],[Ticker]], Tabla1[Date], "&lt;=" &amp; Tabla1[[#This Row],[Date]], Tabla1[Date], "&gt;=" &amp; (Tabla1[[#This Row],[Date]]-200))</f>
        <v>798.63934782608681</v>
      </c>
      <c r="M1136" t="str">
        <f>+IF(Tabla1[[#This Row],[volatilidad]]&lt;0.5,"Baja",IF(Tabla1[[#This Row],[volatilidad]]&lt;1,"Media","Alta"))</f>
        <v>Baja</v>
      </c>
    </row>
    <row r="1137" spans="1:13" x14ac:dyDescent="0.3">
      <c r="A1137" s="1">
        <v>45702</v>
      </c>
      <c r="B1137">
        <v>1044.95</v>
      </c>
      <c r="C1137">
        <v>1064.5</v>
      </c>
      <c r="D1137">
        <v>1041.69</v>
      </c>
      <c r="E1137">
        <v>1058.5999999999999</v>
      </c>
      <c r="F1137">
        <v>3145430</v>
      </c>
      <c r="G1137" t="s">
        <v>8</v>
      </c>
      <c r="H1137" s="3">
        <f t="shared" si="51"/>
        <v>1.4285851162701535E-2</v>
      </c>
      <c r="I1137">
        <f t="shared" si="52"/>
        <v>2025</v>
      </c>
      <c r="J1137" t="str">
        <f t="shared" si="53"/>
        <v>Febrero</v>
      </c>
      <c r="K1137">
        <f>AVERAGEIFS(Tabla1[Close], Tabla1[Ticker], Tabla1[[#This Row],[Ticker]], Tabla1[Date], "&lt;=" &amp; Tabla1[[#This Row],[Date]], Tabla1[Date], "&gt;=" &amp; (Tabla1[[#This Row],[Date]]-50))</f>
        <v>938.8267647058824</v>
      </c>
      <c r="L1137">
        <f>AVERAGEIFS(Tabla1[Close], Tabla1[Ticker], Tabla1[[#This Row],[Ticker]], Tabla1[Date], "&lt;=" &amp; Tabla1[[#This Row],[Date]], Tabla1[Date], "&gt;=" &amp; (Tabla1[[#This Row],[Date]]-200))</f>
        <v>800.5095683453236</v>
      </c>
      <c r="M1137" t="str">
        <f>+IF(Tabla1[[#This Row],[volatilidad]]&lt;0.5,"Baja",IF(Tabla1[[#This Row],[volatilidad]]&lt;1,"Media","Alta"))</f>
        <v>Baja</v>
      </c>
    </row>
    <row r="1138" spans="1:13" x14ac:dyDescent="0.3">
      <c r="A1138" s="1">
        <v>45706</v>
      </c>
      <c r="B1138">
        <v>1060</v>
      </c>
      <c r="C1138">
        <v>1062</v>
      </c>
      <c r="D1138">
        <v>1023.75</v>
      </c>
      <c r="E1138">
        <v>1035.8499999999999</v>
      </c>
      <c r="F1138">
        <v>4229339</v>
      </c>
      <c r="G1138" t="s">
        <v>8</v>
      </c>
      <c r="H1138" s="3">
        <f t="shared" si="51"/>
        <v>-2.1490648025694337E-2</v>
      </c>
      <c r="I1138">
        <f t="shared" si="52"/>
        <v>2025</v>
      </c>
      <c r="J1138" t="str">
        <f t="shared" si="53"/>
        <v>Febrero</v>
      </c>
      <c r="K1138">
        <f>AVERAGEIFS(Tabla1[Close], Tabla1[Ticker], Tabla1[[#This Row],[Ticker]], Tabla1[Date], "&lt;=" &amp; Tabla1[[#This Row],[Date]], Tabla1[Date], "&gt;=" &amp; (Tabla1[[#This Row],[Date]]-50))</f>
        <v>943.15969696969694</v>
      </c>
      <c r="L1138">
        <f>AVERAGEIFS(Tabla1[Close], Tabla1[Ticker], Tabla1[[#This Row],[Ticker]], Tabla1[Date], "&lt;=" &amp; Tabla1[[#This Row],[Date]], Tabla1[Date], "&gt;=" &amp; (Tabla1[[#This Row],[Date]]-200))</f>
        <v>807.38191176470582</v>
      </c>
      <c r="M1138" t="str">
        <f>+IF(Tabla1[[#This Row],[volatilidad]]&lt;0.5,"Baja",IF(Tabla1[[#This Row],[volatilidad]]&lt;1,"Media","Alta"))</f>
        <v>Baja</v>
      </c>
    </row>
    <row r="1139" spans="1:13" x14ac:dyDescent="0.3">
      <c r="A1139" s="1">
        <v>45707</v>
      </c>
      <c r="B1139">
        <v>1035.18</v>
      </c>
      <c r="C1139">
        <v>1045</v>
      </c>
      <c r="D1139">
        <v>1024.51</v>
      </c>
      <c r="E1139">
        <v>1043.33</v>
      </c>
      <c r="F1139">
        <v>2600048</v>
      </c>
      <c r="G1139" t="s">
        <v>8</v>
      </c>
      <c r="H1139" s="3">
        <f t="shared" si="51"/>
        <v>7.2211227494327623E-3</v>
      </c>
      <c r="I1139">
        <f t="shared" si="52"/>
        <v>2025</v>
      </c>
      <c r="J1139" t="str">
        <f t="shared" si="53"/>
        <v>Febrero</v>
      </c>
      <c r="K1139">
        <f>AVERAGEIFS(Tabla1[Close], Tabla1[Ticker], Tabla1[[#This Row],[Ticker]], Tabla1[Date], "&lt;=" &amp; Tabla1[[#This Row],[Date]], Tabla1[Date], "&gt;=" &amp; (Tabla1[[#This Row],[Date]]-50))</f>
        <v>947.4899999999999</v>
      </c>
      <c r="L1139">
        <f>AVERAGEIFS(Tabla1[Close], Tabla1[Ticker], Tabla1[[#This Row],[Ticker]], Tabla1[Date], "&lt;=" &amp; Tabla1[[#This Row],[Date]], Tabla1[Date], "&gt;=" &amp; (Tabla1[[#This Row],[Date]]-200))</f>
        <v>810.54139705882335</v>
      </c>
      <c r="M1139" t="str">
        <f>+IF(Tabla1[[#This Row],[volatilidad]]&lt;0.5,"Baja",IF(Tabla1[[#This Row],[volatilidad]]&lt;1,"Media","Alta"))</f>
        <v>Baja</v>
      </c>
    </row>
    <row r="1140" spans="1:13" x14ac:dyDescent="0.3">
      <c r="A1140" s="1">
        <v>45708</v>
      </c>
      <c r="B1140">
        <v>1042</v>
      </c>
      <c r="C1140">
        <v>1045</v>
      </c>
      <c r="D1140">
        <v>1015.59</v>
      </c>
      <c r="E1140">
        <v>1024.54</v>
      </c>
      <c r="F1140">
        <v>3111831</v>
      </c>
      <c r="G1140" t="s">
        <v>8</v>
      </c>
      <c r="H1140" s="3">
        <f t="shared" si="51"/>
        <v>-1.8009642203329679E-2</v>
      </c>
      <c r="I1140">
        <f t="shared" si="52"/>
        <v>2025</v>
      </c>
      <c r="J1140" t="str">
        <f t="shared" si="53"/>
        <v>Febrero</v>
      </c>
      <c r="K1140">
        <f>AVERAGEIFS(Tabla1[Close], Tabla1[Ticker], Tabla1[[#This Row],[Ticker]], Tabla1[Date], "&lt;=" &amp; Tabla1[[#This Row],[Date]], Tabla1[Date], "&gt;=" &amp; (Tabla1[[#This Row],[Date]]-50))</f>
        <v>951.52696969696967</v>
      </c>
      <c r="L1140">
        <f>AVERAGEIFS(Tabla1[Close], Tabla1[Ticker], Tabla1[[#This Row],[Ticker]], Tabla1[Date], "&lt;=" &amp; Tabla1[[#This Row],[Date]], Tabla1[Date], "&gt;=" &amp; (Tabla1[[#This Row],[Date]]-200))</f>
        <v>812.10343065693405</v>
      </c>
      <c r="M1140" t="str">
        <f>+IF(Tabla1[[#This Row],[volatilidad]]&lt;0.5,"Baja",IF(Tabla1[[#This Row],[volatilidad]]&lt;1,"Media","Alta"))</f>
        <v>Baja</v>
      </c>
    </row>
    <row r="1141" spans="1:13" x14ac:dyDescent="0.3">
      <c r="A1141" s="1">
        <v>45709</v>
      </c>
      <c r="B1141">
        <v>1029.42</v>
      </c>
      <c r="C1141">
        <v>1032.3800000000001</v>
      </c>
      <c r="D1141">
        <v>999.39</v>
      </c>
      <c r="E1141">
        <v>1003.15</v>
      </c>
      <c r="F1141">
        <v>3738710</v>
      </c>
      <c r="G1141" t="s">
        <v>8</v>
      </c>
      <c r="H1141" s="3">
        <f t="shared" si="51"/>
        <v>-2.0877662170339817E-2</v>
      </c>
      <c r="I1141">
        <f t="shared" si="52"/>
        <v>2025</v>
      </c>
      <c r="J1141" t="str">
        <f t="shared" si="53"/>
        <v>Febrero</v>
      </c>
      <c r="K1141">
        <f>AVERAGEIFS(Tabla1[Close], Tabla1[Ticker], Tabla1[[#This Row],[Ticker]], Tabla1[Date], "&lt;=" &amp; Tabla1[[#This Row],[Date]], Tabla1[Date], "&gt;=" &amp; (Tabla1[[#This Row],[Date]]-50))</f>
        <v>953.04529411764713</v>
      </c>
      <c r="L1141">
        <f>AVERAGEIFS(Tabla1[Close], Tabla1[Ticker], Tabla1[[#This Row],[Ticker]], Tabla1[Date], "&lt;=" &amp; Tabla1[[#This Row],[Date]], Tabla1[Date], "&gt;=" &amp; (Tabla1[[#This Row],[Date]]-200))</f>
        <v>813.48782608695626</v>
      </c>
      <c r="M1141" t="str">
        <f>+IF(Tabla1[[#This Row],[volatilidad]]&lt;0.5,"Baja",IF(Tabla1[[#This Row],[volatilidad]]&lt;1,"Media","Alta"))</f>
        <v>Baja</v>
      </c>
    </row>
    <row r="1142" spans="1:13" x14ac:dyDescent="0.3">
      <c r="A1142" s="1">
        <v>45712</v>
      </c>
      <c r="B1142">
        <v>1008</v>
      </c>
      <c r="C1142">
        <v>1015.17</v>
      </c>
      <c r="D1142">
        <v>984.48</v>
      </c>
      <c r="E1142">
        <v>988.47</v>
      </c>
      <c r="F1142">
        <v>4426227</v>
      </c>
      <c r="G1142" t="s">
        <v>8</v>
      </c>
      <c r="H1142" s="3">
        <f t="shared" si="51"/>
        <v>-1.4633903204904541E-2</v>
      </c>
      <c r="I1142">
        <f t="shared" si="52"/>
        <v>2025</v>
      </c>
      <c r="J1142" t="str">
        <f t="shared" si="53"/>
        <v>Febrero</v>
      </c>
      <c r="K1142">
        <f>AVERAGEIFS(Tabla1[Close], Tabla1[Ticker], Tabla1[[#This Row],[Ticker]], Tabla1[Date], "&lt;=" &amp; Tabla1[[#This Row],[Date]], Tabla1[Date], "&gt;=" &amp; (Tabla1[[#This Row],[Date]]-50))</f>
        <v>958.31000000000006</v>
      </c>
      <c r="L1142">
        <f>AVERAGEIFS(Tabla1[Close], Tabla1[Ticker], Tabla1[[#This Row],[Ticker]], Tabla1[Date], "&lt;=" &amp; Tabla1[[#This Row],[Date]], Tabla1[Date], "&gt;=" &amp; (Tabla1[[#This Row],[Date]]-200))</f>
        <v>819.33963235294095</v>
      </c>
      <c r="M1142" t="str">
        <f>+IF(Tabla1[[#This Row],[volatilidad]]&lt;0.5,"Baja",IF(Tabla1[[#This Row],[volatilidad]]&lt;1,"Media","Alta"))</f>
        <v>Baja</v>
      </c>
    </row>
    <row r="1143" spans="1:13" x14ac:dyDescent="0.3">
      <c r="A1143" s="1">
        <v>45713</v>
      </c>
      <c r="B1143">
        <v>989.4</v>
      </c>
      <c r="C1143">
        <v>994.4</v>
      </c>
      <c r="D1143">
        <v>955</v>
      </c>
      <c r="E1143">
        <v>977.24</v>
      </c>
      <c r="F1143">
        <v>4738304</v>
      </c>
      <c r="G1143" t="s">
        <v>8</v>
      </c>
      <c r="H1143" s="3">
        <f t="shared" si="51"/>
        <v>-1.136099224053333E-2</v>
      </c>
      <c r="I1143">
        <f t="shared" si="52"/>
        <v>2025</v>
      </c>
      <c r="J1143" t="str">
        <f t="shared" si="53"/>
        <v>Febrero</v>
      </c>
      <c r="K1143">
        <f>AVERAGEIFS(Tabla1[Close], Tabla1[Ticker], Tabla1[[#This Row],[Ticker]], Tabla1[Date], "&lt;=" &amp; Tabla1[[#This Row],[Date]], Tabla1[Date], "&gt;=" &amp; (Tabla1[[#This Row],[Date]]-50))</f>
        <v>958.86676470588247</v>
      </c>
      <c r="L1143">
        <f>AVERAGEIFS(Tabla1[Close], Tabla1[Ticker], Tabla1[[#This Row],[Ticker]], Tabla1[Date], "&lt;=" &amp; Tabla1[[#This Row],[Date]], Tabla1[Date], "&gt;=" &amp; (Tabla1[[#This Row],[Date]]-200))</f>
        <v>821.89029411764682</v>
      </c>
      <c r="M1143" t="str">
        <f>+IF(Tabla1[[#This Row],[volatilidad]]&lt;0.5,"Baja",IF(Tabla1[[#This Row],[volatilidad]]&lt;1,"Media","Alta"))</f>
        <v>Baja</v>
      </c>
    </row>
    <row r="1144" spans="1:13" x14ac:dyDescent="0.3">
      <c r="A1144" s="1">
        <v>45714</v>
      </c>
      <c r="B1144">
        <v>977.6</v>
      </c>
      <c r="C1144">
        <v>1000.89</v>
      </c>
      <c r="D1144">
        <v>976.9</v>
      </c>
      <c r="E1144">
        <v>990.06</v>
      </c>
      <c r="F1144">
        <v>3397205</v>
      </c>
      <c r="G1144" t="s">
        <v>8</v>
      </c>
      <c r="H1144" s="3">
        <f t="shared" si="51"/>
        <v>1.3118578854733665E-2</v>
      </c>
      <c r="I1144">
        <f t="shared" si="52"/>
        <v>2025</v>
      </c>
      <c r="J1144" t="str">
        <f t="shared" si="53"/>
        <v>Febrero</v>
      </c>
      <c r="K1144">
        <f>AVERAGEIFS(Tabla1[Close], Tabla1[Ticker], Tabla1[[#This Row],[Ticker]], Tabla1[Date], "&lt;=" &amp; Tabla1[[#This Row],[Date]], Tabla1[Date], "&gt;=" &amp; (Tabla1[[#This Row],[Date]]-50))</f>
        <v>962.05117647058842</v>
      </c>
      <c r="L1144">
        <f>AVERAGEIFS(Tabla1[Close], Tabla1[Ticker], Tabla1[[#This Row],[Ticker]], Tabla1[Date], "&lt;=" &amp; Tabla1[[#This Row],[Date]], Tabla1[Date], "&gt;=" &amp; (Tabla1[[#This Row],[Date]]-200))</f>
        <v>824.50882352941142</v>
      </c>
      <c r="M1144" t="str">
        <f>+IF(Tabla1[[#This Row],[volatilidad]]&lt;0.5,"Baja",IF(Tabla1[[#This Row],[volatilidad]]&lt;1,"Media","Alta"))</f>
        <v>Baja</v>
      </c>
    </row>
    <row r="1145" spans="1:13" x14ac:dyDescent="0.3">
      <c r="A1145" s="1">
        <v>45715</v>
      </c>
      <c r="B1145">
        <v>995</v>
      </c>
      <c r="C1145">
        <v>1000.73</v>
      </c>
      <c r="D1145">
        <v>961.83</v>
      </c>
      <c r="E1145">
        <v>963.07</v>
      </c>
      <c r="F1145">
        <v>3766566</v>
      </c>
      <c r="G1145" t="s">
        <v>8</v>
      </c>
      <c r="H1145" s="3">
        <f t="shared" si="51"/>
        <v>-2.7260974082378708E-2</v>
      </c>
      <c r="I1145">
        <f t="shared" si="52"/>
        <v>2025</v>
      </c>
      <c r="J1145" t="str">
        <f t="shared" si="53"/>
        <v>Febrero</v>
      </c>
      <c r="K1145">
        <f>AVERAGEIFS(Tabla1[Close], Tabla1[Ticker], Tabla1[[#This Row],[Ticker]], Tabla1[Date], "&lt;=" &amp; Tabla1[[#This Row],[Date]], Tabla1[Date], "&gt;=" &amp; (Tabla1[[#This Row],[Date]]-50))</f>
        <v>964.51823529411774</v>
      </c>
      <c r="L1145">
        <f>AVERAGEIFS(Tabla1[Close], Tabla1[Ticker], Tabla1[[#This Row],[Ticker]], Tabla1[Date], "&lt;=" &amp; Tabla1[[#This Row],[Date]], Tabla1[Date], "&gt;=" &amp; (Tabla1[[#This Row],[Date]]-200))</f>
        <v>825.52021897810187</v>
      </c>
      <c r="M1145" t="str">
        <f>+IF(Tabla1[[#This Row],[volatilidad]]&lt;0.5,"Baja",IF(Tabla1[[#This Row],[volatilidad]]&lt;1,"Media","Alta"))</f>
        <v>Baja</v>
      </c>
    </row>
    <row r="1146" spans="1:13" x14ac:dyDescent="0.3">
      <c r="A1146" s="1">
        <v>45716</v>
      </c>
      <c r="B1146">
        <v>969.56</v>
      </c>
      <c r="C1146">
        <v>982.27</v>
      </c>
      <c r="D1146">
        <v>958.17</v>
      </c>
      <c r="E1146">
        <v>980.56</v>
      </c>
      <c r="F1146">
        <v>4717409</v>
      </c>
      <c r="G1146" t="s">
        <v>8</v>
      </c>
      <c r="H1146" s="3">
        <f t="shared" si="51"/>
        <v>1.8160673678964123E-2</v>
      </c>
      <c r="I1146">
        <f t="shared" si="52"/>
        <v>2025</v>
      </c>
      <c r="J1146" t="str">
        <f t="shared" si="53"/>
        <v>Febrero</v>
      </c>
      <c r="K1146">
        <f>AVERAGEIFS(Tabla1[Close], Tabla1[Ticker], Tabla1[[#This Row],[Ticker]], Tabla1[Date], "&lt;=" &amp; Tabla1[[#This Row],[Date]], Tabla1[Date], "&gt;=" &amp; (Tabla1[[#This Row],[Date]]-50))</f>
        <v>967.62294117647059</v>
      </c>
      <c r="L1146">
        <f>AVERAGEIFS(Tabla1[Close], Tabla1[Ticker], Tabla1[[#This Row],[Ticker]], Tabla1[Date], "&lt;=" &amp; Tabla1[[#This Row],[Date]], Tabla1[Date], "&gt;=" &amp; (Tabla1[[#This Row],[Date]]-200))</f>
        <v>826.64369565217362</v>
      </c>
      <c r="M1146" t="str">
        <f>+IF(Tabla1[[#This Row],[volatilidad]]&lt;0.5,"Baja",IF(Tabla1[[#This Row],[volatilidad]]&lt;1,"Media","Alta"))</f>
        <v>Baja</v>
      </c>
    </row>
    <row r="1147" spans="1:13" x14ac:dyDescent="0.3">
      <c r="A1147" s="1">
        <v>45719</v>
      </c>
      <c r="B1147">
        <v>983</v>
      </c>
      <c r="C1147">
        <v>994.93</v>
      </c>
      <c r="D1147">
        <v>964.81</v>
      </c>
      <c r="E1147">
        <v>973.7</v>
      </c>
      <c r="F1147">
        <v>3907447</v>
      </c>
      <c r="G1147" t="s">
        <v>8</v>
      </c>
      <c r="H1147" s="3">
        <f t="shared" si="51"/>
        <v>-6.9960022844087755E-3</v>
      </c>
      <c r="I1147">
        <f t="shared" si="52"/>
        <v>2025</v>
      </c>
      <c r="J1147" t="str">
        <f t="shared" si="53"/>
        <v>Marzo</v>
      </c>
      <c r="K1147">
        <f>AVERAGEIFS(Tabla1[Close], Tabla1[Ticker], Tabla1[[#This Row],[Ticker]], Tabla1[Date], "&lt;=" &amp; Tabla1[[#This Row],[Date]], Tabla1[Date], "&gt;=" &amp; (Tabla1[[#This Row],[Date]]-50))</f>
        <v>971.62323529411788</v>
      </c>
      <c r="L1147">
        <f>AVERAGEIFS(Tabla1[Close], Tabla1[Ticker], Tabla1[[#This Row],[Ticker]], Tabla1[Date], "&lt;=" &amp; Tabla1[[#This Row],[Date]], Tabla1[Date], "&gt;=" &amp; (Tabla1[[#This Row],[Date]]-200))</f>
        <v>831.67419117647034</v>
      </c>
      <c r="M1147" t="str">
        <f>+IF(Tabla1[[#This Row],[volatilidad]]&lt;0.5,"Baja",IF(Tabla1[[#This Row],[volatilidad]]&lt;1,"Media","Alta"))</f>
        <v>Baja</v>
      </c>
    </row>
    <row r="1148" spans="1:13" x14ac:dyDescent="0.3">
      <c r="A1148" s="1">
        <v>45720</v>
      </c>
      <c r="B1148">
        <v>971.61</v>
      </c>
      <c r="C1148">
        <v>986.31</v>
      </c>
      <c r="D1148">
        <v>948.21</v>
      </c>
      <c r="E1148">
        <v>972.58</v>
      </c>
      <c r="F1148">
        <v>4392814</v>
      </c>
      <c r="G1148" t="s">
        <v>8</v>
      </c>
      <c r="H1148" s="3">
        <f t="shared" si="51"/>
        <v>-1.1502516175413424E-3</v>
      </c>
      <c r="I1148">
        <f t="shared" si="52"/>
        <v>2025</v>
      </c>
      <c r="J1148" t="str">
        <f t="shared" si="53"/>
        <v>Marzo</v>
      </c>
      <c r="K1148">
        <f>AVERAGEIFS(Tabla1[Close], Tabla1[Ticker], Tabla1[[#This Row],[Ticker]], Tabla1[Date], "&lt;=" &amp; Tabla1[[#This Row],[Date]], Tabla1[Date], "&gt;=" &amp; (Tabla1[[#This Row],[Date]]-50))</f>
        <v>971.65057142857177</v>
      </c>
      <c r="L1148">
        <f>AVERAGEIFS(Tabla1[Close], Tabla1[Ticker], Tabla1[[#This Row],[Ticker]], Tabla1[Date], "&lt;=" &amp; Tabla1[[#This Row],[Date]], Tabla1[Date], "&gt;=" &amp; (Tabla1[[#This Row],[Date]]-200))</f>
        <v>833.94889705882338</v>
      </c>
      <c r="M1148" t="str">
        <f>+IF(Tabla1[[#This Row],[volatilidad]]&lt;0.5,"Baja",IF(Tabla1[[#This Row],[volatilidad]]&lt;1,"Media","Alta"))</f>
        <v>Baja</v>
      </c>
    </row>
    <row r="1149" spans="1:13" x14ac:dyDescent="0.3">
      <c r="A1149" s="1">
        <v>45721</v>
      </c>
      <c r="B1149">
        <v>973.62</v>
      </c>
      <c r="C1149">
        <v>995.6</v>
      </c>
      <c r="D1149">
        <v>969.48</v>
      </c>
      <c r="E1149">
        <v>990.92</v>
      </c>
      <c r="F1149">
        <v>3807935</v>
      </c>
      <c r="G1149" t="s">
        <v>8</v>
      </c>
      <c r="H1149" s="3">
        <f t="shared" si="51"/>
        <v>1.885706060169845E-2</v>
      </c>
      <c r="I1149">
        <f t="shared" si="52"/>
        <v>2025</v>
      </c>
      <c r="J1149" t="str">
        <f t="shared" si="53"/>
        <v>Marzo</v>
      </c>
      <c r="K1149">
        <f>AVERAGEIFS(Tabla1[Close], Tabla1[Ticker], Tabla1[[#This Row],[Ticker]], Tabla1[Date], "&lt;=" &amp; Tabla1[[#This Row],[Date]], Tabla1[Date], "&gt;=" &amp; (Tabla1[[#This Row],[Date]]-50))</f>
        <v>975.95428571428602</v>
      </c>
      <c r="L1149">
        <f>AVERAGEIFS(Tabla1[Close], Tabla1[Ticker], Tabla1[[#This Row],[Ticker]], Tabla1[Date], "&lt;=" &amp; Tabla1[[#This Row],[Date]], Tabla1[Date], "&gt;=" &amp; (Tabla1[[#This Row],[Date]]-200))</f>
        <v>836.27867647058792</v>
      </c>
      <c r="M1149" t="str">
        <f>+IF(Tabla1[[#This Row],[volatilidad]]&lt;0.5,"Baja",IF(Tabla1[[#This Row],[volatilidad]]&lt;1,"Media","Alta"))</f>
        <v>Baja</v>
      </c>
    </row>
    <row r="1150" spans="1:13" x14ac:dyDescent="0.3">
      <c r="A1150" s="1">
        <v>45722</v>
      </c>
      <c r="B1150">
        <v>972.99</v>
      </c>
      <c r="C1150">
        <v>973.69</v>
      </c>
      <c r="D1150">
        <v>899</v>
      </c>
      <c r="E1150">
        <v>906.36</v>
      </c>
      <c r="F1150">
        <v>7852559</v>
      </c>
      <c r="G1150" t="s">
        <v>8</v>
      </c>
      <c r="H1150" s="3">
        <f t="shared" si="51"/>
        <v>-8.5334840350381413E-2</v>
      </c>
      <c r="I1150">
        <f t="shared" si="52"/>
        <v>2025</v>
      </c>
      <c r="J1150" t="str">
        <f t="shared" si="53"/>
        <v>Marzo</v>
      </c>
      <c r="K1150">
        <f>AVERAGEIFS(Tabla1[Close], Tabla1[Ticker], Tabla1[[#This Row],[Ticker]], Tabla1[Date], "&lt;=" &amp; Tabla1[[#This Row],[Date]], Tabla1[Date], "&gt;=" &amp; (Tabla1[[#This Row],[Date]]-50))</f>
        <v>978.18171428571452</v>
      </c>
      <c r="L1150">
        <f>AVERAGEIFS(Tabla1[Close], Tabla1[Ticker], Tabla1[[#This Row],[Ticker]], Tabla1[Date], "&lt;=" &amp; Tabla1[[#This Row],[Date]], Tabla1[Date], "&gt;=" &amp; (Tabla1[[#This Row],[Date]]-200))</f>
        <v>836.79021897810196</v>
      </c>
      <c r="M1150" t="str">
        <f>+IF(Tabla1[[#This Row],[volatilidad]]&lt;0.5,"Baja",IF(Tabla1[[#This Row],[volatilidad]]&lt;1,"Media","Alta"))</f>
        <v>Baja</v>
      </c>
    </row>
    <row r="1151" spans="1:13" x14ac:dyDescent="0.3">
      <c r="A1151" s="1">
        <v>45723</v>
      </c>
      <c r="B1151">
        <v>897.64</v>
      </c>
      <c r="C1151">
        <v>904.89</v>
      </c>
      <c r="D1151">
        <v>858.07</v>
      </c>
      <c r="E1151">
        <v>891.11</v>
      </c>
      <c r="F1151">
        <v>7737488</v>
      </c>
      <c r="G1151" t="s">
        <v>8</v>
      </c>
      <c r="H1151" s="3">
        <f t="shared" si="51"/>
        <v>-1.6825543933977616E-2</v>
      </c>
      <c r="I1151">
        <f t="shared" si="52"/>
        <v>2025</v>
      </c>
      <c r="J1151" t="str">
        <f t="shared" si="53"/>
        <v>Marzo</v>
      </c>
      <c r="K1151">
        <f>AVERAGEIFS(Tabla1[Close], Tabla1[Ticker], Tabla1[[#This Row],[Ticker]], Tabla1[Date], "&lt;=" &amp; Tabla1[[#This Row],[Date]], Tabla1[Date], "&gt;=" &amp; (Tabla1[[#This Row],[Date]]-50))</f>
        <v>979.4060000000004</v>
      </c>
      <c r="L1151">
        <f>AVERAGEIFS(Tabla1[Close], Tabla1[Ticker], Tabla1[[#This Row],[Ticker]], Tabla1[Date], "&lt;=" &amp; Tabla1[[#This Row],[Date]], Tabla1[Date], "&gt;=" &amp; (Tabla1[[#This Row],[Date]]-200))</f>
        <v>837.18384057970991</v>
      </c>
      <c r="M1151" t="str">
        <f>+IF(Tabla1[[#This Row],[volatilidad]]&lt;0.5,"Baja",IF(Tabla1[[#This Row],[volatilidad]]&lt;1,"Media","Alta"))</f>
        <v>Baja</v>
      </c>
    </row>
    <row r="1152" spans="1:13" x14ac:dyDescent="0.3">
      <c r="A1152" s="1">
        <v>45726</v>
      </c>
      <c r="B1152">
        <v>875.07</v>
      </c>
      <c r="C1152">
        <v>881.27</v>
      </c>
      <c r="D1152">
        <v>854.5</v>
      </c>
      <c r="E1152">
        <v>866.68</v>
      </c>
      <c r="F1152">
        <v>6995309</v>
      </c>
      <c r="G1152" t="s">
        <v>8</v>
      </c>
      <c r="H1152" s="3">
        <f t="shared" si="51"/>
        <v>-2.7415246153673634E-2</v>
      </c>
      <c r="I1152">
        <f t="shared" si="52"/>
        <v>2025</v>
      </c>
      <c r="J1152" t="str">
        <f t="shared" si="53"/>
        <v>Marzo</v>
      </c>
      <c r="K1152">
        <f>AVERAGEIFS(Tabla1[Close], Tabla1[Ticker], Tabla1[[#This Row],[Ticker]], Tabla1[Date], "&lt;=" &amp; Tabla1[[#This Row],[Date]], Tabla1[Date], "&gt;=" &amp; (Tabla1[[#This Row],[Date]]-50))</f>
        <v>983.68882352941193</v>
      </c>
      <c r="L1152">
        <f>AVERAGEIFS(Tabla1[Close], Tabla1[Ticker], Tabla1[[#This Row],[Ticker]], Tabla1[Date], "&lt;=" &amp; Tabla1[[#This Row],[Date]], Tabla1[Date], "&gt;=" &amp; (Tabla1[[#This Row],[Date]]-200))</f>
        <v>840.54308823529391</v>
      </c>
      <c r="M1152" t="str">
        <f>+IF(Tabla1[[#This Row],[volatilidad]]&lt;0.5,"Baja",IF(Tabla1[[#This Row],[volatilidad]]&lt;1,"Media","Alta"))</f>
        <v>Baja</v>
      </c>
    </row>
    <row r="1153" spans="1:13" x14ac:dyDescent="0.3">
      <c r="A1153" s="1">
        <v>45727</v>
      </c>
      <c r="B1153">
        <v>867.41</v>
      </c>
      <c r="C1153">
        <v>910.68</v>
      </c>
      <c r="D1153">
        <v>866</v>
      </c>
      <c r="E1153">
        <v>895.1</v>
      </c>
      <c r="F1153">
        <v>7398934</v>
      </c>
      <c r="G1153" t="s">
        <v>8</v>
      </c>
      <c r="H1153" s="3">
        <f t="shared" si="51"/>
        <v>3.2791803203027658E-2</v>
      </c>
      <c r="I1153">
        <f t="shared" si="52"/>
        <v>2025</v>
      </c>
      <c r="J1153" t="str">
        <f t="shared" si="53"/>
        <v>Marzo</v>
      </c>
      <c r="K1153">
        <f>AVERAGEIFS(Tabla1[Close], Tabla1[Ticker], Tabla1[[#This Row],[Ticker]], Tabla1[Date], "&lt;=" &amp; Tabla1[[#This Row],[Date]], Tabla1[Date], "&gt;=" &amp; (Tabla1[[#This Row],[Date]]-50))</f>
        <v>981.15771428571441</v>
      </c>
      <c r="L1153">
        <f>AVERAGEIFS(Tabla1[Close], Tabla1[Ticker], Tabla1[[#This Row],[Ticker]], Tabla1[Date], "&lt;=" &amp; Tabla1[[#This Row],[Date]], Tabla1[Date], "&gt;=" &amp; (Tabla1[[#This Row],[Date]]-200))</f>
        <v>842.0588235294116</v>
      </c>
      <c r="M1153" t="str">
        <f>+IF(Tabla1[[#This Row],[volatilidad]]&lt;0.5,"Baja",IF(Tabla1[[#This Row],[volatilidad]]&lt;1,"Media","Alta"))</f>
        <v>Baja</v>
      </c>
    </row>
    <row r="1154" spans="1:13" x14ac:dyDescent="0.3">
      <c r="A1154" s="1">
        <v>45728</v>
      </c>
      <c r="B1154">
        <v>914.6</v>
      </c>
      <c r="C1154">
        <v>927.18</v>
      </c>
      <c r="D1154">
        <v>901</v>
      </c>
      <c r="E1154">
        <v>919.68</v>
      </c>
      <c r="F1154">
        <v>6865837</v>
      </c>
      <c r="G1154" t="s">
        <v>8</v>
      </c>
      <c r="H1154" s="3">
        <f t="shared" ref="H1154:H1217" si="54">IF(G1154=G1153, (E1154/E1153)-1, "")</f>
        <v>2.746061892525975E-2</v>
      </c>
      <c r="I1154">
        <f t="shared" ref="I1154:I1217" si="55">YEAR(A1154)</f>
        <v>2025</v>
      </c>
      <c r="J1154" t="str">
        <f t="shared" ref="J1154:J1217" si="56">TEXT(A1154,"MMMM")</f>
        <v>Marzo</v>
      </c>
      <c r="K1154">
        <f>AVERAGEIFS(Tabla1[Close], Tabla1[Ticker], Tabla1[[#This Row],[Ticker]], Tabla1[Date], "&lt;=" &amp; Tabla1[[#This Row],[Date]], Tabla1[Date], "&gt;=" &amp; (Tabla1[[#This Row],[Date]]-50))</f>
        <v>979.45000000000016</v>
      </c>
      <c r="L1154">
        <f>AVERAGEIFS(Tabla1[Close], Tabla1[Ticker], Tabla1[[#This Row],[Ticker]], Tabla1[Date], "&lt;=" &amp; Tabla1[[#This Row],[Date]], Tabla1[Date], "&gt;=" &amp; (Tabla1[[#This Row],[Date]]-200))</f>
        <v>843.77169117647031</v>
      </c>
      <c r="M1154" t="str">
        <f>+IF(Tabla1[[#This Row],[volatilidad]]&lt;0.5,"Baja",IF(Tabla1[[#This Row],[volatilidad]]&lt;1,"Media","Alta"))</f>
        <v>Baja</v>
      </c>
    </row>
    <row r="1155" spans="1:13" x14ac:dyDescent="0.3">
      <c r="A1155" s="1">
        <v>45729</v>
      </c>
      <c r="B1155">
        <v>913</v>
      </c>
      <c r="C1155">
        <v>921.89</v>
      </c>
      <c r="D1155">
        <v>887.51</v>
      </c>
      <c r="E1155">
        <v>890.17</v>
      </c>
      <c r="F1155">
        <v>5001698</v>
      </c>
      <c r="G1155" t="s">
        <v>8</v>
      </c>
      <c r="H1155" s="3">
        <f t="shared" si="54"/>
        <v>-3.2087247738343816E-2</v>
      </c>
      <c r="I1155">
        <f t="shared" si="55"/>
        <v>2025</v>
      </c>
      <c r="J1155" t="str">
        <f t="shared" si="56"/>
        <v>Marzo</v>
      </c>
      <c r="K1155">
        <f>AVERAGEIFS(Tabla1[Close], Tabla1[Ticker], Tabla1[[#This Row],[Ticker]], Tabla1[Date], "&lt;=" &amp; Tabla1[[#This Row],[Date]], Tabla1[Date], "&gt;=" &amp; (Tabla1[[#This Row],[Date]]-50))</f>
        <v>980.01916666666671</v>
      </c>
      <c r="L1155">
        <f>AVERAGEIFS(Tabla1[Close], Tabla1[Ticker], Tabla1[[#This Row],[Ticker]], Tabla1[Date], "&lt;=" &amp; Tabla1[[#This Row],[Date]], Tabla1[Date], "&gt;=" &amp; (Tabla1[[#This Row],[Date]]-200))</f>
        <v>844.11036496350346</v>
      </c>
      <c r="M1155" t="str">
        <f>+IF(Tabla1[[#This Row],[volatilidad]]&lt;0.5,"Baja",IF(Tabla1[[#This Row],[volatilidad]]&lt;1,"Media","Alta"))</f>
        <v>Baja</v>
      </c>
    </row>
    <row r="1156" spans="1:13" x14ac:dyDescent="0.3">
      <c r="A1156" s="1">
        <v>45730</v>
      </c>
      <c r="B1156">
        <v>901.46</v>
      </c>
      <c r="C1156">
        <v>919.63</v>
      </c>
      <c r="D1156">
        <v>901</v>
      </c>
      <c r="E1156">
        <v>918</v>
      </c>
      <c r="F1156">
        <v>5200684</v>
      </c>
      <c r="G1156" t="s">
        <v>8</v>
      </c>
      <c r="H1156" s="3">
        <f t="shared" si="54"/>
        <v>3.1263691205050792E-2</v>
      </c>
      <c r="I1156">
        <f t="shared" si="55"/>
        <v>2025</v>
      </c>
      <c r="J1156" t="str">
        <f t="shared" si="56"/>
        <v>Marzo</v>
      </c>
      <c r="K1156">
        <f>AVERAGEIFS(Tabla1[Close], Tabla1[Ticker], Tabla1[[#This Row],[Ticker]], Tabla1[Date], "&lt;=" &amp; Tabla1[[#This Row],[Date]], Tabla1[Date], "&gt;=" &amp; (Tabla1[[#This Row],[Date]]-50))</f>
        <v>979.01944444444462</v>
      </c>
      <c r="L1156">
        <f>AVERAGEIFS(Tabla1[Close], Tabla1[Ticker], Tabla1[[#This Row],[Ticker]], Tabla1[Date], "&lt;=" &amp; Tabla1[[#This Row],[Date]], Tabla1[Date], "&gt;=" &amp; (Tabla1[[#This Row],[Date]]-200))</f>
        <v>844.64579710144903</v>
      </c>
      <c r="M1156" t="str">
        <f>+IF(Tabla1[[#This Row],[volatilidad]]&lt;0.5,"Baja",IF(Tabla1[[#This Row],[volatilidad]]&lt;1,"Media","Alta"))</f>
        <v>Baja</v>
      </c>
    </row>
    <row r="1157" spans="1:13" x14ac:dyDescent="0.3">
      <c r="A1157" s="1">
        <v>45733</v>
      </c>
      <c r="B1157">
        <v>939.95</v>
      </c>
      <c r="C1157">
        <v>967.63</v>
      </c>
      <c r="D1157">
        <v>934.42</v>
      </c>
      <c r="E1157">
        <v>950.02</v>
      </c>
      <c r="F1157">
        <v>7543146</v>
      </c>
      <c r="G1157" t="s">
        <v>8</v>
      </c>
      <c r="H1157" s="3">
        <f t="shared" si="54"/>
        <v>3.4880174291938904E-2</v>
      </c>
      <c r="I1157">
        <f t="shared" si="55"/>
        <v>2025</v>
      </c>
      <c r="J1157" t="str">
        <f t="shared" si="56"/>
        <v>Marzo</v>
      </c>
      <c r="K1157">
        <f>AVERAGEIFS(Tabla1[Close], Tabla1[Ticker], Tabla1[[#This Row],[Ticker]], Tabla1[Date], "&lt;=" &amp; Tabla1[[#This Row],[Date]], Tabla1[Date], "&gt;=" &amp; (Tabla1[[#This Row],[Date]]-50))</f>
        <v>978.06485714285725</v>
      </c>
      <c r="L1157">
        <f>AVERAGEIFS(Tabla1[Close], Tabla1[Ticker], Tabla1[[#This Row],[Ticker]], Tabla1[Date], "&lt;=" &amp; Tabla1[[#This Row],[Date]], Tabla1[Date], "&gt;=" &amp; (Tabla1[[#This Row],[Date]]-200))</f>
        <v>848.84661764705857</v>
      </c>
      <c r="M1157" t="str">
        <f>+IF(Tabla1[[#This Row],[volatilidad]]&lt;0.5,"Baja",IF(Tabla1[[#This Row],[volatilidad]]&lt;1,"Media","Alta"))</f>
        <v>Baja</v>
      </c>
    </row>
    <row r="1158" spans="1:13" x14ac:dyDescent="0.3">
      <c r="A1158" s="1">
        <v>45734</v>
      </c>
      <c r="B1158">
        <v>940</v>
      </c>
      <c r="C1158">
        <v>948.25</v>
      </c>
      <c r="D1158">
        <v>916.3</v>
      </c>
      <c r="E1158">
        <v>929.98</v>
      </c>
      <c r="F1158">
        <v>6009400</v>
      </c>
      <c r="G1158" t="s">
        <v>8</v>
      </c>
      <c r="H1158" s="3">
        <f t="shared" si="54"/>
        <v>-2.1094292751731469E-2</v>
      </c>
      <c r="I1158">
        <f t="shared" si="55"/>
        <v>2025</v>
      </c>
      <c r="J1158" t="str">
        <f t="shared" si="56"/>
        <v>Marzo</v>
      </c>
      <c r="K1158">
        <f>AVERAGEIFS(Tabla1[Close], Tabla1[Ticker], Tabla1[[#This Row],[Ticker]], Tabla1[Date], "&lt;=" &amp; Tabla1[[#This Row],[Date]], Tabla1[Date], "&gt;=" &amp; (Tabla1[[#This Row],[Date]]-50))</f>
        <v>976.72916666666686</v>
      </c>
      <c r="L1158">
        <f>AVERAGEIFS(Tabla1[Close], Tabla1[Ticker], Tabla1[[#This Row],[Ticker]], Tabla1[Date], "&lt;=" &amp; Tabla1[[#This Row],[Date]], Tabla1[Date], "&gt;=" &amp; (Tabla1[[#This Row],[Date]]-200))</f>
        <v>850.59294117647039</v>
      </c>
      <c r="M1158" t="str">
        <f>+IF(Tabla1[[#This Row],[volatilidad]]&lt;0.5,"Baja",IF(Tabla1[[#This Row],[volatilidad]]&lt;1,"Media","Alta"))</f>
        <v>Baja</v>
      </c>
    </row>
    <row r="1159" spans="1:13" x14ac:dyDescent="0.3">
      <c r="A1159" s="1">
        <v>45735</v>
      </c>
      <c r="B1159">
        <v>935.77</v>
      </c>
      <c r="C1159">
        <v>968</v>
      </c>
      <c r="D1159">
        <v>924</v>
      </c>
      <c r="E1159">
        <v>959.49</v>
      </c>
      <c r="F1159">
        <v>6662361</v>
      </c>
      <c r="G1159" t="s">
        <v>8</v>
      </c>
      <c r="H1159" s="3">
        <f t="shared" si="54"/>
        <v>3.1731865201402254E-2</v>
      </c>
      <c r="I1159">
        <f t="shared" si="55"/>
        <v>2025</v>
      </c>
      <c r="J1159" t="str">
        <f t="shared" si="56"/>
        <v>Marzo</v>
      </c>
      <c r="K1159">
        <f>AVERAGEIFS(Tabla1[Close], Tabla1[Ticker], Tabla1[[#This Row],[Ticker]], Tabla1[Date], "&lt;=" &amp; Tabla1[[#This Row],[Date]], Tabla1[Date], "&gt;=" &amp; (Tabla1[[#This Row],[Date]]-50))</f>
        <v>976.38472222222242</v>
      </c>
      <c r="L1159">
        <f>AVERAGEIFS(Tabla1[Close], Tabla1[Ticker], Tabla1[[#This Row],[Ticker]], Tabla1[Date], "&lt;=" &amp; Tabla1[[#This Row],[Date]], Tabla1[Date], "&gt;=" &amp; (Tabla1[[#This Row],[Date]]-200))</f>
        <v>852.49102941176443</v>
      </c>
      <c r="M1159" t="str">
        <f>+IF(Tabla1[[#This Row],[volatilidad]]&lt;0.5,"Baja",IF(Tabla1[[#This Row],[volatilidad]]&lt;1,"Media","Alta"))</f>
        <v>Baja</v>
      </c>
    </row>
    <row r="1160" spans="1:13" x14ac:dyDescent="0.3">
      <c r="A1160" s="1">
        <v>45736</v>
      </c>
      <c r="B1160">
        <v>950.01</v>
      </c>
      <c r="C1160">
        <v>967</v>
      </c>
      <c r="D1160">
        <v>945.5</v>
      </c>
      <c r="E1160">
        <v>950.84</v>
      </c>
      <c r="F1160">
        <v>4466305</v>
      </c>
      <c r="G1160" t="s">
        <v>8</v>
      </c>
      <c r="H1160" s="3">
        <f t="shared" si="54"/>
        <v>-9.0152059948513941E-3</v>
      </c>
      <c r="I1160">
        <f t="shared" si="55"/>
        <v>2025</v>
      </c>
      <c r="J1160" t="str">
        <f t="shared" si="56"/>
        <v>Marzo</v>
      </c>
      <c r="K1160">
        <f>AVERAGEIFS(Tabla1[Close], Tabla1[Ticker], Tabla1[[#This Row],[Ticker]], Tabla1[Date], "&lt;=" &amp; Tabla1[[#This Row],[Date]], Tabla1[Date], "&gt;=" &amp; (Tabla1[[#This Row],[Date]]-50))</f>
        <v>975.80166666666673</v>
      </c>
      <c r="L1160">
        <f>AVERAGEIFS(Tabla1[Close], Tabla1[Ticker], Tabla1[[#This Row],[Ticker]], Tabla1[Date], "&lt;=" &amp; Tabla1[[#This Row],[Date]], Tabla1[Date], "&gt;=" &amp; (Tabla1[[#This Row],[Date]]-200))</f>
        <v>853.2089051094888</v>
      </c>
      <c r="M1160" t="str">
        <f>+IF(Tabla1[[#This Row],[volatilidad]]&lt;0.5,"Baja",IF(Tabla1[[#This Row],[volatilidad]]&lt;1,"Media","Alta"))</f>
        <v>Baja</v>
      </c>
    </row>
    <row r="1161" spans="1:13" x14ac:dyDescent="0.3">
      <c r="A1161" s="1">
        <v>45737</v>
      </c>
      <c r="B1161">
        <v>941.64</v>
      </c>
      <c r="C1161">
        <v>963.65</v>
      </c>
      <c r="D1161">
        <v>940.95</v>
      </c>
      <c r="E1161">
        <v>960.29</v>
      </c>
      <c r="F1161">
        <v>5905429</v>
      </c>
      <c r="G1161" t="s">
        <v>8</v>
      </c>
      <c r="H1161" s="3">
        <f t="shared" si="54"/>
        <v>9.9385806234486562E-3</v>
      </c>
      <c r="I1161">
        <f t="shared" si="55"/>
        <v>2025</v>
      </c>
      <c r="J1161" t="str">
        <f t="shared" si="56"/>
        <v>Marzo</v>
      </c>
      <c r="K1161">
        <f>AVERAGEIFS(Tabla1[Close], Tabla1[Ticker], Tabla1[[#This Row],[Ticker]], Tabla1[Date], "&lt;=" &amp; Tabla1[[#This Row],[Date]], Tabla1[Date], "&gt;=" &amp; (Tabla1[[#This Row],[Date]]-50))</f>
        <v>975.30555555555554</v>
      </c>
      <c r="L1161">
        <f>AVERAGEIFS(Tabla1[Close], Tabla1[Ticker], Tabla1[[#This Row],[Ticker]], Tabla1[Date], "&lt;=" &amp; Tabla1[[#This Row],[Date]], Tabla1[Date], "&gt;=" &amp; (Tabla1[[#This Row],[Date]]-200))</f>
        <v>853.98485507246346</v>
      </c>
      <c r="M1161" t="str">
        <f>+IF(Tabla1[[#This Row],[volatilidad]]&lt;0.5,"Baja",IF(Tabla1[[#This Row],[volatilidad]]&lt;1,"Media","Alta"))</f>
        <v>Baja</v>
      </c>
    </row>
    <row r="1162" spans="1:13" x14ac:dyDescent="0.3">
      <c r="A1162" s="1">
        <v>45740</v>
      </c>
      <c r="B1162">
        <v>969.67</v>
      </c>
      <c r="C1162">
        <v>977</v>
      </c>
      <c r="D1162">
        <v>951.55</v>
      </c>
      <c r="E1162">
        <v>971.99</v>
      </c>
      <c r="F1162">
        <v>4677871</v>
      </c>
      <c r="G1162" t="s">
        <v>8</v>
      </c>
      <c r="H1162" s="3">
        <f t="shared" si="54"/>
        <v>1.2183819471201396E-2</v>
      </c>
      <c r="I1162">
        <f t="shared" si="55"/>
        <v>2025</v>
      </c>
      <c r="J1162" t="str">
        <f t="shared" si="56"/>
        <v>Marzo</v>
      </c>
      <c r="K1162">
        <f>AVERAGEIFS(Tabla1[Close], Tabla1[Ticker], Tabla1[[#This Row],[Ticker]], Tabla1[Date], "&lt;=" &amp; Tabla1[[#This Row],[Date]], Tabla1[Date], "&gt;=" &amp; (Tabla1[[#This Row],[Date]]-50))</f>
        <v>975.22828571428568</v>
      </c>
      <c r="L1162">
        <f>AVERAGEIFS(Tabla1[Close], Tabla1[Ticker], Tabla1[[#This Row],[Ticker]], Tabla1[Date], "&lt;=" &amp; Tabla1[[#This Row],[Date]], Tabla1[Date], "&gt;=" &amp; (Tabla1[[#This Row],[Date]]-200))</f>
        <v>857.42262773722598</v>
      </c>
      <c r="M1162" t="str">
        <f>+IF(Tabla1[[#This Row],[volatilidad]]&lt;0.5,"Baja",IF(Tabla1[[#This Row],[volatilidad]]&lt;1,"Media","Alta"))</f>
        <v>Baja</v>
      </c>
    </row>
    <row r="1163" spans="1:13" x14ac:dyDescent="0.3">
      <c r="A1163" s="1">
        <v>45741</v>
      </c>
      <c r="B1163">
        <v>978.18</v>
      </c>
      <c r="C1163">
        <v>998.7</v>
      </c>
      <c r="D1163">
        <v>977.11</v>
      </c>
      <c r="E1163">
        <v>997.28</v>
      </c>
      <c r="F1163">
        <v>3782245</v>
      </c>
      <c r="G1163" t="s">
        <v>8</v>
      </c>
      <c r="H1163" s="3">
        <f t="shared" si="54"/>
        <v>2.6018786201503996E-2</v>
      </c>
      <c r="I1163">
        <f t="shared" si="55"/>
        <v>2025</v>
      </c>
      <c r="J1163" t="str">
        <f t="shared" si="56"/>
        <v>Marzo</v>
      </c>
      <c r="K1163">
        <f>AVERAGEIFS(Tabla1[Close], Tabla1[Ticker], Tabla1[[#This Row],[Ticker]], Tabla1[Date], "&lt;=" &amp; Tabla1[[#This Row],[Date]], Tabla1[Date], "&gt;=" &amp; (Tabla1[[#This Row],[Date]]-50))</f>
        <v>975.84083333333319</v>
      </c>
      <c r="L1163">
        <f>AVERAGEIFS(Tabla1[Close], Tabla1[Ticker], Tabla1[[#This Row],[Ticker]], Tabla1[Date], "&lt;=" &amp; Tabla1[[#This Row],[Date]], Tabla1[Date], "&gt;=" &amp; (Tabla1[[#This Row],[Date]]-200))</f>
        <v>859.71211678832094</v>
      </c>
      <c r="M1163" t="str">
        <f>+IF(Tabla1[[#This Row],[volatilidad]]&lt;0.5,"Baja",IF(Tabla1[[#This Row],[volatilidad]]&lt;1,"Media","Alta"))</f>
        <v>Baja</v>
      </c>
    </row>
    <row r="1164" spans="1:13" x14ac:dyDescent="0.3">
      <c r="A1164" s="1">
        <v>45742</v>
      </c>
      <c r="B1164">
        <v>993.81</v>
      </c>
      <c r="C1164">
        <v>996.79</v>
      </c>
      <c r="D1164">
        <v>966.32</v>
      </c>
      <c r="E1164">
        <v>970.65</v>
      </c>
      <c r="F1164">
        <v>3534707</v>
      </c>
      <c r="G1164" t="s">
        <v>8</v>
      </c>
      <c r="H1164" s="3">
        <f t="shared" si="54"/>
        <v>-2.6702631156746315E-2</v>
      </c>
      <c r="I1164">
        <f t="shared" si="55"/>
        <v>2025</v>
      </c>
      <c r="J1164" t="str">
        <f t="shared" si="56"/>
        <v>Marzo</v>
      </c>
      <c r="K1164">
        <f>AVERAGEIFS(Tabla1[Close], Tabla1[Ticker], Tabla1[[#This Row],[Ticker]], Tabla1[Date], "&lt;=" &amp; Tabla1[[#This Row],[Date]], Tabla1[Date], "&gt;=" &amp; (Tabla1[[#This Row],[Date]]-50))</f>
        <v>975.61055555555561</v>
      </c>
      <c r="L1164">
        <f>AVERAGEIFS(Tabla1[Close], Tabla1[Ticker], Tabla1[[#This Row],[Ticker]], Tabla1[Date], "&lt;=" &amp; Tabla1[[#This Row],[Date]], Tabla1[Date], "&gt;=" &amp; (Tabla1[[#This Row],[Date]]-200))</f>
        <v>861.93751824817491</v>
      </c>
      <c r="M1164" t="str">
        <f>+IF(Tabla1[[#This Row],[volatilidad]]&lt;0.5,"Baja",IF(Tabla1[[#This Row],[volatilidad]]&lt;1,"Media","Alta"))</f>
        <v>Baja</v>
      </c>
    </row>
    <row r="1165" spans="1:13" x14ac:dyDescent="0.3">
      <c r="A1165" s="1">
        <v>45743</v>
      </c>
      <c r="B1165">
        <v>974.22</v>
      </c>
      <c r="C1165">
        <v>989</v>
      </c>
      <c r="D1165">
        <v>966.37</v>
      </c>
      <c r="E1165">
        <v>976.72</v>
      </c>
      <c r="F1165">
        <v>3047237</v>
      </c>
      <c r="G1165" t="s">
        <v>8</v>
      </c>
      <c r="H1165" s="3">
        <f t="shared" si="54"/>
        <v>6.2535414413023016E-3</v>
      </c>
      <c r="I1165">
        <f t="shared" si="55"/>
        <v>2025</v>
      </c>
      <c r="J1165" t="str">
        <f t="shared" si="56"/>
        <v>Marzo</v>
      </c>
      <c r="K1165">
        <f>AVERAGEIFS(Tabla1[Close], Tabla1[Ticker], Tabla1[[#This Row],[Ticker]], Tabla1[Date], "&lt;=" &amp; Tabla1[[#This Row],[Date]], Tabla1[Date], "&gt;=" &amp; (Tabla1[[#This Row],[Date]]-50))</f>
        <v>975.10638888888911</v>
      </c>
      <c r="L1165">
        <f>AVERAGEIFS(Tabla1[Close], Tabla1[Ticker], Tabla1[[#This Row],[Ticker]], Tabla1[Date], "&lt;=" &amp; Tabla1[[#This Row],[Date]], Tabla1[Date], "&gt;=" &amp; (Tabla1[[#This Row],[Date]]-200))</f>
        <v>862.76927536231858</v>
      </c>
      <c r="M1165" t="str">
        <f>+IF(Tabla1[[#This Row],[volatilidad]]&lt;0.5,"Baja",IF(Tabla1[[#This Row],[volatilidad]]&lt;1,"Media","Alta"))</f>
        <v>Baja</v>
      </c>
    </row>
    <row r="1166" spans="1:13" x14ac:dyDescent="0.3">
      <c r="A1166" s="1">
        <v>45744</v>
      </c>
      <c r="B1166">
        <v>972</v>
      </c>
      <c r="C1166">
        <v>974.98</v>
      </c>
      <c r="D1166">
        <v>929.23</v>
      </c>
      <c r="E1166">
        <v>933.85</v>
      </c>
      <c r="F1166">
        <v>4422717</v>
      </c>
      <c r="G1166" t="s">
        <v>8</v>
      </c>
      <c r="H1166" s="3">
        <f t="shared" si="54"/>
        <v>-4.3891801130313657E-2</v>
      </c>
      <c r="I1166">
        <f t="shared" si="55"/>
        <v>2025</v>
      </c>
      <c r="J1166" t="str">
        <f t="shared" si="56"/>
        <v>Marzo</v>
      </c>
      <c r="K1166">
        <f>AVERAGEIFS(Tabla1[Close], Tabla1[Ticker], Tabla1[[#This Row],[Ticker]], Tabla1[Date], "&lt;=" &amp; Tabla1[[#This Row],[Date]], Tabla1[Date], "&gt;=" &amp; (Tabla1[[#This Row],[Date]]-50))</f>
        <v>972.96027777777772</v>
      </c>
      <c r="L1166">
        <f>AVERAGEIFS(Tabla1[Close], Tabla1[Ticker], Tabla1[[#This Row],[Ticker]], Tabla1[Date], "&lt;=" &amp; Tabla1[[#This Row],[Date]], Tabla1[Date], "&gt;=" &amp; (Tabla1[[#This Row],[Date]]-200))</f>
        <v>863.28064748201416</v>
      </c>
      <c r="M1166" t="str">
        <f>+IF(Tabla1[[#This Row],[volatilidad]]&lt;0.5,"Baja",IF(Tabla1[[#This Row],[volatilidad]]&lt;1,"Media","Alta"))</f>
        <v>Baja</v>
      </c>
    </row>
    <row r="1167" spans="1:13" x14ac:dyDescent="0.3">
      <c r="A1167" s="1">
        <v>45747</v>
      </c>
      <c r="B1167">
        <v>920.53</v>
      </c>
      <c r="C1167">
        <v>934.48</v>
      </c>
      <c r="D1167">
        <v>900.59</v>
      </c>
      <c r="E1167">
        <v>932.53</v>
      </c>
      <c r="F1167">
        <v>4634075</v>
      </c>
      <c r="G1167" t="s">
        <v>8</v>
      </c>
      <c r="H1167" s="3">
        <f t="shared" si="54"/>
        <v>-1.4135032392783575E-3</v>
      </c>
      <c r="I1167">
        <f t="shared" si="55"/>
        <v>2025</v>
      </c>
      <c r="J1167" t="str">
        <f t="shared" si="56"/>
        <v>Marzo</v>
      </c>
      <c r="K1167">
        <f>AVERAGEIFS(Tabla1[Close], Tabla1[Ticker], Tabla1[[#This Row],[Ticker]], Tabla1[Date], "&lt;=" &amp; Tabla1[[#This Row],[Date]], Tabla1[Date], "&gt;=" &amp; (Tabla1[[#This Row],[Date]]-50))</f>
        <v>969.41399999999999</v>
      </c>
      <c r="L1167">
        <f>AVERAGEIFS(Tabla1[Close], Tabla1[Ticker], Tabla1[[#This Row],[Ticker]], Tabla1[Date], "&lt;=" &amp; Tabla1[[#This Row],[Date]], Tabla1[Date], "&gt;=" &amp; (Tabla1[[#This Row],[Date]]-200))</f>
        <v>867.8688321167881</v>
      </c>
      <c r="M1167" t="str">
        <f>+IF(Tabla1[[#This Row],[volatilidad]]&lt;0.5,"Baja",IF(Tabla1[[#This Row],[volatilidad]]&lt;1,"Media","Alta"))</f>
        <v>Baja</v>
      </c>
    </row>
    <row r="1168" spans="1:13" x14ac:dyDescent="0.3">
      <c r="A1168" s="1">
        <v>45748</v>
      </c>
      <c r="B1168">
        <v>927.5</v>
      </c>
      <c r="C1168">
        <v>932.29</v>
      </c>
      <c r="D1168">
        <v>911.5</v>
      </c>
      <c r="E1168">
        <v>928.38</v>
      </c>
      <c r="F1168">
        <v>3519956</v>
      </c>
      <c r="G1168" t="s">
        <v>8</v>
      </c>
      <c r="H1168" s="3">
        <f t="shared" si="54"/>
        <v>-4.4502589729016329E-3</v>
      </c>
      <c r="I1168">
        <f t="shared" si="55"/>
        <v>2025</v>
      </c>
      <c r="J1168" t="str">
        <f t="shared" si="56"/>
        <v>Abril</v>
      </c>
      <c r="K1168">
        <f>AVERAGEIFS(Tabla1[Close], Tabla1[Ticker], Tabla1[[#This Row],[Ticker]], Tabla1[Date], "&lt;=" &amp; Tabla1[[#This Row],[Date]], Tabla1[Date], "&gt;=" &amp; (Tabla1[[#This Row],[Date]]-50))</f>
        <v>968.27416666666659</v>
      </c>
      <c r="L1168">
        <f>AVERAGEIFS(Tabla1[Close], Tabla1[Ticker], Tabla1[[#This Row],[Ticker]], Tabla1[Date], "&lt;=" &amp; Tabla1[[#This Row],[Date]], Tabla1[Date], "&gt;=" &amp; (Tabla1[[#This Row],[Date]]-200))</f>
        <v>869.63218978102179</v>
      </c>
      <c r="M1168" t="str">
        <f>+IF(Tabla1[[#This Row],[volatilidad]]&lt;0.5,"Baja",IF(Tabla1[[#This Row],[volatilidad]]&lt;1,"Media","Alta"))</f>
        <v>Baja</v>
      </c>
    </row>
    <row r="1169" spans="1:13" x14ac:dyDescent="0.3">
      <c r="A1169" s="1">
        <v>45749</v>
      </c>
      <c r="B1169">
        <v>923</v>
      </c>
      <c r="C1169">
        <v>949.55</v>
      </c>
      <c r="D1169">
        <v>916.11</v>
      </c>
      <c r="E1169">
        <v>935.52</v>
      </c>
      <c r="F1169">
        <v>3256886</v>
      </c>
      <c r="G1169" t="s">
        <v>8</v>
      </c>
      <c r="H1169" s="3">
        <f t="shared" si="54"/>
        <v>7.6908162605828778E-3</v>
      </c>
      <c r="I1169">
        <f t="shared" si="55"/>
        <v>2025</v>
      </c>
      <c r="J1169" t="str">
        <f t="shared" si="56"/>
        <v>Abril</v>
      </c>
      <c r="K1169">
        <f>AVERAGEIFS(Tabla1[Close], Tabla1[Ticker], Tabla1[[#This Row],[Ticker]], Tabla1[Date], "&lt;=" &amp; Tabla1[[#This Row],[Date]], Tabla1[Date], "&gt;=" &amp; (Tabla1[[#This Row],[Date]]-50))</f>
        <v>965.71638888888867</v>
      </c>
      <c r="L1169">
        <f>AVERAGEIFS(Tabla1[Close], Tabla1[Ticker], Tabla1[[#This Row],[Ticker]], Tabla1[Date], "&lt;=" &amp; Tabla1[[#This Row],[Date]], Tabla1[Date], "&gt;=" &amp; (Tabla1[[#This Row],[Date]]-200))</f>
        <v>871.37277372262758</v>
      </c>
      <c r="M1169" t="str">
        <f>+IF(Tabla1[[#This Row],[volatilidad]]&lt;0.5,"Baja",IF(Tabla1[[#This Row],[volatilidad]]&lt;1,"Media","Alta"))</f>
        <v>Baja</v>
      </c>
    </row>
    <row r="1170" spans="1:13" x14ac:dyDescent="0.3">
      <c r="A1170" s="1">
        <v>45750</v>
      </c>
      <c r="B1170">
        <v>901.8</v>
      </c>
      <c r="C1170">
        <v>946.59</v>
      </c>
      <c r="D1170">
        <v>900.47</v>
      </c>
      <c r="E1170">
        <v>917.05</v>
      </c>
      <c r="F1170">
        <v>5864622</v>
      </c>
      <c r="G1170" t="s">
        <v>8</v>
      </c>
      <c r="H1170" s="3">
        <f t="shared" si="54"/>
        <v>-1.9743030613990076E-2</v>
      </c>
      <c r="I1170">
        <f t="shared" si="55"/>
        <v>2025</v>
      </c>
      <c r="J1170" t="str">
        <f t="shared" si="56"/>
        <v>Abril</v>
      </c>
      <c r="K1170">
        <f>AVERAGEIFS(Tabla1[Close], Tabla1[Ticker], Tabla1[[#This Row],[Ticker]], Tabla1[Date], "&lt;=" &amp; Tabla1[[#This Row],[Date]], Tabla1[Date], "&gt;=" &amp; (Tabla1[[#This Row],[Date]]-50))</f>
        <v>963.18777777777768</v>
      </c>
      <c r="L1170">
        <f>AVERAGEIFS(Tabla1[Close], Tabla1[Ticker], Tabla1[[#This Row],[Ticker]], Tabla1[Date], "&lt;=" &amp; Tabla1[[#This Row],[Date]], Tabla1[Date], "&gt;=" &amp; (Tabla1[[#This Row],[Date]]-200))</f>
        <v>871.7037681159419</v>
      </c>
      <c r="M1170" t="str">
        <f>+IF(Tabla1[[#This Row],[volatilidad]]&lt;0.5,"Baja",IF(Tabla1[[#This Row],[volatilidad]]&lt;1,"Media","Alta"))</f>
        <v>Baja</v>
      </c>
    </row>
    <row r="1171" spans="1:13" x14ac:dyDescent="0.3">
      <c r="A1171" s="1">
        <v>45751</v>
      </c>
      <c r="B1171">
        <v>896.5</v>
      </c>
      <c r="C1171">
        <v>906.63</v>
      </c>
      <c r="D1171">
        <v>853.87</v>
      </c>
      <c r="E1171">
        <v>855.86</v>
      </c>
      <c r="F1171">
        <v>6798806</v>
      </c>
      <c r="G1171" t="s">
        <v>8</v>
      </c>
      <c r="H1171" s="3">
        <f t="shared" si="54"/>
        <v>-6.6724824164440255E-2</v>
      </c>
      <c r="I1171">
        <f t="shared" si="55"/>
        <v>2025</v>
      </c>
      <c r="J1171" t="str">
        <f t="shared" si="56"/>
        <v>Abril</v>
      </c>
      <c r="K1171">
        <f>AVERAGEIFS(Tabla1[Close], Tabla1[Ticker], Tabla1[[#This Row],[Ticker]], Tabla1[Date], "&lt;=" &amp; Tabla1[[#This Row],[Date]], Tabla1[Date], "&gt;=" &amp; (Tabla1[[#This Row],[Date]]-50))</f>
        <v>958.42527777777786</v>
      </c>
      <c r="L1171">
        <f>AVERAGEIFS(Tabla1[Close], Tabla1[Ticker], Tabla1[[#This Row],[Ticker]], Tabla1[Date], "&lt;=" &amp; Tabla1[[#This Row],[Date]], Tabla1[Date], "&gt;=" &amp; (Tabla1[[#This Row],[Date]]-200))</f>
        <v>871.58978417266178</v>
      </c>
      <c r="M1171" t="str">
        <f>+IF(Tabla1[[#This Row],[volatilidad]]&lt;0.5,"Baja",IF(Tabla1[[#This Row],[volatilidad]]&lt;1,"Media","Alta"))</f>
        <v>Baja</v>
      </c>
    </row>
    <row r="1172" spans="1:13" x14ac:dyDescent="0.3">
      <c r="A1172" s="1">
        <v>45754</v>
      </c>
      <c r="B1172">
        <v>827.85</v>
      </c>
      <c r="C1172">
        <v>906.74</v>
      </c>
      <c r="D1172">
        <v>821.1</v>
      </c>
      <c r="E1172">
        <v>867.83</v>
      </c>
      <c r="F1172">
        <v>6656823</v>
      </c>
      <c r="G1172" t="s">
        <v>8</v>
      </c>
      <c r="H1172" s="3">
        <f t="shared" si="54"/>
        <v>1.3985932278643753E-2</v>
      </c>
      <c r="I1172">
        <f t="shared" si="55"/>
        <v>2025</v>
      </c>
      <c r="J1172" t="str">
        <f t="shared" si="56"/>
        <v>Abril</v>
      </c>
      <c r="K1172">
        <f>AVERAGEIFS(Tabla1[Close], Tabla1[Ticker], Tabla1[[#This Row],[Ticker]], Tabla1[Date], "&lt;=" &amp; Tabla1[[#This Row],[Date]], Tabla1[Date], "&gt;=" &amp; (Tabla1[[#This Row],[Date]]-50))</f>
        <v>950.53857142857157</v>
      </c>
      <c r="L1172">
        <f>AVERAGEIFS(Tabla1[Close], Tabla1[Ticker], Tabla1[[#This Row],[Ticker]], Tabla1[Date], "&lt;=" &amp; Tabla1[[#This Row],[Date]], Tabla1[Date], "&gt;=" &amp; (Tabla1[[#This Row],[Date]]-200))</f>
        <v>875.36445255474462</v>
      </c>
      <c r="M1172" t="str">
        <f>+IF(Tabla1[[#This Row],[volatilidad]]&lt;0.5,"Baja",IF(Tabla1[[#This Row],[volatilidad]]&lt;1,"Media","Alta"))</f>
        <v>Baja</v>
      </c>
    </row>
    <row r="1173" spans="1:13" x14ac:dyDescent="0.3">
      <c r="A1173" s="1">
        <v>45755</v>
      </c>
      <c r="B1173">
        <v>912.44</v>
      </c>
      <c r="C1173">
        <v>922.42</v>
      </c>
      <c r="D1173">
        <v>857.7</v>
      </c>
      <c r="E1173">
        <v>870.4</v>
      </c>
      <c r="F1173">
        <v>5625382</v>
      </c>
      <c r="G1173" t="s">
        <v>8</v>
      </c>
      <c r="H1173" s="3">
        <f t="shared" si="54"/>
        <v>2.9614094926424528E-3</v>
      </c>
      <c r="I1173">
        <f t="shared" si="55"/>
        <v>2025</v>
      </c>
      <c r="J1173" t="str">
        <f t="shared" si="56"/>
        <v>Abril</v>
      </c>
      <c r="K1173">
        <f>AVERAGEIFS(Tabla1[Close], Tabla1[Ticker], Tabla1[[#This Row],[Ticker]], Tabla1[Date], "&lt;=" &amp; Tabla1[[#This Row],[Date]], Tabla1[Date], "&gt;=" &amp; (Tabla1[[#This Row],[Date]]-50))</f>
        <v>948.31250000000023</v>
      </c>
      <c r="L1173">
        <f>AVERAGEIFS(Tabla1[Close], Tabla1[Ticker], Tabla1[[#This Row],[Ticker]], Tabla1[Date], "&lt;=" &amp; Tabla1[[#This Row],[Date]], Tabla1[Date], "&gt;=" &amp; (Tabla1[[#This Row],[Date]]-200))</f>
        <v>876.57671532846712</v>
      </c>
      <c r="M1173" t="str">
        <f>+IF(Tabla1[[#This Row],[volatilidad]]&lt;0.5,"Baja",IF(Tabla1[[#This Row],[volatilidad]]&lt;1,"Media","Alta"))</f>
        <v>Baja</v>
      </c>
    </row>
    <row r="1174" spans="1:13" x14ac:dyDescent="0.3">
      <c r="A1174" s="1">
        <v>45756</v>
      </c>
      <c r="B1174">
        <v>855.93</v>
      </c>
      <c r="C1174">
        <v>951.43</v>
      </c>
      <c r="D1174">
        <v>854.4</v>
      </c>
      <c r="E1174">
        <v>945.47</v>
      </c>
      <c r="F1174">
        <v>7497974</v>
      </c>
      <c r="G1174" t="s">
        <v>8</v>
      </c>
      <c r="H1174" s="3">
        <f t="shared" si="54"/>
        <v>8.6247702205882515E-2</v>
      </c>
      <c r="I1174">
        <f t="shared" si="55"/>
        <v>2025</v>
      </c>
      <c r="J1174" t="str">
        <f t="shared" si="56"/>
        <v>Abril</v>
      </c>
      <c r="K1174">
        <f>AVERAGEIFS(Tabla1[Close], Tabla1[Ticker], Tabla1[[#This Row],[Ticker]], Tabla1[Date], "&lt;=" &amp; Tabla1[[#This Row],[Date]], Tabla1[Date], "&gt;=" &amp; (Tabla1[[#This Row],[Date]]-50))</f>
        <v>948.23567567567591</v>
      </c>
      <c r="L1174">
        <f>AVERAGEIFS(Tabla1[Close], Tabla1[Ticker], Tabla1[[#This Row],[Ticker]], Tabla1[Date], "&lt;=" &amp; Tabla1[[#This Row],[Date]], Tabla1[Date], "&gt;=" &amp; (Tabla1[[#This Row],[Date]]-200))</f>
        <v>878.36094890510947</v>
      </c>
      <c r="M1174" t="str">
        <f>+IF(Tabla1[[#This Row],[volatilidad]]&lt;0.5,"Baja",IF(Tabla1[[#This Row],[volatilidad]]&lt;1,"Media","Alta"))</f>
        <v>Baja</v>
      </c>
    </row>
    <row r="1175" spans="1:13" x14ac:dyDescent="0.3">
      <c r="A1175" s="1">
        <v>45757</v>
      </c>
      <c r="B1175">
        <v>931.94</v>
      </c>
      <c r="C1175">
        <v>941.24</v>
      </c>
      <c r="D1175">
        <v>894</v>
      </c>
      <c r="E1175">
        <v>921.17</v>
      </c>
      <c r="F1175">
        <v>5129755</v>
      </c>
      <c r="G1175" t="s">
        <v>8</v>
      </c>
      <c r="H1175" s="3">
        <f t="shared" si="54"/>
        <v>-2.5701502956201772E-2</v>
      </c>
      <c r="I1175">
        <f t="shared" si="55"/>
        <v>2025</v>
      </c>
      <c r="J1175" t="str">
        <f t="shared" si="56"/>
        <v>Abril</v>
      </c>
      <c r="K1175">
        <f>AVERAGEIFS(Tabla1[Close], Tabla1[Ticker], Tabla1[[#This Row],[Ticker]], Tabla1[Date], "&lt;=" &amp; Tabla1[[#This Row],[Date]], Tabla1[Date], "&gt;=" &amp; (Tabla1[[#This Row],[Date]]-50))</f>
        <v>945.13621621621644</v>
      </c>
      <c r="L1175">
        <f>AVERAGEIFS(Tabla1[Close], Tabla1[Ticker], Tabla1[[#This Row],[Ticker]], Tabla1[Date], "&lt;=" &amp; Tabla1[[#This Row],[Date]], Tabla1[Date], "&gt;=" &amp; (Tabla1[[#This Row],[Date]]-200))</f>
        <v>878.67115942028977</v>
      </c>
      <c r="M1175" t="str">
        <f>+IF(Tabla1[[#This Row],[volatilidad]]&lt;0.5,"Baja",IF(Tabla1[[#This Row],[volatilidad]]&lt;1,"Media","Alta"))</f>
        <v>Baja</v>
      </c>
    </row>
    <row r="1176" spans="1:13" x14ac:dyDescent="0.3">
      <c r="A1176" s="1">
        <v>45758</v>
      </c>
      <c r="B1176">
        <v>920</v>
      </c>
      <c r="C1176">
        <v>944.86</v>
      </c>
      <c r="D1176">
        <v>906.68</v>
      </c>
      <c r="E1176">
        <v>918.29</v>
      </c>
      <c r="F1176">
        <v>4073638</v>
      </c>
      <c r="G1176" t="s">
        <v>8</v>
      </c>
      <c r="H1176" s="3">
        <f t="shared" si="54"/>
        <v>-3.1264587426859114E-3</v>
      </c>
      <c r="I1176">
        <f t="shared" si="55"/>
        <v>2025</v>
      </c>
      <c r="J1176" t="str">
        <f t="shared" si="56"/>
        <v>Abril</v>
      </c>
      <c r="K1176">
        <f>AVERAGEIFS(Tabla1[Close], Tabla1[Ticker], Tabla1[[#This Row],[Ticker]], Tabla1[Date], "&lt;=" &amp; Tabla1[[#This Row],[Date]], Tabla1[Date], "&gt;=" &amp; (Tabla1[[#This Row],[Date]]-50))</f>
        <v>941.756756756757</v>
      </c>
      <c r="L1176">
        <f>AVERAGEIFS(Tabla1[Close], Tabla1[Ticker], Tabla1[[#This Row],[Ticker]], Tabla1[Date], "&lt;=" &amp; Tabla1[[#This Row],[Date]], Tabla1[Date], "&gt;=" &amp; (Tabla1[[#This Row],[Date]]-200))</f>
        <v>878.95618705035963</v>
      </c>
      <c r="M1176" t="str">
        <f>+IF(Tabla1[[#This Row],[volatilidad]]&lt;0.5,"Baja",IF(Tabla1[[#This Row],[volatilidad]]&lt;1,"Media","Alta"))</f>
        <v>Baja</v>
      </c>
    </row>
    <row r="1177" spans="1:13" x14ac:dyDescent="0.3">
      <c r="A1177" s="1">
        <v>45761</v>
      </c>
      <c r="B1177">
        <v>932.7</v>
      </c>
      <c r="C1177">
        <v>948.98</v>
      </c>
      <c r="D1177">
        <v>919.5</v>
      </c>
      <c r="E1177">
        <v>931.28</v>
      </c>
      <c r="F1177">
        <v>4035895</v>
      </c>
      <c r="G1177" t="s">
        <v>8</v>
      </c>
      <c r="H1177" s="3">
        <f t="shared" si="54"/>
        <v>1.414585806226798E-2</v>
      </c>
      <c r="I1177">
        <f t="shared" si="55"/>
        <v>2025</v>
      </c>
      <c r="J1177" t="str">
        <f t="shared" si="56"/>
        <v>Abril</v>
      </c>
      <c r="K1177">
        <f>AVERAGEIFS(Tabla1[Close], Tabla1[Ticker], Tabla1[[#This Row],[Ticker]], Tabla1[Date], "&lt;=" &amp; Tabla1[[#This Row],[Date]], Tabla1[Date], "&gt;=" &amp; (Tabla1[[#This Row],[Date]]-50))</f>
        <v>937.46083333333343</v>
      </c>
      <c r="L1177">
        <f>AVERAGEIFS(Tabla1[Close], Tabla1[Ticker], Tabla1[[#This Row],[Ticker]], Tabla1[Date], "&lt;=" &amp; Tabla1[[#This Row],[Date]], Tabla1[Date], "&gt;=" &amp; (Tabla1[[#This Row],[Date]]-200))</f>
        <v>882.89781021897795</v>
      </c>
      <c r="M1177" t="str">
        <f>+IF(Tabla1[[#This Row],[volatilidad]]&lt;0.5,"Baja",IF(Tabla1[[#This Row],[volatilidad]]&lt;1,"Media","Alta"))</f>
        <v>Baja</v>
      </c>
    </row>
    <row r="1178" spans="1:13" x14ac:dyDescent="0.3">
      <c r="A1178" s="1">
        <v>45762</v>
      </c>
      <c r="B1178">
        <v>950</v>
      </c>
      <c r="C1178">
        <v>993.45</v>
      </c>
      <c r="D1178">
        <v>948</v>
      </c>
      <c r="E1178">
        <v>976.28</v>
      </c>
      <c r="F1178">
        <v>7711982</v>
      </c>
      <c r="G1178" t="s">
        <v>8</v>
      </c>
      <c r="H1178" s="3">
        <f t="shared" si="54"/>
        <v>4.8320591014517689E-2</v>
      </c>
      <c r="I1178">
        <f t="shared" si="55"/>
        <v>2025</v>
      </c>
      <c r="J1178" t="str">
        <f t="shared" si="56"/>
        <v>Abril</v>
      </c>
      <c r="K1178">
        <f>AVERAGEIFS(Tabla1[Close], Tabla1[Ticker], Tabla1[[#This Row],[Ticker]], Tabla1[Date], "&lt;=" &amp; Tabla1[[#This Row],[Date]], Tabla1[Date], "&gt;=" &amp; (Tabla1[[#This Row],[Date]]-50))</f>
        <v>938.5100000000001</v>
      </c>
      <c r="L1178">
        <f>AVERAGEIFS(Tabla1[Close], Tabla1[Ticker], Tabla1[[#This Row],[Ticker]], Tabla1[Date], "&lt;=" &amp; Tabla1[[#This Row],[Date]], Tabla1[Date], "&gt;=" &amp; (Tabla1[[#This Row],[Date]]-200))</f>
        <v>884.83102189781016</v>
      </c>
      <c r="M1178" t="str">
        <f>+IF(Tabla1[[#This Row],[volatilidad]]&lt;0.5,"Baja",IF(Tabla1[[#This Row],[volatilidad]]&lt;1,"Media","Alta"))</f>
        <v>Baja</v>
      </c>
    </row>
    <row r="1179" spans="1:13" x14ac:dyDescent="0.3">
      <c r="A1179" s="1">
        <v>45763</v>
      </c>
      <c r="B1179">
        <v>976.28</v>
      </c>
      <c r="C1179">
        <v>981.21</v>
      </c>
      <c r="D1179">
        <v>949.17</v>
      </c>
      <c r="E1179">
        <v>961.63</v>
      </c>
      <c r="F1179">
        <v>6066113</v>
      </c>
      <c r="G1179" t="s">
        <v>8</v>
      </c>
      <c r="H1179" s="3">
        <f t="shared" si="54"/>
        <v>-1.5005940918588867E-2</v>
      </c>
      <c r="I1179">
        <f t="shared" si="55"/>
        <v>2025</v>
      </c>
      <c r="J1179" t="str">
        <f t="shared" si="56"/>
        <v>Abril</v>
      </c>
      <c r="K1179">
        <f>AVERAGEIFS(Tabla1[Close], Tabla1[Ticker], Tabla1[[#This Row],[Ticker]], Tabla1[Date], "&lt;=" &amp; Tabla1[[#This Row],[Date]], Tabla1[Date], "&gt;=" &amp; (Tabla1[[#This Row],[Date]]-50))</f>
        <v>937.78459459459475</v>
      </c>
      <c r="L1179">
        <f>AVERAGEIFS(Tabla1[Close], Tabla1[Ticker], Tabla1[[#This Row],[Ticker]], Tabla1[Date], "&lt;=" &amp; Tabla1[[#This Row],[Date]], Tabla1[Date], "&gt;=" &amp; (Tabla1[[#This Row],[Date]]-200))</f>
        <v>886.68708029197069</v>
      </c>
      <c r="M1179" t="str">
        <f>+IF(Tabla1[[#This Row],[volatilidad]]&lt;0.5,"Baja",IF(Tabla1[[#This Row],[volatilidad]]&lt;1,"Media","Alta"))</f>
        <v>Baja</v>
      </c>
    </row>
    <row r="1180" spans="1:13" x14ac:dyDescent="0.3">
      <c r="A1180" s="1">
        <v>45764</v>
      </c>
      <c r="B1180">
        <v>969</v>
      </c>
      <c r="C1180">
        <v>984.7</v>
      </c>
      <c r="D1180">
        <v>956</v>
      </c>
      <c r="E1180">
        <v>973.03</v>
      </c>
      <c r="F1180">
        <v>8893735</v>
      </c>
      <c r="G1180" t="s">
        <v>8</v>
      </c>
      <c r="H1180" s="3">
        <f t="shared" si="54"/>
        <v>1.1854871416241197E-2</v>
      </c>
      <c r="I1180">
        <f t="shared" si="55"/>
        <v>2025</v>
      </c>
      <c r="J1180" t="str">
        <f t="shared" si="56"/>
        <v>Abril</v>
      </c>
      <c r="K1180">
        <f>AVERAGEIFS(Tabla1[Close], Tabla1[Ticker], Tabla1[[#This Row],[Ticker]], Tabla1[Date], "&lt;=" &amp; Tabla1[[#This Row],[Date]], Tabla1[Date], "&gt;=" &amp; (Tabla1[[#This Row],[Date]]-50))</f>
        <v>937.67081081081085</v>
      </c>
      <c r="L1180">
        <f>AVERAGEIFS(Tabla1[Close], Tabla1[Ticker], Tabla1[[#This Row],[Ticker]], Tabla1[Date], "&lt;=" &amp; Tabla1[[#This Row],[Date]], Tabla1[Date], "&gt;=" &amp; (Tabla1[[#This Row],[Date]]-200))</f>
        <v>887.31275362318831</v>
      </c>
      <c r="M1180" t="str">
        <f>+IF(Tabla1[[#This Row],[volatilidad]]&lt;0.5,"Baja",IF(Tabla1[[#This Row],[volatilidad]]&lt;1,"Media","Alta"))</f>
        <v>Baja</v>
      </c>
    </row>
    <row r="1181" spans="1:13" x14ac:dyDescent="0.3">
      <c r="A1181" s="1">
        <v>45768</v>
      </c>
      <c r="B1181">
        <v>984.4</v>
      </c>
      <c r="C1181">
        <v>1019</v>
      </c>
      <c r="D1181">
        <v>973.05</v>
      </c>
      <c r="E1181">
        <v>987.91</v>
      </c>
      <c r="F1181">
        <v>9775747</v>
      </c>
      <c r="G1181" t="s">
        <v>8</v>
      </c>
      <c r="H1181" s="3">
        <f t="shared" si="54"/>
        <v>1.5292437026607653E-2</v>
      </c>
      <c r="I1181">
        <f t="shared" si="55"/>
        <v>2025</v>
      </c>
      <c r="J1181" t="str">
        <f t="shared" si="56"/>
        <v>Abril</v>
      </c>
      <c r="K1181">
        <f>AVERAGEIFS(Tabla1[Close], Tabla1[Ticker], Tabla1[[#This Row],[Ticker]], Tabla1[Date], "&lt;=" &amp; Tabla1[[#This Row],[Date]], Tabla1[Date], "&gt;=" &amp; (Tabla1[[#This Row],[Date]]-50))</f>
        <v>935.65828571428585</v>
      </c>
      <c r="L1181">
        <f>AVERAGEIFS(Tabla1[Close], Tabla1[Ticker], Tabla1[[#This Row],[Ticker]], Tabla1[Date], "&lt;=" &amp; Tabla1[[#This Row],[Date]], Tabla1[Date], "&gt;=" &amp; (Tabla1[[#This Row],[Date]]-200))</f>
        <v>891.98955882352948</v>
      </c>
      <c r="M1181" t="str">
        <f>+IF(Tabla1[[#This Row],[volatilidad]]&lt;0.5,"Baja",IF(Tabla1[[#This Row],[volatilidad]]&lt;1,"Media","Alta"))</f>
        <v>Baja</v>
      </c>
    </row>
    <row r="1182" spans="1:13" x14ac:dyDescent="0.3">
      <c r="A1182" s="1">
        <v>45769</v>
      </c>
      <c r="B1182">
        <v>1005.3</v>
      </c>
      <c r="C1182">
        <v>1064.97</v>
      </c>
      <c r="D1182">
        <v>1004.52</v>
      </c>
      <c r="E1182">
        <v>1040.3399999999999</v>
      </c>
      <c r="F1182">
        <v>9368873</v>
      </c>
      <c r="G1182" t="s">
        <v>8</v>
      </c>
      <c r="H1182" s="3">
        <f t="shared" si="54"/>
        <v>5.3071636080209705E-2</v>
      </c>
      <c r="I1182">
        <f t="shared" si="55"/>
        <v>2025</v>
      </c>
      <c r="J1182" t="str">
        <f t="shared" si="56"/>
        <v>Abril</v>
      </c>
      <c r="K1182">
        <f>AVERAGEIFS(Tabla1[Close], Tabla1[Ticker], Tabla1[[#This Row],[Ticker]], Tabla1[Date], "&lt;=" &amp; Tabla1[[#This Row],[Date]], Tabla1[Date], "&gt;=" &amp; (Tabla1[[#This Row],[Date]]-50))</f>
        <v>938.56611111111124</v>
      </c>
      <c r="L1182">
        <f>AVERAGEIFS(Tabla1[Close], Tabla1[Ticker], Tabla1[[#This Row],[Ticker]], Tabla1[Date], "&lt;=" &amp; Tabla1[[#This Row],[Date]], Tabla1[Date], "&gt;=" &amp; (Tabla1[[#This Row],[Date]]-200))</f>
        <v>894.44205882352946</v>
      </c>
      <c r="M1182" t="str">
        <f>+IF(Tabla1[[#This Row],[volatilidad]]&lt;0.5,"Baja",IF(Tabla1[[#This Row],[volatilidad]]&lt;1,"Media","Alta"))</f>
        <v>Baja</v>
      </c>
    </row>
    <row r="1183" spans="1:13" x14ac:dyDescent="0.3">
      <c r="A1183" s="1">
        <v>45770</v>
      </c>
      <c r="B1183">
        <v>1047.22</v>
      </c>
      <c r="C1183">
        <v>1061.25</v>
      </c>
      <c r="D1183">
        <v>1032</v>
      </c>
      <c r="E1183">
        <v>1049.5899999999999</v>
      </c>
      <c r="F1183">
        <v>6471876</v>
      </c>
      <c r="G1183" t="s">
        <v>8</v>
      </c>
      <c r="H1183" s="3">
        <f t="shared" si="54"/>
        <v>8.8913239902339569E-3</v>
      </c>
      <c r="I1183">
        <f t="shared" si="55"/>
        <v>2025</v>
      </c>
      <c r="J1183" t="str">
        <f t="shared" si="56"/>
        <v>Abril</v>
      </c>
      <c r="K1183">
        <f>AVERAGEIFS(Tabla1[Close], Tabla1[Ticker], Tabla1[[#This Row],[Ticker]], Tabla1[Date], "&lt;=" &amp; Tabla1[[#This Row],[Date]], Tabla1[Date], "&gt;=" &amp; (Tabla1[[#This Row],[Date]]-50))</f>
        <v>940.67416666666657</v>
      </c>
      <c r="L1183">
        <f>AVERAGEIFS(Tabla1[Close], Tabla1[Ticker], Tabla1[[#This Row],[Ticker]], Tabla1[Date], "&lt;=" &amp; Tabla1[[#This Row],[Date]], Tabla1[Date], "&gt;=" &amp; (Tabla1[[#This Row],[Date]]-200))</f>
        <v>896.86772058823533</v>
      </c>
      <c r="M1183" t="str">
        <f>+IF(Tabla1[[#This Row],[volatilidad]]&lt;0.5,"Baja",IF(Tabla1[[#This Row],[volatilidad]]&lt;1,"Media","Alta"))</f>
        <v>Baja</v>
      </c>
    </row>
    <row r="1184" spans="1:13" x14ac:dyDescent="0.3">
      <c r="A1184" s="1">
        <v>45771</v>
      </c>
      <c r="B1184">
        <v>1048</v>
      </c>
      <c r="C1184">
        <v>1101</v>
      </c>
      <c r="D1184">
        <v>1047.02</v>
      </c>
      <c r="E1184">
        <v>1096.8699999999999</v>
      </c>
      <c r="F1184">
        <v>6381896</v>
      </c>
      <c r="G1184" t="s">
        <v>8</v>
      </c>
      <c r="H1184" s="3">
        <f t="shared" si="54"/>
        <v>4.5046160881868191E-2</v>
      </c>
      <c r="I1184">
        <f t="shared" si="55"/>
        <v>2025</v>
      </c>
      <c r="J1184" t="str">
        <f t="shared" si="56"/>
        <v>Abril</v>
      </c>
      <c r="K1184">
        <f>AVERAGEIFS(Tabla1[Close], Tabla1[Ticker], Tabla1[[#This Row],[Ticker]], Tabla1[Date], "&lt;=" &amp; Tabla1[[#This Row],[Date]], Tabla1[Date], "&gt;=" &amp; (Tabla1[[#This Row],[Date]]-50))</f>
        <v>944.12666666666655</v>
      </c>
      <c r="L1184">
        <f>AVERAGEIFS(Tabla1[Close], Tabla1[Ticker], Tabla1[[#This Row],[Ticker]], Tabla1[Date], "&lt;=" &amp; Tabla1[[#This Row],[Date]], Tabla1[Date], "&gt;=" &amp; (Tabla1[[#This Row],[Date]]-200))</f>
        <v>898.3275912408759</v>
      </c>
      <c r="M1184" t="str">
        <f>+IF(Tabla1[[#This Row],[volatilidad]]&lt;0.5,"Baja",IF(Tabla1[[#This Row],[volatilidad]]&lt;1,"Media","Alta"))</f>
        <v>Baja</v>
      </c>
    </row>
    <row r="1185" spans="1:13" x14ac:dyDescent="0.3">
      <c r="A1185" s="1">
        <v>45772</v>
      </c>
      <c r="B1185">
        <v>1097.04</v>
      </c>
      <c r="C1185">
        <v>1106.8</v>
      </c>
      <c r="D1185">
        <v>1091</v>
      </c>
      <c r="E1185">
        <v>1101.53</v>
      </c>
      <c r="F1185">
        <v>3950008</v>
      </c>
      <c r="G1185" t="s">
        <v>8</v>
      </c>
      <c r="H1185" s="3">
        <f t="shared" si="54"/>
        <v>4.2484524145980362E-3</v>
      </c>
      <c r="I1185">
        <f t="shared" si="55"/>
        <v>2025</v>
      </c>
      <c r="J1185" t="str">
        <f t="shared" si="56"/>
        <v>Abril</v>
      </c>
      <c r="K1185">
        <f>AVERAGEIFS(Tabla1[Close], Tabla1[Ticker], Tabla1[[#This Row],[Ticker]], Tabla1[Date], "&lt;=" &amp; Tabla1[[#This Row],[Date]], Tabla1[Date], "&gt;=" &amp; (Tabla1[[#This Row],[Date]]-50))</f>
        <v>947.19916666666677</v>
      </c>
      <c r="L1185">
        <f>AVERAGEIFS(Tabla1[Close], Tabla1[Ticker], Tabla1[[#This Row],[Ticker]], Tabla1[Date], "&lt;=" &amp; Tabla1[[#This Row],[Date]], Tabla1[Date], "&gt;=" &amp; (Tabla1[[#This Row],[Date]]-200))</f>
        <v>899.80007246376817</v>
      </c>
      <c r="M1185" t="str">
        <f>+IF(Tabla1[[#This Row],[volatilidad]]&lt;0.5,"Baja",IF(Tabla1[[#This Row],[volatilidad]]&lt;1,"Media","Alta"))</f>
        <v>Baja</v>
      </c>
    </row>
    <row r="1186" spans="1:13" x14ac:dyDescent="0.3">
      <c r="A1186" s="1">
        <v>45775</v>
      </c>
      <c r="B1186">
        <v>1100</v>
      </c>
      <c r="C1186">
        <v>1114</v>
      </c>
      <c r="D1186">
        <v>1082.6199999999999</v>
      </c>
      <c r="E1186">
        <v>1110.3800000000001</v>
      </c>
      <c r="F1186">
        <v>3831088</v>
      </c>
      <c r="G1186" t="s">
        <v>8</v>
      </c>
      <c r="H1186" s="3">
        <f t="shared" si="54"/>
        <v>8.0342795929300159E-3</v>
      </c>
      <c r="I1186">
        <f t="shared" si="55"/>
        <v>2025</v>
      </c>
      <c r="J1186" t="str">
        <f t="shared" si="56"/>
        <v>Abril</v>
      </c>
      <c r="K1186">
        <f>AVERAGEIFS(Tabla1[Close], Tabla1[Ticker], Tabla1[[#This Row],[Ticker]], Tabla1[Date], "&lt;=" &amp; Tabla1[[#This Row],[Date]], Tabla1[Date], "&gt;=" &amp; (Tabla1[[#This Row],[Date]]-50))</f>
        <v>954.63085714285694</v>
      </c>
      <c r="L1186">
        <f>AVERAGEIFS(Tabla1[Close], Tabla1[Ticker], Tabla1[[#This Row],[Ticker]], Tabla1[Date], "&lt;=" &amp; Tabla1[[#This Row],[Date]], Tabla1[Date], "&gt;=" &amp; (Tabla1[[#This Row],[Date]]-200))</f>
        <v>905.38000000000011</v>
      </c>
      <c r="M1186" t="str">
        <f>+IF(Tabla1[[#This Row],[volatilidad]]&lt;0.5,"Baja",IF(Tabla1[[#This Row],[volatilidad]]&lt;1,"Media","Alta"))</f>
        <v>Baja</v>
      </c>
    </row>
    <row r="1187" spans="1:13" x14ac:dyDescent="0.3">
      <c r="A1187" s="1">
        <v>45776</v>
      </c>
      <c r="B1187">
        <v>1103.92</v>
      </c>
      <c r="C1187">
        <v>1127.81</v>
      </c>
      <c r="D1187">
        <v>1095.48</v>
      </c>
      <c r="E1187">
        <v>1125.6400000000001</v>
      </c>
      <c r="F1187">
        <v>3777329</v>
      </c>
      <c r="G1187" t="s">
        <v>8</v>
      </c>
      <c r="H1187" s="3">
        <f t="shared" si="54"/>
        <v>1.3743042922242932E-2</v>
      </c>
      <c r="I1187">
        <f t="shared" si="55"/>
        <v>2025</v>
      </c>
      <c r="J1187" t="str">
        <f t="shared" si="56"/>
        <v>Abril</v>
      </c>
      <c r="K1187">
        <f>AVERAGEIFS(Tabla1[Close], Tabla1[Ticker], Tabla1[[#This Row],[Ticker]], Tabla1[Date], "&lt;=" &amp; Tabla1[[#This Row],[Date]], Tabla1[Date], "&gt;=" &amp; (Tabla1[[#This Row],[Date]]-50))</f>
        <v>959.38111111111095</v>
      </c>
      <c r="L1187">
        <f>AVERAGEIFS(Tabla1[Close], Tabla1[Ticker], Tabla1[[#This Row],[Ticker]], Tabla1[Date], "&lt;=" &amp; Tabla1[[#This Row],[Date]], Tabla1[Date], "&gt;=" &amp; (Tabla1[[#This Row],[Date]]-200))</f>
        <v>908.2869852941177</v>
      </c>
      <c r="M1187" t="str">
        <f>+IF(Tabla1[[#This Row],[volatilidad]]&lt;0.5,"Baja",IF(Tabla1[[#This Row],[volatilidad]]&lt;1,"Media","Alta"))</f>
        <v>Baja</v>
      </c>
    </row>
    <row r="1188" spans="1:13" x14ac:dyDescent="0.3">
      <c r="A1188" s="1">
        <v>45777</v>
      </c>
      <c r="B1188">
        <v>1112.6500000000001</v>
      </c>
      <c r="C1188">
        <v>1133.2</v>
      </c>
      <c r="D1188">
        <v>1101.1099999999999</v>
      </c>
      <c r="E1188">
        <v>1131.72</v>
      </c>
      <c r="F1188">
        <v>4266676</v>
      </c>
      <c r="G1188" t="s">
        <v>8</v>
      </c>
      <c r="H1188" s="3">
        <f t="shared" si="54"/>
        <v>5.4013716641199139E-3</v>
      </c>
      <c r="I1188">
        <f t="shared" si="55"/>
        <v>2025</v>
      </c>
      <c r="J1188" t="str">
        <f t="shared" si="56"/>
        <v>Abril</v>
      </c>
      <c r="K1188">
        <f>AVERAGEIFS(Tabla1[Close], Tabla1[Ticker], Tabla1[[#This Row],[Ticker]], Tabla1[Date], "&lt;=" &amp; Tabla1[[#This Row],[Date]], Tabla1[Date], "&gt;=" &amp; (Tabla1[[#This Row],[Date]]-50))</f>
        <v>966.74333333333334</v>
      </c>
      <c r="L1188">
        <f>AVERAGEIFS(Tabla1[Close], Tabla1[Ticker], Tabla1[[#This Row],[Ticker]], Tabla1[Date], "&lt;=" &amp; Tabla1[[#This Row],[Date]], Tabla1[Date], "&gt;=" &amp; (Tabla1[[#This Row],[Date]]-200))</f>
        <v>911.29382352941195</v>
      </c>
      <c r="M1188" t="str">
        <f>+IF(Tabla1[[#This Row],[volatilidad]]&lt;0.5,"Baja",IF(Tabla1[[#This Row],[volatilidad]]&lt;1,"Media","Alta"))</f>
        <v>Baja</v>
      </c>
    </row>
    <row r="1189" spans="1:13" x14ac:dyDescent="0.3">
      <c r="A1189" s="1">
        <v>45778</v>
      </c>
      <c r="B1189">
        <v>1122.52</v>
      </c>
      <c r="C1189">
        <v>1142.42</v>
      </c>
      <c r="D1189">
        <v>1111.83</v>
      </c>
      <c r="E1189">
        <v>1133.47</v>
      </c>
      <c r="F1189">
        <v>3499497</v>
      </c>
      <c r="G1189" t="s">
        <v>8</v>
      </c>
      <c r="H1189" s="3">
        <f t="shared" si="54"/>
        <v>1.5463188774609282E-3</v>
      </c>
      <c r="I1189">
        <f t="shared" si="55"/>
        <v>2025</v>
      </c>
      <c r="J1189" t="str">
        <f t="shared" si="56"/>
        <v>Mayo</v>
      </c>
      <c r="K1189">
        <f>AVERAGEIFS(Tabla1[Close], Tabla1[Ticker], Tabla1[[#This Row],[Ticker]], Tabla1[Date], "&lt;=" &amp; Tabla1[[#This Row],[Date]], Tabla1[Date], "&gt;=" &amp; (Tabla1[[#This Row],[Date]]-50))</f>
        <v>973.36472222222233</v>
      </c>
      <c r="L1189">
        <f>AVERAGEIFS(Tabla1[Close], Tabla1[Ticker], Tabla1[[#This Row],[Ticker]], Tabla1[Date], "&lt;=" &amp; Tabla1[[#This Row],[Date]], Tabla1[Date], "&gt;=" &amp; (Tabla1[[#This Row],[Date]]-200))</f>
        <v>912.91554744525558</v>
      </c>
      <c r="M1189" t="str">
        <f>+IF(Tabla1[[#This Row],[volatilidad]]&lt;0.5,"Baja",IF(Tabla1[[#This Row],[volatilidad]]&lt;1,"Media","Alta"))</f>
        <v>Baja</v>
      </c>
    </row>
    <row r="1190" spans="1:13" x14ac:dyDescent="0.3">
      <c r="A1190" s="1">
        <v>45779</v>
      </c>
      <c r="B1190">
        <v>1136.6600000000001</v>
      </c>
      <c r="C1190">
        <v>1159.44</v>
      </c>
      <c r="D1190">
        <v>1133.32</v>
      </c>
      <c r="E1190">
        <v>1156.49</v>
      </c>
      <c r="F1190">
        <v>3774282</v>
      </c>
      <c r="G1190" t="s">
        <v>8</v>
      </c>
      <c r="H1190" s="3">
        <f t="shared" si="54"/>
        <v>2.030931564134919E-2</v>
      </c>
      <c r="I1190">
        <f t="shared" si="55"/>
        <v>2025</v>
      </c>
      <c r="J1190" t="str">
        <f t="shared" si="56"/>
        <v>Mayo</v>
      </c>
      <c r="K1190">
        <f>AVERAGEIFS(Tabla1[Close], Tabla1[Ticker], Tabla1[[#This Row],[Ticker]], Tabla1[Date], "&lt;=" &amp; Tabla1[[#This Row],[Date]], Tabla1[Date], "&gt;=" &amp; (Tabla1[[#This Row],[Date]]-50))</f>
        <v>979.94277777777768</v>
      </c>
      <c r="L1190">
        <f>AVERAGEIFS(Tabla1[Close], Tabla1[Ticker], Tabla1[[#This Row],[Ticker]], Tabla1[Date], "&lt;=" &amp; Tabla1[[#This Row],[Date]], Tabla1[Date], "&gt;=" &amp; (Tabla1[[#This Row],[Date]]-200))</f>
        <v>914.68057971014514</v>
      </c>
      <c r="M1190" t="str">
        <f>+IF(Tabla1[[#This Row],[volatilidad]]&lt;0.5,"Baja",IF(Tabla1[[#This Row],[volatilidad]]&lt;1,"Media","Alta"))</f>
        <v>Baja</v>
      </c>
    </row>
    <row r="1191" spans="1:13" x14ac:dyDescent="0.3">
      <c r="A1191" s="1">
        <v>45782</v>
      </c>
      <c r="B1191">
        <v>1114.8</v>
      </c>
      <c r="C1191">
        <v>1144.02</v>
      </c>
      <c r="D1191">
        <v>1107.01</v>
      </c>
      <c r="E1191">
        <v>1134.06</v>
      </c>
      <c r="F1191">
        <v>5662317</v>
      </c>
      <c r="G1191" t="s">
        <v>8</v>
      </c>
      <c r="H1191" s="3">
        <f t="shared" si="54"/>
        <v>-1.9394893168120819E-2</v>
      </c>
      <c r="I1191">
        <f t="shared" si="55"/>
        <v>2025</v>
      </c>
      <c r="J1191" t="str">
        <f t="shared" si="56"/>
        <v>Mayo</v>
      </c>
      <c r="K1191">
        <f>AVERAGEIFS(Tabla1[Close], Tabla1[Ticker], Tabla1[[#This Row],[Ticker]], Tabla1[Date], "&lt;=" &amp; Tabla1[[#This Row],[Date]], Tabla1[Date], "&gt;=" &amp; (Tabla1[[#This Row],[Date]]-50))</f>
        <v>988.68085714285701</v>
      </c>
      <c r="L1191">
        <f>AVERAGEIFS(Tabla1[Close], Tabla1[Ticker], Tabla1[[#This Row],[Ticker]], Tabla1[Date], "&lt;=" &amp; Tabla1[[#This Row],[Date]], Tabla1[Date], "&gt;=" &amp; (Tabla1[[#This Row],[Date]]-200))</f>
        <v>920.87500000000023</v>
      </c>
      <c r="M1191" t="str">
        <f>+IF(Tabla1[[#This Row],[volatilidad]]&lt;0.5,"Baja",IF(Tabla1[[#This Row],[volatilidad]]&lt;1,"Media","Alta"))</f>
        <v>Baja</v>
      </c>
    </row>
    <row r="1192" spans="1:13" x14ac:dyDescent="0.3">
      <c r="A1192" s="1">
        <v>45783</v>
      </c>
      <c r="B1192">
        <v>1129.43</v>
      </c>
      <c r="C1192">
        <v>1147.6600000000001</v>
      </c>
      <c r="D1192">
        <v>1126.4000000000001</v>
      </c>
      <c r="E1192">
        <v>1137.69</v>
      </c>
      <c r="F1192">
        <v>3256682</v>
      </c>
      <c r="G1192" t="s">
        <v>8</v>
      </c>
      <c r="H1192" s="3">
        <f t="shared" si="54"/>
        <v>3.2008888418602055E-3</v>
      </c>
      <c r="I1192">
        <f t="shared" si="55"/>
        <v>2025</v>
      </c>
      <c r="J1192" t="str">
        <f t="shared" si="56"/>
        <v>Mayo</v>
      </c>
      <c r="K1192">
        <f>AVERAGEIFS(Tabla1[Close], Tabla1[Ticker], Tabla1[[#This Row],[Ticker]], Tabla1[Date], "&lt;=" &amp; Tabla1[[#This Row],[Date]], Tabla1[Date], "&gt;=" &amp; (Tabla1[[#This Row],[Date]]-50))</f>
        <v>992.81999999999994</v>
      </c>
      <c r="L1192">
        <f>AVERAGEIFS(Tabla1[Close], Tabla1[Ticker], Tabla1[[#This Row],[Ticker]], Tabla1[Date], "&lt;=" &amp; Tabla1[[#This Row],[Date]], Tabla1[Date], "&gt;=" &amp; (Tabla1[[#This Row],[Date]]-200))</f>
        <v>924.184117647059</v>
      </c>
      <c r="M1192" t="str">
        <f>+IF(Tabla1[[#This Row],[volatilidad]]&lt;0.5,"Baja",IF(Tabla1[[#This Row],[volatilidad]]&lt;1,"Media","Alta"))</f>
        <v>Baja</v>
      </c>
    </row>
    <row r="1193" spans="1:13" x14ac:dyDescent="0.3">
      <c r="A1193" s="1">
        <v>45784</v>
      </c>
      <c r="B1193">
        <v>1139.18</v>
      </c>
      <c r="C1193">
        <v>1164</v>
      </c>
      <c r="D1193">
        <v>1138</v>
      </c>
      <c r="E1193">
        <v>1155.4100000000001</v>
      </c>
      <c r="F1193">
        <v>4352394</v>
      </c>
      <c r="G1193" t="s">
        <v>8</v>
      </c>
      <c r="H1193" s="3">
        <f t="shared" si="54"/>
        <v>1.5575420369345006E-2</v>
      </c>
      <c r="I1193">
        <f t="shared" si="55"/>
        <v>2025</v>
      </c>
      <c r="J1193" t="str">
        <f t="shared" si="56"/>
        <v>Mayo</v>
      </c>
      <c r="K1193">
        <f>AVERAGEIFS(Tabla1[Close], Tabla1[Ticker], Tabla1[[#This Row],[Ticker]], Tabla1[Date], "&lt;=" &amp; Tabla1[[#This Row],[Date]], Tabla1[Date], "&gt;=" &amp; (Tabla1[[#This Row],[Date]]-50))</f>
        <v>998.52527777777789</v>
      </c>
      <c r="L1193">
        <f>AVERAGEIFS(Tabla1[Close], Tabla1[Ticker], Tabla1[[#This Row],[Ticker]], Tabla1[Date], "&lt;=" &amp; Tabla1[[#This Row],[Date]], Tabla1[Date], "&gt;=" &amp; (Tabla1[[#This Row],[Date]]-200))</f>
        <v>927.06294117647087</v>
      </c>
      <c r="M1193" t="str">
        <f>+IF(Tabla1[[#This Row],[volatilidad]]&lt;0.5,"Baja",IF(Tabla1[[#This Row],[volatilidad]]&lt;1,"Media","Alta"))</f>
        <v>Baja</v>
      </c>
    </row>
    <row r="1194" spans="1:13" x14ac:dyDescent="0.3">
      <c r="A1194" s="1">
        <v>45785</v>
      </c>
      <c r="B1194">
        <v>1161.6199999999999</v>
      </c>
      <c r="C1194">
        <v>1162.29</v>
      </c>
      <c r="D1194">
        <v>1139.2</v>
      </c>
      <c r="E1194">
        <v>1144.43</v>
      </c>
      <c r="F1194">
        <v>3760872</v>
      </c>
      <c r="G1194" t="s">
        <v>8</v>
      </c>
      <c r="H1194" s="3">
        <f t="shared" si="54"/>
        <v>-9.5031201045516767E-3</v>
      </c>
      <c r="I1194">
        <f t="shared" si="55"/>
        <v>2025</v>
      </c>
      <c r="J1194" t="str">
        <f t="shared" si="56"/>
        <v>Mayo</v>
      </c>
      <c r="K1194">
        <f>AVERAGEIFS(Tabla1[Close], Tabla1[Ticker], Tabla1[[#This Row],[Ticker]], Tabla1[Date], "&lt;=" &amp; Tabla1[[#This Row],[Date]], Tabla1[Date], "&gt;=" &amp; (Tabla1[[#This Row],[Date]]-50))</f>
        <v>1004.4822222222223</v>
      </c>
      <c r="L1194">
        <f>AVERAGEIFS(Tabla1[Close], Tabla1[Ticker], Tabla1[[#This Row],[Ticker]], Tabla1[Date], "&lt;=" &amp; Tabla1[[#This Row],[Date]], Tabla1[Date], "&gt;=" &amp; (Tabla1[[#This Row],[Date]]-200))</f>
        <v>928.64956204379587</v>
      </c>
      <c r="M1194" t="str">
        <f>+IF(Tabla1[[#This Row],[volatilidad]]&lt;0.5,"Baja",IF(Tabla1[[#This Row],[volatilidad]]&lt;1,"Media","Alta"))</f>
        <v>Baja</v>
      </c>
    </row>
    <row r="1195" spans="1:13" x14ac:dyDescent="0.3">
      <c r="A1195" s="1">
        <v>45786</v>
      </c>
      <c r="B1195">
        <v>1147.0999999999999</v>
      </c>
      <c r="C1195">
        <v>1151</v>
      </c>
      <c r="D1195">
        <v>1133.22</v>
      </c>
      <c r="E1195">
        <v>1140.22</v>
      </c>
      <c r="F1195">
        <v>2569633</v>
      </c>
      <c r="G1195" t="s">
        <v>8</v>
      </c>
      <c r="H1195" s="3">
        <f t="shared" si="54"/>
        <v>-3.6786872067318122E-3</v>
      </c>
      <c r="I1195">
        <f t="shared" si="55"/>
        <v>2025</v>
      </c>
      <c r="J1195" t="str">
        <f t="shared" si="56"/>
        <v>Mayo</v>
      </c>
      <c r="K1195">
        <f>AVERAGEIFS(Tabla1[Close], Tabla1[Ticker], Tabla1[[#This Row],[Ticker]], Tabla1[Date], "&lt;=" &amp; Tabla1[[#This Row],[Date]], Tabla1[Date], "&gt;=" &amp; (Tabla1[[#This Row],[Date]]-50))</f>
        <v>1009.5025000000001</v>
      </c>
      <c r="L1195">
        <f>AVERAGEIFS(Tabla1[Close], Tabla1[Ticker], Tabla1[[#This Row],[Ticker]], Tabla1[Date], "&lt;=" &amp; Tabla1[[#This Row],[Date]], Tabla1[Date], "&gt;=" &amp; (Tabla1[[#This Row],[Date]]-200))</f>
        <v>930.18268115942055</v>
      </c>
      <c r="M1195" t="str">
        <f>+IF(Tabla1[[#This Row],[volatilidad]]&lt;0.5,"Baja",IF(Tabla1[[#This Row],[volatilidad]]&lt;1,"Media","Alta"))</f>
        <v>Baja</v>
      </c>
    </row>
    <row r="1196" spans="1:13" x14ac:dyDescent="0.3">
      <c r="A1196" s="1">
        <v>45789</v>
      </c>
      <c r="B1196">
        <v>1124.26</v>
      </c>
      <c r="C1196">
        <v>1130</v>
      </c>
      <c r="D1196">
        <v>1102.93</v>
      </c>
      <c r="E1196">
        <v>1110</v>
      </c>
      <c r="F1196">
        <v>6479079</v>
      </c>
      <c r="G1196" t="s">
        <v>8</v>
      </c>
      <c r="H1196" s="3">
        <f t="shared" si="54"/>
        <v>-2.6503657188963525E-2</v>
      </c>
      <c r="I1196">
        <f t="shared" si="55"/>
        <v>2025</v>
      </c>
      <c r="J1196" t="str">
        <f t="shared" si="56"/>
        <v>Mayo</v>
      </c>
      <c r="K1196">
        <f>AVERAGEIFS(Tabla1[Close], Tabla1[Ticker], Tabla1[[#This Row],[Ticker]], Tabla1[Date], "&lt;=" &amp; Tabla1[[#This Row],[Date]], Tabla1[Date], "&gt;=" &amp; (Tabla1[[#This Row],[Date]]-50))</f>
        <v>1015.456</v>
      </c>
      <c r="L1196">
        <f>AVERAGEIFS(Tabla1[Close], Tabla1[Ticker], Tabla1[[#This Row],[Ticker]], Tabla1[Date], "&lt;=" &amp; Tabla1[[#This Row],[Date]], Tabla1[Date], "&gt;=" &amp; (Tabla1[[#This Row],[Date]]-200))</f>
        <v>935.21772058823547</v>
      </c>
      <c r="M1196" t="str">
        <f>+IF(Tabla1[[#This Row],[volatilidad]]&lt;0.5,"Baja",IF(Tabla1[[#This Row],[volatilidad]]&lt;1,"Media","Alta"))</f>
        <v>Baja</v>
      </c>
    </row>
    <row r="1197" spans="1:13" x14ac:dyDescent="0.3">
      <c r="A1197" s="1">
        <v>45790</v>
      </c>
      <c r="B1197">
        <v>1114.46</v>
      </c>
      <c r="C1197">
        <v>1147.8800000000001</v>
      </c>
      <c r="D1197">
        <v>1106.3</v>
      </c>
      <c r="E1197">
        <v>1138.44</v>
      </c>
      <c r="F1197">
        <v>3997869</v>
      </c>
      <c r="G1197" t="s">
        <v>8</v>
      </c>
      <c r="H1197" s="3">
        <f t="shared" si="54"/>
        <v>2.5621621621621626E-2</v>
      </c>
      <c r="I1197">
        <f t="shared" si="55"/>
        <v>2025</v>
      </c>
      <c r="J1197" t="str">
        <f t="shared" si="56"/>
        <v>Mayo</v>
      </c>
      <c r="K1197">
        <f>AVERAGEIFS(Tabla1[Close], Tabla1[Ticker], Tabla1[[#This Row],[Ticker]], Tabla1[Date], "&lt;=" &amp; Tabla1[[#This Row],[Date]], Tabla1[Date], "&gt;=" &amp; (Tabla1[[#This Row],[Date]]-50))</f>
        <v>1018.8722222222223</v>
      </c>
      <c r="L1197">
        <f>AVERAGEIFS(Tabla1[Close], Tabla1[Ticker], Tabla1[[#This Row],[Ticker]], Tabla1[Date], "&lt;=" &amp; Tabla1[[#This Row],[Date]], Tabla1[Date], "&gt;=" &amp; (Tabla1[[#This Row],[Date]]-200))</f>
        <v>938.04044117647084</v>
      </c>
      <c r="M1197" t="str">
        <f>+IF(Tabla1[[#This Row],[volatilidad]]&lt;0.5,"Baja",IF(Tabla1[[#This Row],[volatilidad]]&lt;1,"Media","Alta"))</f>
        <v>Baja</v>
      </c>
    </row>
    <row r="1198" spans="1:13" x14ac:dyDescent="0.3">
      <c r="A1198" s="1">
        <v>45791</v>
      </c>
      <c r="B1198">
        <v>1129.5999999999999</v>
      </c>
      <c r="C1198">
        <v>1152.9000000000001</v>
      </c>
      <c r="D1198">
        <v>1128.4000000000001</v>
      </c>
      <c r="E1198">
        <v>1150.99</v>
      </c>
      <c r="F1198">
        <v>3910147</v>
      </c>
      <c r="G1198" t="s">
        <v>8</v>
      </c>
      <c r="H1198" s="3">
        <f t="shared" si="54"/>
        <v>1.1023857208109389E-2</v>
      </c>
      <c r="I1198">
        <f t="shared" si="55"/>
        <v>2025</v>
      </c>
      <c r="J1198" t="str">
        <f t="shared" si="56"/>
        <v>Mayo</v>
      </c>
      <c r="K1198">
        <f>AVERAGEIFS(Tabla1[Close], Tabla1[Ticker], Tabla1[[#This Row],[Ticker]], Tabla1[Date], "&lt;=" &amp; Tabla1[[#This Row],[Date]], Tabla1[Date], "&gt;=" &amp; (Tabla1[[#This Row],[Date]]-50))</f>
        <v>1023.8444444444444</v>
      </c>
      <c r="L1198">
        <f>AVERAGEIFS(Tabla1[Close], Tabla1[Ticker], Tabla1[[#This Row],[Ticker]], Tabla1[Date], "&lt;=" &amp; Tabla1[[#This Row],[Date]], Tabla1[Date], "&gt;=" &amp; (Tabla1[[#This Row],[Date]]-200))</f>
        <v>940.95448529411783</v>
      </c>
      <c r="M1198" t="str">
        <f>+IF(Tabla1[[#This Row],[volatilidad]]&lt;0.5,"Baja",IF(Tabla1[[#This Row],[volatilidad]]&lt;1,"Media","Alta"))</f>
        <v>Baja</v>
      </c>
    </row>
    <row r="1199" spans="1:13" x14ac:dyDescent="0.3">
      <c r="A1199" s="1">
        <v>45792</v>
      </c>
      <c r="B1199">
        <v>1147.74</v>
      </c>
      <c r="C1199">
        <v>1187.8</v>
      </c>
      <c r="D1199">
        <v>1147.6500000000001</v>
      </c>
      <c r="E1199">
        <v>1177.98</v>
      </c>
      <c r="F1199">
        <v>4464041</v>
      </c>
      <c r="G1199" t="s">
        <v>8</v>
      </c>
      <c r="H1199" s="3">
        <f t="shared" si="54"/>
        <v>2.3449378361236839E-2</v>
      </c>
      <c r="I1199">
        <f t="shared" si="55"/>
        <v>2025</v>
      </c>
      <c r="J1199" t="str">
        <f t="shared" si="56"/>
        <v>Mayo</v>
      </c>
      <c r="K1199">
        <f>AVERAGEIFS(Tabla1[Close], Tabla1[Ticker], Tabla1[[#This Row],[Ticker]], Tabla1[Date], "&lt;=" &amp; Tabla1[[#This Row],[Date]], Tabla1[Date], "&gt;=" &amp; (Tabla1[[#This Row],[Date]]-50))</f>
        <v>1028.8638888888891</v>
      </c>
      <c r="L1199">
        <f>AVERAGEIFS(Tabla1[Close], Tabla1[Ticker], Tabla1[[#This Row],[Ticker]], Tabla1[Date], "&lt;=" &amp; Tabla1[[#This Row],[Date]], Tabla1[Date], "&gt;=" &amp; (Tabla1[[#This Row],[Date]]-200))</f>
        <v>942.68459854014611</v>
      </c>
      <c r="M1199" t="str">
        <f>+IF(Tabla1[[#This Row],[volatilidad]]&lt;0.5,"Baja",IF(Tabla1[[#This Row],[volatilidad]]&lt;1,"Media","Alta"))</f>
        <v>Baja</v>
      </c>
    </row>
    <row r="1200" spans="1:13" x14ac:dyDescent="0.3">
      <c r="A1200" s="1">
        <v>45793</v>
      </c>
      <c r="B1200">
        <v>1193.1400000000001</v>
      </c>
      <c r="C1200">
        <v>1196.5</v>
      </c>
      <c r="D1200">
        <v>1179.3900000000001</v>
      </c>
      <c r="E1200">
        <v>1191.53</v>
      </c>
      <c r="F1200">
        <v>4698353</v>
      </c>
      <c r="G1200" t="s">
        <v>8</v>
      </c>
      <c r="H1200" s="3">
        <f t="shared" si="54"/>
        <v>1.1502741982037046E-2</v>
      </c>
      <c r="I1200">
        <f t="shared" si="55"/>
        <v>2025</v>
      </c>
      <c r="J1200" t="str">
        <f t="shared" si="56"/>
        <v>Mayo</v>
      </c>
      <c r="K1200">
        <f>AVERAGEIFS(Tabla1[Close], Tabla1[Ticker], Tabla1[[#This Row],[Ticker]], Tabla1[Date], "&lt;=" &amp; Tabla1[[#This Row],[Date]], Tabla1[Date], "&gt;=" &amp; (Tabla1[[#This Row],[Date]]-50))</f>
        <v>1034.9994444444446</v>
      </c>
      <c r="L1200">
        <f>AVERAGEIFS(Tabla1[Close], Tabla1[Ticker], Tabla1[[#This Row],[Ticker]], Tabla1[Date], "&lt;=" &amp; Tabla1[[#This Row],[Date]], Tabla1[Date], "&gt;=" &amp; (Tabla1[[#This Row],[Date]]-200))</f>
        <v>944.48782608695672</v>
      </c>
      <c r="M1200" t="str">
        <f>+IF(Tabla1[[#This Row],[volatilidad]]&lt;0.5,"Baja",IF(Tabla1[[#This Row],[volatilidad]]&lt;1,"Media","Alta"))</f>
        <v>Baja</v>
      </c>
    </row>
    <row r="1201" spans="1:13" x14ac:dyDescent="0.3">
      <c r="A1201" s="1">
        <v>45796</v>
      </c>
      <c r="B1201">
        <v>1173.58</v>
      </c>
      <c r="C1201">
        <v>1191.6400000000001</v>
      </c>
      <c r="D1201">
        <v>1171.71</v>
      </c>
      <c r="E1201">
        <v>1191.6400000000001</v>
      </c>
      <c r="F1201">
        <v>2853415</v>
      </c>
      <c r="G1201" t="s">
        <v>8</v>
      </c>
      <c r="H1201" s="3">
        <f t="shared" si="54"/>
        <v>9.2318279858671914E-5</v>
      </c>
      <c r="I1201">
        <f t="shared" si="55"/>
        <v>2025</v>
      </c>
      <c r="J1201" t="str">
        <f t="shared" si="56"/>
        <v>Mayo</v>
      </c>
      <c r="K1201">
        <f>AVERAGEIFS(Tabla1[Close], Tabla1[Ticker], Tabla1[[#This Row],[Ticker]], Tabla1[Date], "&lt;=" &amp; Tabla1[[#This Row],[Date]], Tabla1[Date], "&gt;=" &amp; (Tabla1[[#This Row],[Date]]-50))</f>
        <v>1044.03</v>
      </c>
      <c r="L1201">
        <f>AVERAGEIFS(Tabla1[Close], Tabla1[Ticker], Tabla1[[#This Row],[Ticker]], Tabla1[Date], "&lt;=" &amp; Tabla1[[#This Row],[Date]], Tabla1[Date], "&gt;=" &amp; (Tabla1[[#This Row],[Date]]-200))</f>
        <v>950.50485294117664</v>
      </c>
      <c r="M1201" t="str">
        <f>+IF(Tabla1[[#This Row],[volatilidad]]&lt;0.5,"Baja",IF(Tabla1[[#This Row],[volatilidad]]&lt;1,"Media","Alta"))</f>
        <v>Baja</v>
      </c>
    </row>
    <row r="1202" spans="1:13" x14ac:dyDescent="0.3">
      <c r="A1202" s="1">
        <v>45797</v>
      </c>
      <c r="B1202">
        <v>1186.79</v>
      </c>
      <c r="C1202">
        <v>1193</v>
      </c>
      <c r="D1202">
        <v>1179.02</v>
      </c>
      <c r="E1202">
        <v>1192.02</v>
      </c>
      <c r="F1202">
        <v>2133066</v>
      </c>
      <c r="G1202" t="s">
        <v>8</v>
      </c>
      <c r="H1202" s="3">
        <f t="shared" si="54"/>
        <v>3.188882548419425E-4</v>
      </c>
      <c r="I1202">
        <f t="shared" si="55"/>
        <v>2025</v>
      </c>
      <c r="J1202" t="str">
        <f t="shared" si="56"/>
        <v>Mayo</v>
      </c>
      <c r="K1202">
        <f>AVERAGEIFS(Tabla1[Close], Tabla1[Ticker], Tabla1[[#This Row],[Ticker]], Tabla1[Date], "&lt;=" &amp; Tabla1[[#This Row],[Date]], Tabla1[Date], "&gt;=" &amp; (Tabla1[[#This Row],[Date]]-50))</f>
        <v>1048.1408333333334</v>
      </c>
      <c r="L1202">
        <f>AVERAGEIFS(Tabla1[Close], Tabla1[Ticker], Tabla1[[#This Row],[Ticker]], Tabla1[Date], "&lt;=" &amp; Tabla1[[#This Row],[Date]], Tabla1[Date], "&gt;=" &amp; (Tabla1[[#This Row],[Date]]-200))</f>
        <v>953.71066176470595</v>
      </c>
      <c r="M1202" t="str">
        <f>+IF(Tabla1[[#This Row],[volatilidad]]&lt;0.5,"Baja",IF(Tabla1[[#This Row],[volatilidad]]&lt;1,"Media","Alta"))</f>
        <v>Baja</v>
      </c>
    </row>
    <row r="1203" spans="1:13" x14ac:dyDescent="0.3">
      <c r="A1203" s="1">
        <v>45798</v>
      </c>
      <c r="B1203">
        <v>1186.5</v>
      </c>
      <c r="C1203">
        <v>1211.22</v>
      </c>
      <c r="D1203">
        <v>1186.5</v>
      </c>
      <c r="E1203">
        <v>1194.6300000000001</v>
      </c>
      <c r="F1203">
        <v>2976610</v>
      </c>
      <c r="G1203" t="s">
        <v>8</v>
      </c>
      <c r="H1203" s="3">
        <f t="shared" si="54"/>
        <v>2.1895605778428084E-3</v>
      </c>
      <c r="I1203">
        <f t="shared" si="55"/>
        <v>2025</v>
      </c>
      <c r="J1203" t="str">
        <f t="shared" si="56"/>
        <v>Mayo</v>
      </c>
      <c r="K1203">
        <f>AVERAGEIFS(Tabla1[Close], Tabla1[Ticker], Tabla1[[#This Row],[Ticker]], Tabla1[Date], "&lt;=" &amp; Tabla1[[#This Row],[Date]], Tabla1[Date], "&gt;=" &amp; (Tabla1[[#This Row],[Date]]-50))</f>
        <v>1055.4213888888889</v>
      </c>
      <c r="L1203">
        <f>AVERAGEIFS(Tabla1[Close], Tabla1[Ticker], Tabla1[[#This Row],[Ticker]], Tabla1[Date], "&lt;=" &amp; Tabla1[[#This Row],[Date]], Tabla1[Date], "&gt;=" &amp; (Tabla1[[#This Row],[Date]]-200))</f>
        <v>956.93514705882365</v>
      </c>
      <c r="M1203" t="str">
        <f>+IF(Tabla1[[#This Row],[volatilidad]]&lt;0.5,"Baja",IF(Tabla1[[#This Row],[volatilidad]]&lt;1,"Media","Alta"))</f>
        <v>Baja</v>
      </c>
    </row>
    <row r="1204" spans="1:13" x14ac:dyDescent="0.3">
      <c r="A1204" s="1">
        <v>45799</v>
      </c>
      <c r="B1204">
        <v>1192.4000000000001</v>
      </c>
      <c r="C1204">
        <v>1198.75</v>
      </c>
      <c r="D1204">
        <v>1187.21</v>
      </c>
      <c r="E1204">
        <v>1187.97</v>
      </c>
      <c r="F1204">
        <v>1861588</v>
      </c>
      <c r="G1204" t="s">
        <v>8</v>
      </c>
      <c r="H1204" s="3">
        <f t="shared" si="54"/>
        <v>-5.5749478918158957E-3</v>
      </c>
      <c r="I1204">
        <f t="shared" si="55"/>
        <v>2025</v>
      </c>
      <c r="J1204" t="str">
        <f t="shared" si="56"/>
        <v>Mayo</v>
      </c>
      <c r="K1204">
        <f>AVERAGEIFS(Tabla1[Close], Tabla1[Ticker], Tabla1[[#This Row],[Ticker]], Tabla1[Date], "&lt;=" &amp; Tabla1[[#This Row],[Date]], Tabla1[Date], "&gt;=" &amp; (Tabla1[[#This Row],[Date]]-50))</f>
        <v>1062.6322222222223</v>
      </c>
      <c r="L1204">
        <f>AVERAGEIFS(Tabla1[Close], Tabla1[Ticker], Tabla1[[#This Row],[Ticker]], Tabla1[Date], "&lt;=" &amp; Tabla1[[#This Row],[Date]], Tabla1[Date], "&gt;=" &amp; (Tabla1[[#This Row],[Date]]-200))</f>
        <v>958.62153284671547</v>
      </c>
      <c r="M1204" t="str">
        <f>+IF(Tabla1[[#This Row],[volatilidad]]&lt;0.5,"Baja",IF(Tabla1[[#This Row],[volatilidad]]&lt;1,"Media","Alta"))</f>
        <v>Baja</v>
      </c>
    </row>
    <row r="1205" spans="1:13" x14ac:dyDescent="0.3">
      <c r="A1205" s="1">
        <v>45800</v>
      </c>
      <c r="B1205">
        <v>1184</v>
      </c>
      <c r="C1205">
        <v>1191.45</v>
      </c>
      <c r="D1205">
        <v>1179.44</v>
      </c>
      <c r="E1205">
        <v>1185.3900000000001</v>
      </c>
      <c r="F1205">
        <v>2186483</v>
      </c>
      <c r="G1205" t="s">
        <v>8</v>
      </c>
      <c r="H1205" s="3">
        <f t="shared" si="54"/>
        <v>-2.1717720144447394E-3</v>
      </c>
      <c r="I1205">
        <f t="shared" si="55"/>
        <v>2025</v>
      </c>
      <c r="J1205" t="str">
        <f t="shared" si="56"/>
        <v>Mayo</v>
      </c>
      <c r="K1205">
        <f>AVERAGEIFS(Tabla1[Close], Tabla1[Ticker], Tabla1[[#This Row],[Ticker]], Tabla1[Date], "&lt;=" &amp; Tabla1[[#This Row],[Date]], Tabla1[Date], "&gt;=" &amp; (Tabla1[[#This Row],[Date]]-50))</f>
        <v>1069.5730555555556</v>
      </c>
      <c r="L1205">
        <f>AVERAGEIFS(Tabla1[Close], Tabla1[Ticker], Tabla1[[#This Row],[Ticker]], Tabla1[Date], "&lt;=" &amp; Tabla1[[#This Row],[Date]], Tabla1[Date], "&gt;=" &amp; (Tabla1[[#This Row],[Date]]-200))</f>
        <v>960.2647826086959</v>
      </c>
      <c r="M1205" t="str">
        <f>+IF(Tabla1[[#This Row],[volatilidad]]&lt;0.5,"Baja",IF(Tabla1[[#This Row],[volatilidad]]&lt;1,"Media","Alta"))</f>
        <v>Baja</v>
      </c>
    </row>
    <row r="1206" spans="1:13" x14ac:dyDescent="0.3">
      <c r="A1206" s="1">
        <v>45804</v>
      </c>
      <c r="B1206">
        <v>1195.33</v>
      </c>
      <c r="C1206">
        <v>1211.77</v>
      </c>
      <c r="D1206">
        <v>1193.0899999999999</v>
      </c>
      <c r="E1206">
        <v>1211.57</v>
      </c>
      <c r="F1206">
        <v>2920469</v>
      </c>
      <c r="G1206" t="s">
        <v>8</v>
      </c>
      <c r="H1206" s="3">
        <f t="shared" si="54"/>
        <v>2.2085558339449252E-2</v>
      </c>
      <c r="I1206">
        <f t="shared" si="55"/>
        <v>2025</v>
      </c>
      <c r="J1206" t="str">
        <f t="shared" si="56"/>
        <v>Mayo</v>
      </c>
      <c r="K1206">
        <f>AVERAGEIFS(Tabla1[Close], Tabla1[Ticker], Tabla1[[#This Row],[Ticker]], Tabla1[Date], "&lt;=" &amp; Tabla1[[#This Row],[Date]], Tabla1[Date], "&gt;=" &amp; (Tabla1[[#This Row],[Date]]-50))</f>
        <v>1084.0940000000001</v>
      </c>
      <c r="L1206">
        <f>AVERAGEIFS(Tabla1[Close], Tabla1[Ticker], Tabla1[[#This Row],[Ticker]], Tabla1[Date], "&lt;=" &amp; Tabla1[[#This Row],[Date]], Tabla1[Date], "&gt;=" &amp; (Tabla1[[#This Row],[Date]]-200))</f>
        <v>967.64400000000023</v>
      </c>
      <c r="M1206" t="str">
        <f>+IF(Tabla1[[#This Row],[volatilidad]]&lt;0.5,"Baja",IF(Tabla1[[#This Row],[volatilidad]]&lt;1,"Media","Alta"))</f>
        <v>Baja</v>
      </c>
    </row>
    <row r="1207" spans="1:13" x14ac:dyDescent="0.3">
      <c r="A1207" s="1">
        <v>45805</v>
      </c>
      <c r="B1207">
        <v>1210.27</v>
      </c>
      <c r="C1207">
        <v>1215.9100000000001</v>
      </c>
      <c r="D1207">
        <v>1206.02</v>
      </c>
      <c r="E1207">
        <v>1208.55</v>
      </c>
      <c r="F1207">
        <v>1855850</v>
      </c>
      <c r="G1207" t="s">
        <v>8</v>
      </c>
      <c r="H1207" s="3">
        <f t="shared" si="54"/>
        <v>-2.4926335250955445E-3</v>
      </c>
      <c r="I1207">
        <f t="shared" si="55"/>
        <v>2025</v>
      </c>
      <c r="J1207" t="str">
        <f t="shared" si="56"/>
        <v>Mayo</v>
      </c>
      <c r="K1207">
        <f>AVERAGEIFS(Tabla1[Close], Tabla1[Ticker], Tabla1[[#This Row],[Ticker]], Tabla1[Date], "&lt;=" &amp; Tabla1[[#This Row],[Date]], Tabla1[Date], "&gt;=" &amp; (Tabla1[[#This Row],[Date]]-50))</f>
        <v>1093.8288571428573</v>
      </c>
      <c r="L1207">
        <f>AVERAGEIFS(Tabla1[Close], Tabla1[Ticker], Tabla1[[#This Row],[Ticker]], Tabla1[Date], "&lt;=" &amp; Tabla1[[#This Row],[Date]], Tabla1[Date], "&gt;=" &amp; (Tabla1[[#This Row],[Date]]-200))</f>
        <v>970.70703703703725</v>
      </c>
      <c r="M1207" t="str">
        <f>+IF(Tabla1[[#This Row],[volatilidad]]&lt;0.5,"Baja",IF(Tabla1[[#This Row],[volatilidad]]&lt;1,"Media","Alta"))</f>
        <v>Baja</v>
      </c>
    </row>
    <row r="1208" spans="1:13" x14ac:dyDescent="0.3">
      <c r="A1208" s="1">
        <v>45806</v>
      </c>
      <c r="B1208">
        <v>1208</v>
      </c>
      <c r="C1208">
        <v>1209</v>
      </c>
      <c r="D1208">
        <v>1176.28</v>
      </c>
      <c r="E1208">
        <v>1184.8599999999999</v>
      </c>
      <c r="F1208">
        <v>3303079</v>
      </c>
      <c r="G1208" t="s">
        <v>8</v>
      </c>
      <c r="H1208" s="3">
        <f t="shared" si="54"/>
        <v>-1.9602002399569773E-2</v>
      </c>
      <c r="I1208">
        <f t="shared" si="55"/>
        <v>2025</v>
      </c>
      <c r="J1208" t="str">
        <f t="shared" si="56"/>
        <v>Mayo</v>
      </c>
      <c r="K1208">
        <f>AVERAGEIFS(Tabla1[Close], Tabla1[Ticker], Tabla1[[#This Row],[Ticker]], Tabla1[Date], "&lt;=" &amp; Tabla1[[#This Row],[Date]], Tabla1[Date], "&gt;=" &amp; (Tabla1[[#This Row],[Date]]-50))</f>
        <v>1102.8134285714286</v>
      </c>
      <c r="L1208">
        <f>AVERAGEIFS(Tabla1[Close], Tabla1[Ticker], Tabla1[[#This Row],[Ticker]], Tabla1[Date], "&lt;=" &amp; Tabla1[[#This Row],[Date]], Tabla1[Date], "&gt;=" &amp; (Tabla1[[#This Row],[Date]]-200))</f>
        <v>972.28169117647076</v>
      </c>
      <c r="M1208" t="str">
        <f>+IF(Tabla1[[#This Row],[volatilidad]]&lt;0.5,"Baja",IF(Tabla1[[#This Row],[volatilidad]]&lt;1,"Media","Alta"))</f>
        <v>Baja</v>
      </c>
    </row>
    <row r="1209" spans="1:13" x14ac:dyDescent="0.3">
      <c r="A1209" s="1">
        <v>45807</v>
      </c>
      <c r="B1209">
        <v>1198.33</v>
      </c>
      <c r="C1209">
        <v>1211.81</v>
      </c>
      <c r="D1209">
        <v>1180.93</v>
      </c>
      <c r="E1209">
        <v>1207.23</v>
      </c>
      <c r="F1209">
        <v>4696756</v>
      </c>
      <c r="G1209" t="s">
        <v>8</v>
      </c>
      <c r="H1209" s="3">
        <f t="shared" si="54"/>
        <v>1.887986766369032E-2</v>
      </c>
      <c r="I1209">
        <f t="shared" si="55"/>
        <v>2025</v>
      </c>
      <c r="J1209" t="str">
        <f t="shared" si="56"/>
        <v>Mayo</v>
      </c>
      <c r="K1209">
        <f>AVERAGEIFS(Tabla1[Close], Tabla1[Ticker], Tabla1[[#This Row],[Ticker]], Tabla1[Date], "&lt;=" &amp; Tabla1[[#This Row],[Date]], Tabla1[Date], "&gt;=" &amp; (Tabla1[[#This Row],[Date]]-50))</f>
        <v>1110.2922857142858</v>
      </c>
      <c r="L1209">
        <f>AVERAGEIFS(Tabla1[Close], Tabla1[Ticker], Tabla1[[#This Row],[Ticker]], Tabla1[Date], "&lt;=" &amp; Tabla1[[#This Row],[Date]], Tabla1[Date], "&gt;=" &amp; (Tabla1[[#This Row],[Date]]-200))</f>
        <v>973.99664233576675</v>
      </c>
      <c r="M1209" t="str">
        <f>+IF(Tabla1[[#This Row],[volatilidad]]&lt;0.5,"Baja",IF(Tabla1[[#This Row],[volatilidad]]&lt;1,"Media","Alta"))</f>
        <v>Baja</v>
      </c>
    </row>
    <row r="1210" spans="1:13" x14ac:dyDescent="0.3">
      <c r="A1210" s="1">
        <v>45810</v>
      </c>
      <c r="B1210">
        <v>1201.2</v>
      </c>
      <c r="C1210">
        <v>1219.4000000000001</v>
      </c>
      <c r="D1210">
        <v>1196.25</v>
      </c>
      <c r="E1210">
        <v>1218.98</v>
      </c>
      <c r="F1210">
        <v>2294216</v>
      </c>
      <c r="G1210" t="s">
        <v>8</v>
      </c>
      <c r="H1210" s="3">
        <f t="shared" si="54"/>
        <v>9.7330251898974929E-3</v>
      </c>
      <c r="I1210">
        <f t="shared" si="55"/>
        <v>2025</v>
      </c>
      <c r="J1210" t="str">
        <f t="shared" si="56"/>
        <v>Junio</v>
      </c>
      <c r="K1210">
        <f>AVERAGEIFS(Tabla1[Close], Tabla1[Ticker], Tabla1[[#This Row],[Ticker]], Tabla1[Date], "&lt;=" &amp; Tabla1[[#This Row],[Date]], Tabla1[Date], "&gt;=" &amp; (Tabla1[[#This Row],[Date]]-50))</f>
        <v>1124.6985294117649</v>
      </c>
      <c r="L1210">
        <f>AVERAGEIFS(Tabla1[Close], Tabla1[Ticker], Tabla1[[#This Row],[Ticker]], Tabla1[Date], "&lt;=" &amp; Tabla1[[#This Row],[Date]], Tabla1[Date], "&gt;=" &amp; (Tabla1[[#This Row],[Date]]-200))</f>
        <v>979.26748148148158</v>
      </c>
      <c r="M1210" t="str">
        <f>+IF(Tabla1[[#This Row],[volatilidad]]&lt;0.5,"Baja",IF(Tabla1[[#This Row],[volatilidad]]&lt;1,"Media","Alta"))</f>
        <v>Baja</v>
      </c>
    </row>
    <row r="1211" spans="1:13" x14ac:dyDescent="0.3">
      <c r="A1211" s="1">
        <v>45811</v>
      </c>
      <c r="B1211">
        <v>1219.8699999999999</v>
      </c>
      <c r="C1211">
        <v>1229.57</v>
      </c>
      <c r="D1211">
        <v>1211.18</v>
      </c>
      <c r="E1211">
        <v>1217.94</v>
      </c>
      <c r="F1211">
        <v>2363762</v>
      </c>
      <c r="G1211" t="s">
        <v>8</v>
      </c>
      <c r="H1211" s="3">
        <f t="shared" si="54"/>
        <v>-8.5317232440229596E-4</v>
      </c>
      <c r="I1211">
        <f t="shared" si="55"/>
        <v>2025</v>
      </c>
      <c r="J1211" t="str">
        <f t="shared" si="56"/>
        <v>Junio</v>
      </c>
      <c r="K1211">
        <f>AVERAGEIFS(Tabla1[Close], Tabla1[Ticker], Tabla1[[#This Row],[Ticker]], Tabla1[Date], "&lt;=" &amp; Tabla1[[#This Row],[Date]], Tabla1[Date], "&gt;=" &amp; (Tabla1[[#This Row],[Date]]-50))</f>
        <v>1127.3625714285718</v>
      </c>
      <c r="L1211">
        <f>AVERAGEIFS(Tabla1[Close], Tabla1[Ticker], Tabla1[[#This Row],[Ticker]], Tabla1[Date], "&lt;=" &amp; Tabla1[[#This Row],[Date]], Tabla1[Date], "&gt;=" &amp; (Tabla1[[#This Row],[Date]]-200))</f>
        <v>982.08733333333339</v>
      </c>
      <c r="M1211" t="str">
        <f>+IF(Tabla1[[#This Row],[volatilidad]]&lt;0.5,"Baja",IF(Tabla1[[#This Row],[volatilidad]]&lt;1,"Media","Alta"))</f>
        <v>Baja</v>
      </c>
    </row>
    <row r="1212" spans="1:13" x14ac:dyDescent="0.3">
      <c r="A1212" s="1">
        <v>45812</v>
      </c>
      <c r="B1212">
        <v>1220.73</v>
      </c>
      <c r="C1212">
        <v>1242.56</v>
      </c>
      <c r="D1212">
        <v>1219.8800000000001</v>
      </c>
      <c r="E1212">
        <v>1239.6600000000001</v>
      </c>
      <c r="F1212">
        <v>2359381</v>
      </c>
      <c r="G1212" t="s">
        <v>8</v>
      </c>
      <c r="H1212" s="3">
        <f t="shared" si="54"/>
        <v>1.7833390807428851E-2</v>
      </c>
      <c r="I1212">
        <f t="shared" si="55"/>
        <v>2025</v>
      </c>
      <c r="J1212" t="str">
        <f t="shared" si="56"/>
        <v>Junio</v>
      </c>
      <c r="K1212">
        <f>AVERAGEIFS(Tabla1[Close], Tabla1[Ticker], Tabla1[[#This Row],[Ticker]], Tabla1[Date], "&lt;=" &amp; Tabla1[[#This Row],[Date]], Tabla1[Date], "&gt;=" &amp; (Tabla1[[#This Row],[Date]]-50))</f>
        <v>1136.173428571429</v>
      </c>
      <c r="L1212">
        <f>AVERAGEIFS(Tabla1[Close], Tabla1[Ticker], Tabla1[[#This Row],[Ticker]], Tabla1[Date], "&lt;=" &amp; Tabla1[[#This Row],[Date]], Tabla1[Date], "&gt;=" &amp; (Tabla1[[#This Row],[Date]]-200))</f>
        <v>985.16659259259256</v>
      </c>
      <c r="M1212" t="str">
        <f>+IF(Tabla1[[#This Row],[volatilidad]]&lt;0.5,"Baja",IF(Tabla1[[#This Row],[volatilidad]]&lt;1,"Media","Alta"))</f>
        <v>Baja</v>
      </c>
    </row>
    <row r="1213" spans="1:13" x14ac:dyDescent="0.3">
      <c r="A1213" s="1">
        <v>45813</v>
      </c>
      <c r="B1213">
        <v>1240.5999999999999</v>
      </c>
      <c r="C1213">
        <v>1262.81</v>
      </c>
      <c r="D1213">
        <v>1237.29</v>
      </c>
      <c r="E1213">
        <v>1250.52</v>
      </c>
      <c r="F1213">
        <v>2821797</v>
      </c>
      <c r="G1213" t="s">
        <v>8</v>
      </c>
      <c r="H1213" s="3">
        <f t="shared" si="54"/>
        <v>8.7604665795459891E-3</v>
      </c>
      <c r="I1213">
        <f t="shared" si="55"/>
        <v>2025</v>
      </c>
      <c r="J1213" t="str">
        <f t="shared" si="56"/>
        <v>Junio</v>
      </c>
      <c r="K1213">
        <f>AVERAGEIFS(Tabla1[Close], Tabla1[Ticker], Tabla1[[#This Row],[Ticker]], Tabla1[Date], "&lt;=" &amp; Tabla1[[#This Row],[Date]], Tabla1[Date], "&gt;=" &amp; (Tabla1[[#This Row],[Date]]-50))</f>
        <v>1144.0088571428573</v>
      </c>
      <c r="L1213">
        <f>AVERAGEIFS(Tabla1[Close], Tabla1[Ticker], Tabla1[[#This Row],[Ticker]], Tabla1[Date], "&lt;=" &amp; Tabla1[[#This Row],[Date]], Tabla1[Date], "&gt;=" &amp; (Tabla1[[#This Row],[Date]]-200))</f>
        <v>987.1177205882351</v>
      </c>
      <c r="M1213" t="str">
        <f>+IF(Tabla1[[#This Row],[volatilidad]]&lt;0.5,"Baja",IF(Tabla1[[#This Row],[volatilidad]]&lt;1,"Media","Alta"))</f>
        <v>Baja</v>
      </c>
    </row>
    <row r="1214" spans="1:13" x14ac:dyDescent="0.3">
      <c r="A1214" s="1">
        <v>45814</v>
      </c>
      <c r="B1214">
        <v>1259.4100000000001</v>
      </c>
      <c r="C1214">
        <v>1260</v>
      </c>
      <c r="D1214">
        <v>1235.55</v>
      </c>
      <c r="E1214">
        <v>1241.47</v>
      </c>
      <c r="F1214">
        <v>2556956</v>
      </c>
      <c r="G1214" t="s">
        <v>8</v>
      </c>
      <c r="H1214" s="3">
        <f t="shared" si="54"/>
        <v>-7.2369894124043599E-3</v>
      </c>
      <c r="I1214">
        <f t="shared" si="55"/>
        <v>2025</v>
      </c>
      <c r="J1214" t="str">
        <f t="shared" si="56"/>
        <v>Junio</v>
      </c>
      <c r="K1214">
        <f>AVERAGEIFS(Tabla1[Close], Tabla1[Ticker], Tabla1[[#This Row],[Ticker]], Tabla1[Date], "&lt;=" &amp; Tabla1[[#This Row],[Date]], Tabla1[Date], "&gt;=" &amp; (Tabla1[[#This Row],[Date]]-50))</f>
        <v>1152.004285714286</v>
      </c>
      <c r="L1214">
        <f>AVERAGEIFS(Tabla1[Close], Tabla1[Ticker], Tabla1[[#This Row],[Ticker]], Tabla1[Date], "&lt;=" &amp; Tabla1[[#This Row],[Date]], Tabla1[Date], "&gt;=" &amp; (Tabla1[[#This Row],[Date]]-200))</f>
        <v>988.97430656934296</v>
      </c>
      <c r="M1214" t="str">
        <f>+IF(Tabla1[[#This Row],[volatilidad]]&lt;0.5,"Baja",IF(Tabla1[[#This Row],[volatilidad]]&lt;1,"Media","Alta"))</f>
        <v>Baja</v>
      </c>
    </row>
    <row r="1215" spans="1:13" x14ac:dyDescent="0.3">
      <c r="A1215" s="1">
        <v>45817</v>
      </c>
      <c r="B1215">
        <v>1238.8800000000001</v>
      </c>
      <c r="C1215">
        <v>1238.8800000000001</v>
      </c>
      <c r="D1215">
        <v>1221.57</v>
      </c>
      <c r="E1215">
        <v>1224.46</v>
      </c>
      <c r="F1215">
        <v>2403117</v>
      </c>
      <c r="G1215" t="s">
        <v>8</v>
      </c>
      <c r="H1215" s="3">
        <f t="shared" si="54"/>
        <v>-1.3701499029376452E-2</v>
      </c>
      <c r="I1215">
        <f t="shared" si="55"/>
        <v>2025</v>
      </c>
      <c r="J1215" t="str">
        <f t="shared" si="56"/>
        <v>Junio</v>
      </c>
      <c r="K1215">
        <f>AVERAGEIFS(Tabla1[Close], Tabla1[Ticker], Tabla1[[#This Row],[Ticker]], Tabla1[Date], "&lt;=" &amp; Tabla1[[#This Row],[Date]], Tabla1[Date], "&gt;=" &amp; (Tabla1[[#This Row],[Date]]-50))</f>
        <v>1159.1880000000003</v>
      </c>
      <c r="L1215">
        <f>AVERAGEIFS(Tabla1[Close], Tabla1[Ticker], Tabla1[[#This Row],[Ticker]], Tabla1[Date], "&lt;=" &amp; Tabla1[[#This Row],[Date]], Tabla1[Date], "&gt;=" &amp; (Tabla1[[#This Row],[Date]]-200))</f>
        <v>993.4201481481482</v>
      </c>
      <c r="M1215" t="str">
        <f>+IF(Tabla1[[#This Row],[volatilidad]]&lt;0.5,"Baja",IF(Tabla1[[#This Row],[volatilidad]]&lt;1,"Media","Alta"))</f>
        <v>Baja</v>
      </c>
    </row>
    <row r="1216" spans="1:13" x14ac:dyDescent="0.3">
      <c r="A1216" s="1">
        <v>45818</v>
      </c>
      <c r="B1216">
        <v>1227.52</v>
      </c>
      <c r="C1216">
        <v>1227.52</v>
      </c>
      <c r="D1216">
        <v>1180.6099999999999</v>
      </c>
      <c r="E1216">
        <v>1203.6199999999999</v>
      </c>
      <c r="F1216">
        <v>4454447</v>
      </c>
      <c r="G1216" t="s">
        <v>8</v>
      </c>
      <c r="H1216" s="3">
        <f t="shared" si="54"/>
        <v>-1.7019747480522152E-2</v>
      </c>
      <c r="I1216">
        <f t="shared" si="55"/>
        <v>2025</v>
      </c>
      <c r="J1216" t="str">
        <f t="shared" si="56"/>
        <v>Junio</v>
      </c>
      <c r="K1216">
        <f>AVERAGEIFS(Tabla1[Close], Tabla1[Ticker], Tabla1[[#This Row],[Ticker]], Tabla1[Date], "&lt;=" &amp; Tabla1[[#This Row],[Date]], Tabla1[Date], "&gt;=" &amp; (Tabla1[[#This Row],[Date]]-50))</f>
        <v>1160.4222222222224</v>
      </c>
      <c r="L1216">
        <f>AVERAGEIFS(Tabla1[Close], Tabla1[Ticker], Tabla1[[#This Row],[Ticker]], Tabla1[Date], "&lt;=" &amp; Tabla1[[#This Row],[Date]], Tabla1[Date], "&gt;=" &amp; (Tabla1[[#This Row],[Date]]-200))</f>
        <v>995.68785185185175</v>
      </c>
      <c r="M1216" t="str">
        <f>+IF(Tabla1[[#This Row],[volatilidad]]&lt;0.5,"Baja",IF(Tabla1[[#This Row],[volatilidad]]&lt;1,"Media","Alta"))</f>
        <v>Baja</v>
      </c>
    </row>
    <row r="1217" spans="1:13" x14ac:dyDescent="0.3">
      <c r="A1217" s="1">
        <v>45819</v>
      </c>
      <c r="B1217">
        <v>1202.5999999999999</v>
      </c>
      <c r="C1217">
        <v>1228.29</v>
      </c>
      <c r="D1217">
        <v>1196.01</v>
      </c>
      <c r="E1217">
        <v>1219.8800000000001</v>
      </c>
      <c r="F1217">
        <v>2382280</v>
      </c>
      <c r="G1217" t="s">
        <v>8</v>
      </c>
      <c r="H1217" s="3">
        <f t="shared" si="54"/>
        <v>1.3509247104568134E-2</v>
      </c>
      <c r="I1217">
        <f t="shared" si="55"/>
        <v>2025</v>
      </c>
      <c r="J1217" t="str">
        <f t="shared" si="56"/>
        <v>Junio</v>
      </c>
      <c r="K1217">
        <f>AVERAGEIFS(Tabla1[Close], Tabla1[Ticker], Tabla1[[#This Row],[Ticker]], Tabla1[Date], "&lt;=" &amp; Tabla1[[#This Row],[Date]], Tabla1[Date], "&gt;=" &amp; (Tabla1[[#This Row],[Date]]-50))</f>
        <v>1166.8658333333335</v>
      </c>
      <c r="L1217">
        <f>AVERAGEIFS(Tabla1[Close], Tabla1[Ticker], Tabla1[[#This Row],[Ticker]], Tabla1[Date], "&lt;=" &amp; Tabla1[[#This Row],[Date]], Tabla1[Date], "&gt;=" &amp; (Tabla1[[#This Row],[Date]]-200))</f>
        <v>998.07370370370359</v>
      </c>
      <c r="M1217" t="str">
        <f>+IF(Tabla1[[#This Row],[volatilidad]]&lt;0.5,"Baja",IF(Tabla1[[#This Row],[volatilidad]]&lt;1,"Media","Alta"))</f>
        <v>Baja</v>
      </c>
    </row>
    <row r="1218" spans="1:13" x14ac:dyDescent="0.3">
      <c r="A1218" s="1">
        <v>45820</v>
      </c>
      <c r="B1218">
        <v>1222.5899999999999</v>
      </c>
      <c r="C1218">
        <v>1230</v>
      </c>
      <c r="D1218">
        <v>1211.96</v>
      </c>
      <c r="E1218">
        <v>1215.03</v>
      </c>
      <c r="F1218">
        <v>2084602</v>
      </c>
      <c r="G1218" t="s">
        <v>8</v>
      </c>
      <c r="H1218" s="3">
        <f t="shared" ref="H1218:H1281" si="57">IF(G1218=G1217, (E1218/E1217)-1, "")</f>
        <v>-3.9758008984491777E-3</v>
      </c>
      <c r="I1218">
        <f t="shared" ref="I1218:I1281" si="58">YEAR(A1218)</f>
        <v>2025</v>
      </c>
      <c r="J1218" t="str">
        <f t="shared" ref="J1218:J1281" si="59">TEXT(A1218,"MMMM")</f>
        <v>Junio</v>
      </c>
      <c r="K1218">
        <f>AVERAGEIFS(Tabla1[Close], Tabla1[Ticker], Tabla1[[#This Row],[Ticker]], Tabla1[Date], "&lt;=" &amp; Tabla1[[#This Row],[Date]], Tabla1[Date], "&gt;=" &amp; (Tabla1[[#This Row],[Date]]-50))</f>
        <v>1171.7183333333332</v>
      </c>
      <c r="L1218">
        <f>AVERAGEIFS(Tabla1[Close], Tabla1[Ticker], Tabla1[[#This Row],[Ticker]], Tabla1[Date], "&lt;=" &amp; Tabla1[[#This Row],[Date]], Tabla1[Date], "&gt;=" &amp; (Tabla1[[#This Row],[Date]]-200))</f>
        <v>999.6689705882352</v>
      </c>
      <c r="M1218" t="str">
        <f>+IF(Tabla1[[#This Row],[volatilidad]]&lt;0.5,"Baja",IF(Tabla1[[#This Row],[volatilidad]]&lt;1,"Media","Alta"))</f>
        <v>Baja</v>
      </c>
    </row>
    <row r="1219" spans="1:13" x14ac:dyDescent="0.3">
      <c r="A1219" s="1">
        <v>45821</v>
      </c>
      <c r="B1219">
        <v>1206.5899999999999</v>
      </c>
      <c r="C1219">
        <v>1220.6199999999999</v>
      </c>
      <c r="D1219">
        <v>1201.8900000000001</v>
      </c>
      <c r="E1219">
        <v>1212.1500000000001</v>
      </c>
      <c r="F1219">
        <v>2210253</v>
      </c>
      <c r="G1219" t="s">
        <v>8</v>
      </c>
      <c r="H1219" s="3">
        <f t="shared" si="57"/>
        <v>-2.3703118441519289E-3</v>
      </c>
      <c r="I1219">
        <f t="shared" si="58"/>
        <v>2025</v>
      </c>
      <c r="J1219" t="str">
        <f t="shared" si="59"/>
        <v>Junio</v>
      </c>
      <c r="K1219">
        <f>AVERAGEIFS(Tabla1[Close], Tabla1[Ticker], Tabla1[[#This Row],[Ticker]], Tabla1[Date], "&lt;=" &amp; Tabla1[[#This Row],[Date]], Tabla1[Date], "&gt;=" &amp; (Tabla1[[#This Row],[Date]]-50))</f>
        <v>1176.2338888888889</v>
      </c>
      <c r="L1219">
        <f>AVERAGEIFS(Tabla1[Close], Tabla1[Ticker], Tabla1[[#This Row],[Ticker]], Tabla1[Date], "&lt;=" &amp; Tabla1[[#This Row],[Date]], Tabla1[Date], "&gt;=" &amp; (Tabla1[[#This Row],[Date]]-200))</f>
        <v>1001.2199270072991</v>
      </c>
      <c r="M1219" t="str">
        <f>+IF(Tabla1[[#This Row],[volatilidad]]&lt;0.5,"Baja",IF(Tabla1[[#This Row],[volatilidad]]&lt;1,"Media","Alta"))</f>
        <v>Baja</v>
      </c>
    </row>
    <row r="1220" spans="1:13" x14ac:dyDescent="0.3">
      <c r="A1220" s="1">
        <v>45824</v>
      </c>
      <c r="B1220">
        <v>1212.2</v>
      </c>
      <c r="C1220">
        <v>1226.25</v>
      </c>
      <c r="D1220">
        <v>1212.2</v>
      </c>
      <c r="E1220">
        <v>1225.3499999999999</v>
      </c>
      <c r="F1220">
        <v>2112797</v>
      </c>
      <c r="G1220" t="s">
        <v>8</v>
      </c>
      <c r="H1220" s="3">
        <f t="shared" si="57"/>
        <v>1.0889741368642403E-2</v>
      </c>
      <c r="I1220">
        <f t="shared" si="58"/>
        <v>2025</v>
      </c>
      <c r="J1220" t="str">
        <f t="shared" si="59"/>
        <v>Junio</v>
      </c>
      <c r="K1220">
        <f>AVERAGEIFS(Tabla1[Close], Tabla1[Ticker], Tabla1[[#This Row],[Ticker]], Tabla1[Date], "&lt;=" &amp; Tabla1[[#This Row],[Date]], Tabla1[Date], "&gt;=" &amp; (Tabla1[[#This Row],[Date]]-50))</f>
        <v>1182.0391428571427</v>
      </c>
      <c r="L1220">
        <f>AVERAGEIFS(Tabla1[Close], Tabla1[Ticker], Tabla1[[#This Row],[Ticker]], Tabla1[Date], "&lt;=" &amp; Tabla1[[#This Row],[Date]], Tabla1[Date], "&gt;=" &amp; (Tabla1[[#This Row],[Date]]-200))</f>
        <v>1005.7551851851853</v>
      </c>
      <c r="M1220" t="str">
        <f>+IF(Tabla1[[#This Row],[volatilidad]]&lt;0.5,"Baja",IF(Tabla1[[#This Row],[volatilidad]]&lt;1,"Media","Alta"))</f>
        <v>Baja</v>
      </c>
    </row>
    <row r="1221" spans="1:13" x14ac:dyDescent="0.3">
      <c r="A1221" s="1">
        <v>45825</v>
      </c>
      <c r="B1221">
        <v>1219.95</v>
      </c>
      <c r="C1221">
        <v>1232.3599999999999</v>
      </c>
      <c r="D1221">
        <v>1216.0899999999999</v>
      </c>
      <c r="E1221">
        <v>1220.67</v>
      </c>
      <c r="F1221">
        <v>1892126</v>
      </c>
      <c r="G1221" t="s">
        <v>8</v>
      </c>
      <c r="H1221" s="3">
        <f t="shared" si="57"/>
        <v>-3.8193169298565977E-3</v>
      </c>
      <c r="I1221">
        <f t="shared" si="58"/>
        <v>2025</v>
      </c>
      <c r="J1221" t="str">
        <f t="shared" si="59"/>
        <v>Junio</v>
      </c>
      <c r="K1221">
        <f>AVERAGEIFS(Tabla1[Close], Tabla1[Ticker], Tabla1[[#This Row],[Ticker]], Tabla1[Date], "&lt;=" &amp; Tabla1[[#This Row],[Date]], Tabla1[Date], "&gt;=" &amp; (Tabla1[[#This Row],[Date]]-50))</f>
        <v>1183.112222222222</v>
      </c>
      <c r="L1221">
        <f>AVERAGEIFS(Tabla1[Close], Tabla1[Ticker], Tabla1[[#This Row],[Ticker]], Tabla1[Date], "&lt;=" &amp; Tabla1[[#This Row],[Date]], Tabla1[Date], "&gt;=" &amp; (Tabla1[[#This Row],[Date]]-200))</f>
        <v>1007.3354411764708</v>
      </c>
      <c r="M1221" t="str">
        <f>+IF(Tabla1[[#This Row],[volatilidad]]&lt;0.5,"Baja",IF(Tabla1[[#This Row],[volatilidad]]&lt;1,"Media","Alta"))</f>
        <v>Baja</v>
      </c>
    </row>
    <row r="1222" spans="1:13" x14ac:dyDescent="0.3">
      <c r="A1222" s="1">
        <v>45826</v>
      </c>
      <c r="B1222">
        <v>1229.99</v>
      </c>
      <c r="C1222">
        <v>1242</v>
      </c>
      <c r="D1222">
        <v>1220.5</v>
      </c>
      <c r="E1222">
        <v>1222.29</v>
      </c>
      <c r="F1222">
        <v>2281047</v>
      </c>
      <c r="G1222" t="s">
        <v>8</v>
      </c>
      <c r="H1222" s="3">
        <f t="shared" si="57"/>
        <v>1.3271400132712774E-3</v>
      </c>
      <c r="I1222">
        <f t="shared" si="58"/>
        <v>2025</v>
      </c>
      <c r="J1222" t="str">
        <f t="shared" si="59"/>
        <v>Junio</v>
      </c>
      <c r="K1222">
        <f>AVERAGEIFS(Tabla1[Close], Tabla1[Ticker], Tabla1[[#This Row],[Ticker]], Tabla1[Date], "&lt;=" &amp; Tabla1[[#This Row],[Date]], Tabla1[Date], "&gt;=" &amp; (Tabla1[[#This Row],[Date]]-50))</f>
        <v>1186.2208333333333</v>
      </c>
      <c r="L1222">
        <f>AVERAGEIFS(Tabla1[Close], Tabla1[Ticker], Tabla1[[#This Row],[Ticker]], Tabla1[Date], "&lt;=" &amp; Tabla1[[#This Row],[Date]], Tabla1[Date], "&gt;=" &amp; (Tabla1[[#This Row],[Date]]-200))</f>
        <v>1009.8022058823532</v>
      </c>
      <c r="M1222" t="str">
        <f>+IF(Tabla1[[#This Row],[volatilidad]]&lt;0.5,"Baja",IF(Tabla1[[#This Row],[volatilidad]]&lt;1,"Media","Alta"))</f>
        <v>Baja</v>
      </c>
    </row>
    <row r="1223" spans="1:13" x14ac:dyDescent="0.3">
      <c r="A1223" s="1">
        <v>45828</v>
      </c>
      <c r="B1223">
        <v>1234.45</v>
      </c>
      <c r="C1223">
        <v>1248.5</v>
      </c>
      <c r="D1223">
        <v>1224.3499999999999</v>
      </c>
      <c r="E1223">
        <v>1231.4100000000001</v>
      </c>
      <c r="F1223">
        <v>5348193</v>
      </c>
      <c r="G1223" t="s">
        <v>8</v>
      </c>
      <c r="H1223" s="3">
        <f t="shared" si="57"/>
        <v>7.4614044130281165E-3</v>
      </c>
      <c r="I1223">
        <f t="shared" si="58"/>
        <v>2025</v>
      </c>
      <c r="J1223" t="str">
        <f t="shared" si="59"/>
        <v>Junio</v>
      </c>
      <c r="K1223">
        <f>AVERAGEIFS(Tabla1[Close], Tabla1[Ticker], Tabla1[[#This Row],[Ticker]], Tabla1[Date], "&lt;=" &amp; Tabla1[[#This Row],[Date]], Tabla1[Date], "&gt;=" &amp; (Tabla1[[#This Row],[Date]]-50))</f>
        <v>1190.8</v>
      </c>
      <c r="L1223">
        <f>AVERAGEIFS(Tabla1[Close], Tabla1[Ticker], Tabla1[[#This Row],[Ticker]], Tabla1[Date], "&lt;=" &amp; Tabla1[[#This Row],[Date]], Tabla1[Date], "&gt;=" &amp; (Tabla1[[#This Row],[Date]]-200))</f>
        <v>1011.4197810218981</v>
      </c>
      <c r="M1223" t="str">
        <f>+IF(Tabla1[[#This Row],[volatilidad]]&lt;0.5,"Baja",IF(Tabla1[[#This Row],[volatilidad]]&lt;1,"Media","Alta"))</f>
        <v>Baja</v>
      </c>
    </row>
    <row r="1224" spans="1:13" x14ac:dyDescent="0.3">
      <c r="A1224" s="1">
        <v>45831</v>
      </c>
      <c r="B1224">
        <v>1238.03</v>
      </c>
      <c r="C1224">
        <v>1254.8399999999999</v>
      </c>
      <c r="D1224">
        <v>1215.01</v>
      </c>
      <c r="E1224">
        <v>1253.54</v>
      </c>
      <c r="F1224">
        <v>2667318</v>
      </c>
      <c r="G1224" t="s">
        <v>8</v>
      </c>
      <c r="H1224" s="3">
        <f t="shared" si="57"/>
        <v>1.7971268708228738E-2</v>
      </c>
      <c r="I1224">
        <f t="shared" si="58"/>
        <v>2025</v>
      </c>
      <c r="J1224" t="str">
        <f t="shared" si="59"/>
        <v>Junio</v>
      </c>
      <c r="K1224">
        <f>AVERAGEIFS(Tabla1[Close], Tabla1[Ticker], Tabla1[[#This Row],[Ticker]], Tabla1[Date], "&lt;=" &amp; Tabla1[[#This Row],[Date]], Tabla1[Date], "&gt;=" &amp; (Tabla1[[#This Row],[Date]]-50))</f>
        <v>1195.3405882352943</v>
      </c>
      <c r="L1224">
        <f>AVERAGEIFS(Tabla1[Close], Tabla1[Ticker], Tabla1[[#This Row],[Ticker]], Tabla1[Date], "&lt;=" &amp; Tabla1[[#This Row],[Date]], Tabla1[Date], "&gt;=" &amp; (Tabla1[[#This Row],[Date]]-200))</f>
        <v>1015.6080000000003</v>
      </c>
      <c r="M1224" t="str">
        <f>+IF(Tabla1[[#This Row],[volatilidad]]&lt;0.5,"Baja",IF(Tabla1[[#This Row],[volatilidad]]&lt;1,"Media","Alta"))</f>
        <v>Baja</v>
      </c>
    </row>
    <row r="1225" spans="1:13" x14ac:dyDescent="0.3">
      <c r="A1225" s="1">
        <v>45832</v>
      </c>
      <c r="B1225">
        <v>1260.55</v>
      </c>
      <c r="C1225">
        <v>1282.57</v>
      </c>
      <c r="D1225">
        <v>1255</v>
      </c>
      <c r="E1225">
        <v>1279.1099999999999</v>
      </c>
      <c r="F1225">
        <v>2663307</v>
      </c>
      <c r="G1225" t="s">
        <v>8</v>
      </c>
      <c r="H1225" s="3">
        <f t="shared" si="57"/>
        <v>2.0398232206391365E-2</v>
      </c>
      <c r="I1225">
        <f t="shared" si="58"/>
        <v>2025</v>
      </c>
      <c r="J1225" t="str">
        <f t="shared" si="59"/>
        <v>Junio</v>
      </c>
      <c r="K1225">
        <f>AVERAGEIFS(Tabla1[Close], Tabla1[Ticker], Tabla1[[#This Row],[Ticker]], Tabla1[Date], "&lt;=" &amp; Tabla1[[#This Row],[Date]], Tabla1[Date], "&gt;=" &amp; (Tabla1[[#This Row],[Date]]-50))</f>
        <v>1197.7340000000002</v>
      </c>
      <c r="L1225">
        <f>AVERAGEIFS(Tabla1[Close], Tabla1[Ticker], Tabla1[[#This Row],[Ticker]], Tabla1[Date], "&lt;=" &amp; Tabla1[[#This Row],[Date]], Tabla1[Date], "&gt;=" &amp; (Tabla1[[#This Row],[Date]]-200))</f>
        <v>1018.2838518518521</v>
      </c>
      <c r="M1225" t="str">
        <f>+IF(Tabla1[[#This Row],[volatilidad]]&lt;0.5,"Baja",IF(Tabla1[[#This Row],[volatilidad]]&lt;1,"Media","Alta"))</f>
        <v>Baja</v>
      </c>
    </row>
    <row r="1226" spans="1:13" x14ac:dyDescent="0.3">
      <c r="A1226" s="1">
        <v>45833</v>
      </c>
      <c r="B1226">
        <v>1286.8399999999999</v>
      </c>
      <c r="C1226">
        <v>1298</v>
      </c>
      <c r="D1226">
        <v>1273.81</v>
      </c>
      <c r="E1226">
        <v>1275.25</v>
      </c>
      <c r="F1226">
        <v>2146510</v>
      </c>
      <c r="G1226" t="s">
        <v>8</v>
      </c>
      <c r="H1226" s="3">
        <f t="shared" si="57"/>
        <v>-3.0177232607045967E-3</v>
      </c>
      <c r="I1226">
        <f t="shared" si="58"/>
        <v>2025</v>
      </c>
      <c r="J1226" t="str">
        <f t="shared" si="59"/>
        <v>Junio</v>
      </c>
      <c r="K1226">
        <f>AVERAGEIFS(Tabla1[Close], Tabla1[Ticker], Tabla1[[#This Row],[Ticker]], Tabla1[Date], "&lt;=" &amp; Tabla1[[#This Row],[Date]], Tabla1[Date], "&gt;=" &amp; (Tabla1[[#This Row],[Date]]-50))</f>
        <v>1201.768</v>
      </c>
      <c r="L1226">
        <f>AVERAGEIFS(Tabla1[Close], Tabla1[Ticker], Tabla1[[#This Row],[Ticker]], Tabla1[Date], "&lt;=" &amp; Tabla1[[#This Row],[Date]], Tabla1[Date], "&gt;=" &amp; (Tabla1[[#This Row],[Date]]-200))</f>
        <v>1020.8061481481485</v>
      </c>
      <c r="M1226" t="str">
        <f>+IF(Tabla1[[#This Row],[volatilidad]]&lt;0.5,"Baja",IF(Tabla1[[#This Row],[volatilidad]]&lt;1,"Media","Alta"))</f>
        <v>Baja</v>
      </c>
    </row>
    <row r="1227" spans="1:13" x14ac:dyDescent="0.3">
      <c r="A1227" s="1">
        <v>45834</v>
      </c>
      <c r="B1227">
        <v>1280</v>
      </c>
      <c r="C1227">
        <v>1307.3399999999999</v>
      </c>
      <c r="D1227">
        <v>1280</v>
      </c>
      <c r="E1227">
        <v>1306.67</v>
      </c>
      <c r="F1227">
        <v>2605870</v>
      </c>
      <c r="G1227" t="s">
        <v>8</v>
      </c>
      <c r="H1227" s="3">
        <f t="shared" si="57"/>
        <v>2.463830621446772E-2</v>
      </c>
      <c r="I1227">
        <f t="shared" si="58"/>
        <v>2025</v>
      </c>
      <c r="J1227" t="str">
        <f t="shared" si="59"/>
        <v>Junio</v>
      </c>
      <c r="K1227">
        <f>AVERAGEIFS(Tabla1[Close], Tabla1[Ticker], Tabla1[[#This Row],[Ticker]], Tabla1[Date], "&lt;=" &amp; Tabla1[[#This Row],[Date]], Tabla1[Date], "&gt;=" &amp; (Tabla1[[#This Row],[Date]]-50))</f>
        <v>1206.596</v>
      </c>
      <c r="L1227">
        <f>AVERAGEIFS(Tabla1[Close], Tabla1[Ticker], Tabla1[[#This Row],[Ticker]], Tabla1[Date], "&lt;=" &amp; Tabla1[[#This Row],[Date]], Tabla1[Date], "&gt;=" &amp; (Tabla1[[#This Row],[Date]]-200))</f>
        <v>1022.9080882352946</v>
      </c>
      <c r="M1227" t="str">
        <f>+IF(Tabla1[[#This Row],[volatilidad]]&lt;0.5,"Baja",IF(Tabla1[[#This Row],[volatilidad]]&lt;1,"Media","Alta"))</f>
        <v>Baja</v>
      </c>
    </row>
    <row r="1228" spans="1:13" x14ac:dyDescent="0.3">
      <c r="A1228" s="1">
        <v>45835</v>
      </c>
      <c r="B1228">
        <v>1306.8800000000001</v>
      </c>
      <c r="C1228">
        <v>1331.35</v>
      </c>
      <c r="D1228">
        <v>1301</v>
      </c>
      <c r="E1228">
        <v>1323.12</v>
      </c>
      <c r="F1228">
        <v>4070857</v>
      </c>
      <c r="G1228" t="s">
        <v>8</v>
      </c>
      <c r="H1228" s="3">
        <f t="shared" si="57"/>
        <v>1.2589253598842776E-2</v>
      </c>
      <c r="I1228">
        <f t="shared" si="58"/>
        <v>2025</v>
      </c>
      <c r="J1228" t="str">
        <f t="shared" si="59"/>
        <v>Junio</v>
      </c>
      <c r="K1228">
        <f>AVERAGEIFS(Tabla1[Close], Tabla1[Ticker], Tabla1[[#This Row],[Ticker]], Tabla1[Date], "&lt;=" &amp; Tabla1[[#This Row],[Date]], Tabla1[Date], "&gt;=" &amp; (Tabla1[[#This Row],[Date]]-50))</f>
        <v>1211.3877142857145</v>
      </c>
      <c r="L1228">
        <f>AVERAGEIFS(Tabla1[Close], Tabla1[Ticker], Tabla1[[#This Row],[Ticker]], Tabla1[Date], "&lt;=" &amp; Tabla1[[#This Row],[Date]], Tabla1[Date], "&gt;=" &amp; (Tabla1[[#This Row],[Date]]-200))</f>
        <v>1025.0994160583946</v>
      </c>
      <c r="M1228" t="str">
        <f>+IF(Tabla1[[#This Row],[volatilidad]]&lt;0.5,"Baja",IF(Tabla1[[#This Row],[volatilidad]]&lt;1,"Media","Alta"))</f>
        <v>Baja</v>
      </c>
    </row>
    <row r="1229" spans="1:13" x14ac:dyDescent="0.3">
      <c r="A1229" s="1">
        <v>45838</v>
      </c>
      <c r="B1229">
        <v>1331</v>
      </c>
      <c r="C1229">
        <v>1341.15</v>
      </c>
      <c r="D1229">
        <v>1321.21</v>
      </c>
      <c r="E1229">
        <v>1339.13</v>
      </c>
      <c r="F1229">
        <v>3282908</v>
      </c>
      <c r="G1229" t="s">
        <v>8</v>
      </c>
      <c r="H1229" s="3">
        <f t="shared" si="57"/>
        <v>1.2100187435758025E-2</v>
      </c>
      <c r="I1229">
        <f t="shared" si="58"/>
        <v>2025</v>
      </c>
      <c r="J1229" t="str">
        <f t="shared" si="59"/>
        <v>Junio</v>
      </c>
      <c r="K1229">
        <f>AVERAGEIFS(Tabla1[Close], Tabla1[Ticker], Tabla1[[#This Row],[Ticker]], Tabla1[Date], "&lt;=" &amp; Tabla1[[#This Row],[Date]], Tabla1[Date], "&gt;=" &amp; (Tabla1[[#This Row],[Date]]-50))</f>
        <v>1219.2073529411766</v>
      </c>
      <c r="L1229">
        <f>AVERAGEIFS(Tabla1[Close], Tabla1[Ticker], Tabla1[[#This Row],[Ticker]], Tabla1[Date], "&lt;=" &amp; Tabla1[[#This Row],[Date]], Tabla1[Date], "&gt;=" &amp; (Tabla1[[#This Row],[Date]]-200))</f>
        <v>1029.7344444444445</v>
      </c>
      <c r="M1229" t="str">
        <f>+IF(Tabla1[[#This Row],[volatilidad]]&lt;0.5,"Baja",IF(Tabla1[[#This Row],[volatilidad]]&lt;1,"Media","Alta"))</f>
        <v>Baja</v>
      </c>
    </row>
    <row r="1230" spans="1:13" x14ac:dyDescent="0.3">
      <c r="A1230" s="1">
        <v>45839</v>
      </c>
      <c r="B1230">
        <v>1338.23</v>
      </c>
      <c r="C1230">
        <v>1338.77</v>
      </c>
      <c r="D1230">
        <v>1282.22</v>
      </c>
      <c r="E1230">
        <v>1293.5999999999999</v>
      </c>
      <c r="F1230">
        <v>4993567</v>
      </c>
      <c r="G1230" t="s">
        <v>8</v>
      </c>
      <c r="H1230" s="3">
        <f t="shared" si="57"/>
        <v>-3.3999686363534676E-2</v>
      </c>
      <c r="I1230">
        <f t="shared" si="58"/>
        <v>2025</v>
      </c>
      <c r="J1230" t="str">
        <f t="shared" si="59"/>
        <v>Julio</v>
      </c>
      <c r="K1230">
        <f>AVERAGEIFS(Tabla1[Close], Tabla1[Ticker], Tabla1[[#This Row],[Ticker]], Tabla1[Date], "&lt;=" &amp; Tabla1[[#This Row],[Date]], Tabla1[Date], "&gt;=" &amp; (Tabla1[[#This Row],[Date]]-50))</f>
        <v>1221.3328571428572</v>
      </c>
      <c r="L1230">
        <f>AVERAGEIFS(Tabla1[Close], Tabla1[Ticker], Tabla1[[#This Row],[Ticker]], Tabla1[Date], "&lt;=" &amp; Tabla1[[#This Row],[Date]], Tabla1[Date], "&gt;=" &amp; (Tabla1[[#This Row],[Date]]-200))</f>
        <v>1032.4607407407409</v>
      </c>
      <c r="M1230" t="str">
        <f>+IF(Tabla1[[#This Row],[volatilidad]]&lt;0.5,"Baja",IF(Tabla1[[#This Row],[volatilidad]]&lt;1,"Media","Alta"))</f>
        <v>Baja</v>
      </c>
    </row>
    <row r="1231" spans="1:13" x14ac:dyDescent="0.3">
      <c r="A1231" s="1">
        <v>45840</v>
      </c>
      <c r="B1231">
        <v>1296.96</v>
      </c>
      <c r="C1231">
        <v>1299.95</v>
      </c>
      <c r="D1231">
        <v>1271.5899999999999</v>
      </c>
      <c r="E1231">
        <v>1284.8599999999999</v>
      </c>
      <c r="F1231">
        <v>3048801</v>
      </c>
      <c r="G1231" t="s">
        <v>8</v>
      </c>
      <c r="H1231" s="3">
        <f t="shared" si="57"/>
        <v>-6.7563388991960238E-3</v>
      </c>
      <c r="I1231">
        <f t="shared" si="58"/>
        <v>2025</v>
      </c>
      <c r="J1231" t="str">
        <f t="shared" si="59"/>
        <v>Julio</v>
      </c>
      <c r="K1231">
        <f>AVERAGEIFS(Tabla1[Close], Tabla1[Ticker], Tabla1[[#This Row],[Ticker]], Tabla1[Date], "&lt;=" &amp; Tabla1[[#This Row],[Date]], Tabla1[Date], "&gt;=" &amp; (Tabla1[[#This Row],[Date]]-50))</f>
        <v>1226.328857142857</v>
      </c>
      <c r="L1231">
        <f>AVERAGEIFS(Tabla1[Close], Tabla1[Ticker], Tabla1[[#This Row],[Ticker]], Tabla1[Date], "&lt;=" &amp; Tabla1[[#This Row],[Date]], Tabla1[Date], "&gt;=" &amp; (Tabla1[[#This Row],[Date]]-200))</f>
        <v>1035.1717777777778</v>
      </c>
      <c r="M1231" t="str">
        <f>+IF(Tabla1[[#This Row],[volatilidad]]&lt;0.5,"Baja",IF(Tabla1[[#This Row],[volatilidad]]&lt;1,"Media","Alta"))</f>
        <v>Baja</v>
      </c>
    </row>
    <row r="1232" spans="1:13" x14ac:dyDescent="0.3">
      <c r="A1232" s="1">
        <v>45841</v>
      </c>
      <c r="B1232">
        <v>1292</v>
      </c>
      <c r="C1232">
        <v>1302.26</v>
      </c>
      <c r="D1232">
        <v>1279.76</v>
      </c>
      <c r="E1232">
        <v>1297.18</v>
      </c>
      <c r="F1232">
        <v>2006224</v>
      </c>
      <c r="G1232" t="s">
        <v>8</v>
      </c>
      <c r="H1232" s="3">
        <f t="shared" si="57"/>
        <v>9.588593309777016E-3</v>
      </c>
      <c r="I1232">
        <f t="shared" si="58"/>
        <v>2025</v>
      </c>
      <c r="J1232" t="str">
        <f t="shared" si="59"/>
        <v>Julio</v>
      </c>
      <c r="K1232">
        <f>AVERAGEIFS(Tabla1[Close], Tabla1[Ticker], Tabla1[[#This Row],[Ticker]], Tabla1[Date], "&lt;=" &amp; Tabla1[[#This Row],[Date]], Tabla1[Date], "&gt;=" &amp; (Tabla1[[#This Row],[Date]]-50))</f>
        <v>1230.8642857142854</v>
      </c>
      <c r="L1232">
        <f>AVERAGEIFS(Tabla1[Close], Tabla1[Ticker], Tabla1[[#This Row],[Ticker]], Tabla1[Date], "&lt;=" &amp; Tabla1[[#This Row],[Date]], Tabla1[Date], "&gt;=" &amp; (Tabla1[[#This Row],[Date]]-200))</f>
        <v>1037.0983088235294</v>
      </c>
      <c r="M1232" t="str">
        <f>+IF(Tabla1[[#This Row],[volatilidad]]&lt;0.5,"Baja",IF(Tabla1[[#This Row],[volatilidad]]&lt;1,"Media","Alta"))</f>
        <v>Baja</v>
      </c>
    </row>
    <row r="1233" spans="1:13" x14ac:dyDescent="0.3">
      <c r="A1233" s="1">
        <v>45845</v>
      </c>
      <c r="B1233">
        <v>1295</v>
      </c>
      <c r="C1233">
        <v>1295</v>
      </c>
      <c r="D1233">
        <v>1276.02</v>
      </c>
      <c r="E1233">
        <v>1289.6199999999999</v>
      </c>
      <c r="F1233">
        <v>2273737</v>
      </c>
      <c r="G1233" t="s">
        <v>8</v>
      </c>
      <c r="H1233" s="3">
        <f t="shared" si="57"/>
        <v>-5.8280269507702265E-3</v>
      </c>
      <c r="I1233">
        <f t="shared" si="58"/>
        <v>2025</v>
      </c>
      <c r="J1233" t="str">
        <f t="shared" si="59"/>
        <v>Julio</v>
      </c>
      <c r="K1233">
        <f>AVERAGEIFS(Tabla1[Close], Tabla1[Ticker], Tabla1[[#This Row],[Ticker]], Tabla1[Date], "&lt;=" &amp; Tabla1[[#This Row],[Date]], Tabla1[Date], "&gt;=" &amp; (Tabla1[[#This Row],[Date]]-50))</f>
        <v>1237.8596969696971</v>
      </c>
      <c r="L1233">
        <f>AVERAGEIFS(Tabla1[Close], Tabla1[Ticker], Tabla1[[#This Row],[Ticker]], Tabla1[Date], "&lt;=" &amp; Tabla1[[#This Row],[Date]], Tabla1[Date], "&gt;=" &amp; (Tabla1[[#This Row],[Date]]-200))</f>
        <v>1041.8300746268656</v>
      </c>
      <c r="M1233" t="str">
        <f>+IF(Tabla1[[#This Row],[volatilidad]]&lt;0.5,"Baja",IF(Tabla1[[#This Row],[volatilidad]]&lt;1,"Media","Alta"))</f>
        <v>Baja</v>
      </c>
    </row>
    <row r="1234" spans="1:13" x14ac:dyDescent="0.3">
      <c r="A1234" s="1">
        <v>45846</v>
      </c>
      <c r="B1234">
        <v>1290.9000000000001</v>
      </c>
      <c r="C1234">
        <v>1293.25</v>
      </c>
      <c r="D1234">
        <v>1260</v>
      </c>
      <c r="E1234">
        <v>1275.31</v>
      </c>
      <c r="F1234">
        <v>3292525</v>
      </c>
      <c r="G1234" t="s">
        <v>8</v>
      </c>
      <c r="H1234" s="3">
        <f t="shared" si="57"/>
        <v>-1.1096291930956403E-2</v>
      </c>
      <c r="I1234">
        <f t="shared" si="58"/>
        <v>2025</v>
      </c>
      <c r="J1234" t="str">
        <f t="shared" si="59"/>
        <v>Julio</v>
      </c>
      <c r="K1234">
        <f>AVERAGEIFS(Tabla1[Close], Tabla1[Ticker], Tabla1[[#This Row],[Ticker]], Tabla1[Date], "&lt;=" &amp; Tabla1[[#This Row],[Date]], Tabla1[Date], "&gt;=" &amp; (Tabla1[[#This Row],[Date]]-50))</f>
        <v>1238.9611764705883</v>
      </c>
      <c r="L1234">
        <f>AVERAGEIFS(Tabla1[Close], Tabla1[Ticker], Tabla1[[#This Row],[Ticker]], Tabla1[Date], "&lt;=" &amp; Tabla1[[#This Row],[Date]], Tabla1[Date], "&gt;=" &amp; (Tabla1[[#This Row],[Date]]-200))</f>
        <v>1044.6156716417909</v>
      </c>
      <c r="M1234" t="str">
        <f>+IF(Tabla1[[#This Row],[volatilidad]]&lt;0.5,"Baja",IF(Tabla1[[#This Row],[volatilidad]]&lt;1,"Media","Alta"))</f>
        <v>Baja</v>
      </c>
    </row>
    <row r="1235" spans="1:13" x14ac:dyDescent="0.3">
      <c r="A1235" s="1">
        <v>45847</v>
      </c>
      <c r="B1235">
        <v>1273.99</v>
      </c>
      <c r="C1235">
        <v>1288.29</v>
      </c>
      <c r="D1235">
        <v>1266.24</v>
      </c>
      <c r="E1235">
        <v>1288.28</v>
      </c>
      <c r="F1235">
        <v>2384477</v>
      </c>
      <c r="G1235" t="s">
        <v>8</v>
      </c>
      <c r="H1235" s="3">
        <f t="shared" si="57"/>
        <v>1.0170076295175301E-2</v>
      </c>
      <c r="I1235">
        <f t="shared" si="58"/>
        <v>2025</v>
      </c>
      <c r="J1235" t="str">
        <f t="shared" si="59"/>
        <v>Julio</v>
      </c>
      <c r="K1235">
        <f>AVERAGEIFS(Tabla1[Close], Tabla1[Ticker], Tabla1[[#This Row],[Ticker]], Tabla1[Date], "&lt;=" &amp; Tabla1[[#This Row],[Date]], Tabla1[Date], "&gt;=" &amp; (Tabla1[[#This Row],[Date]]-50))</f>
        <v>1241.8035294117647</v>
      </c>
      <c r="L1235">
        <f>AVERAGEIFS(Tabla1[Close], Tabla1[Ticker], Tabla1[[#This Row],[Ticker]], Tabla1[Date], "&lt;=" &amp; Tabla1[[#This Row],[Date]], Tabla1[Date], "&gt;=" &amp; (Tabla1[[#This Row],[Date]]-200))</f>
        <v>1047.4457462686566</v>
      </c>
      <c r="M1235" t="str">
        <f>+IF(Tabla1[[#This Row],[volatilidad]]&lt;0.5,"Baja",IF(Tabla1[[#This Row],[volatilidad]]&lt;1,"Media","Alta"))</f>
        <v>Baja</v>
      </c>
    </row>
    <row r="1236" spans="1:13" x14ac:dyDescent="0.3">
      <c r="A1236" s="1">
        <v>45848</v>
      </c>
      <c r="B1236">
        <v>1285.5</v>
      </c>
      <c r="C1236">
        <v>1289.5999999999999</v>
      </c>
      <c r="D1236">
        <v>1246.01</v>
      </c>
      <c r="E1236">
        <v>1250.5899999999999</v>
      </c>
      <c r="F1236">
        <v>4236494</v>
      </c>
      <c r="G1236" t="s">
        <v>8</v>
      </c>
      <c r="H1236" s="3">
        <f t="shared" si="57"/>
        <v>-2.9256062346694867E-2</v>
      </c>
      <c r="I1236">
        <f t="shared" si="58"/>
        <v>2025</v>
      </c>
      <c r="J1236" t="str">
        <f t="shared" si="59"/>
        <v>Julio</v>
      </c>
      <c r="K1236">
        <f>AVERAGEIFS(Tabla1[Close], Tabla1[Ticker], Tabla1[[#This Row],[Ticker]], Tabla1[Date], "&lt;=" &amp; Tabla1[[#This Row],[Date]], Tabla1[Date], "&gt;=" &amp; (Tabla1[[#This Row],[Date]]-50))</f>
        <v>1243.5261764705883</v>
      </c>
      <c r="L1236">
        <f>AVERAGEIFS(Tabla1[Close], Tabla1[Ticker], Tabla1[[#This Row],[Ticker]], Tabla1[Date], "&lt;=" &amp; Tabla1[[#This Row],[Date]], Tabla1[Date], "&gt;=" &amp; (Tabla1[[#This Row],[Date]]-200))</f>
        <v>1048.9505185185183</v>
      </c>
      <c r="M1236" t="str">
        <f>+IF(Tabla1[[#This Row],[volatilidad]]&lt;0.5,"Baja",IF(Tabla1[[#This Row],[volatilidad]]&lt;1,"Media","Alta"))</f>
        <v>Baja</v>
      </c>
    </row>
    <row r="1237" spans="1:13" x14ac:dyDescent="0.3">
      <c r="A1237" s="1">
        <v>45849</v>
      </c>
      <c r="B1237">
        <v>1259.79</v>
      </c>
      <c r="C1237">
        <v>1261</v>
      </c>
      <c r="D1237">
        <v>1231.3</v>
      </c>
      <c r="E1237">
        <v>1245.1099999999999</v>
      </c>
      <c r="F1237">
        <v>3957150</v>
      </c>
      <c r="G1237" t="s">
        <v>8</v>
      </c>
      <c r="H1237" s="3">
        <f t="shared" si="57"/>
        <v>-4.3819317282243198E-3</v>
      </c>
      <c r="I1237">
        <f t="shared" si="58"/>
        <v>2025</v>
      </c>
      <c r="J1237" t="str">
        <f t="shared" si="59"/>
        <v>Julio</v>
      </c>
      <c r="K1237">
        <f>AVERAGEIFS(Tabla1[Close], Tabla1[Ticker], Tabla1[[#This Row],[Ticker]], Tabla1[Date], "&lt;=" &amp; Tabla1[[#This Row],[Date]], Tabla1[Date], "&gt;=" &amp; (Tabla1[[#This Row],[Date]]-50))</f>
        <v>1245.0108823529411</v>
      </c>
      <c r="L1237">
        <f>AVERAGEIFS(Tabla1[Close], Tabla1[Ticker], Tabla1[[#This Row],[Ticker]], Tabla1[Date], "&lt;=" &amp; Tabla1[[#This Row],[Date]], Tabla1[Date], "&gt;=" &amp; (Tabla1[[#This Row],[Date]]-200))</f>
        <v>1050.3928676470587</v>
      </c>
      <c r="M1237" t="str">
        <f>+IF(Tabla1[[#This Row],[volatilidad]]&lt;0.5,"Baja",IF(Tabla1[[#This Row],[volatilidad]]&lt;1,"Media","Alta"))</f>
        <v>Baja</v>
      </c>
    </row>
    <row r="1238" spans="1:13" x14ac:dyDescent="0.3">
      <c r="A1238" s="1">
        <v>45852</v>
      </c>
      <c r="B1238">
        <v>1244.9100000000001</v>
      </c>
      <c r="C1238">
        <v>1270.49</v>
      </c>
      <c r="D1238">
        <v>1240</v>
      </c>
      <c r="E1238">
        <v>1261.95</v>
      </c>
      <c r="F1238">
        <v>2781048</v>
      </c>
      <c r="G1238" t="s">
        <v>8</v>
      </c>
      <c r="H1238" s="3">
        <f t="shared" si="57"/>
        <v>1.3524909445751909E-2</v>
      </c>
      <c r="I1238">
        <f t="shared" si="58"/>
        <v>2025</v>
      </c>
      <c r="J1238" t="str">
        <f t="shared" si="59"/>
        <v>Julio</v>
      </c>
      <c r="K1238">
        <f>AVERAGEIFS(Tabla1[Close], Tabla1[Ticker], Tabla1[[#This Row],[Ticker]], Tabla1[Date], "&lt;=" &amp; Tabla1[[#This Row],[Date]], Tabla1[Date], "&gt;=" &amp; (Tabla1[[#This Row],[Date]]-50))</f>
        <v>1249.0593939393937</v>
      </c>
      <c r="L1238">
        <f>AVERAGEIFS(Tabla1[Close], Tabla1[Ticker], Tabla1[[#This Row],[Ticker]], Tabla1[Date], "&lt;=" &amp; Tabla1[[#This Row],[Date]], Tabla1[Date], "&gt;=" &amp; (Tabla1[[#This Row],[Date]]-200))</f>
        <v>1053.8652592592591</v>
      </c>
      <c r="M1238" t="str">
        <f>+IF(Tabla1[[#This Row],[volatilidad]]&lt;0.5,"Baja",IF(Tabla1[[#This Row],[volatilidad]]&lt;1,"Media","Alta"))</f>
        <v>Baja</v>
      </c>
    </row>
    <row r="1239" spans="1:13" x14ac:dyDescent="0.3">
      <c r="A1239" s="1">
        <v>45853</v>
      </c>
      <c r="B1239">
        <v>1262</v>
      </c>
      <c r="C1239">
        <v>1271.22</v>
      </c>
      <c r="D1239">
        <v>1243.24</v>
      </c>
      <c r="E1239">
        <v>1260.27</v>
      </c>
      <c r="F1239">
        <v>2801731</v>
      </c>
      <c r="G1239" t="s">
        <v>8</v>
      </c>
      <c r="H1239" s="3">
        <f t="shared" si="57"/>
        <v>-1.331273029834823E-3</v>
      </c>
      <c r="I1239">
        <f t="shared" si="58"/>
        <v>2025</v>
      </c>
      <c r="J1239" t="str">
        <f t="shared" si="59"/>
        <v>Julio</v>
      </c>
      <c r="K1239">
        <f>AVERAGEIFS(Tabla1[Close], Tabla1[Ticker], Tabla1[[#This Row],[Ticker]], Tabla1[Date], "&lt;=" &amp; Tabla1[[#This Row],[Date]], Tabla1[Date], "&gt;=" &amp; (Tabla1[[#This Row],[Date]]-50))</f>
        <v>1249.3891176470586</v>
      </c>
      <c r="L1239">
        <f>AVERAGEIFS(Tabla1[Close], Tabla1[Ticker], Tabla1[[#This Row],[Ticker]], Tabla1[Date], "&lt;=" &amp; Tabla1[[#This Row],[Date]], Tabla1[Date], "&gt;=" &amp; (Tabla1[[#This Row],[Date]]-200))</f>
        <v>1056.3551111111108</v>
      </c>
      <c r="M1239" t="str">
        <f>+IF(Tabla1[[#This Row],[volatilidad]]&lt;0.5,"Baja",IF(Tabla1[[#This Row],[volatilidad]]&lt;1,"Media","Alta"))</f>
        <v>Baja</v>
      </c>
    </row>
    <row r="1240" spans="1:13" x14ac:dyDescent="0.3">
      <c r="A1240" s="1">
        <v>45854</v>
      </c>
      <c r="B1240">
        <v>1261.71</v>
      </c>
      <c r="C1240">
        <v>1271</v>
      </c>
      <c r="D1240">
        <v>1249.82</v>
      </c>
      <c r="E1240">
        <v>1250.31</v>
      </c>
      <c r="F1240">
        <v>3227022</v>
      </c>
      <c r="G1240" t="s">
        <v>8</v>
      </c>
      <c r="H1240" s="3">
        <f t="shared" si="57"/>
        <v>-7.9030683901069043E-3</v>
      </c>
      <c r="I1240">
        <f t="shared" si="58"/>
        <v>2025</v>
      </c>
      <c r="J1240" t="str">
        <f t="shared" si="59"/>
        <v>Julio</v>
      </c>
      <c r="K1240">
        <f>AVERAGEIFS(Tabla1[Close], Tabla1[Ticker], Tabla1[[#This Row],[Ticker]], Tabla1[Date], "&lt;=" &amp; Tabla1[[#This Row],[Date]], Tabla1[Date], "&gt;=" &amp; (Tabla1[[#This Row],[Date]]-50))</f>
        <v>1249.4154285714283</v>
      </c>
      <c r="L1240">
        <f>AVERAGEIFS(Tabla1[Close], Tabla1[Ticker], Tabla1[[#This Row],[Ticker]], Tabla1[Date], "&lt;=" &amp; Tabla1[[#This Row],[Date]], Tabla1[Date], "&gt;=" &amp; (Tabla1[[#This Row],[Date]]-200))</f>
        <v>1058.8940740740738</v>
      </c>
      <c r="M1240" t="str">
        <f>+IF(Tabla1[[#This Row],[volatilidad]]&lt;0.5,"Baja",IF(Tabla1[[#This Row],[volatilidad]]&lt;1,"Media","Alta"))</f>
        <v>Baja</v>
      </c>
    </row>
    <row r="1241" spans="1:13" x14ac:dyDescent="0.3">
      <c r="A1241" s="1">
        <v>45855</v>
      </c>
      <c r="B1241">
        <v>1253</v>
      </c>
      <c r="C1241">
        <v>1277.5</v>
      </c>
      <c r="D1241">
        <v>1244.8</v>
      </c>
      <c r="E1241">
        <v>1274.17</v>
      </c>
      <c r="F1241">
        <v>6469877</v>
      </c>
      <c r="G1241" t="s">
        <v>8</v>
      </c>
      <c r="H1241" s="3">
        <f t="shared" si="57"/>
        <v>1.9083267349697453E-2</v>
      </c>
      <c r="I1241">
        <f t="shared" si="58"/>
        <v>2025</v>
      </c>
      <c r="J1241" t="str">
        <f t="shared" si="59"/>
        <v>Julio</v>
      </c>
      <c r="K1241">
        <f>AVERAGEIFS(Tabla1[Close], Tabla1[Ticker], Tabla1[[#This Row],[Ticker]], Tabla1[Date], "&lt;=" &amp; Tabla1[[#This Row],[Date]], Tabla1[Date], "&gt;=" &amp; (Tabla1[[#This Row],[Date]]-50))</f>
        <v>1251.2039999999995</v>
      </c>
      <c r="L1241">
        <f>AVERAGEIFS(Tabla1[Close], Tabla1[Ticker], Tabla1[[#This Row],[Ticker]], Tabla1[Date], "&lt;=" &amp; Tabla1[[#This Row],[Date]], Tabla1[Date], "&gt;=" &amp; (Tabla1[[#This Row],[Date]]-200))</f>
        <v>1060.4769852941174</v>
      </c>
      <c r="M1241" t="str">
        <f>+IF(Tabla1[[#This Row],[volatilidad]]&lt;0.5,"Baja",IF(Tabla1[[#This Row],[volatilidad]]&lt;1,"Media","Alta"))</f>
        <v>Baja</v>
      </c>
    </row>
    <row r="1242" spans="1:13" x14ac:dyDescent="0.3">
      <c r="A1242" s="1">
        <v>45856</v>
      </c>
      <c r="B1242">
        <v>1241.96</v>
      </c>
      <c r="C1242">
        <v>1246.5</v>
      </c>
      <c r="D1242">
        <v>1201.01</v>
      </c>
      <c r="E1242">
        <v>1209.24</v>
      </c>
      <c r="F1242">
        <v>10693306</v>
      </c>
      <c r="G1242" t="s">
        <v>8</v>
      </c>
      <c r="H1242" s="3">
        <f t="shared" si="57"/>
        <v>-5.0958663286688632E-2</v>
      </c>
      <c r="I1242">
        <f t="shared" si="58"/>
        <v>2025</v>
      </c>
      <c r="J1242" t="str">
        <f t="shared" si="59"/>
        <v>Julio</v>
      </c>
      <c r="K1242">
        <f>AVERAGEIFS(Tabla1[Close], Tabla1[Ticker], Tabla1[[#This Row],[Ticker]], Tabla1[Date], "&lt;=" &amp; Tabla1[[#This Row],[Date]], Tabla1[Date], "&gt;=" &amp; (Tabla1[[#This Row],[Date]]-50))</f>
        <v>1251.2237142857139</v>
      </c>
      <c r="L1242">
        <f>AVERAGEIFS(Tabla1[Close], Tabla1[Ticker], Tabla1[[#This Row],[Ticker]], Tabla1[Date], "&lt;=" &amp; Tabla1[[#This Row],[Date]], Tabla1[Date], "&gt;=" &amp; (Tabla1[[#This Row],[Date]]-200))</f>
        <v>1061.5628467153281</v>
      </c>
      <c r="M1242" t="str">
        <f>+IF(Tabla1[[#This Row],[volatilidad]]&lt;0.5,"Baja",IF(Tabla1[[#This Row],[volatilidad]]&lt;1,"Media","Alta"))</f>
        <v>Baja</v>
      </c>
    </row>
    <row r="1243" spans="1:13" x14ac:dyDescent="0.3">
      <c r="A1243" s="1">
        <v>45859</v>
      </c>
      <c r="B1243">
        <v>1206</v>
      </c>
      <c r="C1243">
        <v>1237.0999999999999</v>
      </c>
      <c r="D1243">
        <v>1198</v>
      </c>
      <c r="E1243">
        <v>1233.27</v>
      </c>
      <c r="F1243">
        <v>5627591</v>
      </c>
      <c r="G1243" t="s">
        <v>8</v>
      </c>
      <c r="H1243" s="3">
        <f t="shared" si="57"/>
        <v>1.987198571003268E-2</v>
      </c>
      <c r="I1243">
        <f t="shared" si="58"/>
        <v>2025</v>
      </c>
      <c r="J1243" t="str">
        <f t="shared" si="59"/>
        <v>Julio</v>
      </c>
      <c r="K1243">
        <f>AVERAGEIFS(Tabla1[Close], Tabla1[Ticker], Tabla1[[#This Row],[Ticker]], Tabla1[Date], "&lt;=" &amp; Tabla1[[#This Row],[Date]], Tabla1[Date], "&gt;=" &amp; (Tabla1[[#This Row],[Date]]-50))</f>
        <v>1253.941470588235</v>
      </c>
      <c r="L1243">
        <f>AVERAGEIFS(Tabla1[Close], Tabla1[Ticker], Tabla1[[#This Row],[Ticker]], Tabla1[Date], "&lt;=" &amp; Tabla1[[#This Row],[Date]], Tabla1[Date], "&gt;=" &amp; (Tabla1[[#This Row],[Date]]-200))</f>
        <v>1065.2619852941175</v>
      </c>
      <c r="M1243" t="str">
        <f>+IF(Tabla1[[#This Row],[volatilidad]]&lt;0.5,"Baja",IF(Tabla1[[#This Row],[volatilidad]]&lt;1,"Media","Alta"))</f>
        <v>Baja</v>
      </c>
    </row>
    <row r="1244" spans="1:13" x14ac:dyDescent="0.3">
      <c r="A1244" s="1">
        <v>45860</v>
      </c>
      <c r="B1244">
        <v>1230.3800000000001</v>
      </c>
      <c r="C1244">
        <v>1232.3699999999999</v>
      </c>
      <c r="D1244">
        <v>1187.5</v>
      </c>
      <c r="E1244">
        <v>1190.08</v>
      </c>
      <c r="F1244">
        <v>5062970</v>
      </c>
      <c r="G1244" t="s">
        <v>8</v>
      </c>
      <c r="H1244" s="3">
        <f t="shared" si="57"/>
        <v>-3.5020717280076608E-2</v>
      </c>
      <c r="I1244">
        <f t="shared" si="58"/>
        <v>2025</v>
      </c>
      <c r="J1244" t="str">
        <f t="shared" si="59"/>
        <v>Julio</v>
      </c>
      <c r="K1244">
        <f>AVERAGEIFS(Tabla1[Close], Tabla1[Ticker], Tabla1[[#This Row],[Ticker]], Tabla1[Date], "&lt;=" &amp; Tabla1[[#This Row],[Date]], Tabla1[Date], "&gt;=" &amp; (Tabla1[[#This Row],[Date]]-50))</f>
        <v>1252.1168571428568</v>
      </c>
      <c r="L1244">
        <f>AVERAGEIFS(Tabla1[Close], Tabla1[Ticker], Tabla1[[#This Row],[Ticker]], Tabla1[Date], "&lt;=" &amp; Tabla1[[#This Row],[Date]], Tabla1[Date], "&gt;=" &amp; (Tabla1[[#This Row],[Date]]-200))</f>
        <v>1067.4924999999996</v>
      </c>
      <c r="M1244" t="str">
        <f>+IF(Tabla1[[#This Row],[volatilidad]]&lt;0.5,"Baja",IF(Tabla1[[#This Row],[volatilidad]]&lt;1,"Media","Alta"))</f>
        <v>Baja</v>
      </c>
    </row>
    <row r="1245" spans="1:13" x14ac:dyDescent="0.3">
      <c r="A1245" s="1">
        <v>45861</v>
      </c>
      <c r="B1245">
        <v>1189.81</v>
      </c>
      <c r="C1245">
        <v>1192.6199999999999</v>
      </c>
      <c r="D1245">
        <v>1173.5999999999999</v>
      </c>
      <c r="E1245">
        <v>1176.78</v>
      </c>
      <c r="F1245">
        <v>4504264</v>
      </c>
      <c r="G1245" t="s">
        <v>8</v>
      </c>
      <c r="H1245" s="3">
        <f t="shared" si="57"/>
        <v>-1.1175719279376106E-2</v>
      </c>
      <c r="I1245">
        <f t="shared" si="58"/>
        <v>2025</v>
      </c>
      <c r="J1245" t="str">
        <f t="shared" si="59"/>
        <v>Julio</v>
      </c>
      <c r="K1245">
        <f>AVERAGEIFS(Tabla1[Close], Tabla1[Ticker], Tabla1[[#This Row],[Ticker]], Tabla1[Date], "&lt;=" &amp; Tabla1[[#This Row],[Date]], Tabla1[Date], "&gt;=" &amp; (Tabla1[[#This Row],[Date]]-50))</f>
        <v>1250.9111428571425</v>
      </c>
      <c r="L1245">
        <f>AVERAGEIFS(Tabla1[Close], Tabla1[Ticker], Tabla1[[#This Row],[Ticker]], Tabla1[Date], "&lt;=" &amp; Tabla1[[#This Row],[Date]], Tabla1[Date], "&gt;=" &amp; (Tabla1[[#This Row],[Date]]-200))</f>
        <v>1069.6669852941175</v>
      </c>
      <c r="M1245" t="str">
        <f>+IF(Tabla1[[#This Row],[volatilidad]]&lt;0.5,"Baja",IF(Tabla1[[#This Row],[volatilidad]]&lt;1,"Media","Alta"))</f>
        <v>Baja</v>
      </c>
    </row>
    <row r="1246" spans="1:13" x14ac:dyDescent="0.3">
      <c r="A1246" s="1">
        <v>45862</v>
      </c>
      <c r="B1246">
        <v>1177.8</v>
      </c>
      <c r="C1246">
        <v>1183.5</v>
      </c>
      <c r="D1246">
        <v>1162.6600000000001</v>
      </c>
      <c r="E1246">
        <v>1180.76</v>
      </c>
      <c r="F1246">
        <v>3845570</v>
      </c>
      <c r="G1246" t="s">
        <v>8</v>
      </c>
      <c r="H1246" s="3">
        <f t="shared" si="57"/>
        <v>3.3821105049371969E-3</v>
      </c>
      <c r="I1246">
        <f t="shared" si="58"/>
        <v>2025</v>
      </c>
      <c r="J1246" t="str">
        <f t="shared" si="59"/>
        <v>Julio</v>
      </c>
      <c r="K1246">
        <f>AVERAGEIFS(Tabla1[Close], Tabla1[Ticker], Tabla1[[#This Row],[Ticker]], Tabla1[Date], "&lt;=" &amp; Tabla1[[#This Row],[Date]], Tabla1[Date], "&gt;=" &amp; (Tabla1[[#This Row],[Date]]-50))</f>
        <v>1249.848857142857</v>
      </c>
      <c r="L1246">
        <f>AVERAGEIFS(Tabla1[Close], Tabla1[Ticker], Tabla1[[#This Row],[Ticker]], Tabla1[Date], "&lt;=" &amp; Tabla1[[#This Row],[Date]], Tabla1[Date], "&gt;=" &amp; (Tabla1[[#This Row],[Date]]-200))</f>
        <v>1070.4778832116785</v>
      </c>
      <c r="M1246" t="str">
        <f>+IF(Tabla1[[#This Row],[volatilidad]]&lt;0.5,"Baja",IF(Tabla1[[#This Row],[volatilidad]]&lt;1,"Media","Alta"))</f>
        <v>Baja</v>
      </c>
    </row>
    <row r="1247" spans="1:13" x14ac:dyDescent="0.3">
      <c r="A1247" s="1">
        <v>45863</v>
      </c>
      <c r="B1247">
        <v>1178.42</v>
      </c>
      <c r="C1247">
        <v>1187.32</v>
      </c>
      <c r="D1247">
        <v>1174.3800000000001</v>
      </c>
      <c r="E1247">
        <v>1180.49</v>
      </c>
      <c r="F1247">
        <v>2629260</v>
      </c>
      <c r="G1247" t="s">
        <v>8</v>
      </c>
      <c r="H1247" s="3">
        <f t="shared" si="57"/>
        <v>-2.2866628273310319E-4</v>
      </c>
      <c r="I1247">
        <f t="shared" si="58"/>
        <v>2025</v>
      </c>
      <c r="J1247" t="str">
        <f t="shared" si="59"/>
        <v>Julio</v>
      </c>
      <c r="K1247">
        <f>AVERAGEIFS(Tabla1[Close], Tabla1[Ticker], Tabla1[[#This Row],[Ticker]], Tabla1[Date], "&lt;=" &amp; Tabla1[[#This Row],[Date]], Tabla1[Date], "&gt;=" &amp; (Tabla1[[#This Row],[Date]]-50))</f>
        <v>1248.1582857142853</v>
      </c>
      <c r="L1247">
        <f>AVERAGEIFS(Tabla1[Close], Tabla1[Ticker], Tabla1[[#This Row],[Ticker]], Tabla1[Date], "&lt;=" &amp; Tabla1[[#This Row],[Date]], Tabla1[Date], "&gt;=" &amp; (Tabla1[[#This Row],[Date]]-200))</f>
        <v>1071.2750724637679</v>
      </c>
      <c r="M1247" t="str">
        <f>+IF(Tabla1[[#This Row],[volatilidad]]&lt;0.5,"Baja",IF(Tabla1[[#This Row],[volatilidad]]&lt;1,"Media","Alta"))</f>
        <v>Baja</v>
      </c>
    </row>
    <row r="1248" spans="1:13" x14ac:dyDescent="0.3">
      <c r="A1248" s="1">
        <v>45866</v>
      </c>
      <c r="B1248">
        <v>1181.2</v>
      </c>
      <c r="C1248">
        <v>1197.79</v>
      </c>
      <c r="D1248">
        <v>1168.53</v>
      </c>
      <c r="E1248">
        <v>1174.5999999999999</v>
      </c>
      <c r="F1248">
        <v>3446958</v>
      </c>
      <c r="G1248" t="s">
        <v>8</v>
      </c>
      <c r="H1248" s="3">
        <f t="shared" si="57"/>
        <v>-4.9894535320079703E-3</v>
      </c>
      <c r="I1248">
        <f t="shared" si="58"/>
        <v>2025</v>
      </c>
      <c r="J1248" t="str">
        <f t="shared" si="59"/>
        <v>Julio</v>
      </c>
      <c r="K1248">
        <f>AVERAGEIFS(Tabla1[Close], Tabla1[Ticker], Tabla1[[#This Row],[Ticker]], Tabla1[Date], "&lt;=" &amp; Tabla1[[#This Row],[Date]], Tabla1[Date], "&gt;=" &amp; (Tabla1[[#This Row],[Date]]-50))</f>
        <v>1246.1220588235294</v>
      </c>
      <c r="L1248">
        <f>AVERAGEIFS(Tabla1[Close], Tabla1[Ticker], Tabla1[[#This Row],[Ticker]], Tabla1[Date], "&lt;=" &amp; Tabla1[[#This Row],[Date]], Tabla1[Date], "&gt;=" &amp; (Tabla1[[#This Row],[Date]]-200))</f>
        <v>1076.283676470588</v>
      </c>
      <c r="M1248" t="str">
        <f>+IF(Tabla1[[#This Row],[volatilidad]]&lt;0.5,"Baja",IF(Tabla1[[#This Row],[volatilidad]]&lt;1,"Media","Alta"))</f>
        <v>Baja</v>
      </c>
    </row>
    <row r="1249" spans="1:13" x14ac:dyDescent="0.3">
      <c r="A1249" s="1">
        <v>45867</v>
      </c>
      <c r="B1249">
        <v>1179</v>
      </c>
      <c r="C1249">
        <v>1179.5999999999999</v>
      </c>
      <c r="D1249">
        <v>1163.29</v>
      </c>
      <c r="E1249">
        <v>1168.74</v>
      </c>
      <c r="F1249">
        <v>2752489</v>
      </c>
      <c r="G1249" t="s">
        <v>8</v>
      </c>
      <c r="H1249" s="3">
        <f t="shared" si="57"/>
        <v>-4.9889324025199633E-3</v>
      </c>
      <c r="I1249">
        <f t="shared" si="58"/>
        <v>2025</v>
      </c>
      <c r="J1249" t="str">
        <f t="shared" si="59"/>
        <v>Julio</v>
      </c>
      <c r="K1249">
        <f>AVERAGEIFS(Tabla1[Close], Tabla1[Ticker], Tabla1[[#This Row],[Ticker]], Tabla1[Date], "&lt;=" &amp; Tabla1[[#This Row],[Date]], Tabla1[Date], "&gt;=" &amp; (Tabla1[[#This Row],[Date]]-50))</f>
        <v>1243.9111428571427</v>
      </c>
      <c r="L1249">
        <f>AVERAGEIFS(Tabla1[Close], Tabla1[Ticker], Tabla1[[#This Row],[Ticker]], Tabla1[Date], "&lt;=" &amp; Tabla1[[#This Row],[Date]], Tabla1[Date], "&gt;=" &amp; (Tabla1[[#This Row],[Date]]-200))</f>
        <v>1076.9585401459851</v>
      </c>
      <c r="M1249" t="str">
        <f>+IF(Tabla1[[#This Row],[volatilidad]]&lt;0.5,"Baja",IF(Tabla1[[#This Row],[volatilidad]]&lt;1,"Media","Alta"))</f>
        <v>Baja</v>
      </c>
    </row>
    <row r="1250" spans="1:13" x14ac:dyDescent="0.3">
      <c r="A1250" s="1">
        <v>45868</v>
      </c>
      <c r="B1250">
        <v>1168.55</v>
      </c>
      <c r="C1250">
        <v>1184.8499999999999</v>
      </c>
      <c r="D1250">
        <v>1166.0999999999999</v>
      </c>
      <c r="E1250">
        <v>1184.2</v>
      </c>
      <c r="F1250">
        <v>2922731</v>
      </c>
      <c r="G1250" t="s">
        <v>8</v>
      </c>
      <c r="H1250" s="3">
        <f t="shared" si="57"/>
        <v>1.3227920666700976E-2</v>
      </c>
      <c r="I1250">
        <f t="shared" si="58"/>
        <v>2025</v>
      </c>
      <c r="J1250" t="str">
        <f t="shared" si="59"/>
        <v>Julio</v>
      </c>
      <c r="K1250">
        <f>AVERAGEIFS(Tabla1[Close], Tabla1[Ticker], Tabla1[[#This Row],[Ticker]], Tabla1[Date], "&lt;=" &amp; Tabla1[[#This Row],[Date]], Tabla1[Date], "&gt;=" &amp; (Tabla1[[#This Row],[Date]]-50))</f>
        <v>1242.760857142857</v>
      </c>
      <c r="L1250">
        <f>AVERAGEIFS(Tabla1[Close], Tabla1[Ticker], Tabla1[[#This Row],[Ticker]], Tabla1[Date], "&lt;=" &amp; Tabla1[[#This Row],[Date]], Tabla1[Date], "&gt;=" &amp; (Tabla1[[#This Row],[Date]]-200))</f>
        <v>1079.487810218978</v>
      </c>
      <c r="M1250" t="str">
        <f>+IF(Tabla1[[#This Row],[volatilidad]]&lt;0.5,"Baja",IF(Tabla1[[#This Row],[volatilidad]]&lt;1,"Media","Alta"))</f>
        <v>Baja</v>
      </c>
    </row>
    <row r="1251" spans="1:13" x14ac:dyDescent="0.3">
      <c r="A1251" s="1">
        <v>45869</v>
      </c>
      <c r="B1251">
        <v>1184.8</v>
      </c>
      <c r="C1251">
        <v>1190</v>
      </c>
      <c r="D1251">
        <v>1157.74</v>
      </c>
      <c r="E1251">
        <v>1159.4000000000001</v>
      </c>
      <c r="F1251">
        <v>3712949</v>
      </c>
      <c r="G1251" t="s">
        <v>8</v>
      </c>
      <c r="H1251" s="3">
        <f t="shared" si="57"/>
        <v>-2.0942408376963262E-2</v>
      </c>
      <c r="I1251">
        <f t="shared" si="58"/>
        <v>2025</v>
      </c>
      <c r="J1251" t="str">
        <f t="shared" si="59"/>
        <v>Julio</v>
      </c>
      <c r="K1251">
        <f>AVERAGEIFS(Tabla1[Close], Tabla1[Ticker], Tabla1[[#This Row],[Ticker]], Tabla1[Date], "&lt;=" &amp; Tabla1[[#This Row],[Date]], Tabla1[Date], "&gt;=" &amp; (Tabla1[[#This Row],[Date]]-50))</f>
        <v>1241.4974285714284</v>
      </c>
      <c r="L1251">
        <f>AVERAGEIFS(Tabla1[Close], Tabla1[Ticker], Tabla1[[#This Row],[Ticker]], Tabla1[Date], "&lt;=" &amp; Tabla1[[#This Row],[Date]], Tabla1[Date], "&gt;=" &amp; (Tabla1[[#This Row],[Date]]-200))</f>
        <v>1080.0668840579708</v>
      </c>
      <c r="M1251" t="str">
        <f>+IF(Tabla1[[#This Row],[volatilidad]]&lt;0.5,"Baja",IF(Tabla1[[#This Row],[volatilidad]]&lt;1,"Media","Alta"))</f>
        <v>Baja</v>
      </c>
    </row>
    <row r="1252" spans="1:13" x14ac:dyDescent="0.3">
      <c r="A1252" s="1">
        <v>45870</v>
      </c>
      <c r="B1252">
        <v>1163.01</v>
      </c>
      <c r="C1252">
        <v>1178.51</v>
      </c>
      <c r="D1252">
        <v>1152.8499999999999</v>
      </c>
      <c r="E1252">
        <v>1158.5999999999999</v>
      </c>
      <c r="F1252">
        <v>3890950</v>
      </c>
      <c r="G1252" t="s">
        <v>8</v>
      </c>
      <c r="H1252" s="3">
        <f t="shared" si="57"/>
        <v>-6.9001207521146579E-4</v>
      </c>
      <c r="I1252">
        <f t="shared" si="58"/>
        <v>2025</v>
      </c>
      <c r="J1252" t="str">
        <f t="shared" si="59"/>
        <v>Agosto</v>
      </c>
      <c r="K1252">
        <f>AVERAGEIFS(Tabla1[Close], Tabla1[Ticker], Tabla1[[#This Row],[Ticker]], Tabla1[Date], "&lt;=" &amp; Tabla1[[#This Row],[Date]], Tabla1[Date], "&gt;=" &amp; (Tabla1[[#This Row],[Date]]-50))</f>
        <v>1239.7465714285713</v>
      </c>
      <c r="L1252">
        <f>AVERAGEIFS(Tabla1[Close], Tabla1[Ticker], Tabla1[[#This Row],[Ticker]], Tabla1[Date], "&lt;=" &amp; Tabla1[[#This Row],[Date]], Tabla1[Date], "&gt;=" &amp; (Tabla1[[#This Row],[Date]]-200))</f>
        <v>1080.6318705035969</v>
      </c>
      <c r="M1252" t="str">
        <f>+IF(Tabla1[[#This Row],[volatilidad]]&lt;0.5,"Baja",IF(Tabla1[[#This Row],[volatilidad]]&lt;1,"Media","Alta"))</f>
        <v>Baja</v>
      </c>
    </row>
    <row r="1253" spans="1:13" x14ac:dyDescent="0.3">
      <c r="A1253" s="1">
        <v>45873</v>
      </c>
      <c r="B1253">
        <v>1167.6500000000001</v>
      </c>
      <c r="C1253">
        <v>1177</v>
      </c>
      <c r="D1253">
        <v>1162.6199999999999</v>
      </c>
      <c r="E1253">
        <v>1170.99</v>
      </c>
      <c r="F1253">
        <v>2244702</v>
      </c>
      <c r="G1253" t="s">
        <v>8</v>
      </c>
      <c r="H1253" s="3">
        <f t="shared" si="57"/>
        <v>1.0693940963231618E-2</v>
      </c>
      <c r="I1253">
        <f t="shared" si="58"/>
        <v>2025</v>
      </c>
      <c r="J1253" t="str">
        <f t="shared" si="59"/>
        <v>Agosto</v>
      </c>
      <c r="K1253">
        <f>AVERAGEIFS(Tabla1[Close], Tabla1[Ticker], Tabla1[[#This Row],[Ticker]], Tabla1[Date], "&lt;=" &amp; Tabla1[[#This Row],[Date]], Tabla1[Date], "&gt;=" &amp; (Tabla1[[#This Row],[Date]]-50))</f>
        <v>1239.2629411764703</v>
      </c>
      <c r="L1253">
        <f>AVERAGEIFS(Tabla1[Close], Tabla1[Ticker], Tabla1[[#This Row],[Ticker]], Tabla1[Date], "&lt;=" &amp; Tabla1[[#This Row],[Date]], Tabla1[Date], "&gt;=" &amp; (Tabla1[[#This Row],[Date]]-200))</f>
        <v>1086.5829927007298</v>
      </c>
      <c r="M1253" t="str">
        <f>+IF(Tabla1[[#This Row],[volatilidad]]&lt;0.5,"Baja",IF(Tabla1[[#This Row],[volatilidad]]&lt;1,"Media","Alta"))</f>
        <v>Baja</v>
      </c>
    </row>
    <row r="1254" spans="1:13" x14ac:dyDescent="0.3">
      <c r="A1254" s="1">
        <v>45874</v>
      </c>
      <c r="B1254">
        <v>1171</v>
      </c>
      <c r="C1254">
        <v>1171.71</v>
      </c>
      <c r="D1254">
        <v>1144.71</v>
      </c>
      <c r="E1254">
        <v>1147.8699999999999</v>
      </c>
      <c r="F1254">
        <v>2660735</v>
      </c>
      <c r="G1254" t="s">
        <v>8</v>
      </c>
      <c r="H1254" s="3">
        <f t="shared" si="57"/>
        <v>-1.9743977318337547E-2</v>
      </c>
      <c r="I1254">
        <f t="shared" si="58"/>
        <v>2025</v>
      </c>
      <c r="J1254" t="str">
        <f t="shared" si="59"/>
        <v>Agosto</v>
      </c>
      <c r="K1254">
        <f>AVERAGEIFS(Tabla1[Close], Tabla1[Ticker], Tabla1[[#This Row],[Ticker]], Tabla1[Date], "&lt;=" &amp; Tabla1[[#This Row],[Date]], Tabla1[Date], "&gt;=" &amp; (Tabla1[[#This Row],[Date]]-50))</f>
        <v>1236.6517142857142</v>
      </c>
      <c r="L1254">
        <f>AVERAGEIFS(Tabla1[Close], Tabla1[Ticker], Tabla1[[#This Row],[Ticker]], Tabla1[Date], "&lt;=" &amp; Tabla1[[#This Row],[Date]], Tabla1[Date], "&gt;=" &amp; (Tabla1[[#This Row],[Date]]-200))</f>
        <v>1088.8129197080289</v>
      </c>
      <c r="M1254" t="str">
        <f>+IF(Tabla1[[#This Row],[volatilidad]]&lt;0.5,"Baja",IF(Tabla1[[#This Row],[volatilidad]]&lt;1,"Media","Alta"))</f>
        <v>Baja</v>
      </c>
    </row>
    <row r="1255" spans="1:13" x14ac:dyDescent="0.3">
      <c r="A1255" s="1">
        <v>45875</v>
      </c>
      <c r="B1255">
        <v>1153.52</v>
      </c>
      <c r="C1255">
        <v>1181.3800000000001</v>
      </c>
      <c r="D1255">
        <v>1151.8699999999999</v>
      </c>
      <c r="E1255">
        <v>1178.48</v>
      </c>
      <c r="F1255">
        <v>3362161</v>
      </c>
      <c r="G1255" t="s">
        <v>8</v>
      </c>
      <c r="H1255" s="3">
        <f t="shared" si="57"/>
        <v>2.6666782823838941E-2</v>
      </c>
      <c r="I1255">
        <f t="shared" si="58"/>
        <v>2025</v>
      </c>
      <c r="J1255" t="str">
        <f t="shared" si="59"/>
        <v>Agosto</v>
      </c>
      <c r="K1255">
        <f>AVERAGEIFS(Tabla1[Close], Tabla1[Ticker], Tabla1[[#This Row],[Ticker]], Tabla1[Date], "&lt;=" &amp; Tabla1[[#This Row],[Date]], Tabla1[Date], "&gt;=" &amp; (Tabla1[[#This Row],[Date]]-50))</f>
        <v>1235.3125714285716</v>
      </c>
      <c r="L1255">
        <f>AVERAGEIFS(Tabla1[Close], Tabla1[Ticker], Tabla1[[#This Row],[Ticker]], Tabla1[Date], "&lt;=" &amp; Tabla1[[#This Row],[Date]], Tabla1[Date], "&gt;=" &amp; (Tabla1[[#This Row],[Date]]-200))</f>
        <v>1091.1514598540145</v>
      </c>
      <c r="M1255" t="str">
        <f>+IF(Tabla1[[#This Row],[volatilidad]]&lt;0.5,"Baja",IF(Tabla1[[#This Row],[volatilidad]]&lt;1,"Media","Alta"))</f>
        <v>Baja</v>
      </c>
    </row>
    <row r="1256" spans="1:13" x14ac:dyDescent="0.3">
      <c r="A1256" s="1">
        <v>44053</v>
      </c>
      <c r="B1256">
        <v>129.75</v>
      </c>
      <c r="C1256">
        <v>131.32</v>
      </c>
      <c r="D1256">
        <v>128.49</v>
      </c>
      <c r="E1256">
        <v>128.79</v>
      </c>
      <c r="F1256">
        <v>8529151</v>
      </c>
      <c r="G1256" t="s">
        <v>9</v>
      </c>
      <c r="H1256" s="3" t="str">
        <f t="shared" si="57"/>
        <v/>
      </c>
      <c r="I1256">
        <f t="shared" si="58"/>
        <v>2020</v>
      </c>
      <c r="J1256" t="str">
        <f t="shared" si="59"/>
        <v>Agosto</v>
      </c>
      <c r="K1256">
        <f>AVERAGEIFS(Tabla1[Close], Tabla1[Ticker], Tabla1[[#This Row],[Ticker]], Tabla1[Date], "&lt;=" &amp; Tabla1[[#This Row],[Date]], Tabla1[Date], "&gt;=" &amp; (Tabla1[[#This Row],[Date]]-50))</f>
        <v>128.79</v>
      </c>
      <c r="L1256">
        <f>AVERAGEIFS(Tabla1[Close], Tabla1[Ticker], Tabla1[[#This Row],[Ticker]], Tabla1[Date], "&lt;=" &amp; Tabla1[[#This Row],[Date]], Tabla1[Date], "&gt;=" &amp; (Tabla1[[#This Row],[Date]]-200))</f>
        <v>128.79</v>
      </c>
      <c r="M1256" t="str">
        <f>+IF(Tabla1[[#This Row],[volatilidad]]&lt;0.5,"Baja",IF(Tabla1[[#This Row],[volatilidad]]&lt;1,"Media","Alta"))</f>
        <v>Alta</v>
      </c>
    </row>
    <row r="1257" spans="1:13" x14ac:dyDescent="0.3">
      <c r="A1257" s="1">
        <v>44054</v>
      </c>
      <c r="B1257">
        <v>130.53</v>
      </c>
      <c r="C1257">
        <v>132.76</v>
      </c>
      <c r="D1257">
        <v>130</v>
      </c>
      <c r="E1257">
        <v>130.49</v>
      </c>
      <c r="F1257">
        <v>13885677</v>
      </c>
      <c r="G1257" t="s">
        <v>9</v>
      </c>
      <c r="H1257" s="3">
        <f t="shared" si="57"/>
        <v>1.31997825918162E-2</v>
      </c>
      <c r="I1257">
        <f t="shared" si="58"/>
        <v>2020</v>
      </c>
      <c r="J1257" t="str">
        <f t="shared" si="59"/>
        <v>Agosto</v>
      </c>
      <c r="K1257">
        <f>AVERAGEIFS(Tabla1[Close], Tabla1[Ticker], Tabla1[[#This Row],[Ticker]], Tabla1[Date], "&lt;=" &amp; Tabla1[[#This Row],[Date]], Tabla1[Date], "&gt;=" &amp; (Tabla1[[#This Row],[Date]]-50))</f>
        <v>129.63999999999999</v>
      </c>
      <c r="L1257">
        <f>AVERAGEIFS(Tabla1[Close], Tabla1[Ticker], Tabla1[[#This Row],[Ticker]], Tabla1[Date], "&lt;=" &amp; Tabla1[[#This Row],[Date]], Tabla1[Date], "&gt;=" &amp; (Tabla1[[#This Row],[Date]]-200))</f>
        <v>129.63999999999999</v>
      </c>
      <c r="M1257" t="str">
        <f>+IF(Tabla1[[#This Row],[volatilidad]]&lt;0.5,"Baja",IF(Tabla1[[#This Row],[volatilidad]]&lt;1,"Media","Alta"))</f>
        <v>Baja</v>
      </c>
    </row>
    <row r="1258" spans="1:13" x14ac:dyDescent="0.3">
      <c r="A1258" s="1">
        <v>44055</v>
      </c>
      <c r="B1258">
        <v>130.66999999999999</v>
      </c>
      <c r="C1258">
        <v>133</v>
      </c>
      <c r="D1258">
        <v>130.49</v>
      </c>
      <c r="E1258">
        <v>131.79</v>
      </c>
      <c r="F1258">
        <v>12205195</v>
      </c>
      <c r="G1258" t="s">
        <v>9</v>
      </c>
      <c r="H1258" s="3">
        <f t="shared" si="57"/>
        <v>9.9624492298258094E-3</v>
      </c>
      <c r="I1258">
        <f t="shared" si="58"/>
        <v>2020</v>
      </c>
      <c r="J1258" t="str">
        <f t="shared" si="59"/>
        <v>Agosto</v>
      </c>
      <c r="K1258">
        <f>AVERAGEIFS(Tabla1[Close], Tabla1[Ticker], Tabla1[[#This Row],[Ticker]], Tabla1[Date], "&lt;=" &amp; Tabla1[[#This Row],[Date]], Tabla1[Date], "&gt;=" &amp; (Tabla1[[#This Row],[Date]]-50))</f>
        <v>130.35666666666665</v>
      </c>
      <c r="L1258">
        <f>AVERAGEIFS(Tabla1[Close], Tabla1[Ticker], Tabla1[[#This Row],[Ticker]], Tabla1[Date], "&lt;=" &amp; Tabla1[[#This Row],[Date]], Tabla1[Date], "&gt;=" &amp; (Tabla1[[#This Row],[Date]]-200))</f>
        <v>130.35666666666665</v>
      </c>
      <c r="M1258" t="str">
        <f>+IF(Tabla1[[#This Row],[volatilidad]]&lt;0.5,"Baja",IF(Tabla1[[#This Row],[volatilidad]]&lt;1,"Media","Alta"))</f>
        <v>Baja</v>
      </c>
    </row>
    <row r="1259" spans="1:13" x14ac:dyDescent="0.3">
      <c r="A1259" s="1">
        <v>44056</v>
      </c>
      <c r="B1259">
        <v>130.63999999999999</v>
      </c>
      <c r="C1259">
        <v>132.35</v>
      </c>
      <c r="D1259">
        <v>130.44999999999999</v>
      </c>
      <c r="E1259">
        <v>130.96</v>
      </c>
      <c r="F1259">
        <v>6468610</v>
      </c>
      <c r="G1259" t="s">
        <v>9</v>
      </c>
      <c r="H1259" s="3">
        <f t="shared" si="57"/>
        <v>-6.2978981713330828E-3</v>
      </c>
      <c r="I1259">
        <f t="shared" si="58"/>
        <v>2020</v>
      </c>
      <c r="J1259" t="str">
        <f t="shared" si="59"/>
        <v>Agosto</v>
      </c>
      <c r="K1259">
        <f>AVERAGEIFS(Tabla1[Close], Tabla1[Ticker], Tabla1[[#This Row],[Ticker]], Tabla1[Date], "&lt;=" &amp; Tabla1[[#This Row],[Date]], Tabla1[Date], "&gt;=" &amp; (Tabla1[[#This Row],[Date]]-50))</f>
        <v>130.50749999999999</v>
      </c>
      <c r="L1259">
        <f>AVERAGEIFS(Tabla1[Close], Tabla1[Ticker], Tabla1[[#This Row],[Ticker]], Tabla1[Date], "&lt;=" &amp; Tabla1[[#This Row],[Date]], Tabla1[Date], "&gt;=" &amp; (Tabla1[[#This Row],[Date]]-200))</f>
        <v>130.50749999999999</v>
      </c>
      <c r="M1259" t="str">
        <f>+IF(Tabla1[[#This Row],[volatilidad]]&lt;0.5,"Baja",IF(Tabla1[[#This Row],[volatilidad]]&lt;1,"Media","Alta"))</f>
        <v>Baja</v>
      </c>
    </row>
    <row r="1260" spans="1:13" x14ac:dyDescent="0.3">
      <c r="A1260" s="1">
        <v>44057</v>
      </c>
      <c r="B1260">
        <v>130.01</v>
      </c>
      <c r="C1260">
        <v>131.08000000000001</v>
      </c>
      <c r="D1260">
        <v>129.74</v>
      </c>
      <c r="E1260">
        <v>130.53</v>
      </c>
      <c r="F1260">
        <v>6507571</v>
      </c>
      <c r="G1260" t="s">
        <v>9</v>
      </c>
      <c r="H1260" s="3">
        <f t="shared" si="57"/>
        <v>-3.2834453268173469E-3</v>
      </c>
      <c r="I1260">
        <f t="shared" si="58"/>
        <v>2020</v>
      </c>
      <c r="J1260" t="str">
        <f t="shared" si="59"/>
        <v>Agosto</v>
      </c>
      <c r="K1260">
        <f>AVERAGEIFS(Tabla1[Close], Tabla1[Ticker], Tabla1[[#This Row],[Ticker]], Tabla1[Date], "&lt;=" &amp; Tabla1[[#This Row],[Date]], Tabla1[Date], "&gt;=" &amp; (Tabla1[[#This Row],[Date]]-50))</f>
        <v>130.512</v>
      </c>
      <c r="L1260">
        <f>AVERAGEIFS(Tabla1[Close], Tabla1[Ticker], Tabla1[[#This Row],[Ticker]], Tabla1[Date], "&lt;=" &amp; Tabla1[[#This Row],[Date]], Tabla1[Date], "&gt;=" &amp; (Tabla1[[#This Row],[Date]]-200))</f>
        <v>130.512</v>
      </c>
      <c r="M1260" t="str">
        <f>+IF(Tabla1[[#This Row],[volatilidad]]&lt;0.5,"Baja",IF(Tabla1[[#This Row],[volatilidad]]&lt;1,"Media","Alta"))</f>
        <v>Baja</v>
      </c>
    </row>
    <row r="1261" spans="1:13" x14ac:dyDescent="0.3">
      <c r="A1261" s="1">
        <v>44060</v>
      </c>
      <c r="B1261">
        <v>130.1</v>
      </c>
      <c r="C1261">
        <v>130.13999999999999</v>
      </c>
      <c r="D1261">
        <v>128.54</v>
      </c>
      <c r="E1261">
        <v>129.37</v>
      </c>
      <c r="F1261">
        <v>7492155</v>
      </c>
      <c r="G1261" t="s">
        <v>9</v>
      </c>
      <c r="H1261" s="3">
        <f t="shared" si="57"/>
        <v>-8.8868459358001362E-3</v>
      </c>
      <c r="I1261">
        <f t="shared" si="58"/>
        <v>2020</v>
      </c>
      <c r="J1261" t="str">
        <f t="shared" si="59"/>
        <v>Agosto</v>
      </c>
      <c r="K1261">
        <f>AVERAGEIFS(Tabla1[Close], Tabla1[Ticker], Tabla1[[#This Row],[Ticker]], Tabla1[Date], "&lt;=" &amp; Tabla1[[#This Row],[Date]], Tabla1[Date], "&gt;=" &amp; (Tabla1[[#This Row],[Date]]-50))</f>
        <v>130.32166666666666</v>
      </c>
      <c r="L1261">
        <f>AVERAGEIFS(Tabla1[Close], Tabla1[Ticker], Tabla1[[#This Row],[Ticker]], Tabla1[Date], "&lt;=" &amp; Tabla1[[#This Row],[Date]], Tabla1[Date], "&gt;=" &amp; (Tabla1[[#This Row],[Date]]-200))</f>
        <v>130.32166666666666</v>
      </c>
      <c r="M1261" t="str">
        <f>+IF(Tabla1[[#This Row],[volatilidad]]&lt;0.5,"Baja",IF(Tabla1[[#This Row],[volatilidad]]&lt;1,"Media","Alta"))</f>
        <v>Baja</v>
      </c>
    </row>
    <row r="1262" spans="1:13" x14ac:dyDescent="0.3">
      <c r="A1262" s="1">
        <v>44061</v>
      </c>
      <c r="B1262">
        <v>129.44</v>
      </c>
      <c r="C1262">
        <v>129.59</v>
      </c>
      <c r="D1262">
        <v>128.36000000000001</v>
      </c>
      <c r="E1262">
        <v>128.91999999999999</v>
      </c>
      <c r="F1262">
        <v>6714570</v>
      </c>
      <c r="G1262" t="s">
        <v>9</v>
      </c>
      <c r="H1262" s="3">
        <f t="shared" si="57"/>
        <v>-3.4783953003015844E-3</v>
      </c>
      <c r="I1262">
        <f t="shared" si="58"/>
        <v>2020</v>
      </c>
      <c r="J1262" t="str">
        <f t="shared" si="59"/>
        <v>Agosto</v>
      </c>
      <c r="K1262">
        <f>AVERAGEIFS(Tabla1[Close], Tabla1[Ticker], Tabla1[[#This Row],[Ticker]], Tabla1[Date], "&lt;=" &amp; Tabla1[[#This Row],[Date]], Tabla1[Date], "&gt;=" &amp; (Tabla1[[#This Row],[Date]]-50))</f>
        <v>130.12142857142857</v>
      </c>
      <c r="L1262">
        <f>AVERAGEIFS(Tabla1[Close], Tabla1[Ticker], Tabla1[[#This Row],[Ticker]], Tabla1[Date], "&lt;=" &amp; Tabla1[[#This Row],[Date]], Tabla1[Date], "&gt;=" &amp; (Tabla1[[#This Row],[Date]]-200))</f>
        <v>130.12142857142857</v>
      </c>
      <c r="M1262" t="str">
        <f>+IF(Tabla1[[#This Row],[volatilidad]]&lt;0.5,"Baja",IF(Tabla1[[#This Row],[volatilidad]]&lt;1,"Media","Alta"))</f>
        <v>Baja</v>
      </c>
    </row>
    <row r="1263" spans="1:13" x14ac:dyDescent="0.3">
      <c r="A1263" s="1">
        <v>44062</v>
      </c>
      <c r="B1263">
        <v>129.25</v>
      </c>
      <c r="C1263">
        <v>130.22</v>
      </c>
      <c r="D1263">
        <v>127.43</v>
      </c>
      <c r="E1263">
        <v>127.77</v>
      </c>
      <c r="F1263">
        <v>7624193</v>
      </c>
      <c r="G1263" t="s">
        <v>9</v>
      </c>
      <c r="H1263" s="3">
        <f t="shared" si="57"/>
        <v>-8.9202606267452245E-3</v>
      </c>
      <c r="I1263">
        <f t="shared" si="58"/>
        <v>2020</v>
      </c>
      <c r="J1263" t="str">
        <f t="shared" si="59"/>
        <v>Agosto</v>
      </c>
      <c r="K1263">
        <f>AVERAGEIFS(Tabla1[Close], Tabla1[Ticker], Tabla1[[#This Row],[Ticker]], Tabla1[Date], "&lt;=" &amp; Tabla1[[#This Row],[Date]], Tabla1[Date], "&gt;=" &amp; (Tabla1[[#This Row],[Date]]-50))</f>
        <v>129.82749999999999</v>
      </c>
      <c r="L1263">
        <f>AVERAGEIFS(Tabla1[Close], Tabla1[Ticker], Tabla1[[#This Row],[Ticker]], Tabla1[Date], "&lt;=" &amp; Tabla1[[#This Row],[Date]], Tabla1[Date], "&gt;=" &amp; (Tabla1[[#This Row],[Date]]-200))</f>
        <v>129.82749999999999</v>
      </c>
      <c r="M1263" t="str">
        <f>+IF(Tabla1[[#This Row],[volatilidad]]&lt;0.5,"Baja",IF(Tabla1[[#This Row],[volatilidad]]&lt;1,"Media","Alta"))</f>
        <v>Baja</v>
      </c>
    </row>
    <row r="1264" spans="1:13" x14ac:dyDescent="0.3">
      <c r="A1264" s="1">
        <v>44063</v>
      </c>
      <c r="B1264">
        <v>126.8</v>
      </c>
      <c r="C1264">
        <v>128.44999999999999</v>
      </c>
      <c r="D1264">
        <v>126.53</v>
      </c>
      <c r="E1264">
        <v>128.12</v>
      </c>
      <c r="F1264">
        <v>4918122</v>
      </c>
      <c r="G1264" t="s">
        <v>9</v>
      </c>
      <c r="H1264" s="3">
        <f t="shared" si="57"/>
        <v>2.7392971746107442E-3</v>
      </c>
      <c r="I1264">
        <f t="shared" si="58"/>
        <v>2020</v>
      </c>
      <c r="J1264" t="str">
        <f t="shared" si="59"/>
        <v>Agosto</v>
      </c>
      <c r="K1264">
        <f>AVERAGEIFS(Tabla1[Close], Tabla1[Ticker], Tabla1[[#This Row],[Ticker]], Tabla1[Date], "&lt;=" &amp; Tabla1[[#This Row],[Date]], Tabla1[Date], "&gt;=" &amp; (Tabla1[[#This Row],[Date]]-50))</f>
        <v>129.63777777777776</v>
      </c>
      <c r="L1264">
        <f>AVERAGEIFS(Tabla1[Close], Tabla1[Ticker], Tabla1[[#This Row],[Ticker]], Tabla1[Date], "&lt;=" &amp; Tabla1[[#This Row],[Date]], Tabla1[Date], "&gt;=" &amp; (Tabla1[[#This Row],[Date]]-200))</f>
        <v>129.63777777777776</v>
      </c>
      <c r="M1264" t="str">
        <f>+IF(Tabla1[[#This Row],[volatilidad]]&lt;0.5,"Baja",IF(Tabla1[[#This Row],[volatilidad]]&lt;1,"Media","Alta"))</f>
        <v>Baja</v>
      </c>
    </row>
    <row r="1265" spans="1:13" x14ac:dyDescent="0.3">
      <c r="A1265" s="1">
        <v>44064</v>
      </c>
      <c r="B1265">
        <v>127.72</v>
      </c>
      <c r="C1265">
        <v>128.31</v>
      </c>
      <c r="D1265">
        <v>127.23</v>
      </c>
      <c r="E1265">
        <v>127.44</v>
      </c>
      <c r="F1265">
        <v>6064709</v>
      </c>
      <c r="G1265" t="s">
        <v>9</v>
      </c>
      <c r="H1265" s="3">
        <f t="shared" si="57"/>
        <v>-5.3075241960662822E-3</v>
      </c>
      <c r="I1265">
        <f t="shared" si="58"/>
        <v>2020</v>
      </c>
      <c r="J1265" t="str">
        <f t="shared" si="59"/>
        <v>Agosto</v>
      </c>
      <c r="K1265">
        <f>AVERAGEIFS(Tabla1[Close], Tabla1[Ticker], Tabla1[[#This Row],[Ticker]], Tabla1[Date], "&lt;=" &amp; Tabla1[[#This Row],[Date]], Tabla1[Date], "&gt;=" &amp; (Tabla1[[#This Row],[Date]]-50))</f>
        <v>129.41799999999998</v>
      </c>
      <c r="L1265">
        <f>AVERAGEIFS(Tabla1[Close], Tabla1[Ticker], Tabla1[[#This Row],[Ticker]], Tabla1[Date], "&lt;=" &amp; Tabla1[[#This Row],[Date]], Tabla1[Date], "&gt;=" &amp; (Tabla1[[#This Row],[Date]]-200))</f>
        <v>129.41799999999998</v>
      </c>
      <c r="M1265" t="str">
        <f>+IF(Tabla1[[#This Row],[volatilidad]]&lt;0.5,"Baja",IF(Tabla1[[#This Row],[volatilidad]]&lt;1,"Media","Alta"))</f>
        <v>Baja</v>
      </c>
    </row>
    <row r="1266" spans="1:13" x14ac:dyDescent="0.3">
      <c r="A1266" s="1">
        <v>44067</v>
      </c>
      <c r="B1266">
        <v>128.15</v>
      </c>
      <c r="C1266">
        <v>130.88</v>
      </c>
      <c r="D1266">
        <v>127.93</v>
      </c>
      <c r="E1266">
        <v>130.69</v>
      </c>
      <c r="F1266">
        <v>7613610</v>
      </c>
      <c r="G1266" t="s">
        <v>9</v>
      </c>
      <c r="H1266" s="3">
        <f t="shared" si="57"/>
        <v>2.5502197112366565E-2</v>
      </c>
      <c r="I1266">
        <f t="shared" si="58"/>
        <v>2020</v>
      </c>
      <c r="J1266" t="str">
        <f t="shared" si="59"/>
        <v>Agosto</v>
      </c>
      <c r="K1266">
        <f>AVERAGEIFS(Tabla1[Close], Tabla1[Ticker], Tabla1[[#This Row],[Ticker]], Tabla1[Date], "&lt;=" &amp; Tabla1[[#This Row],[Date]], Tabla1[Date], "&gt;=" &amp; (Tabla1[[#This Row],[Date]]-50))</f>
        <v>129.53363636363636</v>
      </c>
      <c r="L1266">
        <f>AVERAGEIFS(Tabla1[Close], Tabla1[Ticker], Tabla1[[#This Row],[Ticker]], Tabla1[Date], "&lt;=" &amp; Tabla1[[#This Row],[Date]], Tabla1[Date], "&gt;=" &amp; (Tabla1[[#This Row],[Date]]-200))</f>
        <v>129.53363636363636</v>
      </c>
      <c r="M1266" t="str">
        <f>+IF(Tabla1[[#This Row],[volatilidad]]&lt;0.5,"Baja",IF(Tabla1[[#This Row],[volatilidad]]&lt;1,"Media","Alta"))</f>
        <v>Baja</v>
      </c>
    </row>
    <row r="1267" spans="1:13" x14ac:dyDescent="0.3">
      <c r="A1267" s="1">
        <v>44068</v>
      </c>
      <c r="B1267">
        <v>130.83000000000001</v>
      </c>
      <c r="C1267">
        <v>131.09</v>
      </c>
      <c r="D1267">
        <v>129.31</v>
      </c>
      <c r="E1267">
        <v>129.79</v>
      </c>
      <c r="F1267">
        <v>5494391</v>
      </c>
      <c r="G1267" t="s">
        <v>9</v>
      </c>
      <c r="H1267" s="3">
        <f t="shared" si="57"/>
        <v>-6.8865253653684899E-3</v>
      </c>
      <c r="I1267">
        <f t="shared" si="58"/>
        <v>2020</v>
      </c>
      <c r="J1267" t="str">
        <f t="shared" si="59"/>
        <v>Agosto</v>
      </c>
      <c r="K1267">
        <f>AVERAGEIFS(Tabla1[Close], Tabla1[Ticker], Tabla1[[#This Row],[Ticker]], Tabla1[Date], "&lt;=" &amp; Tabla1[[#This Row],[Date]], Tabla1[Date], "&gt;=" &amp; (Tabla1[[#This Row],[Date]]-50))</f>
        <v>129.55499999999998</v>
      </c>
      <c r="L1267">
        <f>AVERAGEIFS(Tabla1[Close], Tabla1[Ticker], Tabla1[[#This Row],[Ticker]], Tabla1[Date], "&lt;=" &amp; Tabla1[[#This Row],[Date]], Tabla1[Date], "&gt;=" &amp; (Tabla1[[#This Row],[Date]]-200))</f>
        <v>129.55499999999998</v>
      </c>
      <c r="M1267" t="str">
        <f>+IF(Tabla1[[#This Row],[volatilidad]]&lt;0.5,"Baja",IF(Tabla1[[#This Row],[volatilidad]]&lt;1,"Media","Alta"))</f>
        <v>Baja</v>
      </c>
    </row>
    <row r="1268" spans="1:13" x14ac:dyDescent="0.3">
      <c r="A1268" s="1">
        <v>44069</v>
      </c>
      <c r="B1268">
        <v>130</v>
      </c>
      <c r="C1268">
        <v>132.6</v>
      </c>
      <c r="D1268">
        <v>129.52000000000001</v>
      </c>
      <c r="E1268">
        <v>132.18</v>
      </c>
      <c r="F1268">
        <v>8447779</v>
      </c>
      <c r="G1268" t="s">
        <v>9</v>
      </c>
      <c r="H1268" s="3">
        <f t="shared" si="57"/>
        <v>1.8414361661144962E-2</v>
      </c>
      <c r="I1268">
        <f t="shared" si="58"/>
        <v>2020</v>
      </c>
      <c r="J1268" t="str">
        <f t="shared" si="59"/>
        <v>Agosto</v>
      </c>
      <c r="K1268">
        <f>AVERAGEIFS(Tabla1[Close], Tabla1[Ticker], Tabla1[[#This Row],[Ticker]], Tabla1[Date], "&lt;=" &amp; Tabla1[[#This Row],[Date]], Tabla1[Date], "&gt;=" &amp; (Tabla1[[#This Row],[Date]]-50))</f>
        <v>129.75692307692307</v>
      </c>
      <c r="L1268">
        <f>AVERAGEIFS(Tabla1[Close], Tabla1[Ticker], Tabla1[[#This Row],[Ticker]], Tabla1[Date], "&lt;=" &amp; Tabla1[[#This Row],[Date]], Tabla1[Date], "&gt;=" &amp; (Tabla1[[#This Row],[Date]]-200))</f>
        <v>129.75692307692307</v>
      </c>
      <c r="M1268" t="str">
        <f>+IF(Tabla1[[#This Row],[volatilidad]]&lt;0.5,"Baja",IF(Tabla1[[#This Row],[volatilidad]]&lt;1,"Media","Alta"))</f>
        <v>Baja</v>
      </c>
    </row>
    <row r="1269" spans="1:13" x14ac:dyDescent="0.3">
      <c r="A1269" s="1">
        <v>44070</v>
      </c>
      <c r="B1269">
        <v>133</v>
      </c>
      <c r="C1269">
        <v>136.36000000000001</v>
      </c>
      <c r="D1269">
        <v>132.82</v>
      </c>
      <c r="E1269">
        <v>133.72999999999999</v>
      </c>
      <c r="F1269">
        <v>13667642</v>
      </c>
      <c r="G1269" t="s">
        <v>9</v>
      </c>
      <c r="H1269" s="3">
        <f t="shared" si="57"/>
        <v>1.1726433651081836E-2</v>
      </c>
      <c r="I1269">
        <f t="shared" si="58"/>
        <v>2020</v>
      </c>
      <c r="J1269" t="str">
        <f t="shared" si="59"/>
        <v>Agosto</v>
      </c>
      <c r="K1269">
        <f>AVERAGEIFS(Tabla1[Close], Tabla1[Ticker], Tabla1[[#This Row],[Ticker]], Tabla1[Date], "&lt;=" &amp; Tabla1[[#This Row],[Date]], Tabla1[Date], "&gt;=" &amp; (Tabla1[[#This Row],[Date]]-50))</f>
        <v>130.04071428571427</v>
      </c>
      <c r="L1269">
        <f>AVERAGEIFS(Tabla1[Close], Tabla1[Ticker], Tabla1[[#This Row],[Ticker]], Tabla1[Date], "&lt;=" &amp; Tabla1[[#This Row],[Date]], Tabla1[Date], "&gt;=" &amp; (Tabla1[[#This Row],[Date]]-200))</f>
        <v>130.04071428571427</v>
      </c>
      <c r="M1269" t="str">
        <f>+IF(Tabla1[[#This Row],[volatilidad]]&lt;0.5,"Baja",IF(Tabla1[[#This Row],[volatilidad]]&lt;1,"Media","Alta"))</f>
        <v>Baja</v>
      </c>
    </row>
    <row r="1270" spans="1:13" x14ac:dyDescent="0.3">
      <c r="A1270" s="1">
        <v>44071</v>
      </c>
      <c r="B1270">
        <v>134.5</v>
      </c>
      <c r="C1270">
        <v>136.80000000000001</v>
      </c>
      <c r="D1270">
        <v>133.58000000000001</v>
      </c>
      <c r="E1270">
        <v>135.54</v>
      </c>
      <c r="F1270">
        <v>11020074</v>
      </c>
      <c r="G1270" t="s">
        <v>9</v>
      </c>
      <c r="H1270" s="3">
        <f t="shared" si="57"/>
        <v>1.3534734165856488E-2</v>
      </c>
      <c r="I1270">
        <f t="shared" si="58"/>
        <v>2020</v>
      </c>
      <c r="J1270" t="str">
        <f t="shared" si="59"/>
        <v>Agosto</v>
      </c>
      <c r="K1270">
        <f>AVERAGEIFS(Tabla1[Close], Tabla1[Ticker], Tabla1[[#This Row],[Ticker]], Tabla1[Date], "&lt;=" &amp; Tabla1[[#This Row],[Date]], Tabla1[Date], "&gt;=" &amp; (Tabla1[[#This Row],[Date]]-50))</f>
        <v>130.40733333333333</v>
      </c>
      <c r="L1270">
        <f>AVERAGEIFS(Tabla1[Close], Tabla1[Ticker], Tabla1[[#This Row],[Ticker]], Tabla1[Date], "&lt;=" &amp; Tabla1[[#This Row],[Date]], Tabla1[Date], "&gt;=" &amp; (Tabla1[[#This Row],[Date]]-200))</f>
        <v>130.40733333333333</v>
      </c>
      <c r="M1270" t="str">
        <f>+IF(Tabla1[[#This Row],[volatilidad]]&lt;0.5,"Baja",IF(Tabla1[[#This Row],[volatilidad]]&lt;1,"Media","Alta"))</f>
        <v>Baja</v>
      </c>
    </row>
    <row r="1271" spans="1:13" x14ac:dyDescent="0.3">
      <c r="A1271" s="1">
        <v>44074</v>
      </c>
      <c r="B1271">
        <v>135.25</v>
      </c>
      <c r="C1271">
        <v>135.54</v>
      </c>
      <c r="D1271">
        <v>131.25</v>
      </c>
      <c r="E1271">
        <v>131.87</v>
      </c>
      <c r="F1271">
        <v>11617505</v>
      </c>
      <c r="G1271" t="s">
        <v>9</v>
      </c>
      <c r="H1271" s="3">
        <f t="shared" si="57"/>
        <v>-2.7076877674487188E-2</v>
      </c>
      <c r="I1271">
        <f t="shared" si="58"/>
        <v>2020</v>
      </c>
      <c r="J1271" t="str">
        <f t="shared" si="59"/>
        <v>Agosto</v>
      </c>
      <c r="K1271">
        <f>AVERAGEIFS(Tabla1[Close], Tabla1[Ticker], Tabla1[[#This Row],[Ticker]], Tabla1[Date], "&lt;=" &amp; Tabla1[[#This Row],[Date]], Tabla1[Date], "&gt;=" &amp; (Tabla1[[#This Row],[Date]]-50))</f>
        <v>130.49875</v>
      </c>
      <c r="L1271">
        <f>AVERAGEIFS(Tabla1[Close], Tabla1[Ticker], Tabla1[[#This Row],[Ticker]], Tabla1[Date], "&lt;=" &amp; Tabla1[[#This Row],[Date]], Tabla1[Date], "&gt;=" &amp; (Tabla1[[#This Row],[Date]]-200))</f>
        <v>130.49875</v>
      </c>
      <c r="M1271" t="str">
        <f>+IF(Tabla1[[#This Row],[volatilidad]]&lt;0.5,"Baja",IF(Tabla1[[#This Row],[volatilidad]]&lt;1,"Media","Alta"))</f>
        <v>Baja</v>
      </c>
    </row>
    <row r="1272" spans="1:13" x14ac:dyDescent="0.3">
      <c r="A1272" s="1">
        <v>44075</v>
      </c>
      <c r="B1272">
        <v>131.91999999999999</v>
      </c>
      <c r="C1272">
        <v>133.61000000000001</v>
      </c>
      <c r="D1272">
        <v>130.88999999999999</v>
      </c>
      <c r="E1272">
        <v>133.55000000000001</v>
      </c>
      <c r="F1272">
        <v>8344079</v>
      </c>
      <c r="G1272" t="s">
        <v>9</v>
      </c>
      <c r="H1272" s="3">
        <f t="shared" si="57"/>
        <v>1.2739819519223428E-2</v>
      </c>
      <c r="I1272">
        <f t="shared" si="58"/>
        <v>2020</v>
      </c>
      <c r="J1272" t="str">
        <f t="shared" si="59"/>
        <v>Setiembre</v>
      </c>
      <c r="K1272">
        <f>AVERAGEIFS(Tabla1[Close], Tabla1[Ticker], Tabla1[[#This Row],[Ticker]], Tabla1[Date], "&lt;=" &amp; Tabla1[[#This Row],[Date]], Tabla1[Date], "&gt;=" &amp; (Tabla1[[#This Row],[Date]]-50))</f>
        <v>130.67823529411766</v>
      </c>
      <c r="L1272">
        <f>AVERAGEIFS(Tabla1[Close], Tabla1[Ticker], Tabla1[[#This Row],[Ticker]], Tabla1[Date], "&lt;=" &amp; Tabla1[[#This Row],[Date]], Tabla1[Date], "&gt;=" &amp; (Tabla1[[#This Row],[Date]]-200))</f>
        <v>130.67823529411766</v>
      </c>
      <c r="M1272" t="str">
        <f>+IF(Tabla1[[#This Row],[volatilidad]]&lt;0.5,"Baja",IF(Tabla1[[#This Row],[volatilidad]]&lt;1,"Media","Alta"))</f>
        <v>Baja</v>
      </c>
    </row>
    <row r="1273" spans="1:13" x14ac:dyDescent="0.3">
      <c r="A1273" s="1">
        <v>44076</v>
      </c>
      <c r="B1273">
        <v>133.63</v>
      </c>
      <c r="C1273">
        <v>135.91999999999999</v>
      </c>
      <c r="D1273">
        <v>133.26</v>
      </c>
      <c r="E1273">
        <v>135.38999999999999</v>
      </c>
      <c r="F1273">
        <v>8187761</v>
      </c>
      <c r="G1273" t="s">
        <v>9</v>
      </c>
      <c r="H1273" s="3">
        <f t="shared" si="57"/>
        <v>1.3777611381504906E-2</v>
      </c>
      <c r="I1273">
        <f t="shared" si="58"/>
        <v>2020</v>
      </c>
      <c r="J1273" t="str">
        <f t="shared" si="59"/>
        <v>Setiembre</v>
      </c>
      <c r="K1273">
        <f>AVERAGEIFS(Tabla1[Close], Tabla1[Ticker], Tabla1[[#This Row],[Ticker]], Tabla1[Date], "&lt;=" &amp; Tabla1[[#This Row],[Date]], Tabla1[Date], "&gt;=" &amp; (Tabla1[[#This Row],[Date]]-50))</f>
        <v>130.94</v>
      </c>
      <c r="L1273">
        <f>AVERAGEIFS(Tabla1[Close], Tabla1[Ticker], Tabla1[[#This Row],[Ticker]], Tabla1[Date], "&lt;=" &amp; Tabla1[[#This Row],[Date]], Tabla1[Date], "&gt;=" &amp; (Tabla1[[#This Row],[Date]]-200))</f>
        <v>130.94</v>
      </c>
      <c r="M1273" t="str">
        <f>+IF(Tabla1[[#This Row],[volatilidad]]&lt;0.5,"Baja",IF(Tabla1[[#This Row],[volatilidad]]&lt;1,"Media","Alta"))</f>
        <v>Baja</v>
      </c>
    </row>
    <row r="1274" spans="1:13" x14ac:dyDescent="0.3">
      <c r="A1274" s="1">
        <v>44077</v>
      </c>
      <c r="B1274">
        <v>135.24</v>
      </c>
      <c r="C1274">
        <v>137.24</v>
      </c>
      <c r="D1274">
        <v>132.02000000000001</v>
      </c>
      <c r="E1274">
        <v>133.24</v>
      </c>
      <c r="F1274">
        <v>12079176</v>
      </c>
      <c r="G1274" t="s">
        <v>9</v>
      </c>
      <c r="H1274" s="3">
        <f t="shared" si="57"/>
        <v>-1.5880050225274944E-2</v>
      </c>
      <c r="I1274">
        <f t="shared" si="58"/>
        <v>2020</v>
      </c>
      <c r="J1274" t="str">
        <f t="shared" si="59"/>
        <v>Setiembre</v>
      </c>
      <c r="K1274">
        <f>AVERAGEIFS(Tabla1[Close], Tabla1[Ticker], Tabla1[[#This Row],[Ticker]], Tabla1[Date], "&lt;=" &amp; Tabla1[[#This Row],[Date]], Tabla1[Date], "&gt;=" &amp; (Tabla1[[#This Row],[Date]]-50))</f>
        <v>131.06105263157895</v>
      </c>
      <c r="L1274">
        <f>AVERAGEIFS(Tabla1[Close], Tabla1[Ticker], Tabla1[[#This Row],[Ticker]], Tabla1[Date], "&lt;=" &amp; Tabla1[[#This Row],[Date]], Tabla1[Date], "&gt;=" &amp; (Tabla1[[#This Row],[Date]]-200))</f>
        <v>131.06105263157895</v>
      </c>
      <c r="M1274" t="str">
        <f>+IF(Tabla1[[#This Row],[volatilidad]]&lt;0.5,"Baja",IF(Tabla1[[#This Row],[volatilidad]]&lt;1,"Media","Alta"))</f>
        <v>Baja</v>
      </c>
    </row>
    <row r="1275" spans="1:13" x14ac:dyDescent="0.3">
      <c r="A1275" s="1">
        <v>44078</v>
      </c>
      <c r="B1275">
        <v>133.75</v>
      </c>
      <c r="C1275">
        <v>134.88</v>
      </c>
      <c r="D1275">
        <v>129.41999999999999</v>
      </c>
      <c r="E1275">
        <v>131.99</v>
      </c>
      <c r="F1275">
        <v>11248302</v>
      </c>
      <c r="G1275" t="s">
        <v>9</v>
      </c>
      <c r="H1275" s="3">
        <f t="shared" si="57"/>
        <v>-9.3815670969679132E-3</v>
      </c>
      <c r="I1275">
        <f t="shared" si="58"/>
        <v>2020</v>
      </c>
      <c r="J1275" t="str">
        <f t="shared" si="59"/>
        <v>Setiembre</v>
      </c>
      <c r="K1275">
        <f>AVERAGEIFS(Tabla1[Close], Tabla1[Ticker], Tabla1[[#This Row],[Ticker]], Tabla1[Date], "&lt;=" &amp; Tabla1[[#This Row],[Date]], Tabla1[Date], "&gt;=" &amp; (Tabla1[[#This Row],[Date]]-50))</f>
        <v>131.10749999999999</v>
      </c>
      <c r="L1275">
        <f>AVERAGEIFS(Tabla1[Close], Tabla1[Ticker], Tabla1[[#This Row],[Ticker]], Tabla1[Date], "&lt;=" &amp; Tabla1[[#This Row],[Date]], Tabla1[Date], "&gt;=" &amp; (Tabla1[[#This Row],[Date]]-200))</f>
        <v>131.10749999999999</v>
      </c>
      <c r="M1275" t="str">
        <f>+IF(Tabla1[[#This Row],[volatilidad]]&lt;0.5,"Baja",IF(Tabla1[[#This Row],[volatilidad]]&lt;1,"Media","Alta"))</f>
        <v>Baja</v>
      </c>
    </row>
    <row r="1276" spans="1:13" x14ac:dyDescent="0.3">
      <c r="A1276" s="1">
        <v>44082</v>
      </c>
      <c r="B1276">
        <v>131.99</v>
      </c>
      <c r="C1276">
        <v>137.13999999999999</v>
      </c>
      <c r="D1276">
        <v>130.86000000000001</v>
      </c>
      <c r="E1276">
        <v>134.19999999999999</v>
      </c>
      <c r="F1276">
        <v>17257349</v>
      </c>
      <c r="G1276" t="s">
        <v>9</v>
      </c>
      <c r="H1276" s="3">
        <f t="shared" si="57"/>
        <v>1.6743692703992563E-2</v>
      </c>
      <c r="I1276">
        <f t="shared" si="58"/>
        <v>2020</v>
      </c>
      <c r="J1276" t="str">
        <f t="shared" si="59"/>
        <v>Setiembre</v>
      </c>
      <c r="K1276">
        <f>AVERAGEIFS(Tabla1[Close], Tabla1[Ticker], Tabla1[[#This Row],[Ticker]], Tabla1[Date], "&lt;=" &amp; Tabla1[[#This Row],[Date]], Tabla1[Date], "&gt;=" &amp; (Tabla1[[#This Row],[Date]]-50))</f>
        <v>131.25476190476189</v>
      </c>
      <c r="L1276">
        <f>AVERAGEIFS(Tabla1[Close], Tabla1[Ticker], Tabla1[[#This Row],[Ticker]], Tabla1[Date], "&lt;=" &amp; Tabla1[[#This Row],[Date]], Tabla1[Date], "&gt;=" &amp; (Tabla1[[#This Row],[Date]]-200))</f>
        <v>131.25476190476189</v>
      </c>
      <c r="M1276" t="str">
        <f>+IF(Tabla1[[#This Row],[volatilidad]]&lt;0.5,"Baja",IF(Tabla1[[#This Row],[volatilidad]]&lt;1,"Media","Alta"))</f>
        <v>Baja</v>
      </c>
    </row>
    <row r="1277" spans="1:13" x14ac:dyDescent="0.3">
      <c r="A1277" s="1">
        <v>44083</v>
      </c>
      <c r="B1277">
        <v>134.28</v>
      </c>
      <c r="C1277">
        <v>135.55000000000001</v>
      </c>
      <c r="D1277">
        <v>132.26</v>
      </c>
      <c r="E1277">
        <v>133.36000000000001</v>
      </c>
      <c r="F1277">
        <v>8891787</v>
      </c>
      <c r="G1277" t="s">
        <v>9</v>
      </c>
      <c r="H1277" s="3">
        <f t="shared" si="57"/>
        <v>-6.2593144560355585E-3</v>
      </c>
      <c r="I1277">
        <f t="shared" si="58"/>
        <v>2020</v>
      </c>
      <c r="J1277" t="str">
        <f t="shared" si="59"/>
        <v>Setiembre</v>
      </c>
      <c r="K1277">
        <f>AVERAGEIFS(Tabla1[Close], Tabla1[Ticker], Tabla1[[#This Row],[Ticker]], Tabla1[Date], "&lt;=" &amp; Tabla1[[#This Row],[Date]], Tabla1[Date], "&gt;=" &amp; (Tabla1[[#This Row],[Date]]-50))</f>
        <v>131.35045454545454</v>
      </c>
      <c r="L1277">
        <f>AVERAGEIFS(Tabla1[Close], Tabla1[Ticker], Tabla1[[#This Row],[Ticker]], Tabla1[Date], "&lt;=" &amp; Tabla1[[#This Row],[Date]], Tabla1[Date], "&gt;=" &amp; (Tabla1[[#This Row],[Date]]-200))</f>
        <v>131.35045454545454</v>
      </c>
      <c r="M1277" t="str">
        <f>+IF(Tabla1[[#This Row],[volatilidad]]&lt;0.5,"Baja",IF(Tabla1[[#This Row],[volatilidad]]&lt;1,"Media","Alta"))</f>
        <v>Baja</v>
      </c>
    </row>
    <row r="1278" spans="1:13" x14ac:dyDescent="0.3">
      <c r="A1278" s="1">
        <v>44084</v>
      </c>
      <c r="B1278">
        <v>133.58000000000001</v>
      </c>
      <c r="C1278">
        <v>136.75</v>
      </c>
      <c r="D1278">
        <v>132.74</v>
      </c>
      <c r="E1278">
        <v>133.22</v>
      </c>
      <c r="F1278">
        <v>9853420</v>
      </c>
      <c r="G1278" t="s">
        <v>9</v>
      </c>
      <c r="H1278" s="3">
        <f t="shared" si="57"/>
        <v>-1.0497900419916828E-3</v>
      </c>
      <c r="I1278">
        <f t="shared" si="58"/>
        <v>2020</v>
      </c>
      <c r="J1278" t="str">
        <f t="shared" si="59"/>
        <v>Setiembre</v>
      </c>
      <c r="K1278">
        <f>AVERAGEIFS(Tabla1[Close], Tabla1[Ticker], Tabla1[[#This Row],[Ticker]], Tabla1[Date], "&lt;=" &amp; Tabla1[[#This Row],[Date]], Tabla1[Date], "&gt;=" &amp; (Tabla1[[#This Row],[Date]]-50))</f>
        <v>131.43173913043475</v>
      </c>
      <c r="L1278">
        <f>AVERAGEIFS(Tabla1[Close], Tabla1[Ticker], Tabla1[[#This Row],[Ticker]], Tabla1[Date], "&lt;=" &amp; Tabla1[[#This Row],[Date]], Tabla1[Date], "&gt;=" &amp; (Tabla1[[#This Row],[Date]]-200))</f>
        <v>131.43173913043475</v>
      </c>
      <c r="M1278" t="str">
        <f>+IF(Tabla1[[#This Row],[volatilidad]]&lt;0.5,"Baja",IF(Tabla1[[#This Row],[volatilidad]]&lt;1,"Media","Alta"))</f>
        <v>Baja</v>
      </c>
    </row>
    <row r="1279" spans="1:13" x14ac:dyDescent="0.3">
      <c r="A1279" s="1">
        <v>44085</v>
      </c>
      <c r="B1279">
        <v>133.74</v>
      </c>
      <c r="C1279">
        <v>133.74</v>
      </c>
      <c r="D1279">
        <v>131.09</v>
      </c>
      <c r="E1279">
        <v>131.75</v>
      </c>
      <c r="F1279">
        <v>7165255</v>
      </c>
      <c r="G1279" t="s">
        <v>9</v>
      </c>
      <c r="H1279" s="3">
        <f t="shared" si="57"/>
        <v>-1.1034379222338964E-2</v>
      </c>
      <c r="I1279">
        <f t="shared" si="58"/>
        <v>2020</v>
      </c>
      <c r="J1279" t="str">
        <f t="shared" si="59"/>
        <v>Setiembre</v>
      </c>
      <c r="K1279">
        <f>AVERAGEIFS(Tabla1[Close], Tabla1[Ticker], Tabla1[[#This Row],[Ticker]], Tabla1[Date], "&lt;=" &amp; Tabla1[[#This Row],[Date]], Tabla1[Date], "&gt;=" &amp; (Tabla1[[#This Row],[Date]]-50))</f>
        <v>131.44499999999996</v>
      </c>
      <c r="L1279">
        <f>AVERAGEIFS(Tabla1[Close], Tabla1[Ticker], Tabla1[[#This Row],[Ticker]], Tabla1[Date], "&lt;=" &amp; Tabla1[[#This Row],[Date]], Tabla1[Date], "&gt;=" &amp; (Tabla1[[#This Row],[Date]]-200))</f>
        <v>131.44499999999996</v>
      </c>
      <c r="M1279" t="str">
        <f>+IF(Tabla1[[#This Row],[volatilidad]]&lt;0.5,"Baja",IF(Tabla1[[#This Row],[volatilidad]]&lt;1,"Media","Alta"))</f>
        <v>Baja</v>
      </c>
    </row>
    <row r="1280" spans="1:13" x14ac:dyDescent="0.3">
      <c r="A1280" s="1">
        <v>44088</v>
      </c>
      <c r="B1280">
        <v>132.53</v>
      </c>
      <c r="C1280">
        <v>132.93</v>
      </c>
      <c r="D1280">
        <v>130.9</v>
      </c>
      <c r="E1280">
        <v>131.25</v>
      </c>
      <c r="F1280">
        <v>8391896</v>
      </c>
      <c r="G1280" t="s">
        <v>9</v>
      </c>
      <c r="H1280" s="3">
        <f t="shared" si="57"/>
        <v>-3.7950664136622292E-3</v>
      </c>
      <c r="I1280">
        <f t="shared" si="58"/>
        <v>2020</v>
      </c>
      <c r="J1280" t="str">
        <f t="shared" si="59"/>
        <v>Setiembre</v>
      </c>
      <c r="K1280">
        <f>AVERAGEIFS(Tabla1[Close], Tabla1[Ticker], Tabla1[[#This Row],[Ticker]], Tabla1[Date], "&lt;=" &amp; Tabla1[[#This Row],[Date]], Tabla1[Date], "&gt;=" &amp; (Tabla1[[#This Row],[Date]]-50))</f>
        <v>131.43719999999996</v>
      </c>
      <c r="L1280">
        <f>AVERAGEIFS(Tabla1[Close], Tabla1[Ticker], Tabla1[[#This Row],[Ticker]], Tabla1[Date], "&lt;=" &amp; Tabla1[[#This Row],[Date]], Tabla1[Date], "&gt;=" &amp; (Tabla1[[#This Row],[Date]]-200))</f>
        <v>131.43719999999996</v>
      </c>
      <c r="M1280" t="str">
        <f>+IF(Tabla1[[#This Row],[volatilidad]]&lt;0.5,"Baja",IF(Tabla1[[#This Row],[volatilidad]]&lt;1,"Media","Alta"))</f>
        <v>Baja</v>
      </c>
    </row>
    <row r="1281" spans="1:13" x14ac:dyDescent="0.3">
      <c r="A1281" s="1">
        <v>44089</v>
      </c>
      <c r="B1281">
        <v>131.46</v>
      </c>
      <c r="C1281">
        <v>132.54</v>
      </c>
      <c r="D1281">
        <v>131.01</v>
      </c>
      <c r="E1281">
        <v>131.24</v>
      </c>
      <c r="F1281">
        <v>7289104</v>
      </c>
      <c r="G1281" t="s">
        <v>9</v>
      </c>
      <c r="H1281" s="3">
        <f t="shared" si="57"/>
        <v>-7.6190476190451939E-5</v>
      </c>
      <c r="I1281">
        <f t="shared" si="58"/>
        <v>2020</v>
      </c>
      <c r="J1281" t="str">
        <f t="shared" si="59"/>
        <v>Setiembre</v>
      </c>
      <c r="K1281">
        <f>AVERAGEIFS(Tabla1[Close], Tabla1[Ticker], Tabla1[[#This Row],[Ticker]], Tabla1[Date], "&lt;=" &amp; Tabla1[[#This Row],[Date]], Tabla1[Date], "&gt;=" &amp; (Tabla1[[#This Row],[Date]]-50))</f>
        <v>131.42961538461535</v>
      </c>
      <c r="L1281">
        <f>AVERAGEIFS(Tabla1[Close], Tabla1[Ticker], Tabla1[[#This Row],[Ticker]], Tabla1[Date], "&lt;=" &amp; Tabla1[[#This Row],[Date]], Tabla1[Date], "&gt;=" &amp; (Tabla1[[#This Row],[Date]]-200))</f>
        <v>131.42961538461535</v>
      </c>
      <c r="M1281" t="str">
        <f>+IF(Tabla1[[#This Row],[volatilidad]]&lt;0.5,"Baja",IF(Tabla1[[#This Row],[volatilidad]]&lt;1,"Media","Alta"))</f>
        <v>Baja</v>
      </c>
    </row>
    <row r="1282" spans="1:13" x14ac:dyDescent="0.3">
      <c r="A1282" s="1">
        <v>44090</v>
      </c>
      <c r="B1282">
        <v>132.16999999999999</v>
      </c>
      <c r="C1282">
        <v>133.62</v>
      </c>
      <c r="D1282">
        <v>131.4</v>
      </c>
      <c r="E1282">
        <v>132.09</v>
      </c>
      <c r="F1282">
        <v>6605949</v>
      </c>
      <c r="G1282" t="s">
        <v>9</v>
      </c>
      <c r="H1282" s="3">
        <f t="shared" ref="H1282:H1345" si="60">IF(G1282=G1281, (E1282/E1281)-1, "")</f>
        <v>6.4766839378238572E-3</v>
      </c>
      <c r="I1282">
        <f t="shared" ref="I1282:I1345" si="61">YEAR(A1282)</f>
        <v>2020</v>
      </c>
      <c r="J1282" t="str">
        <f t="shared" ref="J1282:J1345" si="62">TEXT(A1282,"MMMM")</f>
        <v>Setiembre</v>
      </c>
      <c r="K1282">
        <f>AVERAGEIFS(Tabla1[Close], Tabla1[Ticker], Tabla1[[#This Row],[Ticker]], Tabla1[Date], "&lt;=" &amp; Tabla1[[#This Row],[Date]], Tabla1[Date], "&gt;=" &amp; (Tabla1[[#This Row],[Date]]-50))</f>
        <v>131.45407407407404</v>
      </c>
      <c r="L1282">
        <f>AVERAGEIFS(Tabla1[Close], Tabla1[Ticker], Tabla1[[#This Row],[Ticker]], Tabla1[Date], "&lt;=" &amp; Tabla1[[#This Row],[Date]], Tabla1[Date], "&gt;=" &amp; (Tabla1[[#This Row],[Date]]-200))</f>
        <v>131.45407407407404</v>
      </c>
      <c r="M1282" t="str">
        <f>+IF(Tabla1[[#This Row],[volatilidad]]&lt;0.5,"Baja",IF(Tabla1[[#This Row],[volatilidad]]&lt;1,"Media","Alta"))</f>
        <v>Baja</v>
      </c>
    </row>
    <row r="1283" spans="1:13" x14ac:dyDescent="0.3">
      <c r="A1283" s="1">
        <v>44091</v>
      </c>
      <c r="B1283">
        <v>130.55000000000001</v>
      </c>
      <c r="C1283">
        <v>131.77000000000001</v>
      </c>
      <c r="D1283">
        <v>128.6</v>
      </c>
      <c r="E1283">
        <v>130.22</v>
      </c>
      <c r="F1283">
        <v>6723544</v>
      </c>
      <c r="G1283" t="s">
        <v>9</v>
      </c>
      <c r="H1283" s="3">
        <f t="shared" si="60"/>
        <v>-1.4157014157014203E-2</v>
      </c>
      <c r="I1283">
        <f t="shared" si="61"/>
        <v>2020</v>
      </c>
      <c r="J1283" t="str">
        <f t="shared" si="62"/>
        <v>Setiembre</v>
      </c>
      <c r="K1283">
        <f>AVERAGEIFS(Tabla1[Close], Tabla1[Ticker], Tabla1[[#This Row],[Ticker]], Tabla1[Date], "&lt;=" &amp; Tabla1[[#This Row],[Date]], Tabla1[Date], "&gt;=" &amp; (Tabla1[[#This Row],[Date]]-50))</f>
        <v>131.40999999999997</v>
      </c>
      <c r="L1283">
        <f>AVERAGEIFS(Tabla1[Close], Tabla1[Ticker], Tabla1[[#This Row],[Ticker]], Tabla1[Date], "&lt;=" &amp; Tabla1[[#This Row],[Date]], Tabla1[Date], "&gt;=" &amp; (Tabla1[[#This Row],[Date]]-200))</f>
        <v>131.40999999999997</v>
      </c>
      <c r="M1283" t="str">
        <f>+IF(Tabla1[[#This Row],[volatilidad]]&lt;0.5,"Baja",IF(Tabla1[[#This Row],[volatilidad]]&lt;1,"Media","Alta"))</f>
        <v>Baja</v>
      </c>
    </row>
    <row r="1284" spans="1:13" x14ac:dyDescent="0.3">
      <c r="A1284" s="1">
        <v>44092</v>
      </c>
      <c r="B1284">
        <v>129.5</v>
      </c>
      <c r="C1284">
        <v>130.79</v>
      </c>
      <c r="D1284">
        <v>128.12</v>
      </c>
      <c r="E1284">
        <v>128.63</v>
      </c>
      <c r="F1284">
        <v>9916267</v>
      </c>
      <c r="G1284" t="s">
        <v>9</v>
      </c>
      <c r="H1284" s="3">
        <f t="shared" si="60"/>
        <v>-1.221010597450467E-2</v>
      </c>
      <c r="I1284">
        <f t="shared" si="61"/>
        <v>2020</v>
      </c>
      <c r="J1284" t="str">
        <f t="shared" si="62"/>
        <v>Setiembre</v>
      </c>
      <c r="K1284">
        <f>AVERAGEIFS(Tabla1[Close], Tabla1[Ticker], Tabla1[[#This Row],[Ticker]], Tabla1[Date], "&lt;=" &amp; Tabla1[[#This Row],[Date]], Tabla1[Date], "&gt;=" &amp; (Tabla1[[#This Row],[Date]]-50))</f>
        <v>131.31413793103445</v>
      </c>
      <c r="L1284">
        <f>AVERAGEIFS(Tabla1[Close], Tabla1[Ticker], Tabla1[[#This Row],[Ticker]], Tabla1[Date], "&lt;=" &amp; Tabla1[[#This Row],[Date]], Tabla1[Date], "&gt;=" &amp; (Tabla1[[#This Row],[Date]]-200))</f>
        <v>131.31413793103445</v>
      </c>
      <c r="M1284" t="str">
        <f>+IF(Tabla1[[#This Row],[volatilidad]]&lt;0.5,"Baja",IF(Tabla1[[#This Row],[volatilidad]]&lt;1,"Media","Alta"))</f>
        <v>Baja</v>
      </c>
    </row>
    <row r="1285" spans="1:13" x14ac:dyDescent="0.3">
      <c r="A1285" s="1">
        <v>44095</v>
      </c>
      <c r="B1285">
        <v>125.98</v>
      </c>
      <c r="C1285">
        <v>126.89</v>
      </c>
      <c r="D1285">
        <v>123.59</v>
      </c>
      <c r="E1285">
        <v>125.41</v>
      </c>
      <c r="F1285">
        <v>10352686</v>
      </c>
      <c r="G1285" t="s">
        <v>9</v>
      </c>
      <c r="H1285" s="3">
        <f t="shared" si="60"/>
        <v>-2.5033040503770532E-2</v>
      </c>
      <c r="I1285">
        <f t="shared" si="61"/>
        <v>2020</v>
      </c>
      <c r="J1285" t="str">
        <f t="shared" si="62"/>
        <v>Setiembre</v>
      </c>
      <c r="K1285">
        <f>AVERAGEIFS(Tabla1[Close], Tabla1[Ticker], Tabla1[[#This Row],[Ticker]], Tabla1[Date], "&lt;=" &amp; Tabla1[[#This Row],[Date]], Tabla1[Date], "&gt;=" &amp; (Tabla1[[#This Row],[Date]]-50))</f>
        <v>131.11733333333331</v>
      </c>
      <c r="L1285">
        <f>AVERAGEIFS(Tabla1[Close], Tabla1[Ticker], Tabla1[[#This Row],[Ticker]], Tabla1[Date], "&lt;=" &amp; Tabla1[[#This Row],[Date]], Tabla1[Date], "&gt;=" &amp; (Tabla1[[#This Row],[Date]]-200))</f>
        <v>131.11733333333331</v>
      </c>
      <c r="M1285" t="str">
        <f>+IF(Tabla1[[#This Row],[volatilidad]]&lt;0.5,"Baja",IF(Tabla1[[#This Row],[volatilidad]]&lt;1,"Media","Alta"))</f>
        <v>Baja</v>
      </c>
    </row>
    <row r="1286" spans="1:13" x14ac:dyDescent="0.3">
      <c r="A1286" s="1">
        <v>44096</v>
      </c>
      <c r="B1286">
        <v>125.26</v>
      </c>
      <c r="C1286">
        <v>127.47</v>
      </c>
      <c r="D1286">
        <v>124.7</v>
      </c>
      <c r="E1286">
        <v>127.21</v>
      </c>
      <c r="F1286">
        <v>6978779</v>
      </c>
      <c r="G1286" t="s">
        <v>9</v>
      </c>
      <c r="H1286" s="3">
        <f t="shared" si="60"/>
        <v>1.4352922414480496E-2</v>
      </c>
      <c r="I1286">
        <f t="shared" si="61"/>
        <v>2020</v>
      </c>
      <c r="J1286" t="str">
        <f t="shared" si="62"/>
        <v>Setiembre</v>
      </c>
      <c r="K1286">
        <f>AVERAGEIFS(Tabla1[Close], Tabla1[Ticker], Tabla1[[#This Row],[Ticker]], Tabla1[Date], "&lt;=" &amp; Tabla1[[#This Row],[Date]], Tabla1[Date], "&gt;=" &amp; (Tabla1[[#This Row],[Date]]-50))</f>
        <v>130.99129032258062</v>
      </c>
      <c r="L1286">
        <f>AVERAGEIFS(Tabla1[Close], Tabla1[Ticker], Tabla1[[#This Row],[Ticker]], Tabla1[Date], "&lt;=" &amp; Tabla1[[#This Row],[Date]], Tabla1[Date], "&gt;=" &amp; (Tabla1[[#This Row],[Date]]-200))</f>
        <v>130.99129032258062</v>
      </c>
      <c r="M1286" t="str">
        <f>+IF(Tabla1[[#This Row],[volatilidad]]&lt;0.5,"Baja",IF(Tabla1[[#This Row],[volatilidad]]&lt;1,"Media","Alta"))</f>
        <v>Baja</v>
      </c>
    </row>
    <row r="1287" spans="1:13" x14ac:dyDescent="0.3">
      <c r="A1287" s="1">
        <v>44097</v>
      </c>
      <c r="B1287">
        <v>127.07</v>
      </c>
      <c r="C1287">
        <v>127.3</v>
      </c>
      <c r="D1287">
        <v>122.9</v>
      </c>
      <c r="E1287">
        <v>123.28</v>
      </c>
      <c r="F1287">
        <v>8323568</v>
      </c>
      <c r="G1287" t="s">
        <v>9</v>
      </c>
      <c r="H1287" s="3">
        <f t="shared" si="60"/>
        <v>-3.0893797657416844E-2</v>
      </c>
      <c r="I1287">
        <f t="shared" si="61"/>
        <v>2020</v>
      </c>
      <c r="J1287" t="str">
        <f t="shared" si="62"/>
        <v>Setiembre</v>
      </c>
      <c r="K1287">
        <f>AVERAGEIFS(Tabla1[Close], Tabla1[Ticker], Tabla1[[#This Row],[Ticker]], Tabla1[Date], "&lt;=" &amp; Tabla1[[#This Row],[Date]], Tabla1[Date], "&gt;=" &amp; (Tabla1[[#This Row],[Date]]-50))</f>
        <v>130.75031249999998</v>
      </c>
      <c r="L1287">
        <f>AVERAGEIFS(Tabla1[Close], Tabla1[Ticker], Tabla1[[#This Row],[Ticker]], Tabla1[Date], "&lt;=" &amp; Tabla1[[#This Row],[Date]], Tabla1[Date], "&gt;=" &amp; (Tabla1[[#This Row],[Date]]-200))</f>
        <v>130.75031249999998</v>
      </c>
      <c r="M1287" t="str">
        <f>+IF(Tabla1[[#This Row],[volatilidad]]&lt;0.5,"Baja",IF(Tabla1[[#This Row],[volatilidad]]&lt;1,"Media","Alta"))</f>
        <v>Baja</v>
      </c>
    </row>
    <row r="1288" spans="1:13" x14ac:dyDescent="0.3">
      <c r="A1288" s="1">
        <v>44098</v>
      </c>
      <c r="B1288">
        <v>121.93</v>
      </c>
      <c r="C1288">
        <v>123.8</v>
      </c>
      <c r="D1288">
        <v>120.78</v>
      </c>
      <c r="E1288">
        <v>122.49</v>
      </c>
      <c r="F1288">
        <v>8479997</v>
      </c>
      <c r="G1288" t="s">
        <v>9</v>
      </c>
      <c r="H1288" s="3">
        <f t="shared" si="60"/>
        <v>-6.4081765087605769E-3</v>
      </c>
      <c r="I1288">
        <f t="shared" si="61"/>
        <v>2020</v>
      </c>
      <c r="J1288" t="str">
        <f t="shared" si="62"/>
        <v>Setiembre</v>
      </c>
      <c r="K1288">
        <f>AVERAGEIFS(Tabla1[Close], Tabla1[Ticker], Tabla1[[#This Row],[Ticker]], Tabla1[Date], "&lt;=" &amp; Tabla1[[#This Row],[Date]], Tabla1[Date], "&gt;=" &amp; (Tabla1[[#This Row],[Date]]-50))</f>
        <v>130.49999999999997</v>
      </c>
      <c r="L1288">
        <f>AVERAGEIFS(Tabla1[Close], Tabla1[Ticker], Tabla1[[#This Row],[Ticker]], Tabla1[Date], "&lt;=" &amp; Tabla1[[#This Row],[Date]], Tabla1[Date], "&gt;=" &amp; (Tabla1[[#This Row],[Date]]-200))</f>
        <v>130.49999999999997</v>
      </c>
      <c r="M1288" t="str">
        <f>+IF(Tabla1[[#This Row],[volatilidad]]&lt;0.5,"Baja",IF(Tabla1[[#This Row],[volatilidad]]&lt;1,"Media","Alta"))</f>
        <v>Baja</v>
      </c>
    </row>
    <row r="1289" spans="1:13" x14ac:dyDescent="0.3">
      <c r="A1289" s="1">
        <v>44099</v>
      </c>
      <c r="B1289">
        <v>121.36</v>
      </c>
      <c r="C1289">
        <v>124.19</v>
      </c>
      <c r="D1289">
        <v>120.98</v>
      </c>
      <c r="E1289">
        <v>124</v>
      </c>
      <c r="F1289">
        <v>6851806</v>
      </c>
      <c r="G1289" t="s">
        <v>9</v>
      </c>
      <c r="H1289" s="3">
        <f t="shared" si="60"/>
        <v>1.2327536941791228E-2</v>
      </c>
      <c r="I1289">
        <f t="shared" si="61"/>
        <v>2020</v>
      </c>
      <c r="J1289" t="str">
        <f t="shared" si="62"/>
        <v>Setiembre</v>
      </c>
      <c r="K1289">
        <f>AVERAGEIFS(Tabla1[Close], Tabla1[Ticker], Tabla1[[#This Row],[Ticker]], Tabla1[Date], "&lt;=" &amp; Tabla1[[#This Row],[Date]], Tabla1[Date], "&gt;=" &amp; (Tabla1[[#This Row],[Date]]-50))</f>
        <v>130.30882352941174</v>
      </c>
      <c r="L1289">
        <f>AVERAGEIFS(Tabla1[Close], Tabla1[Ticker], Tabla1[[#This Row],[Ticker]], Tabla1[Date], "&lt;=" &amp; Tabla1[[#This Row],[Date]], Tabla1[Date], "&gt;=" &amp; (Tabla1[[#This Row],[Date]]-200))</f>
        <v>130.30882352941174</v>
      </c>
      <c r="M1289" t="str">
        <f>+IF(Tabla1[[#This Row],[volatilidad]]&lt;0.5,"Baja",IF(Tabla1[[#This Row],[volatilidad]]&lt;1,"Media","Alta"))</f>
        <v>Baja</v>
      </c>
    </row>
    <row r="1290" spans="1:13" x14ac:dyDescent="0.3">
      <c r="A1290" s="1">
        <v>44102</v>
      </c>
      <c r="B1290">
        <v>125.75</v>
      </c>
      <c r="C1290">
        <v>126.86</v>
      </c>
      <c r="D1290">
        <v>125.37</v>
      </c>
      <c r="E1290">
        <v>125.99</v>
      </c>
      <c r="F1290">
        <v>6283678</v>
      </c>
      <c r="G1290" t="s">
        <v>9</v>
      </c>
      <c r="H1290" s="3">
        <f t="shared" si="60"/>
        <v>1.6048387096774253E-2</v>
      </c>
      <c r="I1290">
        <f t="shared" si="61"/>
        <v>2020</v>
      </c>
      <c r="J1290" t="str">
        <f t="shared" si="62"/>
        <v>Setiembre</v>
      </c>
      <c r="K1290">
        <f>AVERAGEIFS(Tabla1[Close], Tabla1[Ticker], Tabla1[[#This Row],[Ticker]], Tabla1[Date], "&lt;=" &amp; Tabla1[[#This Row],[Date]], Tabla1[Date], "&gt;=" &amp; (Tabla1[[#This Row],[Date]]-50))</f>
        <v>130.18542857142853</v>
      </c>
      <c r="L1290">
        <f>AVERAGEIFS(Tabla1[Close], Tabla1[Ticker], Tabla1[[#This Row],[Ticker]], Tabla1[Date], "&lt;=" &amp; Tabla1[[#This Row],[Date]], Tabla1[Date], "&gt;=" &amp; (Tabla1[[#This Row],[Date]]-200))</f>
        <v>130.18542857142853</v>
      </c>
      <c r="M1290" t="str">
        <f>+IF(Tabla1[[#This Row],[volatilidad]]&lt;0.5,"Baja",IF(Tabla1[[#This Row],[volatilidad]]&lt;1,"Media","Alta"))</f>
        <v>Baja</v>
      </c>
    </row>
    <row r="1291" spans="1:13" x14ac:dyDescent="0.3">
      <c r="A1291" s="1">
        <v>44103</v>
      </c>
      <c r="B1291">
        <v>125.92</v>
      </c>
      <c r="C1291">
        <v>126.29</v>
      </c>
      <c r="D1291">
        <v>123.68</v>
      </c>
      <c r="E1291">
        <v>125.4</v>
      </c>
      <c r="F1291">
        <v>7432567</v>
      </c>
      <c r="G1291" t="s">
        <v>9</v>
      </c>
      <c r="H1291" s="3">
        <f t="shared" si="60"/>
        <v>-4.6829113421699153E-3</v>
      </c>
      <c r="I1291">
        <f t="shared" si="61"/>
        <v>2020</v>
      </c>
      <c r="J1291" t="str">
        <f t="shared" si="62"/>
        <v>Setiembre</v>
      </c>
      <c r="K1291">
        <f>AVERAGEIFS(Tabla1[Close], Tabla1[Ticker], Tabla1[[#This Row],[Ticker]], Tabla1[Date], "&lt;=" &amp; Tabla1[[#This Row],[Date]], Tabla1[Date], "&gt;=" &amp; (Tabla1[[#This Row],[Date]]-50))</f>
        <v>130.05249999999995</v>
      </c>
      <c r="L1291">
        <f>AVERAGEIFS(Tabla1[Close], Tabla1[Ticker], Tabla1[[#This Row],[Ticker]], Tabla1[Date], "&lt;=" &amp; Tabla1[[#This Row],[Date]], Tabla1[Date], "&gt;=" &amp; (Tabla1[[#This Row],[Date]]-200))</f>
        <v>130.05249999999995</v>
      </c>
      <c r="M1291" t="str">
        <f>+IF(Tabla1[[#This Row],[volatilidad]]&lt;0.5,"Baja",IF(Tabla1[[#This Row],[volatilidad]]&lt;1,"Media","Alta"))</f>
        <v>Baja</v>
      </c>
    </row>
    <row r="1292" spans="1:13" x14ac:dyDescent="0.3">
      <c r="A1292" s="1">
        <v>44104</v>
      </c>
      <c r="B1292">
        <v>123.24</v>
      </c>
      <c r="C1292">
        <v>125.55</v>
      </c>
      <c r="D1292">
        <v>123.24</v>
      </c>
      <c r="E1292">
        <v>124.08</v>
      </c>
      <c r="F1292">
        <v>13642450</v>
      </c>
      <c r="G1292" t="s">
        <v>9</v>
      </c>
      <c r="H1292" s="3">
        <f t="shared" si="60"/>
        <v>-1.0526315789473717E-2</v>
      </c>
      <c r="I1292">
        <f t="shared" si="61"/>
        <v>2020</v>
      </c>
      <c r="J1292" t="str">
        <f t="shared" si="62"/>
        <v>Setiembre</v>
      </c>
      <c r="K1292">
        <f>AVERAGEIFS(Tabla1[Close], Tabla1[Ticker], Tabla1[[#This Row],[Ticker]], Tabla1[Date], "&lt;=" &amp; Tabla1[[#This Row],[Date]], Tabla1[Date], "&gt;=" &amp; (Tabla1[[#This Row],[Date]]-50))</f>
        <v>129.92166666666662</v>
      </c>
      <c r="L1292">
        <f>AVERAGEIFS(Tabla1[Close], Tabla1[Ticker], Tabla1[[#This Row],[Ticker]], Tabla1[Date], "&lt;=" &amp; Tabla1[[#This Row],[Date]], Tabla1[Date], "&gt;=" &amp; (Tabla1[[#This Row],[Date]]-200))</f>
        <v>129.89108108108104</v>
      </c>
      <c r="M1292" t="str">
        <f>+IF(Tabla1[[#This Row],[volatilidad]]&lt;0.5,"Baja",IF(Tabla1[[#This Row],[volatilidad]]&lt;1,"Media","Alta"))</f>
        <v>Baja</v>
      </c>
    </row>
    <row r="1293" spans="1:13" x14ac:dyDescent="0.3">
      <c r="A1293" s="1">
        <v>44105</v>
      </c>
      <c r="B1293">
        <v>124.94</v>
      </c>
      <c r="C1293">
        <v>125.47</v>
      </c>
      <c r="D1293">
        <v>122.42</v>
      </c>
      <c r="E1293">
        <v>123.31</v>
      </c>
      <c r="F1293">
        <v>8908316</v>
      </c>
      <c r="G1293" t="s">
        <v>9</v>
      </c>
      <c r="H1293" s="3">
        <f t="shared" si="60"/>
        <v>-6.2056737588652711E-3</v>
      </c>
      <c r="I1293">
        <f t="shared" si="61"/>
        <v>2020</v>
      </c>
      <c r="J1293" t="str">
        <f t="shared" si="62"/>
        <v>Octubre</v>
      </c>
      <c r="K1293">
        <f>AVERAGEIFS(Tabla1[Close], Tabla1[Ticker], Tabla1[[#This Row],[Ticker]], Tabla1[Date], "&lt;=" &amp; Tabla1[[#This Row],[Date]], Tabla1[Date], "&gt;=" &amp; (Tabla1[[#This Row],[Date]]-50))</f>
        <v>129.7222222222222</v>
      </c>
      <c r="L1293">
        <f>AVERAGEIFS(Tabla1[Close], Tabla1[Ticker], Tabla1[[#This Row],[Ticker]], Tabla1[Date], "&lt;=" &amp; Tabla1[[#This Row],[Date]], Tabla1[Date], "&gt;=" &amp; (Tabla1[[#This Row],[Date]]-200))</f>
        <v>129.71789473684208</v>
      </c>
      <c r="M1293" t="str">
        <f>+IF(Tabla1[[#This Row],[volatilidad]]&lt;0.5,"Baja",IF(Tabla1[[#This Row],[volatilidad]]&lt;1,"Media","Alta"))</f>
        <v>Baja</v>
      </c>
    </row>
    <row r="1294" spans="1:13" x14ac:dyDescent="0.3">
      <c r="A1294" s="1">
        <v>44106</v>
      </c>
      <c r="B1294">
        <v>121.99</v>
      </c>
      <c r="C1294">
        <v>123.68</v>
      </c>
      <c r="D1294">
        <v>121.69</v>
      </c>
      <c r="E1294">
        <v>122.55</v>
      </c>
      <c r="F1294">
        <v>6490237</v>
      </c>
      <c r="G1294" t="s">
        <v>9</v>
      </c>
      <c r="H1294" s="3">
        <f t="shared" si="60"/>
        <v>-6.1633281972265364E-3</v>
      </c>
      <c r="I1294">
        <f t="shared" si="61"/>
        <v>2020</v>
      </c>
      <c r="J1294" t="str">
        <f t="shared" si="62"/>
        <v>Octubre</v>
      </c>
      <c r="K1294">
        <f>AVERAGEIFS(Tabla1[Close], Tabla1[Ticker], Tabla1[[#This Row],[Ticker]], Tabla1[Date], "&lt;=" &amp; Tabla1[[#This Row],[Date]], Tabla1[Date], "&gt;=" &amp; (Tabla1[[#This Row],[Date]]-50))</f>
        <v>129.46555555555554</v>
      </c>
      <c r="L1294">
        <f>AVERAGEIFS(Tabla1[Close], Tabla1[Ticker], Tabla1[[#This Row],[Ticker]], Tabla1[Date], "&lt;=" &amp; Tabla1[[#This Row],[Date]], Tabla1[Date], "&gt;=" &amp; (Tabla1[[#This Row],[Date]]-200))</f>
        <v>129.53410256410254</v>
      </c>
      <c r="M1294" t="str">
        <f>+IF(Tabla1[[#This Row],[volatilidad]]&lt;0.5,"Baja",IF(Tabla1[[#This Row],[volatilidad]]&lt;1,"Media","Alta"))</f>
        <v>Baja</v>
      </c>
    </row>
    <row r="1295" spans="1:13" x14ac:dyDescent="0.3">
      <c r="A1295" s="1">
        <v>44109</v>
      </c>
      <c r="B1295">
        <v>123.26</v>
      </c>
      <c r="C1295">
        <v>123.6</v>
      </c>
      <c r="D1295">
        <v>122.33</v>
      </c>
      <c r="E1295">
        <v>123.37</v>
      </c>
      <c r="F1295">
        <v>5919150</v>
      </c>
      <c r="G1295" t="s">
        <v>9</v>
      </c>
      <c r="H1295" s="3">
        <f t="shared" si="60"/>
        <v>6.6911464708283575E-3</v>
      </c>
      <c r="I1295">
        <f t="shared" si="61"/>
        <v>2020</v>
      </c>
      <c r="J1295" t="str">
        <f t="shared" si="62"/>
        <v>Octubre</v>
      </c>
      <c r="K1295">
        <f>AVERAGEIFS(Tabla1[Close], Tabla1[Ticker], Tabla1[[#This Row],[Ticker]], Tabla1[Date], "&lt;=" &amp; Tabla1[[#This Row],[Date]], Tabla1[Date], "&gt;=" &amp; (Tabla1[[#This Row],[Date]]-50))</f>
        <v>129.21828571428571</v>
      </c>
      <c r="L1295">
        <f>AVERAGEIFS(Tabla1[Close], Tabla1[Ticker], Tabla1[[#This Row],[Ticker]], Tabla1[Date], "&lt;=" &amp; Tabla1[[#This Row],[Date]], Tabla1[Date], "&gt;=" &amp; (Tabla1[[#This Row],[Date]]-200))</f>
        <v>129.37999999999997</v>
      </c>
      <c r="M1295" t="str">
        <f>+IF(Tabla1[[#This Row],[volatilidad]]&lt;0.5,"Baja",IF(Tabla1[[#This Row],[volatilidad]]&lt;1,"Media","Alta"))</f>
        <v>Baja</v>
      </c>
    </row>
    <row r="1296" spans="1:13" x14ac:dyDescent="0.3">
      <c r="A1296" s="1">
        <v>44110</v>
      </c>
      <c r="B1296">
        <v>123.13</v>
      </c>
      <c r="C1296">
        <v>124.19</v>
      </c>
      <c r="D1296">
        <v>120.61</v>
      </c>
      <c r="E1296">
        <v>120.93</v>
      </c>
      <c r="F1296">
        <v>9051995</v>
      </c>
      <c r="G1296" t="s">
        <v>9</v>
      </c>
      <c r="H1296" s="3">
        <f t="shared" si="60"/>
        <v>-1.977790386641809E-2</v>
      </c>
      <c r="I1296">
        <f t="shared" si="61"/>
        <v>2020</v>
      </c>
      <c r="J1296" t="str">
        <f t="shared" si="62"/>
        <v>Octubre</v>
      </c>
      <c r="K1296">
        <f>AVERAGEIFS(Tabla1[Close], Tabla1[Ticker], Tabla1[[#This Row],[Ticker]], Tabla1[Date], "&lt;=" &amp; Tabla1[[#This Row],[Date]], Tabla1[Date], "&gt;=" &amp; (Tabla1[[#This Row],[Date]]-50))</f>
        <v>128.98805555555558</v>
      </c>
      <c r="L1296">
        <f>AVERAGEIFS(Tabla1[Close], Tabla1[Ticker], Tabla1[[#This Row],[Ticker]], Tabla1[Date], "&lt;=" &amp; Tabla1[[#This Row],[Date]], Tabla1[Date], "&gt;=" &amp; (Tabla1[[#This Row],[Date]]-200))</f>
        <v>129.17390243902437</v>
      </c>
      <c r="M1296" t="str">
        <f>+IF(Tabla1[[#This Row],[volatilidad]]&lt;0.5,"Baja",IF(Tabla1[[#This Row],[volatilidad]]&lt;1,"Media","Alta"))</f>
        <v>Baja</v>
      </c>
    </row>
    <row r="1297" spans="1:13" x14ac:dyDescent="0.3">
      <c r="A1297" s="1">
        <v>44111</v>
      </c>
      <c r="B1297">
        <v>121.95</v>
      </c>
      <c r="C1297">
        <v>123.31</v>
      </c>
      <c r="D1297">
        <v>120.93</v>
      </c>
      <c r="E1297">
        <v>122.91</v>
      </c>
      <c r="F1297">
        <v>10187808</v>
      </c>
      <c r="G1297" t="s">
        <v>9</v>
      </c>
      <c r="H1297" s="3">
        <f t="shared" si="60"/>
        <v>1.6373108409823756E-2</v>
      </c>
      <c r="I1297">
        <f t="shared" si="61"/>
        <v>2020</v>
      </c>
      <c r="J1297" t="str">
        <f t="shared" si="62"/>
        <v>Octubre</v>
      </c>
      <c r="K1297">
        <f>AVERAGEIFS(Tabla1[Close], Tabla1[Ticker], Tabla1[[#This Row],[Ticker]], Tabla1[Date], "&lt;=" &amp; Tabla1[[#This Row],[Date]], Tabla1[Date], "&gt;=" &amp; (Tabla1[[#This Row],[Date]]-50))</f>
        <v>128.80861111111111</v>
      </c>
      <c r="L1297">
        <f>AVERAGEIFS(Tabla1[Close], Tabla1[Ticker], Tabla1[[#This Row],[Ticker]], Tabla1[Date], "&lt;=" &amp; Tabla1[[#This Row],[Date]], Tabla1[Date], "&gt;=" &amp; (Tabla1[[#This Row],[Date]]-200))</f>
        <v>129.02476190476187</v>
      </c>
      <c r="M1297" t="str">
        <f>+IF(Tabla1[[#This Row],[volatilidad]]&lt;0.5,"Baja",IF(Tabla1[[#This Row],[volatilidad]]&lt;1,"Media","Alta"))</f>
        <v>Baja</v>
      </c>
    </row>
    <row r="1298" spans="1:13" x14ac:dyDescent="0.3">
      <c r="A1298" s="1">
        <v>44112</v>
      </c>
      <c r="B1298">
        <v>123.58</v>
      </c>
      <c r="C1298">
        <v>123.75</v>
      </c>
      <c r="D1298">
        <v>122.42</v>
      </c>
      <c r="E1298">
        <v>123.09</v>
      </c>
      <c r="F1298">
        <v>7404570</v>
      </c>
      <c r="G1298" t="s">
        <v>9</v>
      </c>
      <c r="H1298" s="3">
        <f t="shared" si="60"/>
        <v>1.4644862094215227E-3</v>
      </c>
      <c r="I1298">
        <f t="shared" si="61"/>
        <v>2020</v>
      </c>
      <c r="J1298" t="str">
        <f t="shared" si="62"/>
        <v>Octubre</v>
      </c>
      <c r="K1298">
        <f>AVERAGEIFS(Tabla1[Close], Tabla1[Ticker], Tabla1[[#This Row],[Ticker]], Tabla1[Date], "&lt;=" &amp; Tabla1[[#This Row],[Date]], Tabla1[Date], "&gt;=" &amp; (Tabla1[[#This Row],[Date]]-50))</f>
        <v>128.64666666666665</v>
      </c>
      <c r="L1298">
        <f>AVERAGEIFS(Tabla1[Close], Tabla1[Ticker], Tabla1[[#This Row],[Ticker]], Tabla1[Date], "&lt;=" &amp; Tabla1[[#This Row],[Date]], Tabla1[Date], "&gt;=" &amp; (Tabla1[[#This Row],[Date]]-200))</f>
        <v>128.88674418604649</v>
      </c>
      <c r="M1298" t="str">
        <f>+IF(Tabla1[[#This Row],[volatilidad]]&lt;0.5,"Baja",IF(Tabla1[[#This Row],[volatilidad]]&lt;1,"Media","Alta"))</f>
        <v>Baja</v>
      </c>
    </row>
    <row r="1299" spans="1:13" x14ac:dyDescent="0.3">
      <c r="A1299" s="1">
        <v>44113</v>
      </c>
      <c r="B1299">
        <v>123.85</v>
      </c>
      <c r="C1299">
        <v>125.55</v>
      </c>
      <c r="D1299">
        <v>123.33</v>
      </c>
      <c r="E1299">
        <v>124.98</v>
      </c>
      <c r="F1299">
        <v>11502207</v>
      </c>
      <c r="G1299" t="s">
        <v>9</v>
      </c>
      <c r="H1299" s="3">
        <f t="shared" si="60"/>
        <v>1.5354618571776779E-2</v>
      </c>
      <c r="I1299">
        <f t="shared" si="61"/>
        <v>2020</v>
      </c>
      <c r="J1299" t="str">
        <f t="shared" si="62"/>
        <v>Octubre</v>
      </c>
      <c r="K1299">
        <f>AVERAGEIFS(Tabla1[Close], Tabla1[Ticker], Tabla1[[#This Row],[Ticker]], Tabla1[Date], "&lt;=" &amp; Tabla1[[#This Row],[Date]], Tabla1[Date], "&gt;=" &amp; (Tabla1[[#This Row],[Date]]-50))</f>
        <v>128.56916666666666</v>
      </c>
      <c r="L1299">
        <f>AVERAGEIFS(Tabla1[Close], Tabla1[Ticker], Tabla1[[#This Row],[Ticker]], Tabla1[Date], "&lt;=" &amp; Tabla1[[#This Row],[Date]], Tabla1[Date], "&gt;=" &amp; (Tabla1[[#This Row],[Date]]-200))</f>
        <v>128.79795454545453</v>
      </c>
      <c r="M1299" t="str">
        <f>+IF(Tabla1[[#This Row],[volatilidad]]&lt;0.5,"Baja",IF(Tabla1[[#This Row],[volatilidad]]&lt;1,"Media","Alta"))</f>
        <v>Baja</v>
      </c>
    </row>
    <row r="1300" spans="1:13" x14ac:dyDescent="0.3">
      <c r="A1300" s="1">
        <v>44116</v>
      </c>
      <c r="B1300">
        <v>124.9</v>
      </c>
      <c r="C1300">
        <v>125.94</v>
      </c>
      <c r="D1300">
        <v>123.73</v>
      </c>
      <c r="E1300">
        <v>124.97</v>
      </c>
      <c r="F1300">
        <v>10958228</v>
      </c>
      <c r="G1300" t="s">
        <v>9</v>
      </c>
      <c r="H1300" s="3">
        <f t="shared" si="60"/>
        <v>-8.0012802048390341E-5</v>
      </c>
      <c r="I1300">
        <f t="shared" si="61"/>
        <v>2020</v>
      </c>
      <c r="J1300" t="str">
        <f t="shared" si="62"/>
        <v>Octubre</v>
      </c>
      <c r="K1300">
        <f>AVERAGEIFS(Tabla1[Close], Tabla1[Ticker], Tabla1[[#This Row],[Ticker]], Tabla1[Date], "&lt;=" &amp; Tabla1[[#This Row],[Date]], Tabla1[Date], "&gt;=" &amp; (Tabla1[[#This Row],[Date]]-50))</f>
        <v>128.51142857142855</v>
      </c>
      <c r="L1300">
        <f>AVERAGEIFS(Tabla1[Close], Tabla1[Ticker], Tabla1[[#This Row],[Ticker]], Tabla1[Date], "&lt;=" &amp; Tabla1[[#This Row],[Date]], Tabla1[Date], "&gt;=" &amp; (Tabla1[[#This Row],[Date]]-200))</f>
        <v>128.71288888888887</v>
      </c>
      <c r="M1300" t="str">
        <f>+IF(Tabla1[[#This Row],[volatilidad]]&lt;0.5,"Baja",IF(Tabla1[[#This Row],[volatilidad]]&lt;1,"Media","Alta"))</f>
        <v>Baja</v>
      </c>
    </row>
    <row r="1301" spans="1:13" x14ac:dyDescent="0.3">
      <c r="A1301" s="1">
        <v>44117</v>
      </c>
      <c r="B1301">
        <v>129.80000000000001</v>
      </c>
      <c r="C1301">
        <v>131.36000000000001</v>
      </c>
      <c r="D1301">
        <v>127.9</v>
      </c>
      <c r="E1301">
        <v>128.96</v>
      </c>
      <c r="F1301">
        <v>22388972</v>
      </c>
      <c r="G1301" t="s">
        <v>9</v>
      </c>
      <c r="H1301" s="3">
        <f t="shared" si="60"/>
        <v>3.1927662639033461E-2</v>
      </c>
      <c r="I1301">
        <f t="shared" si="61"/>
        <v>2020</v>
      </c>
      <c r="J1301" t="str">
        <f t="shared" si="62"/>
        <v>Octubre</v>
      </c>
      <c r="K1301">
        <f>AVERAGEIFS(Tabla1[Close], Tabla1[Ticker], Tabla1[[#This Row],[Ticker]], Tabla1[Date], "&lt;=" &amp; Tabla1[[#This Row],[Date]], Tabla1[Date], "&gt;=" &amp; (Tabla1[[#This Row],[Date]]-50))</f>
        <v>128.52388888888888</v>
      </c>
      <c r="L1301">
        <f>AVERAGEIFS(Tabla1[Close], Tabla1[Ticker], Tabla1[[#This Row],[Ticker]], Tabla1[Date], "&lt;=" &amp; Tabla1[[#This Row],[Date]], Tabla1[Date], "&gt;=" &amp; (Tabla1[[#This Row],[Date]]-200))</f>
        <v>128.7182608695652</v>
      </c>
      <c r="M1301" t="str">
        <f>+IF(Tabla1[[#This Row],[volatilidad]]&lt;0.5,"Baja",IF(Tabla1[[#This Row],[volatilidad]]&lt;1,"Media","Alta"))</f>
        <v>Baja</v>
      </c>
    </row>
    <row r="1302" spans="1:13" x14ac:dyDescent="0.3">
      <c r="A1302" s="1">
        <v>44118</v>
      </c>
      <c r="B1302">
        <v>129.13999999999999</v>
      </c>
      <c r="C1302">
        <v>129.5</v>
      </c>
      <c r="D1302">
        <v>125.29</v>
      </c>
      <c r="E1302">
        <v>126.59</v>
      </c>
      <c r="F1302">
        <v>11536579</v>
      </c>
      <c r="G1302" t="s">
        <v>9</v>
      </c>
      <c r="H1302" s="3">
        <f t="shared" si="60"/>
        <v>-1.8377791563275458E-2</v>
      </c>
      <c r="I1302">
        <f t="shared" si="61"/>
        <v>2020</v>
      </c>
      <c r="J1302" t="str">
        <f t="shared" si="62"/>
        <v>Octubre</v>
      </c>
      <c r="K1302">
        <f>AVERAGEIFS(Tabla1[Close], Tabla1[Ticker], Tabla1[[#This Row],[Ticker]], Tabla1[Date], "&lt;=" &amp; Tabla1[[#This Row],[Date]], Tabla1[Date], "&gt;=" &amp; (Tabla1[[#This Row],[Date]]-50))</f>
        <v>128.40999999999997</v>
      </c>
      <c r="L1302">
        <f>AVERAGEIFS(Tabla1[Close], Tabla1[Ticker], Tabla1[[#This Row],[Ticker]], Tabla1[Date], "&lt;=" &amp; Tabla1[[#This Row],[Date]], Tabla1[Date], "&gt;=" &amp; (Tabla1[[#This Row],[Date]]-200))</f>
        <v>128.67297872340424</v>
      </c>
      <c r="M1302" t="str">
        <f>+IF(Tabla1[[#This Row],[volatilidad]]&lt;0.5,"Baja",IF(Tabla1[[#This Row],[volatilidad]]&lt;1,"Media","Alta"))</f>
        <v>Baja</v>
      </c>
    </row>
    <row r="1303" spans="1:13" x14ac:dyDescent="0.3">
      <c r="A1303" s="1">
        <v>44119</v>
      </c>
      <c r="B1303">
        <v>125</v>
      </c>
      <c r="C1303">
        <v>127.4</v>
      </c>
      <c r="D1303">
        <v>124.43</v>
      </c>
      <c r="E1303">
        <v>127.36</v>
      </c>
      <c r="F1303">
        <v>7748617</v>
      </c>
      <c r="G1303" t="s">
        <v>9</v>
      </c>
      <c r="H1303" s="3">
        <f t="shared" si="60"/>
        <v>6.0826289596334071E-3</v>
      </c>
      <c r="I1303">
        <f t="shared" si="61"/>
        <v>2020</v>
      </c>
      <c r="J1303" t="str">
        <f t="shared" si="62"/>
        <v>Octubre</v>
      </c>
      <c r="K1303">
        <f>AVERAGEIFS(Tabla1[Close], Tabla1[Ticker], Tabla1[[#This Row],[Ticker]], Tabla1[Date], "&lt;=" &amp; Tabla1[[#This Row],[Date]], Tabla1[Date], "&gt;=" &amp; (Tabla1[[#This Row],[Date]]-50))</f>
        <v>128.34249999999997</v>
      </c>
      <c r="L1303">
        <f>AVERAGEIFS(Tabla1[Close], Tabla1[Ticker], Tabla1[[#This Row],[Ticker]], Tabla1[Date], "&lt;=" &amp; Tabla1[[#This Row],[Date]], Tabla1[Date], "&gt;=" &amp; (Tabla1[[#This Row],[Date]]-200))</f>
        <v>128.64562499999997</v>
      </c>
      <c r="M1303" t="str">
        <f>+IF(Tabla1[[#This Row],[volatilidad]]&lt;0.5,"Baja",IF(Tabla1[[#This Row],[volatilidad]]&lt;1,"Media","Alta"))</f>
        <v>Baja</v>
      </c>
    </row>
    <row r="1304" spans="1:13" x14ac:dyDescent="0.3">
      <c r="A1304" s="1">
        <v>44120</v>
      </c>
      <c r="B1304">
        <v>127.81</v>
      </c>
      <c r="C1304">
        <v>128.12</v>
      </c>
      <c r="D1304">
        <v>126.33</v>
      </c>
      <c r="E1304">
        <v>126.81</v>
      </c>
      <c r="F1304">
        <v>6295112</v>
      </c>
      <c r="G1304" t="s">
        <v>9</v>
      </c>
      <c r="H1304" s="3">
        <f t="shared" si="60"/>
        <v>-4.3184673366833959E-3</v>
      </c>
      <c r="I1304">
        <f t="shared" si="61"/>
        <v>2020</v>
      </c>
      <c r="J1304" t="str">
        <f t="shared" si="62"/>
        <v>Octubre</v>
      </c>
      <c r="K1304">
        <f>AVERAGEIFS(Tabla1[Close], Tabla1[Ticker], Tabla1[[#This Row],[Ticker]], Tabla1[Date], "&lt;=" &amp; Tabla1[[#This Row],[Date]], Tabla1[Date], "&gt;=" &amp; (Tabla1[[#This Row],[Date]]-50))</f>
        <v>128.19333333333333</v>
      </c>
      <c r="L1304">
        <f>AVERAGEIFS(Tabla1[Close], Tabla1[Ticker], Tabla1[[#This Row],[Ticker]], Tabla1[Date], "&lt;=" &amp; Tabla1[[#This Row],[Date]], Tabla1[Date], "&gt;=" &amp; (Tabla1[[#This Row],[Date]]-200))</f>
        <v>128.6081632653061</v>
      </c>
      <c r="M1304" t="str">
        <f>+IF(Tabla1[[#This Row],[volatilidad]]&lt;0.5,"Baja",IF(Tabla1[[#This Row],[volatilidad]]&lt;1,"Media","Alta"))</f>
        <v>Baja</v>
      </c>
    </row>
    <row r="1305" spans="1:13" x14ac:dyDescent="0.3">
      <c r="A1305" s="1">
        <v>44123</v>
      </c>
      <c r="B1305">
        <v>127.37</v>
      </c>
      <c r="C1305">
        <v>127.4</v>
      </c>
      <c r="D1305">
        <v>123.71</v>
      </c>
      <c r="E1305">
        <v>124.23</v>
      </c>
      <c r="F1305">
        <v>6576923</v>
      </c>
      <c r="G1305" t="s">
        <v>9</v>
      </c>
      <c r="H1305" s="3">
        <f t="shared" si="60"/>
        <v>-2.0345398627868438E-2</v>
      </c>
      <c r="I1305">
        <f t="shared" si="61"/>
        <v>2020</v>
      </c>
      <c r="J1305" t="str">
        <f t="shared" si="62"/>
        <v>Octubre</v>
      </c>
      <c r="K1305">
        <f>AVERAGEIFS(Tabla1[Close], Tabla1[Ticker], Tabla1[[#This Row],[Ticker]], Tabla1[Date], "&lt;=" &amp; Tabla1[[#This Row],[Date]], Tabla1[Date], "&gt;=" &amp; (Tabla1[[#This Row],[Date]]-50))</f>
        <v>127.71199999999997</v>
      </c>
      <c r="L1305">
        <f>AVERAGEIFS(Tabla1[Close], Tabla1[Ticker], Tabla1[[#This Row],[Ticker]], Tabla1[Date], "&lt;=" &amp; Tabla1[[#This Row],[Date]], Tabla1[Date], "&gt;=" &amp; (Tabla1[[#This Row],[Date]]-200))</f>
        <v>128.52059999999997</v>
      </c>
      <c r="M1305" t="str">
        <f>+IF(Tabla1[[#This Row],[volatilidad]]&lt;0.5,"Baja",IF(Tabla1[[#This Row],[volatilidad]]&lt;1,"Media","Alta"))</f>
        <v>Baja</v>
      </c>
    </row>
    <row r="1306" spans="1:13" x14ac:dyDescent="0.3">
      <c r="A1306" s="1">
        <v>44124</v>
      </c>
      <c r="B1306">
        <v>124.58</v>
      </c>
      <c r="C1306">
        <v>125.73</v>
      </c>
      <c r="D1306">
        <v>123.64</v>
      </c>
      <c r="E1306">
        <v>124.95</v>
      </c>
      <c r="F1306">
        <v>6166070</v>
      </c>
      <c r="G1306" t="s">
        <v>9</v>
      </c>
      <c r="H1306" s="3">
        <f t="shared" si="60"/>
        <v>5.7957015213716545E-3</v>
      </c>
      <c r="I1306">
        <f t="shared" si="61"/>
        <v>2020</v>
      </c>
      <c r="J1306" t="str">
        <f t="shared" si="62"/>
        <v>Octubre</v>
      </c>
      <c r="K1306">
        <f>AVERAGEIFS(Tabla1[Close], Tabla1[Ticker], Tabla1[[#This Row],[Ticker]], Tabla1[Date], "&lt;=" &amp; Tabla1[[#This Row],[Date]], Tabla1[Date], "&gt;=" &amp; (Tabla1[[#This Row],[Date]]-50))</f>
        <v>127.63527777777774</v>
      </c>
      <c r="L1306">
        <f>AVERAGEIFS(Tabla1[Close], Tabla1[Ticker], Tabla1[[#This Row],[Ticker]], Tabla1[Date], "&lt;=" &amp; Tabla1[[#This Row],[Date]], Tabla1[Date], "&gt;=" &amp; (Tabla1[[#This Row],[Date]]-200))</f>
        <v>128.45058823529408</v>
      </c>
      <c r="M1306" t="str">
        <f>+IF(Tabla1[[#This Row],[volatilidad]]&lt;0.5,"Baja",IF(Tabla1[[#This Row],[volatilidad]]&lt;1,"Media","Alta"))</f>
        <v>Baja</v>
      </c>
    </row>
    <row r="1307" spans="1:13" x14ac:dyDescent="0.3">
      <c r="A1307" s="1">
        <v>44125</v>
      </c>
      <c r="B1307">
        <v>124.36</v>
      </c>
      <c r="C1307">
        <v>127.56</v>
      </c>
      <c r="D1307">
        <v>123.84</v>
      </c>
      <c r="E1307">
        <v>126.63</v>
      </c>
      <c r="F1307">
        <v>6591520</v>
      </c>
      <c r="G1307" t="s">
        <v>9</v>
      </c>
      <c r="H1307" s="3">
        <f t="shared" si="60"/>
        <v>1.3445378151260456E-2</v>
      </c>
      <c r="I1307">
        <f t="shared" si="61"/>
        <v>2020</v>
      </c>
      <c r="J1307" t="str">
        <f t="shared" si="62"/>
        <v>Octubre</v>
      </c>
      <c r="K1307">
        <f>AVERAGEIFS(Tabla1[Close], Tabla1[Ticker], Tabla1[[#This Row],[Ticker]], Tabla1[Date], "&lt;=" &amp; Tabla1[[#This Row],[Date]], Tabla1[Date], "&gt;=" &amp; (Tabla1[[#This Row],[Date]]-50))</f>
        <v>127.4897222222222</v>
      </c>
      <c r="L1307">
        <f>AVERAGEIFS(Tabla1[Close], Tabla1[Ticker], Tabla1[[#This Row],[Ticker]], Tabla1[Date], "&lt;=" &amp; Tabla1[[#This Row],[Date]], Tabla1[Date], "&gt;=" &amp; (Tabla1[[#This Row],[Date]]-200))</f>
        <v>128.41557692307691</v>
      </c>
      <c r="M1307" t="str">
        <f>+IF(Tabla1[[#This Row],[volatilidad]]&lt;0.5,"Baja",IF(Tabla1[[#This Row],[volatilidad]]&lt;1,"Media","Alta"))</f>
        <v>Baja</v>
      </c>
    </row>
    <row r="1308" spans="1:13" x14ac:dyDescent="0.3">
      <c r="A1308" s="1">
        <v>44126</v>
      </c>
      <c r="B1308">
        <v>126.67</v>
      </c>
      <c r="C1308">
        <v>128.1</v>
      </c>
      <c r="D1308">
        <v>125.97</v>
      </c>
      <c r="E1308">
        <v>127.56</v>
      </c>
      <c r="F1308">
        <v>5180071</v>
      </c>
      <c r="G1308" t="s">
        <v>9</v>
      </c>
      <c r="H1308" s="3">
        <f t="shared" si="60"/>
        <v>7.3442312248281905E-3</v>
      </c>
      <c r="I1308">
        <f t="shared" si="61"/>
        <v>2020</v>
      </c>
      <c r="J1308" t="str">
        <f t="shared" si="62"/>
        <v>Octubre</v>
      </c>
      <c r="K1308">
        <f>AVERAGEIFS(Tabla1[Close], Tabla1[Ticker], Tabla1[[#This Row],[Ticker]], Tabla1[Date], "&lt;=" &amp; Tabla1[[#This Row],[Date]], Tabla1[Date], "&gt;=" &amp; (Tabla1[[#This Row],[Date]]-50))</f>
        <v>127.32333333333332</v>
      </c>
      <c r="L1308">
        <f>AVERAGEIFS(Tabla1[Close], Tabla1[Ticker], Tabla1[[#This Row],[Ticker]], Tabla1[Date], "&lt;=" &amp; Tabla1[[#This Row],[Date]], Tabla1[Date], "&gt;=" &amp; (Tabla1[[#This Row],[Date]]-200))</f>
        <v>128.39943396226414</v>
      </c>
      <c r="M1308" t="str">
        <f>+IF(Tabla1[[#This Row],[volatilidad]]&lt;0.5,"Baja",IF(Tabla1[[#This Row],[volatilidad]]&lt;1,"Media","Alta"))</f>
        <v>Baja</v>
      </c>
    </row>
    <row r="1309" spans="1:13" x14ac:dyDescent="0.3">
      <c r="A1309" s="1">
        <v>44127</v>
      </c>
      <c r="B1309">
        <v>128.1</v>
      </c>
      <c r="C1309">
        <v>128.5</v>
      </c>
      <c r="D1309">
        <v>126.35</v>
      </c>
      <c r="E1309">
        <v>128.35</v>
      </c>
      <c r="F1309">
        <v>5439906</v>
      </c>
      <c r="G1309" t="s">
        <v>9</v>
      </c>
      <c r="H1309" s="3">
        <f t="shared" si="60"/>
        <v>6.1931640012542477E-3</v>
      </c>
      <c r="I1309">
        <f t="shared" si="61"/>
        <v>2020</v>
      </c>
      <c r="J1309" t="str">
        <f t="shared" si="62"/>
        <v>Octubre</v>
      </c>
      <c r="K1309">
        <f>AVERAGEIFS(Tabla1[Close], Tabla1[Ticker], Tabla1[[#This Row],[Ticker]], Tabla1[Date], "&lt;=" &amp; Tabla1[[#This Row],[Date]], Tabla1[Date], "&gt;=" &amp; (Tabla1[[#This Row],[Date]]-50))</f>
        <v>127.12777777777779</v>
      </c>
      <c r="L1309">
        <f>AVERAGEIFS(Tabla1[Close], Tabla1[Ticker], Tabla1[[#This Row],[Ticker]], Tabla1[Date], "&lt;=" &amp; Tabla1[[#This Row],[Date]], Tabla1[Date], "&gt;=" &amp; (Tabla1[[#This Row],[Date]]-200))</f>
        <v>128.3985185185185</v>
      </c>
      <c r="M1309" t="str">
        <f>+IF(Tabla1[[#This Row],[volatilidad]]&lt;0.5,"Baja",IF(Tabla1[[#This Row],[volatilidad]]&lt;1,"Media","Alta"))</f>
        <v>Baja</v>
      </c>
    </row>
    <row r="1310" spans="1:13" x14ac:dyDescent="0.3">
      <c r="A1310" s="1">
        <v>44130</v>
      </c>
      <c r="B1310">
        <v>127.11</v>
      </c>
      <c r="C1310">
        <v>127.11</v>
      </c>
      <c r="D1310">
        <v>122.95</v>
      </c>
      <c r="E1310">
        <v>124.06</v>
      </c>
      <c r="F1310">
        <v>8578901</v>
      </c>
      <c r="G1310" t="s">
        <v>9</v>
      </c>
      <c r="H1310" s="3">
        <f t="shared" si="60"/>
        <v>-3.342423061940003E-2</v>
      </c>
      <c r="I1310">
        <f t="shared" si="61"/>
        <v>2020</v>
      </c>
      <c r="J1310" t="str">
        <f t="shared" si="62"/>
        <v>Octubre</v>
      </c>
      <c r="K1310">
        <f>AVERAGEIFS(Tabla1[Close], Tabla1[Ticker], Tabla1[[#This Row],[Ticker]], Tabla1[Date], "&lt;=" &amp; Tabla1[[#This Row],[Date]], Tabla1[Date], "&gt;=" &amp; (Tabla1[[#This Row],[Date]]-50))</f>
        <v>126.72657142857146</v>
      </c>
      <c r="L1310">
        <f>AVERAGEIFS(Tabla1[Close], Tabla1[Ticker], Tabla1[[#This Row],[Ticker]], Tabla1[Date], "&lt;=" &amp; Tabla1[[#This Row],[Date]], Tabla1[Date], "&gt;=" &amp; (Tabla1[[#This Row],[Date]]-200))</f>
        <v>128.31963636363636</v>
      </c>
      <c r="M1310" t="str">
        <f>+IF(Tabla1[[#This Row],[volatilidad]]&lt;0.5,"Baja",IF(Tabla1[[#This Row],[volatilidad]]&lt;1,"Media","Alta"))</f>
        <v>Baja</v>
      </c>
    </row>
    <row r="1311" spans="1:13" x14ac:dyDescent="0.3">
      <c r="A1311" s="1">
        <v>44131</v>
      </c>
      <c r="B1311">
        <v>124.03</v>
      </c>
      <c r="C1311">
        <v>124.61</v>
      </c>
      <c r="D1311">
        <v>123.03</v>
      </c>
      <c r="E1311">
        <v>123.31</v>
      </c>
      <c r="F1311">
        <v>6813840</v>
      </c>
      <c r="G1311" t="s">
        <v>9</v>
      </c>
      <c r="H1311" s="3">
        <f t="shared" si="60"/>
        <v>-6.045461873287139E-3</v>
      </c>
      <c r="I1311">
        <f t="shared" si="61"/>
        <v>2020</v>
      </c>
      <c r="J1311" t="str">
        <f t="shared" si="62"/>
        <v>Octubre</v>
      </c>
      <c r="K1311">
        <f>AVERAGEIFS(Tabla1[Close], Tabla1[Ticker], Tabla1[[#This Row],[Ticker]], Tabla1[Date], "&lt;=" &amp; Tabla1[[#This Row],[Date]], Tabla1[Date], "&gt;=" &amp; (Tabla1[[#This Row],[Date]]-50))</f>
        <v>126.63166666666672</v>
      </c>
      <c r="L1311">
        <f>AVERAGEIFS(Tabla1[Close], Tabla1[Ticker], Tabla1[[#This Row],[Ticker]], Tabla1[Date], "&lt;=" &amp; Tabla1[[#This Row],[Date]], Tabla1[Date], "&gt;=" &amp; (Tabla1[[#This Row],[Date]]-200))</f>
        <v>128.23017857142858</v>
      </c>
      <c r="M1311" t="str">
        <f>+IF(Tabla1[[#This Row],[volatilidad]]&lt;0.5,"Baja",IF(Tabla1[[#This Row],[volatilidad]]&lt;1,"Media","Alta"))</f>
        <v>Baja</v>
      </c>
    </row>
    <row r="1312" spans="1:13" x14ac:dyDescent="0.3">
      <c r="A1312" s="1">
        <v>44132</v>
      </c>
      <c r="B1312">
        <v>121.01</v>
      </c>
      <c r="C1312">
        <v>121.53</v>
      </c>
      <c r="D1312">
        <v>118.32</v>
      </c>
      <c r="E1312">
        <v>118.47</v>
      </c>
      <c r="F1312">
        <v>11654677</v>
      </c>
      <c r="G1312" t="s">
        <v>9</v>
      </c>
      <c r="H1312" s="3">
        <f t="shared" si="60"/>
        <v>-3.9250669045495123E-2</v>
      </c>
      <c r="I1312">
        <f t="shared" si="61"/>
        <v>2020</v>
      </c>
      <c r="J1312" t="str">
        <f t="shared" si="62"/>
        <v>Octubre</v>
      </c>
      <c r="K1312">
        <f>AVERAGEIFS(Tabla1[Close], Tabla1[Ticker], Tabla1[[#This Row],[Ticker]], Tabla1[Date], "&lt;=" &amp; Tabla1[[#This Row],[Date]], Tabla1[Date], "&gt;=" &amp; (Tabla1[[#This Row],[Date]]-50))</f>
        <v>126.41108108108114</v>
      </c>
      <c r="L1312">
        <f>AVERAGEIFS(Tabla1[Close], Tabla1[Ticker], Tabla1[[#This Row],[Ticker]], Tabla1[Date], "&lt;=" &amp; Tabla1[[#This Row],[Date]], Tabla1[Date], "&gt;=" &amp; (Tabla1[[#This Row],[Date]]-200))</f>
        <v>128.05894736842106</v>
      </c>
      <c r="M1312" t="str">
        <f>+IF(Tabla1[[#This Row],[volatilidad]]&lt;0.5,"Baja",IF(Tabla1[[#This Row],[volatilidad]]&lt;1,"Media","Alta"))</f>
        <v>Baja</v>
      </c>
    </row>
    <row r="1313" spans="1:13" x14ac:dyDescent="0.3">
      <c r="A1313" s="1">
        <v>44133</v>
      </c>
      <c r="B1313">
        <v>118.16</v>
      </c>
      <c r="C1313">
        <v>122.63</v>
      </c>
      <c r="D1313">
        <v>117.23</v>
      </c>
      <c r="E1313">
        <v>121.54</v>
      </c>
      <c r="F1313">
        <v>9583749</v>
      </c>
      <c r="G1313" t="s">
        <v>9</v>
      </c>
      <c r="H1313" s="3">
        <f t="shared" si="60"/>
        <v>2.5913733434624886E-2</v>
      </c>
      <c r="I1313">
        <f t="shared" si="61"/>
        <v>2020</v>
      </c>
      <c r="J1313" t="str">
        <f t="shared" si="62"/>
        <v>Octubre</v>
      </c>
      <c r="K1313">
        <f>AVERAGEIFS(Tabla1[Close], Tabla1[Ticker], Tabla1[[#This Row],[Ticker]], Tabla1[Date], "&lt;=" &amp; Tabla1[[#This Row],[Date]], Tabla1[Date], "&gt;=" &amp; (Tabla1[[#This Row],[Date]]-50))</f>
        <v>126.06891891891895</v>
      </c>
      <c r="L1313">
        <f>AVERAGEIFS(Tabla1[Close], Tabla1[Ticker], Tabla1[[#This Row],[Ticker]], Tabla1[Date], "&lt;=" &amp; Tabla1[[#This Row],[Date]], Tabla1[Date], "&gt;=" &amp; (Tabla1[[#This Row],[Date]]-200))</f>
        <v>127.94655172413795</v>
      </c>
      <c r="M1313" t="str">
        <f>+IF(Tabla1[[#This Row],[volatilidad]]&lt;0.5,"Baja",IF(Tabla1[[#This Row],[volatilidad]]&lt;1,"Media","Alta"))</f>
        <v>Baja</v>
      </c>
    </row>
    <row r="1314" spans="1:13" x14ac:dyDescent="0.3">
      <c r="A1314" s="1">
        <v>44134</v>
      </c>
      <c r="B1314">
        <v>120.64</v>
      </c>
      <c r="C1314">
        <v>121.75</v>
      </c>
      <c r="D1314">
        <v>119.09</v>
      </c>
      <c r="E1314">
        <v>121.25</v>
      </c>
      <c r="F1314">
        <v>8098891</v>
      </c>
      <c r="G1314" t="s">
        <v>9</v>
      </c>
      <c r="H1314" s="3">
        <f t="shared" si="60"/>
        <v>-2.3860457462564488E-3</v>
      </c>
      <c r="I1314">
        <f t="shared" si="61"/>
        <v>2020</v>
      </c>
      <c r="J1314" t="str">
        <f t="shared" si="62"/>
        <v>Octubre</v>
      </c>
      <c r="K1314">
        <f>AVERAGEIFS(Tabla1[Close], Tabla1[Ticker], Tabla1[[#This Row],[Ticker]], Tabla1[Date], "&lt;=" &amp; Tabla1[[#This Row],[Date]], Tabla1[Date], "&gt;=" &amp; (Tabla1[[#This Row],[Date]]-50))</f>
        <v>125.74162162162163</v>
      </c>
      <c r="L1314">
        <f>AVERAGEIFS(Tabla1[Close], Tabla1[Ticker], Tabla1[[#This Row],[Ticker]], Tabla1[Date], "&lt;=" &amp; Tabla1[[#This Row],[Date]], Tabla1[Date], "&gt;=" &amp; (Tabla1[[#This Row],[Date]]-200))</f>
        <v>127.83305084745764</v>
      </c>
      <c r="M1314" t="str">
        <f>+IF(Tabla1[[#This Row],[volatilidad]]&lt;0.5,"Baja",IF(Tabla1[[#This Row],[volatilidad]]&lt;1,"Media","Alta"))</f>
        <v>Baja</v>
      </c>
    </row>
    <row r="1315" spans="1:13" x14ac:dyDescent="0.3">
      <c r="A1315" s="1">
        <v>44137</v>
      </c>
      <c r="B1315">
        <v>122.24</v>
      </c>
      <c r="C1315">
        <v>122.93</v>
      </c>
      <c r="D1315">
        <v>119.81</v>
      </c>
      <c r="E1315">
        <v>120.13</v>
      </c>
      <c r="F1315">
        <v>9186007</v>
      </c>
      <c r="G1315" t="s">
        <v>9</v>
      </c>
      <c r="H1315" s="3">
        <f t="shared" si="60"/>
        <v>-9.2371134020619028E-3</v>
      </c>
      <c r="I1315">
        <f t="shared" si="61"/>
        <v>2020</v>
      </c>
      <c r="J1315" t="str">
        <f t="shared" si="62"/>
        <v>Noviembre</v>
      </c>
      <c r="K1315">
        <f>AVERAGEIFS(Tabla1[Close], Tabla1[Ticker], Tabla1[[#This Row],[Ticker]], Tabla1[Date], "&lt;=" &amp; Tabla1[[#This Row],[Date]], Tabla1[Date], "&gt;=" &amp; (Tabla1[[#This Row],[Date]]-50))</f>
        <v>125.21111111111109</v>
      </c>
      <c r="L1315">
        <f>AVERAGEIFS(Tabla1[Close], Tabla1[Ticker], Tabla1[[#This Row],[Ticker]], Tabla1[Date], "&lt;=" &amp; Tabla1[[#This Row],[Date]], Tabla1[Date], "&gt;=" &amp; (Tabla1[[#This Row],[Date]]-200))</f>
        <v>127.70466666666668</v>
      </c>
      <c r="M1315" t="str">
        <f>+IF(Tabla1[[#This Row],[volatilidad]]&lt;0.5,"Baja",IF(Tabla1[[#This Row],[volatilidad]]&lt;1,"Media","Alta"))</f>
        <v>Baja</v>
      </c>
    </row>
    <row r="1316" spans="1:13" x14ac:dyDescent="0.3">
      <c r="A1316" s="1">
        <v>44138</v>
      </c>
      <c r="B1316">
        <v>121.61</v>
      </c>
      <c r="C1316">
        <v>125.07</v>
      </c>
      <c r="D1316">
        <v>121.37</v>
      </c>
      <c r="E1316">
        <v>124.02</v>
      </c>
      <c r="F1316">
        <v>8144940</v>
      </c>
      <c r="G1316" t="s">
        <v>9</v>
      </c>
      <c r="H1316" s="3">
        <f t="shared" si="60"/>
        <v>3.2381586614500968E-2</v>
      </c>
      <c r="I1316">
        <f t="shared" si="61"/>
        <v>2020</v>
      </c>
      <c r="J1316" t="str">
        <f t="shared" si="62"/>
        <v>Noviembre</v>
      </c>
      <c r="K1316">
        <f>AVERAGEIFS(Tabla1[Close], Tabla1[Ticker], Tabla1[[#This Row],[Ticker]], Tabla1[Date], "&lt;=" &amp; Tabla1[[#This Row],[Date]], Tabla1[Date], "&gt;=" &amp; (Tabla1[[#This Row],[Date]]-50))</f>
        <v>125.17891891891891</v>
      </c>
      <c r="L1316">
        <f>AVERAGEIFS(Tabla1[Close], Tabla1[Ticker], Tabla1[[#This Row],[Ticker]], Tabla1[Date], "&lt;=" &amp; Tabla1[[#This Row],[Date]], Tabla1[Date], "&gt;=" &amp; (Tabla1[[#This Row],[Date]]-200))</f>
        <v>127.64426229508199</v>
      </c>
      <c r="M1316" t="str">
        <f>+IF(Tabla1[[#This Row],[volatilidad]]&lt;0.5,"Baja",IF(Tabla1[[#This Row],[volatilidad]]&lt;1,"Media","Alta"))</f>
        <v>Baja</v>
      </c>
    </row>
    <row r="1317" spans="1:13" x14ac:dyDescent="0.3">
      <c r="A1317" s="1">
        <v>44139</v>
      </c>
      <c r="B1317">
        <v>123.58</v>
      </c>
      <c r="C1317">
        <v>126.86</v>
      </c>
      <c r="D1317">
        <v>123.41</v>
      </c>
      <c r="E1317">
        <v>125.07</v>
      </c>
      <c r="F1317">
        <v>7483043</v>
      </c>
      <c r="G1317" t="s">
        <v>9</v>
      </c>
      <c r="H1317" s="3">
        <f t="shared" si="60"/>
        <v>8.4663763909047507E-3</v>
      </c>
      <c r="I1317">
        <f t="shared" si="61"/>
        <v>2020</v>
      </c>
      <c r="J1317" t="str">
        <f t="shared" si="62"/>
        <v>Noviembre</v>
      </c>
      <c r="K1317">
        <f>AVERAGEIFS(Tabla1[Close], Tabla1[Ticker], Tabla1[[#This Row],[Ticker]], Tabla1[Date], "&lt;=" &amp; Tabla1[[#This Row],[Date]], Tabla1[Date], "&gt;=" &amp; (Tabla1[[#This Row],[Date]]-50))</f>
        <v>125.01189189189191</v>
      </c>
      <c r="L1317">
        <f>AVERAGEIFS(Tabla1[Close], Tabla1[Ticker], Tabla1[[#This Row],[Ticker]], Tabla1[Date], "&lt;=" &amp; Tabla1[[#This Row],[Date]], Tabla1[Date], "&gt;=" &amp; (Tabla1[[#This Row],[Date]]-200))</f>
        <v>127.60274193548388</v>
      </c>
      <c r="M1317" t="str">
        <f>+IF(Tabla1[[#This Row],[volatilidad]]&lt;0.5,"Baja",IF(Tabla1[[#This Row],[volatilidad]]&lt;1,"Media","Alta"))</f>
        <v>Baja</v>
      </c>
    </row>
    <row r="1318" spans="1:13" x14ac:dyDescent="0.3">
      <c r="A1318" s="1">
        <v>44140</v>
      </c>
      <c r="B1318">
        <v>126.78</v>
      </c>
      <c r="C1318">
        <v>128.62</v>
      </c>
      <c r="D1318">
        <v>125.8</v>
      </c>
      <c r="E1318">
        <v>126.96</v>
      </c>
      <c r="F1318">
        <v>7654761</v>
      </c>
      <c r="G1318" t="s">
        <v>9</v>
      </c>
      <c r="H1318" s="3">
        <f t="shared" si="60"/>
        <v>1.5111537538978093E-2</v>
      </c>
      <c r="I1318">
        <f t="shared" si="61"/>
        <v>2020</v>
      </c>
      <c r="J1318" t="str">
        <f t="shared" si="62"/>
        <v>Noviembre</v>
      </c>
      <c r="K1318">
        <f>AVERAGEIFS(Tabla1[Close], Tabla1[Ticker], Tabla1[[#This Row],[Ticker]], Tabla1[Date], "&lt;=" &amp; Tabla1[[#This Row],[Date]], Tabla1[Date], "&gt;=" &amp; (Tabla1[[#This Row],[Date]]-50))</f>
        <v>124.89621621621622</v>
      </c>
      <c r="L1318">
        <f>AVERAGEIFS(Tabla1[Close], Tabla1[Ticker], Tabla1[[#This Row],[Ticker]], Tabla1[Date], "&lt;=" &amp; Tabla1[[#This Row],[Date]], Tabla1[Date], "&gt;=" &amp; (Tabla1[[#This Row],[Date]]-200))</f>
        <v>127.59253968253969</v>
      </c>
      <c r="M1318" t="str">
        <f>+IF(Tabla1[[#This Row],[volatilidad]]&lt;0.5,"Baja",IF(Tabla1[[#This Row],[volatilidad]]&lt;1,"Media","Alta"))</f>
        <v>Baja</v>
      </c>
    </row>
    <row r="1319" spans="1:13" x14ac:dyDescent="0.3">
      <c r="A1319" s="1">
        <v>44141</v>
      </c>
      <c r="B1319">
        <v>126.26</v>
      </c>
      <c r="C1319">
        <v>128.04</v>
      </c>
      <c r="D1319">
        <v>124.61</v>
      </c>
      <c r="E1319">
        <v>127.46</v>
      </c>
      <c r="F1319">
        <v>6259697</v>
      </c>
      <c r="G1319" t="s">
        <v>9</v>
      </c>
      <c r="H1319" s="3">
        <f t="shared" si="60"/>
        <v>3.9382482671708186E-3</v>
      </c>
      <c r="I1319">
        <f t="shared" si="61"/>
        <v>2020</v>
      </c>
      <c r="J1319" t="str">
        <f t="shared" si="62"/>
        <v>Noviembre</v>
      </c>
      <c r="K1319">
        <f>AVERAGEIFS(Tabla1[Close], Tabla1[Ticker], Tabla1[[#This Row],[Ticker]], Tabla1[Date], "&lt;=" &amp; Tabla1[[#This Row],[Date]], Tabla1[Date], "&gt;=" &amp; (Tabla1[[#This Row],[Date]]-50))</f>
        <v>124.77108108108108</v>
      </c>
      <c r="L1319">
        <f>AVERAGEIFS(Tabla1[Close], Tabla1[Ticker], Tabla1[[#This Row],[Ticker]], Tabla1[Date], "&lt;=" &amp; Tabla1[[#This Row],[Date]], Tabla1[Date], "&gt;=" &amp; (Tabla1[[#This Row],[Date]]-200))</f>
        <v>127.59046875000001</v>
      </c>
      <c r="M1319" t="str">
        <f>+IF(Tabla1[[#This Row],[volatilidad]]&lt;0.5,"Baja",IF(Tabla1[[#This Row],[volatilidad]]&lt;1,"Media","Alta"))</f>
        <v>Baja</v>
      </c>
    </row>
    <row r="1320" spans="1:13" x14ac:dyDescent="0.3">
      <c r="A1320" s="1">
        <v>44144</v>
      </c>
      <c r="B1320">
        <v>140.26</v>
      </c>
      <c r="C1320">
        <v>147.68</v>
      </c>
      <c r="D1320">
        <v>138.07</v>
      </c>
      <c r="E1320">
        <v>142.59</v>
      </c>
      <c r="F1320">
        <v>35634684</v>
      </c>
      <c r="G1320" t="s">
        <v>9</v>
      </c>
      <c r="H1320" s="3">
        <f t="shared" si="60"/>
        <v>0.11870390710811241</v>
      </c>
      <c r="I1320">
        <f t="shared" si="61"/>
        <v>2020</v>
      </c>
      <c r="J1320" t="str">
        <f t="shared" si="62"/>
        <v>Noviembre</v>
      </c>
      <c r="K1320">
        <f>AVERAGEIFS(Tabla1[Close], Tabla1[Ticker], Tabla1[[#This Row],[Ticker]], Tabla1[Date], "&lt;=" &amp; Tabla1[[#This Row],[Date]], Tabla1[Date], "&gt;=" &amp; (Tabla1[[#This Row],[Date]]-50))</f>
        <v>125.00750000000001</v>
      </c>
      <c r="L1320">
        <f>AVERAGEIFS(Tabla1[Close], Tabla1[Ticker], Tabla1[[#This Row],[Ticker]], Tabla1[Date], "&lt;=" &amp; Tabla1[[#This Row],[Date]], Tabla1[Date], "&gt;=" &amp; (Tabla1[[#This Row],[Date]]-200))</f>
        <v>127.82123076923078</v>
      </c>
      <c r="M1320" t="str">
        <f>+IF(Tabla1[[#This Row],[volatilidad]]&lt;0.5,"Baja",IF(Tabla1[[#This Row],[volatilidad]]&lt;1,"Media","Alta"))</f>
        <v>Baja</v>
      </c>
    </row>
    <row r="1321" spans="1:13" x14ac:dyDescent="0.3">
      <c r="A1321" s="1">
        <v>44145</v>
      </c>
      <c r="B1321">
        <v>139.97</v>
      </c>
      <c r="C1321">
        <v>142.37</v>
      </c>
      <c r="D1321">
        <v>137.66999999999999</v>
      </c>
      <c r="E1321">
        <v>142.11000000000001</v>
      </c>
      <c r="F1321">
        <v>18115410</v>
      </c>
      <c r="G1321" t="s">
        <v>9</v>
      </c>
      <c r="H1321" s="3">
        <f t="shared" si="60"/>
        <v>-3.3662949715967949E-3</v>
      </c>
      <c r="I1321">
        <f t="shared" si="61"/>
        <v>2020</v>
      </c>
      <c r="J1321" t="str">
        <f t="shared" si="62"/>
        <v>Noviembre</v>
      </c>
      <c r="K1321">
        <f>AVERAGEIFS(Tabla1[Close], Tabla1[Ticker], Tabla1[[#This Row],[Ticker]], Tabla1[Date], "&lt;=" &amp; Tabla1[[#This Row],[Date]], Tabla1[Date], "&gt;=" &amp; (Tabla1[[#This Row],[Date]]-50))</f>
        <v>125.46972972972974</v>
      </c>
      <c r="L1321">
        <f>AVERAGEIFS(Tabla1[Close], Tabla1[Ticker], Tabla1[[#This Row],[Ticker]], Tabla1[Date], "&lt;=" &amp; Tabla1[[#This Row],[Date]], Tabla1[Date], "&gt;=" &amp; (Tabla1[[#This Row],[Date]]-200))</f>
        <v>128.0377272727273</v>
      </c>
      <c r="M1321" t="str">
        <f>+IF(Tabla1[[#This Row],[volatilidad]]&lt;0.5,"Baja",IF(Tabla1[[#This Row],[volatilidad]]&lt;1,"Media","Alta"))</f>
        <v>Baja</v>
      </c>
    </row>
    <row r="1322" spans="1:13" x14ac:dyDescent="0.3">
      <c r="A1322" s="1">
        <v>44146</v>
      </c>
      <c r="B1322">
        <v>141.47</v>
      </c>
      <c r="C1322">
        <v>142</v>
      </c>
      <c r="D1322">
        <v>136.62</v>
      </c>
      <c r="E1322">
        <v>137.82</v>
      </c>
      <c r="F1322">
        <v>9600863</v>
      </c>
      <c r="G1322" t="s">
        <v>9</v>
      </c>
      <c r="H1322" s="3">
        <f t="shared" si="60"/>
        <v>-3.018788262613481E-2</v>
      </c>
      <c r="I1322">
        <f t="shared" si="61"/>
        <v>2020</v>
      </c>
      <c r="J1322" t="str">
        <f t="shared" si="62"/>
        <v>Noviembre</v>
      </c>
      <c r="K1322">
        <f>AVERAGEIFS(Tabla1[Close], Tabla1[Ticker], Tabla1[[#This Row],[Ticker]], Tabla1[Date], "&lt;=" &amp; Tabla1[[#This Row],[Date]], Tabla1[Date], "&gt;=" &amp; (Tabla1[[#This Row],[Date]]-50))</f>
        <v>125.8051351351351</v>
      </c>
      <c r="L1322">
        <f>AVERAGEIFS(Tabla1[Close], Tabla1[Ticker], Tabla1[[#This Row],[Ticker]], Tabla1[Date], "&lt;=" &amp; Tabla1[[#This Row],[Date]], Tabla1[Date], "&gt;=" &amp; (Tabla1[[#This Row],[Date]]-200))</f>
        <v>128.1837313432836</v>
      </c>
      <c r="M1322" t="str">
        <f>+IF(Tabla1[[#This Row],[volatilidad]]&lt;0.5,"Baja",IF(Tabla1[[#This Row],[volatilidad]]&lt;1,"Media","Alta"))</f>
        <v>Baja</v>
      </c>
    </row>
    <row r="1323" spans="1:13" x14ac:dyDescent="0.3">
      <c r="A1323" s="1">
        <v>44147</v>
      </c>
      <c r="B1323">
        <v>136.34</v>
      </c>
      <c r="C1323">
        <v>138.49</v>
      </c>
      <c r="D1323">
        <v>134.1</v>
      </c>
      <c r="E1323">
        <v>135.52000000000001</v>
      </c>
      <c r="F1323">
        <v>13893301</v>
      </c>
      <c r="G1323" t="s">
        <v>9</v>
      </c>
      <c r="H1323" s="3">
        <f t="shared" si="60"/>
        <v>-1.6688434189522483E-2</v>
      </c>
      <c r="I1323">
        <f t="shared" si="61"/>
        <v>2020</v>
      </c>
      <c r="J1323" t="str">
        <f t="shared" si="62"/>
        <v>Noviembre</v>
      </c>
      <c r="K1323">
        <f>AVERAGEIFS(Tabla1[Close], Tabla1[Ticker], Tabla1[[#This Row],[Ticker]], Tabla1[Date], "&lt;=" &amp; Tabla1[[#This Row],[Date]], Tabla1[Date], "&gt;=" &amp; (Tabla1[[#This Row],[Date]]-50))</f>
        <v>126.02972972972971</v>
      </c>
      <c r="L1323">
        <f>AVERAGEIFS(Tabla1[Close], Tabla1[Ticker], Tabla1[[#This Row],[Ticker]], Tabla1[Date], "&lt;=" &amp; Tabla1[[#This Row],[Date]], Tabla1[Date], "&gt;=" &amp; (Tabla1[[#This Row],[Date]]-200))</f>
        <v>128.29161764705884</v>
      </c>
      <c r="M1323" t="str">
        <f>+IF(Tabla1[[#This Row],[volatilidad]]&lt;0.5,"Baja",IF(Tabla1[[#This Row],[volatilidad]]&lt;1,"Media","Alta"))</f>
        <v>Baja</v>
      </c>
    </row>
    <row r="1324" spans="1:13" x14ac:dyDescent="0.3">
      <c r="A1324" s="1">
        <v>44148</v>
      </c>
      <c r="B1324">
        <v>140.9</v>
      </c>
      <c r="C1324">
        <v>141.19</v>
      </c>
      <c r="D1324">
        <v>136.52000000000001</v>
      </c>
      <c r="E1324">
        <v>138.36000000000001</v>
      </c>
      <c r="F1324">
        <v>21074457</v>
      </c>
      <c r="G1324" t="s">
        <v>9</v>
      </c>
      <c r="H1324" s="3">
        <f t="shared" si="60"/>
        <v>2.095631641086193E-2</v>
      </c>
      <c r="I1324">
        <f t="shared" si="61"/>
        <v>2020</v>
      </c>
      <c r="J1324" t="str">
        <f t="shared" si="62"/>
        <v>Noviembre</v>
      </c>
      <c r="K1324">
        <f>AVERAGEIFS(Tabla1[Close], Tabla1[Ticker], Tabla1[[#This Row],[Ticker]], Tabla1[Date], "&lt;=" &amp; Tabla1[[#This Row],[Date]], Tabla1[Date], "&gt;=" &amp; (Tabla1[[#This Row],[Date]]-50))</f>
        <v>126.43729729729728</v>
      </c>
      <c r="L1324">
        <f>AVERAGEIFS(Tabla1[Close], Tabla1[Ticker], Tabla1[[#This Row],[Ticker]], Tabla1[Date], "&lt;=" &amp; Tabla1[[#This Row],[Date]], Tabla1[Date], "&gt;=" &amp; (Tabla1[[#This Row],[Date]]-200))</f>
        <v>128.43753623188408</v>
      </c>
      <c r="M1324" t="str">
        <f>+IF(Tabla1[[#This Row],[volatilidad]]&lt;0.5,"Baja",IF(Tabla1[[#This Row],[volatilidad]]&lt;1,"Media","Alta"))</f>
        <v>Baja</v>
      </c>
    </row>
    <row r="1325" spans="1:13" x14ac:dyDescent="0.3">
      <c r="A1325" s="1">
        <v>44151</v>
      </c>
      <c r="B1325">
        <v>141.57</v>
      </c>
      <c r="C1325">
        <v>144.74</v>
      </c>
      <c r="D1325">
        <v>141.57</v>
      </c>
      <c r="E1325">
        <v>144.66999999999999</v>
      </c>
      <c r="F1325">
        <v>16382489</v>
      </c>
      <c r="G1325" t="s">
        <v>9</v>
      </c>
      <c r="H1325" s="3">
        <f t="shared" si="60"/>
        <v>4.5605666377565468E-2</v>
      </c>
      <c r="I1325">
        <f t="shared" si="61"/>
        <v>2020</v>
      </c>
      <c r="J1325" t="str">
        <f t="shared" si="62"/>
        <v>Noviembre</v>
      </c>
      <c r="K1325">
        <f>AVERAGEIFS(Tabla1[Close], Tabla1[Ticker], Tabla1[[#This Row],[Ticker]], Tabla1[Date], "&lt;=" &amp; Tabla1[[#This Row],[Date]], Tabla1[Date], "&gt;=" &amp; (Tabla1[[#This Row],[Date]]-50))</f>
        <v>127.12111111111111</v>
      </c>
      <c r="L1325">
        <f>AVERAGEIFS(Tabla1[Close], Tabla1[Ticker], Tabla1[[#This Row],[Ticker]], Tabla1[Date], "&lt;=" &amp; Tabla1[[#This Row],[Date]], Tabla1[Date], "&gt;=" &amp; (Tabla1[[#This Row],[Date]]-200))</f>
        <v>128.6694285714286</v>
      </c>
      <c r="M1325" t="str">
        <f>+IF(Tabla1[[#This Row],[volatilidad]]&lt;0.5,"Baja",IF(Tabla1[[#This Row],[volatilidad]]&lt;1,"Media","Alta"))</f>
        <v>Baja</v>
      </c>
    </row>
    <row r="1326" spans="1:13" x14ac:dyDescent="0.3">
      <c r="A1326" s="1">
        <v>44152</v>
      </c>
      <c r="B1326">
        <v>144.4</v>
      </c>
      <c r="C1326">
        <v>144.83000000000001</v>
      </c>
      <c r="D1326">
        <v>142.56</v>
      </c>
      <c r="E1326">
        <v>144.5</v>
      </c>
      <c r="F1326">
        <v>9354936</v>
      </c>
      <c r="G1326" t="s">
        <v>9</v>
      </c>
      <c r="H1326" s="3">
        <f t="shared" si="60"/>
        <v>-1.1750881316098249E-3</v>
      </c>
      <c r="I1326">
        <f t="shared" si="61"/>
        <v>2020</v>
      </c>
      <c r="J1326" t="str">
        <f t="shared" si="62"/>
        <v>Noviembre</v>
      </c>
      <c r="K1326">
        <f>AVERAGEIFS(Tabla1[Close], Tabla1[Ticker], Tabla1[[#This Row],[Ticker]], Tabla1[Date], "&lt;=" &amp; Tabla1[[#This Row],[Date]], Tabla1[Date], "&gt;=" &amp; (Tabla1[[#This Row],[Date]]-50))</f>
        <v>127.59081081081081</v>
      </c>
      <c r="L1326">
        <f>AVERAGEIFS(Tabla1[Close], Tabla1[Ticker], Tabla1[[#This Row],[Ticker]], Tabla1[Date], "&lt;=" &amp; Tabla1[[#This Row],[Date]], Tabla1[Date], "&gt;=" &amp; (Tabla1[[#This Row],[Date]]-200))</f>
        <v>128.89239436619721</v>
      </c>
      <c r="M1326" t="str">
        <f>+IF(Tabla1[[#This Row],[volatilidad]]&lt;0.5,"Baja",IF(Tabla1[[#This Row],[volatilidad]]&lt;1,"Media","Alta"))</f>
        <v>Baja</v>
      </c>
    </row>
    <row r="1327" spans="1:13" x14ac:dyDescent="0.3">
      <c r="A1327" s="1">
        <v>44153</v>
      </c>
      <c r="B1327">
        <v>144.5</v>
      </c>
      <c r="C1327">
        <v>145.47999999999999</v>
      </c>
      <c r="D1327">
        <v>143.35</v>
      </c>
      <c r="E1327">
        <v>143.9</v>
      </c>
      <c r="F1327">
        <v>9456229</v>
      </c>
      <c r="G1327" t="s">
        <v>9</v>
      </c>
      <c r="H1327" s="3">
        <f t="shared" si="60"/>
        <v>-4.1522491349480495E-3</v>
      </c>
      <c r="I1327">
        <f t="shared" si="61"/>
        <v>2020</v>
      </c>
      <c r="J1327" t="str">
        <f t="shared" si="62"/>
        <v>Noviembre</v>
      </c>
      <c r="K1327">
        <f>AVERAGEIFS(Tabla1[Close], Tabla1[Ticker], Tabla1[[#This Row],[Ticker]], Tabla1[Date], "&lt;=" &amp; Tabla1[[#This Row],[Date]], Tabla1[Date], "&gt;=" &amp; (Tabla1[[#This Row],[Date]]-50))</f>
        <v>128.07486486486485</v>
      </c>
      <c r="L1327">
        <f>AVERAGEIFS(Tabla1[Close], Tabla1[Ticker], Tabla1[[#This Row],[Ticker]], Tabla1[Date], "&lt;=" &amp; Tabla1[[#This Row],[Date]], Tabla1[Date], "&gt;=" &amp; (Tabla1[[#This Row],[Date]]-200))</f>
        <v>129.10083333333336</v>
      </c>
      <c r="M1327" t="str">
        <f>+IF(Tabla1[[#This Row],[volatilidad]]&lt;0.5,"Baja",IF(Tabla1[[#This Row],[volatilidad]]&lt;1,"Media","Alta"))</f>
        <v>Baja</v>
      </c>
    </row>
    <row r="1328" spans="1:13" x14ac:dyDescent="0.3">
      <c r="A1328" s="1">
        <v>44154</v>
      </c>
      <c r="B1328">
        <v>142.57</v>
      </c>
      <c r="C1328">
        <v>143.30000000000001</v>
      </c>
      <c r="D1328">
        <v>141.69999999999999</v>
      </c>
      <c r="E1328">
        <v>141.72</v>
      </c>
      <c r="F1328">
        <v>8892462</v>
      </c>
      <c r="G1328" t="s">
        <v>9</v>
      </c>
      <c r="H1328" s="3">
        <f t="shared" si="60"/>
        <v>-1.5149409312022244E-2</v>
      </c>
      <c r="I1328">
        <f t="shared" si="61"/>
        <v>2020</v>
      </c>
      <c r="J1328" t="str">
        <f t="shared" si="62"/>
        <v>Noviembre</v>
      </c>
      <c r="K1328">
        <f>AVERAGEIFS(Tabla1[Close], Tabla1[Ticker], Tabla1[[#This Row],[Ticker]], Tabla1[Date], "&lt;=" &amp; Tabla1[[#This Row],[Date]], Tabla1[Date], "&gt;=" &amp; (Tabla1[[#This Row],[Date]]-50))</f>
        <v>128.51594594594596</v>
      </c>
      <c r="L1328">
        <f>AVERAGEIFS(Tabla1[Close], Tabla1[Ticker], Tabla1[[#This Row],[Ticker]], Tabla1[Date], "&lt;=" &amp; Tabla1[[#This Row],[Date]], Tabla1[Date], "&gt;=" &amp; (Tabla1[[#This Row],[Date]]-200))</f>
        <v>129.27369863013701</v>
      </c>
      <c r="M1328" t="str">
        <f>+IF(Tabla1[[#This Row],[volatilidad]]&lt;0.5,"Baja",IF(Tabla1[[#This Row],[volatilidad]]&lt;1,"Media","Alta"))</f>
        <v>Baja</v>
      </c>
    </row>
    <row r="1329" spans="1:13" x14ac:dyDescent="0.3">
      <c r="A1329" s="1">
        <v>44155</v>
      </c>
      <c r="B1329">
        <v>141.71</v>
      </c>
      <c r="C1329">
        <v>142.61000000000001</v>
      </c>
      <c r="D1329">
        <v>140.86000000000001</v>
      </c>
      <c r="E1329">
        <v>141.07</v>
      </c>
      <c r="F1329">
        <v>8485920</v>
      </c>
      <c r="G1329" t="s">
        <v>9</v>
      </c>
      <c r="H1329" s="3">
        <f t="shared" si="60"/>
        <v>-4.5865086085239426E-3</v>
      </c>
      <c r="I1329">
        <f t="shared" si="61"/>
        <v>2020</v>
      </c>
      <c r="J1329" t="str">
        <f t="shared" si="62"/>
        <v>Noviembre</v>
      </c>
      <c r="K1329">
        <f>AVERAGEIFS(Tabla1[Close], Tabla1[Ticker], Tabla1[[#This Row],[Ticker]], Tabla1[Date], "&lt;=" &amp; Tabla1[[#This Row],[Date]], Tabla1[Date], "&gt;=" &amp; (Tabla1[[#This Row],[Date]]-50))</f>
        <v>128.97513513513513</v>
      </c>
      <c r="L1329">
        <f>AVERAGEIFS(Tabla1[Close], Tabla1[Ticker], Tabla1[[#This Row],[Ticker]], Tabla1[Date], "&lt;=" &amp; Tabla1[[#This Row],[Date]], Tabla1[Date], "&gt;=" &amp; (Tabla1[[#This Row],[Date]]-200))</f>
        <v>129.43310810810812</v>
      </c>
      <c r="M1329" t="str">
        <f>+IF(Tabla1[[#This Row],[volatilidad]]&lt;0.5,"Baja",IF(Tabla1[[#This Row],[volatilidad]]&lt;1,"Media","Alta"))</f>
        <v>Baja</v>
      </c>
    </row>
    <row r="1330" spans="1:13" x14ac:dyDescent="0.3">
      <c r="A1330" s="1">
        <v>44158</v>
      </c>
      <c r="B1330">
        <v>142.44999999999999</v>
      </c>
      <c r="C1330">
        <v>147.75</v>
      </c>
      <c r="D1330">
        <v>141.69999999999999</v>
      </c>
      <c r="E1330">
        <v>145.97999999999999</v>
      </c>
      <c r="F1330">
        <v>12887045</v>
      </c>
      <c r="G1330" t="s">
        <v>9</v>
      </c>
      <c r="H1330" s="3">
        <f t="shared" si="60"/>
        <v>3.4805415751045565E-2</v>
      </c>
      <c r="I1330">
        <f t="shared" si="61"/>
        <v>2020</v>
      </c>
      <c r="J1330" t="str">
        <f t="shared" si="62"/>
        <v>Noviembre</v>
      </c>
      <c r="K1330">
        <f>AVERAGEIFS(Tabla1[Close], Tabla1[Ticker], Tabla1[[#This Row],[Ticker]], Tabla1[Date], "&lt;=" &amp; Tabla1[[#This Row],[Date]], Tabla1[Date], "&gt;=" &amp; (Tabla1[[#This Row],[Date]]-50))</f>
        <v>129.78333333333333</v>
      </c>
      <c r="L1330">
        <f>AVERAGEIFS(Tabla1[Close], Tabla1[Ticker], Tabla1[[#This Row],[Ticker]], Tabla1[Date], "&lt;=" &amp; Tabla1[[#This Row],[Date]], Tabla1[Date], "&gt;=" &amp; (Tabla1[[#This Row],[Date]]-200))</f>
        <v>129.65373333333335</v>
      </c>
      <c r="M1330" t="str">
        <f>+IF(Tabla1[[#This Row],[volatilidad]]&lt;0.5,"Baja",IF(Tabla1[[#This Row],[volatilidad]]&lt;1,"Media","Alta"))</f>
        <v>Baja</v>
      </c>
    </row>
    <row r="1331" spans="1:13" x14ac:dyDescent="0.3">
      <c r="A1331" s="1">
        <v>44159</v>
      </c>
      <c r="B1331">
        <v>148.16</v>
      </c>
      <c r="C1331">
        <v>151.86000000000001</v>
      </c>
      <c r="D1331">
        <v>147.85</v>
      </c>
      <c r="E1331">
        <v>151.49</v>
      </c>
      <c r="F1331">
        <v>16711735</v>
      </c>
      <c r="G1331" t="s">
        <v>9</v>
      </c>
      <c r="H1331" s="3">
        <f t="shared" si="60"/>
        <v>3.7744896561172858E-2</v>
      </c>
      <c r="I1331">
        <f t="shared" si="61"/>
        <v>2020</v>
      </c>
      <c r="J1331" t="str">
        <f t="shared" si="62"/>
        <v>Noviembre</v>
      </c>
      <c r="K1331">
        <f>AVERAGEIFS(Tabla1[Close], Tabla1[Ticker], Tabla1[[#This Row],[Ticker]], Tabla1[Date], "&lt;=" &amp; Tabla1[[#This Row],[Date]], Tabla1[Date], "&gt;=" &amp; (Tabla1[[#This Row],[Date]]-50))</f>
        <v>130.36999999999998</v>
      </c>
      <c r="L1331">
        <f>AVERAGEIFS(Tabla1[Close], Tabla1[Ticker], Tabla1[[#This Row],[Ticker]], Tabla1[Date], "&lt;=" &amp; Tabla1[[#This Row],[Date]], Tabla1[Date], "&gt;=" &amp; (Tabla1[[#This Row],[Date]]-200))</f>
        <v>129.94105263157894</v>
      </c>
      <c r="M1331" t="str">
        <f>+IF(Tabla1[[#This Row],[volatilidad]]&lt;0.5,"Baja",IF(Tabla1[[#This Row],[volatilidad]]&lt;1,"Media","Alta"))</f>
        <v>Baja</v>
      </c>
    </row>
    <row r="1332" spans="1:13" x14ac:dyDescent="0.3">
      <c r="A1332" s="1">
        <v>44160</v>
      </c>
      <c r="B1332">
        <v>150.27000000000001</v>
      </c>
      <c r="C1332">
        <v>150.27000000000001</v>
      </c>
      <c r="D1332">
        <v>147.24</v>
      </c>
      <c r="E1332">
        <v>149.09</v>
      </c>
      <c r="F1332">
        <v>9551978</v>
      </c>
      <c r="G1332" t="s">
        <v>9</v>
      </c>
      <c r="H1332" s="3">
        <f t="shared" si="60"/>
        <v>-1.58426298765596E-2</v>
      </c>
      <c r="I1332">
        <f t="shared" si="61"/>
        <v>2020</v>
      </c>
      <c r="J1332" t="str">
        <f t="shared" si="62"/>
        <v>Noviembre</v>
      </c>
      <c r="K1332">
        <f>AVERAGEIFS(Tabla1[Close], Tabla1[Ticker], Tabla1[[#This Row],[Ticker]], Tabla1[Date], "&lt;=" &amp; Tabla1[[#This Row],[Date]], Tabla1[Date], "&gt;=" &amp; (Tabla1[[#This Row],[Date]]-50))</f>
        <v>131.06513513513514</v>
      </c>
      <c r="L1332">
        <f>AVERAGEIFS(Tabla1[Close], Tabla1[Ticker], Tabla1[[#This Row],[Ticker]], Tabla1[Date], "&lt;=" &amp; Tabla1[[#This Row],[Date]], Tabla1[Date], "&gt;=" &amp; (Tabla1[[#This Row],[Date]]-200))</f>
        <v>130.18974025974026</v>
      </c>
      <c r="M1332" t="str">
        <f>+IF(Tabla1[[#This Row],[volatilidad]]&lt;0.5,"Baja",IF(Tabla1[[#This Row],[volatilidad]]&lt;1,"Media","Alta"))</f>
        <v>Baja</v>
      </c>
    </row>
    <row r="1333" spans="1:13" x14ac:dyDescent="0.3">
      <c r="A1333" s="1">
        <v>44162</v>
      </c>
      <c r="B1333">
        <v>149</v>
      </c>
      <c r="C1333">
        <v>150.35</v>
      </c>
      <c r="D1333">
        <v>146.53</v>
      </c>
      <c r="E1333">
        <v>147.13</v>
      </c>
      <c r="F1333">
        <v>5306365</v>
      </c>
      <c r="G1333" t="s">
        <v>9</v>
      </c>
      <c r="H1333" s="3">
        <f t="shared" si="60"/>
        <v>-1.3146421624522175E-2</v>
      </c>
      <c r="I1333">
        <f t="shared" si="61"/>
        <v>2020</v>
      </c>
      <c r="J1333" t="str">
        <f t="shared" si="62"/>
        <v>Noviembre</v>
      </c>
      <c r="K1333">
        <f>AVERAGEIFS(Tabla1[Close], Tabla1[Ticker], Tabla1[[#This Row],[Ticker]], Tabla1[Date], "&lt;=" &amp; Tabla1[[#This Row],[Date]], Tabla1[Date], "&gt;=" &amp; (Tabla1[[#This Row],[Date]]-50))</f>
        <v>132.01944444444445</v>
      </c>
      <c r="L1333">
        <f>AVERAGEIFS(Tabla1[Close], Tabla1[Ticker], Tabla1[[#This Row],[Ticker]], Tabla1[Date], "&lt;=" &amp; Tabla1[[#This Row],[Date]], Tabla1[Date], "&gt;=" &amp; (Tabla1[[#This Row],[Date]]-200))</f>
        <v>130.40692307692308</v>
      </c>
      <c r="M1333" t="str">
        <f>+IF(Tabla1[[#This Row],[volatilidad]]&lt;0.5,"Baja",IF(Tabla1[[#This Row],[volatilidad]]&lt;1,"Media","Alta"))</f>
        <v>Baja</v>
      </c>
    </row>
    <row r="1334" spans="1:13" x14ac:dyDescent="0.3">
      <c r="A1334" s="1">
        <v>44165</v>
      </c>
      <c r="B1334">
        <v>147.06</v>
      </c>
      <c r="C1334">
        <v>148.69</v>
      </c>
      <c r="D1334">
        <v>146.29</v>
      </c>
      <c r="E1334">
        <v>148.01</v>
      </c>
      <c r="F1334">
        <v>9710134</v>
      </c>
      <c r="G1334" t="s">
        <v>9</v>
      </c>
      <c r="H1334" s="3">
        <f t="shared" si="60"/>
        <v>5.9811051451097441E-3</v>
      </c>
      <c r="I1334">
        <f t="shared" si="61"/>
        <v>2020</v>
      </c>
      <c r="J1334" t="str">
        <f t="shared" si="62"/>
        <v>Noviembre</v>
      </c>
      <c r="K1334">
        <f>AVERAGEIFS(Tabla1[Close], Tabla1[Ticker], Tabla1[[#This Row],[Ticker]], Tabla1[Date], "&lt;=" &amp; Tabla1[[#This Row],[Date]], Tabla1[Date], "&gt;=" &amp; (Tabla1[[#This Row],[Date]]-50))</f>
        <v>132.93257142857146</v>
      </c>
      <c r="L1334">
        <f>AVERAGEIFS(Tabla1[Close], Tabla1[Ticker], Tabla1[[#This Row],[Ticker]], Tabla1[Date], "&lt;=" &amp; Tabla1[[#This Row],[Date]], Tabla1[Date], "&gt;=" &amp; (Tabla1[[#This Row],[Date]]-200))</f>
        <v>130.62974683544303</v>
      </c>
      <c r="M1334" t="str">
        <f>+IF(Tabla1[[#This Row],[volatilidad]]&lt;0.5,"Baja",IF(Tabla1[[#This Row],[volatilidad]]&lt;1,"Media","Alta"))</f>
        <v>Baja</v>
      </c>
    </row>
    <row r="1335" spans="1:13" x14ac:dyDescent="0.3">
      <c r="A1335" s="1">
        <v>44166</v>
      </c>
      <c r="B1335">
        <v>149.57</v>
      </c>
      <c r="C1335">
        <v>151.4</v>
      </c>
      <c r="D1335">
        <v>149</v>
      </c>
      <c r="E1335">
        <v>149.44</v>
      </c>
      <c r="F1335">
        <v>8827829</v>
      </c>
      <c r="G1335" t="s">
        <v>9</v>
      </c>
      <c r="H1335" s="3">
        <f t="shared" si="60"/>
        <v>9.6615093574758948E-3</v>
      </c>
      <c r="I1335">
        <f t="shared" si="61"/>
        <v>2020</v>
      </c>
      <c r="J1335" t="str">
        <f t="shared" si="62"/>
        <v>Diciembre</v>
      </c>
      <c r="K1335">
        <f>AVERAGEIFS(Tabla1[Close], Tabla1[Ticker], Tabla1[[#This Row],[Ticker]], Tabla1[Date], "&lt;=" &amp; Tabla1[[#This Row],[Date]], Tabla1[Date], "&gt;=" &amp; (Tabla1[[#This Row],[Date]]-50))</f>
        <v>133.39111111111114</v>
      </c>
      <c r="L1335">
        <f>AVERAGEIFS(Tabla1[Close], Tabla1[Ticker], Tabla1[[#This Row],[Ticker]], Tabla1[Date], "&lt;=" &amp; Tabla1[[#This Row],[Date]], Tabla1[Date], "&gt;=" &amp; (Tabla1[[#This Row],[Date]]-200))</f>
        <v>130.86487500000001</v>
      </c>
      <c r="M1335" t="str">
        <f>+IF(Tabla1[[#This Row],[volatilidad]]&lt;0.5,"Baja",IF(Tabla1[[#This Row],[volatilidad]]&lt;1,"Media","Alta"))</f>
        <v>Baja</v>
      </c>
    </row>
    <row r="1336" spans="1:13" x14ac:dyDescent="0.3">
      <c r="A1336" s="1">
        <v>44167</v>
      </c>
      <c r="B1336">
        <v>149.49</v>
      </c>
      <c r="C1336">
        <v>154.01</v>
      </c>
      <c r="D1336">
        <v>148.34</v>
      </c>
      <c r="E1336">
        <v>153.61000000000001</v>
      </c>
      <c r="F1336">
        <v>10601879</v>
      </c>
      <c r="G1336" t="s">
        <v>9</v>
      </c>
      <c r="H1336" s="3">
        <f t="shared" si="60"/>
        <v>2.7904175588865154E-2</v>
      </c>
      <c r="I1336">
        <f t="shared" si="61"/>
        <v>2020</v>
      </c>
      <c r="J1336" t="str">
        <f t="shared" si="62"/>
        <v>Diciembre</v>
      </c>
      <c r="K1336">
        <f>AVERAGEIFS(Tabla1[Close], Tabla1[Ticker], Tabla1[[#This Row],[Ticker]], Tabla1[Date], "&lt;=" &amp; Tabla1[[#This Row],[Date]], Tabla1[Date], "&gt;=" &amp; (Tabla1[[#This Row],[Date]]-50))</f>
        <v>134.18666666666667</v>
      </c>
      <c r="L1336">
        <f>AVERAGEIFS(Tabla1[Close], Tabla1[Ticker], Tabla1[[#This Row],[Ticker]], Tabla1[Date], "&lt;=" &amp; Tabla1[[#This Row],[Date]], Tabla1[Date], "&gt;=" &amp; (Tabla1[[#This Row],[Date]]-200))</f>
        <v>131.14567901234568</v>
      </c>
      <c r="M1336" t="str">
        <f>+IF(Tabla1[[#This Row],[volatilidad]]&lt;0.5,"Baja",IF(Tabla1[[#This Row],[volatilidad]]&lt;1,"Media","Alta"))</f>
        <v>Baja</v>
      </c>
    </row>
    <row r="1337" spans="1:13" x14ac:dyDescent="0.3">
      <c r="A1337" s="1">
        <v>44168</v>
      </c>
      <c r="B1337">
        <v>153.44999999999999</v>
      </c>
      <c r="C1337">
        <v>154.44</v>
      </c>
      <c r="D1337">
        <v>152.13</v>
      </c>
      <c r="E1337">
        <v>153.24</v>
      </c>
      <c r="F1337">
        <v>9063241</v>
      </c>
      <c r="G1337" t="s">
        <v>9</v>
      </c>
      <c r="H1337" s="3">
        <f t="shared" si="60"/>
        <v>-2.4086973504329201E-3</v>
      </c>
      <c r="I1337">
        <f t="shared" si="61"/>
        <v>2020</v>
      </c>
      <c r="J1337" t="str">
        <f t="shared" si="62"/>
        <v>Diciembre</v>
      </c>
      <c r="K1337">
        <f>AVERAGEIFS(Tabla1[Close], Tabla1[Ticker], Tabla1[[#This Row],[Ticker]], Tabla1[Date], "&lt;=" &amp; Tabla1[[#This Row],[Date]], Tabla1[Date], "&gt;=" &amp; (Tabla1[[#This Row],[Date]]-50))</f>
        <v>134.86111111111111</v>
      </c>
      <c r="L1337">
        <f>AVERAGEIFS(Tabla1[Close], Tabla1[Ticker], Tabla1[[#This Row],[Ticker]], Tabla1[Date], "&lt;=" &amp; Tabla1[[#This Row],[Date]], Tabla1[Date], "&gt;=" &amp; (Tabla1[[#This Row],[Date]]-200))</f>
        <v>131.41512195121953</v>
      </c>
      <c r="M1337" t="str">
        <f>+IF(Tabla1[[#This Row],[volatilidad]]&lt;0.5,"Baja",IF(Tabla1[[#This Row],[volatilidad]]&lt;1,"Media","Alta"))</f>
        <v>Baja</v>
      </c>
    </row>
    <row r="1338" spans="1:13" x14ac:dyDescent="0.3">
      <c r="A1338" s="1">
        <v>44169</v>
      </c>
      <c r="B1338">
        <v>153.69</v>
      </c>
      <c r="C1338">
        <v>154.68</v>
      </c>
      <c r="D1338">
        <v>152.81</v>
      </c>
      <c r="E1338">
        <v>154.13999999999999</v>
      </c>
      <c r="F1338">
        <v>6033271</v>
      </c>
      <c r="G1338" t="s">
        <v>9</v>
      </c>
      <c r="H1338" s="3">
        <f t="shared" si="60"/>
        <v>5.8731401722786902E-3</v>
      </c>
      <c r="I1338">
        <f t="shared" si="61"/>
        <v>2020</v>
      </c>
      <c r="J1338" t="str">
        <f t="shared" si="62"/>
        <v>Diciembre</v>
      </c>
      <c r="K1338">
        <f>AVERAGEIFS(Tabla1[Close], Tabla1[Ticker], Tabla1[[#This Row],[Ticker]], Tabla1[Date], "&lt;=" &amp; Tabla1[[#This Row],[Date]], Tabla1[Date], "&gt;=" &amp; (Tabla1[[#This Row],[Date]]-50))</f>
        <v>135.6263888888889</v>
      </c>
      <c r="L1338">
        <f>AVERAGEIFS(Tabla1[Close], Tabla1[Ticker], Tabla1[[#This Row],[Ticker]], Tabla1[Date], "&lt;=" &amp; Tabla1[[#This Row],[Date]], Tabla1[Date], "&gt;=" &amp; (Tabla1[[#This Row],[Date]]-200))</f>
        <v>131.6889156626506</v>
      </c>
      <c r="M1338" t="str">
        <f>+IF(Tabla1[[#This Row],[volatilidad]]&lt;0.5,"Baja",IF(Tabla1[[#This Row],[volatilidad]]&lt;1,"Media","Alta"))</f>
        <v>Baja</v>
      </c>
    </row>
    <row r="1339" spans="1:13" x14ac:dyDescent="0.3">
      <c r="A1339" s="1">
        <v>44172</v>
      </c>
      <c r="B1339">
        <v>153.18</v>
      </c>
      <c r="C1339">
        <v>153.88</v>
      </c>
      <c r="D1339">
        <v>152.26</v>
      </c>
      <c r="E1339">
        <v>153.68</v>
      </c>
      <c r="F1339">
        <v>6815460</v>
      </c>
      <c r="G1339" t="s">
        <v>9</v>
      </c>
      <c r="H1339" s="3">
        <f t="shared" si="60"/>
        <v>-2.9842999870246523E-3</v>
      </c>
      <c r="I1339">
        <f t="shared" si="61"/>
        <v>2020</v>
      </c>
      <c r="J1339" t="str">
        <f t="shared" si="62"/>
        <v>Diciembre</v>
      </c>
      <c r="K1339">
        <f>AVERAGEIFS(Tabla1[Close], Tabla1[Ticker], Tabla1[[#This Row],[Ticker]], Tabla1[Date], "&lt;=" &amp; Tabla1[[#This Row],[Date]], Tabla1[Date], "&gt;=" &amp; (Tabla1[[#This Row],[Date]]-50))</f>
        <v>136.63028571428572</v>
      </c>
      <c r="L1339">
        <f>AVERAGEIFS(Tabla1[Close], Tabla1[Ticker], Tabla1[[#This Row],[Ticker]], Tabla1[Date], "&lt;=" &amp; Tabla1[[#This Row],[Date]], Tabla1[Date], "&gt;=" &amp; (Tabla1[[#This Row],[Date]]-200))</f>
        <v>131.9507142857143</v>
      </c>
      <c r="M1339" t="str">
        <f>+IF(Tabla1[[#This Row],[volatilidad]]&lt;0.5,"Baja",IF(Tabla1[[#This Row],[volatilidad]]&lt;1,"Media","Alta"))</f>
        <v>Baja</v>
      </c>
    </row>
    <row r="1340" spans="1:13" x14ac:dyDescent="0.3">
      <c r="A1340" s="1">
        <v>44173</v>
      </c>
      <c r="B1340">
        <v>152.41999999999999</v>
      </c>
      <c r="C1340">
        <v>154.88</v>
      </c>
      <c r="D1340">
        <v>152.25</v>
      </c>
      <c r="E1340">
        <v>153.72</v>
      </c>
      <c r="F1340">
        <v>7900575</v>
      </c>
      <c r="G1340" t="s">
        <v>9</v>
      </c>
      <c r="H1340" s="3">
        <f t="shared" si="60"/>
        <v>2.6028110359188616E-4</v>
      </c>
      <c r="I1340">
        <f t="shared" si="61"/>
        <v>2020</v>
      </c>
      <c r="J1340" t="str">
        <f t="shared" si="62"/>
        <v>Diciembre</v>
      </c>
      <c r="K1340">
        <f>AVERAGEIFS(Tabla1[Close], Tabla1[Ticker], Tabla1[[#This Row],[Ticker]], Tabla1[Date], "&lt;=" &amp; Tabla1[[#This Row],[Date]], Tabla1[Date], "&gt;=" &amp; (Tabla1[[#This Row],[Date]]-50))</f>
        <v>137.10500000000002</v>
      </c>
      <c r="L1340">
        <f>AVERAGEIFS(Tabla1[Close], Tabla1[Ticker], Tabla1[[#This Row],[Ticker]], Tabla1[Date], "&lt;=" &amp; Tabla1[[#This Row],[Date]], Tabla1[Date], "&gt;=" &amp; (Tabla1[[#This Row],[Date]]-200))</f>
        <v>132.20682352941176</v>
      </c>
      <c r="M1340" t="str">
        <f>+IF(Tabla1[[#This Row],[volatilidad]]&lt;0.5,"Baja",IF(Tabla1[[#This Row],[volatilidad]]&lt;1,"Media","Alta"))</f>
        <v>Baja</v>
      </c>
    </row>
    <row r="1341" spans="1:13" x14ac:dyDescent="0.3">
      <c r="A1341" s="1">
        <v>44174</v>
      </c>
      <c r="B1341">
        <v>156.29</v>
      </c>
      <c r="C1341">
        <v>157.46</v>
      </c>
      <c r="D1341">
        <v>153.88999999999999</v>
      </c>
      <c r="E1341">
        <v>154.43</v>
      </c>
      <c r="F1341">
        <v>10804340</v>
      </c>
      <c r="G1341" t="s">
        <v>9</v>
      </c>
      <c r="H1341" s="3">
        <f t="shared" si="60"/>
        <v>4.6187874056726752E-3</v>
      </c>
      <c r="I1341">
        <f t="shared" si="61"/>
        <v>2020</v>
      </c>
      <c r="J1341" t="str">
        <f t="shared" si="62"/>
        <v>Diciembre</v>
      </c>
      <c r="K1341">
        <f>AVERAGEIFS(Tabla1[Close], Tabla1[Ticker], Tabla1[[#This Row],[Ticker]], Tabla1[Date], "&lt;=" &amp; Tabla1[[#This Row],[Date]], Tabla1[Date], "&gt;=" &amp; (Tabla1[[#This Row],[Date]]-50))</f>
        <v>137.94388888888895</v>
      </c>
      <c r="L1341">
        <f>AVERAGEIFS(Tabla1[Close], Tabla1[Ticker], Tabla1[[#This Row],[Ticker]], Tabla1[Date], "&lt;=" &amp; Tabla1[[#This Row],[Date]], Tabla1[Date], "&gt;=" &amp; (Tabla1[[#This Row],[Date]]-200))</f>
        <v>132.46523255813955</v>
      </c>
      <c r="M1341" t="str">
        <f>+IF(Tabla1[[#This Row],[volatilidad]]&lt;0.5,"Baja",IF(Tabla1[[#This Row],[volatilidad]]&lt;1,"Media","Alta"))</f>
        <v>Baja</v>
      </c>
    </row>
    <row r="1342" spans="1:13" x14ac:dyDescent="0.3">
      <c r="A1342" s="1">
        <v>44175</v>
      </c>
      <c r="B1342">
        <v>153.32</v>
      </c>
      <c r="C1342">
        <v>155.34</v>
      </c>
      <c r="D1342">
        <v>152.5</v>
      </c>
      <c r="E1342">
        <v>154.69</v>
      </c>
      <c r="F1342">
        <v>8993216</v>
      </c>
      <c r="G1342" t="s">
        <v>9</v>
      </c>
      <c r="H1342" s="3">
        <f t="shared" si="60"/>
        <v>1.6836106974031928E-3</v>
      </c>
      <c r="I1342">
        <f t="shared" si="61"/>
        <v>2020</v>
      </c>
      <c r="J1342" t="str">
        <f t="shared" si="62"/>
        <v>Diciembre</v>
      </c>
      <c r="K1342">
        <f>AVERAGEIFS(Tabla1[Close], Tabla1[Ticker], Tabla1[[#This Row],[Ticker]], Tabla1[Date], "&lt;=" &amp; Tabla1[[#This Row],[Date]], Tabla1[Date], "&gt;=" &amp; (Tabla1[[#This Row],[Date]]-50))</f>
        <v>138.77000000000004</v>
      </c>
      <c r="L1342">
        <f>AVERAGEIFS(Tabla1[Close], Tabla1[Ticker], Tabla1[[#This Row],[Ticker]], Tabla1[Date], "&lt;=" &amp; Tabla1[[#This Row],[Date]], Tabla1[Date], "&gt;=" &amp; (Tabla1[[#This Row],[Date]]-200))</f>
        <v>132.72068965517244</v>
      </c>
      <c r="M1342" t="str">
        <f>+IF(Tabla1[[#This Row],[volatilidad]]&lt;0.5,"Baja",IF(Tabla1[[#This Row],[volatilidad]]&lt;1,"Media","Alta"))</f>
        <v>Baja</v>
      </c>
    </row>
    <row r="1343" spans="1:13" x14ac:dyDescent="0.3">
      <c r="A1343" s="1">
        <v>44176</v>
      </c>
      <c r="B1343">
        <v>169.68</v>
      </c>
      <c r="C1343">
        <v>179.45</v>
      </c>
      <c r="D1343">
        <v>165.33</v>
      </c>
      <c r="E1343">
        <v>175.72</v>
      </c>
      <c r="F1343">
        <v>87410704</v>
      </c>
      <c r="G1343" t="s">
        <v>9</v>
      </c>
      <c r="H1343" s="3">
        <f t="shared" si="60"/>
        <v>0.13594931799082044</v>
      </c>
      <c r="I1343">
        <f t="shared" si="61"/>
        <v>2020</v>
      </c>
      <c r="J1343" t="str">
        <f t="shared" si="62"/>
        <v>Diciembre</v>
      </c>
      <c r="K1343">
        <f>AVERAGEIFS(Tabla1[Close], Tabla1[Ticker], Tabla1[[#This Row],[Ticker]], Tabla1[Date], "&lt;=" &amp; Tabla1[[#This Row],[Date]], Tabla1[Date], "&gt;=" &amp; (Tabla1[[#This Row],[Date]]-50))</f>
        <v>140.13361111111115</v>
      </c>
      <c r="L1343">
        <f>AVERAGEIFS(Tabla1[Close], Tabla1[Ticker], Tabla1[[#This Row],[Ticker]], Tabla1[Date], "&lt;=" &amp; Tabla1[[#This Row],[Date]], Tabla1[Date], "&gt;=" &amp; (Tabla1[[#This Row],[Date]]-200))</f>
        <v>133.20931818181819</v>
      </c>
      <c r="M1343" t="str">
        <f>+IF(Tabla1[[#This Row],[volatilidad]]&lt;0.5,"Baja",IF(Tabla1[[#This Row],[volatilidad]]&lt;1,"Media","Alta"))</f>
        <v>Baja</v>
      </c>
    </row>
    <row r="1344" spans="1:13" x14ac:dyDescent="0.3">
      <c r="A1344" s="1">
        <v>44179</v>
      </c>
      <c r="B1344">
        <v>173.8</v>
      </c>
      <c r="C1344">
        <v>177.3</v>
      </c>
      <c r="D1344">
        <v>168.81</v>
      </c>
      <c r="E1344">
        <v>169.3</v>
      </c>
      <c r="F1344">
        <v>30939390</v>
      </c>
      <c r="G1344" t="s">
        <v>9</v>
      </c>
      <c r="H1344" s="3">
        <f t="shared" si="60"/>
        <v>-3.6535397222854482E-2</v>
      </c>
      <c r="I1344">
        <f t="shared" si="61"/>
        <v>2020</v>
      </c>
      <c r="J1344" t="str">
        <f t="shared" si="62"/>
        <v>Diciembre</v>
      </c>
      <c r="K1344">
        <f>AVERAGEIFS(Tabla1[Close], Tabla1[Ticker], Tabla1[[#This Row],[Ticker]], Tabla1[Date], "&lt;=" &amp; Tabla1[[#This Row],[Date]], Tabla1[Date], "&gt;=" &amp; (Tabla1[[#This Row],[Date]]-50))</f>
        <v>141.66285714285718</v>
      </c>
      <c r="L1344">
        <f>AVERAGEIFS(Tabla1[Close], Tabla1[Ticker], Tabla1[[#This Row],[Ticker]], Tabla1[Date], "&lt;=" &amp; Tabla1[[#This Row],[Date]], Tabla1[Date], "&gt;=" &amp; (Tabla1[[#This Row],[Date]]-200))</f>
        <v>133.61483146067414</v>
      </c>
      <c r="M1344" t="str">
        <f>+IF(Tabla1[[#This Row],[volatilidad]]&lt;0.5,"Baja",IF(Tabla1[[#This Row],[volatilidad]]&lt;1,"Media","Alta"))</f>
        <v>Baja</v>
      </c>
    </row>
    <row r="1345" spans="1:13" x14ac:dyDescent="0.3">
      <c r="A1345" s="1">
        <v>44180</v>
      </c>
      <c r="B1345">
        <v>170.49</v>
      </c>
      <c r="C1345">
        <v>174.47</v>
      </c>
      <c r="D1345">
        <v>167.82</v>
      </c>
      <c r="E1345">
        <v>173.94</v>
      </c>
      <c r="F1345">
        <v>18817185</v>
      </c>
      <c r="G1345" t="s">
        <v>9</v>
      </c>
      <c r="H1345" s="3">
        <f t="shared" si="60"/>
        <v>2.7406969875959808E-2</v>
      </c>
      <c r="I1345">
        <f t="shared" si="61"/>
        <v>2020</v>
      </c>
      <c r="J1345" t="str">
        <f t="shared" si="62"/>
        <v>Diciembre</v>
      </c>
      <c r="K1345">
        <f>AVERAGEIFS(Tabla1[Close], Tabla1[Ticker], Tabla1[[#This Row],[Ticker]], Tabla1[Date], "&lt;=" &amp; Tabla1[[#This Row],[Date]], Tabla1[Date], "&gt;=" &amp; (Tabla1[[#This Row],[Date]]-50))</f>
        <v>142.55944444444447</v>
      </c>
      <c r="L1345">
        <f>AVERAGEIFS(Tabla1[Close], Tabla1[Ticker], Tabla1[[#This Row],[Ticker]], Tabla1[Date], "&lt;=" &amp; Tabla1[[#This Row],[Date]], Tabla1[Date], "&gt;=" &amp; (Tabla1[[#This Row],[Date]]-200))</f>
        <v>134.06288888888889</v>
      </c>
      <c r="M1345" t="str">
        <f>+IF(Tabla1[[#This Row],[volatilidad]]&lt;0.5,"Baja",IF(Tabla1[[#This Row],[volatilidad]]&lt;1,"Media","Alta"))</f>
        <v>Baja</v>
      </c>
    </row>
    <row r="1346" spans="1:13" x14ac:dyDescent="0.3">
      <c r="A1346" s="1">
        <v>44181</v>
      </c>
      <c r="B1346">
        <v>173.99</v>
      </c>
      <c r="C1346">
        <v>174.85</v>
      </c>
      <c r="D1346">
        <v>171.62</v>
      </c>
      <c r="E1346">
        <v>173.12</v>
      </c>
      <c r="F1346">
        <v>11105791</v>
      </c>
      <c r="G1346" t="s">
        <v>9</v>
      </c>
      <c r="H1346" s="3">
        <f t="shared" ref="H1346:H1409" si="63">IF(G1346=G1345, (E1346/E1345)-1, "")</f>
        <v>-4.7142692882602422E-3</v>
      </c>
      <c r="I1346">
        <f t="shared" ref="I1346:I1409" si="64">YEAR(A1346)</f>
        <v>2020</v>
      </c>
      <c r="J1346" t="str">
        <f t="shared" ref="J1346:J1409" si="65">TEXT(A1346,"MMMM")</f>
        <v>Diciembre</v>
      </c>
      <c r="K1346">
        <f>AVERAGEIFS(Tabla1[Close], Tabla1[Ticker], Tabla1[[#This Row],[Ticker]], Tabla1[Date], "&lt;=" &amp; Tabla1[[#This Row],[Date]], Tabla1[Date], "&gt;=" &amp; (Tabla1[[#This Row],[Date]]-50))</f>
        <v>143.92222222222222</v>
      </c>
      <c r="L1346">
        <f>AVERAGEIFS(Tabla1[Close], Tabla1[Ticker], Tabla1[[#This Row],[Ticker]], Tabla1[Date], "&lt;=" &amp; Tabla1[[#This Row],[Date]], Tabla1[Date], "&gt;=" &amp; (Tabla1[[#This Row],[Date]]-200))</f>
        <v>134.49208791208792</v>
      </c>
      <c r="M1346" t="str">
        <f>+IF(Tabla1[[#This Row],[volatilidad]]&lt;0.5,"Baja",IF(Tabla1[[#This Row],[volatilidad]]&lt;1,"Media","Alta"))</f>
        <v>Baja</v>
      </c>
    </row>
    <row r="1347" spans="1:13" x14ac:dyDescent="0.3">
      <c r="A1347" s="1">
        <v>44182</v>
      </c>
      <c r="B1347">
        <v>173.82</v>
      </c>
      <c r="C1347">
        <v>174.84</v>
      </c>
      <c r="D1347">
        <v>171.96</v>
      </c>
      <c r="E1347">
        <v>173.55</v>
      </c>
      <c r="F1347">
        <v>9004574</v>
      </c>
      <c r="G1347" t="s">
        <v>9</v>
      </c>
      <c r="H1347" s="3">
        <f t="shared" si="63"/>
        <v>2.4838262476896134E-3</v>
      </c>
      <c r="I1347">
        <f t="shared" si="64"/>
        <v>2020</v>
      </c>
      <c r="J1347" t="str">
        <f t="shared" si="65"/>
        <v>Diciembre</v>
      </c>
      <c r="K1347">
        <f>AVERAGEIFS(Tabla1[Close], Tabla1[Ticker], Tabla1[[#This Row],[Ticker]], Tabla1[Date], "&lt;=" &amp; Tabla1[[#This Row],[Date]], Tabla1[Date], "&gt;=" &amp; (Tabla1[[#This Row],[Date]]-50))</f>
        <v>145.31777777777776</v>
      </c>
      <c r="L1347">
        <f>AVERAGEIFS(Tabla1[Close], Tabla1[Ticker], Tabla1[[#This Row],[Ticker]], Tabla1[Date], "&lt;=" &amp; Tabla1[[#This Row],[Date]], Tabla1[Date], "&gt;=" &amp; (Tabla1[[#This Row],[Date]]-200))</f>
        <v>134.9166304347826</v>
      </c>
      <c r="M1347" t="str">
        <f>+IF(Tabla1[[#This Row],[volatilidad]]&lt;0.5,"Baja",IF(Tabla1[[#This Row],[volatilidad]]&lt;1,"Media","Alta"))</f>
        <v>Baja</v>
      </c>
    </row>
    <row r="1348" spans="1:13" x14ac:dyDescent="0.3">
      <c r="A1348" s="1">
        <v>44183</v>
      </c>
      <c r="B1348">
        <v>173.6</v>
      </c>
      <c r="C1348">
        <v>175.84</v>
      </c>
      <c r="D1348">
        <v>172.28</v>
      </c>
      <c r="E1348">
        <v>172.89</v>
      </c>
      <c r="F1348">
        <v>21172083</v>
      </c>
      <c r="G1348" t="s">
        <v>9</v>
      </c>
      <c r="H1348" s="3">
        <f t="shared" si="63"/>
        <v>-3.8029386343993998E-3</v>
      </c>
      <c r="I1348">
        <f t="shared" si="64"/>
        <v>2020</v>
      </c>
      <c r="J1348" t="str">
        <f t="shared" si="65"/>
        <v>Diciembre</v>
      </c>
      <c r="K1348">
        <f>AVERAGEIFS(Tabla1[Close], Tabla1[Ticker], Tabla1[[#This Row],[Ticker]], Tabla1[Date], "&lt;=" &amp; Tabla1[[#This Row],[Date]], Tabla1[Date], "&gt;=" &amp; (Tabla1[[#This Row],[Date]]-50))</f>
        <v>146.82944444444445</v>
      </c>
      <c r="L1348">
        <f>AVERAGEIFS(Tabla1[Close], Tabla1[Ticker], Tabla1[[#This Row],[Ticker]], Tabla1[Date], "&lt;=" &amp; Tabla1[[#This Row],[Date]], Tabla1[Date], "&gt;=" &amp; (Tabla1[[#This Row],[Date]]-200))</f>
        <v>135.32494623655913</v>
      </c>
      <c r="M1348" t="str">
        <f>+IF(Tabla1[[#This Row],[volatilidad]]&lt;0.5,"Baja",IF(Tabla1[[#This Row],[volatilidad]]&lt;1,"Media","Alta"))</f>
        <v>Baja</v>
      </c>
    </row>
    <row r="1349" spans="1:13" x14ac:dyDescent="0.3">
      <c r="A1349" s="1">
        <v>44186</v>
      </c>
      <c r="B1349">
        <v>170.09</v>
      </c>
      <c r="C1349">
        <v>171.94</v>
      </c>
      <c r="D1349">
        <v>168.19</v>
      </c>
      <c r="E1349">
        <v>170.69</v>
      </c>
      <c r="F1349">
        <v>11424234</v>
      </c>
      <c r="G1349" t="s">
        <v>9</v>
      </c>
      <c r="H1349" s="3">
        <f t="shared" si="63"/>
        <v>-1.2724853953380744E-2</v>
      </c>
      <c r="I1349">
        <f t="shared" si="64"/>
        <v>2020</v>
      </c>
      <c r="J1349" t="str">
        <f t="shared" si="65"/>
        <v>Diciembre</v>
      </c>
      <c r="K1349">
        <f>AVERAGEIFS(Tabla1[Close], Tabla1[Ticker], Tabla1[[#This Row],[Ticker]], Tabla1[Date], "&lt;=" &amp; Tabla1[[#This Row],[Date]], Tabla1[Date], "&gt;=" &amp; (Tabla1[[#This Row],[Date]]-50))</f>
        <v>148.96457142857142</v>
      </c>
      <c r="L1349">
        <f>AVERAGEIFS(Tabla1[Close], Tabla1[Ticker], Tabla1[[#This Row],[Ticker]], Tabla1[Date], "&lt;=" &amp; Tabla1[[#This Row],[Date]], Tabla1[Date], "&gt;=" &amp; (Tabla1[[#This Row],[Date]]-200))</f>
        <v>135.70117021276596</v>
      </c>
      <c r="M1349" t="str">
        <f>+IF(Tabla1[[#This Row],[volatilidad]]&lt;0.5,"Baja",IF(Tabla1[[#This Row],[volatilidad]]&lt;1,"Media","Alta"))</f>
        <v>Baja</v>
      </c>
    </row>
    <row r="1350" spans="1:13" x14ac:dyDescent="0.3">
      <c r="A1350" s="1">
        <v>44187</v>
      </c>
      <c r="B1350">
        <v>170</v>
      </c>
      <c r="C1350">
        <v>171.45</v>
      </c>
      <c r="D1350">
        <v>169.16</v>
      </c>
      <c r="E1350">
        <v>170.45</v>
      </c>
      <c r="F1350">
        <v>6424901</v>
      </c>
      <c r="G1350" t="s">
        <v>9</v>
      </c>
      <c r="H1350" s="3">
        <f t="shared" si="63"/>
        <v>-1.4060577655399253E-3</v>
      </c>
      <c r="I1350">
        <f t="shared" si="64"/>
        <v>2020</v>
      </c>
      <c r="J1350" t="str">
        <f t="shared" si="65"/>
        <v>Diciembre</v>
      </c>
      <c r="K1350">
        <f>AVERAGEIFS(Tabla1[Close], Tabla1[Ticker], Tabla1[[#This Row],[Ticker]], Tabla1[Date], "&lt;=" &amp; Tabla1[[#This Row],[Date]], Tabla1[Date], "&gt;=" &amp; (Tabla1[[#This Row],[Date]]-50))</f>
        <v>149.56138888888887</v>
      </c>
      <c r="L1350">
        <f>AVERAGEIFS(Tabla1[Close], Tabla1[Ticker], Tabla1[[#This Row],[Ticker]], Tabla1[Date], "&lt;=" &amp; Tabla1[[#This Row],[Date]], Tabla1[Date], "&gt;=" &amp; (Tabla1[[#This Row],[Date]]-200))</f>
        <v>136.06694736842107</v>
      </c>
      <c r="M1350" t="str">
        <f>+IF(Tabla1[[#This Row],[volatilidad]]&lt;0.5,"Baja",IF(Tabla1[[#This Row],[volatilidad]]&lt;1,"Media","Alta"))</f>
        <v>Baja</v>
      </c>
    </row>
    <row r="1351" spans="1:13" x14ac:dyDescent="0.3">
      <c r="A1351" s="1">
        <v>44188</v>
      </c>
      <c r="B1351">
        <v>172.96</v>
      </c>
      <c r="C1351">
        <v>175.95</v>
      </c>
      <c r="D1351">
        <v>172.3</v>
      </c>
      <c r="E1351">
        <v>173.55</v>
      </c>
      <c r="F1351">
        <v>9994045</v>
      </c>
      <c r="G1351" t="s">
        <v>9</v>
      </c>
      <c r="H1351" s="3">
        <f t="shared" si="63"/>
        <v>1.818715165737772E-2</v>
      </c>
      <c r="I1351">
        <f t="shared" si="64"/>
        <v>2020</v>
      </c>
      <c r="J1351" t="str">
        <f t="shared" si="65"/>
        <v>Diciembre</v>
      </c>
      <c r="K1351">
        <f>AVERAGEIFS(Tabla1[Close], Tabla1[Ticker], Tabla1[[#This Row],[Ticker]], Tabla1[Date], "&lt;=" &amp; Tabla1[[#This Row],[Date]], Tabla1[Date], "&gt;=" &amp; (Tabla1[[#This Row],[Date]]-50))</f>
        <v>151.04527777777776</v>
      </c>
      <c r="L1351">
        <f>AVERAGEIFS(Tabla1[Close], Tabla1[Ticker], Tabla1[[#This Row],[Ticker]], Tabla1[Date], "&lt;=" &amp; Tabla1[[#This Row],[Date]], Tabla1[Date], "&gt;=" &amp; (Tabla1[[#This Row],[Date]]-200))</f>
        <v>136.45739583333332</v>
      </c>
      <c r="M1351" t="str">
        <f>+IF(Tabla1[[#This Row],[volatilidad]]&lt;0.5,"Baja",IF(Tabla1[[#This Row],[volatilidad]]&lt;1,"Media","Alta"))</f>
        <v>Baja</v>
      </c>
    </row>
    <row r="1352" spans="1:13" x14ac:dyDescent="0.3">
      <c r="A1352" s="1">
        <v>44189</v>
      </c>
      <c r="B1352">
        <v>173.99</v>
      </c>
      <c r="C1352">
        <v>174.58</v>
      </c>
      <c r="D1352">
        <v>172.38</v>
      </c>
      <c r="E1352">
        <v>173.73</v>
      </c>
      <c r="F1352">
        <v>2720964</v>
      </c>
      <c r="G1352" t="s">
        <v>9</v>
      </c>
      <c r="H1352" s="3">
        <f t="shared" si="63"/>
        <v>1.0371650821088263E-3</v>
      </c>
      <c r="I1352">
        <f t="shared" si="64"/>
        <v>2020</v>
      </c>
      <c r="J1352" t="str">
        <f t="shared" si="65"/>
        <v>Diciembre</v>
      </c>
      <c r="K1352">
        <f>AVERAGEIFS(Tabla1[Close], Tabla1[Ticker], Tabla1[[#This Row],[Ticker]], Tabla1[Date], "&lt;=" &amp; Tabla1[[#This Row],[Date]], Tabla1[Date], "&gt;=" &amp; (Tabla1[[#This Row],[Date]]-50))</f>
        <v>152.42611111111108</v>
      </c>
      <c r="L1352">
        <f>AVERAGEIFS(Tabla1[Close], Tabla1[Ticker], Tabla1[[#This Row],[Ticker]], Tabla1[Date], "&lt;=" &amp; Tabla1[[#This Row],[Date]], Tabla1[Date], "&gt;=" &amp; (Tabla1[[#This Row],[Date]]-200))</f>
        <v>136.84164948453608</v>
      </c>
      <c r="M1352" t="str">
        <f>+IF(Tabla1[[#This Row],[volatilidad]]&lt;0.5,"Baja",IF(Tabla1[[#This Row],[volatilidad]]&lt;1,"Media","Alta"))</f>
        <v>Baja</v>
      </c>
    </row>
    <row r="1353" spans="1:13" x14ac:dyDescent="0.3">
      <c r="A1353" s="1">
        <v>44193</v>
      </c>
      <c r="B1353">
        <v>175.75</v>
      </c>
      <c r="C1353">
        <v>179.92</v>
      </c>
      <c r="D1353">
        <v>175.05</v>
      </c>
      <c r="E1353">
        <v>178.86</v>
      </c>
      <c r="F1353">
        <v>13145438</v>
      </c>
      <c r="G1353" t="s">
        <v>9</v>
      </c>
      <c r="H1353" s="3">
        <f t="shared" si="63"/>
        <v>2.9528578829217889E-2</v>
      </c>
      <c r="I1353">
        <f t="shared" si="64"/>
        <v>2020</v>
      </c>
      <c r="J1353" t="str">
        <f t="shared" si="65"/>
        <v>Diciembre</v>
      </c>
      <c r="K1353">
        <f>AVERAGEIFS(Tabla1[Close], Tabla1[Ticker], Tabla1[[#This Row],[Ticker]], Tabla1[Date], "&lt;=" &amp; Tabla1[[#This Row],[Date]], Tabla1[Date], "&gt;=" &amp; (Tabla1[[#This Row],[Date]]-50))</f>
        <v>155.49147058823525</v>
      </c>
      <c r="L1353">
        <f>AVERAGEIFS(Tabla1[Close], Tabla1[Ticker], Tabla1[[#This Row],[Ticker]], Tabla1[Date], "&lt;=" &amp; Tabla1[[#This Row],[Date]], Tabla1[Date], "&gt;=" &amp; (Tabla1[[#This Row],[Date]]-200))</f>
        <v>137.2704081632653</v>
      </c>
      <c r="M1353" t="str">
        <f>+IF(Tabla1[[#This Row],[volatilidad]]&lt;0.5,"Baja",IF(Tabla1[[#This Row],[volatilidad]]&lt;1,"Media","Alta"))</f>
        <v>Baja</v>
      </c>
    </row>
    <row r="1354" spans="1:13" x14ac:dyDescent="0.3">
      <c r="A1354" s="1">
        <v>44194</v>
      </c>
      <c r="B1354">
        <v>180.01</v>
      </c>
      <c r="C1354">
        <v>180.2</v>
      </c>
      <c r="D1354">
        <v>176.22</v>
      </c>
      <c r="E1354">
        <v>177.3</v>
      </c>
      <c r="F1354">
        <v>6875370</v>
      </c>
      <c r="G1354" t="s">
        <v>9</v>
      </c>
      <c r="H1354" s="3">
        <f t="shared" si="63"/>
        <v>-8.7219054008722541E-3</v>
      </c>
      <c r="I1354">
        <f t="shared" si="64"/>
        <v>2020</v>
      </c>
      <c r="J1354" t="str">
        <f t="shared" si="65"/>
        <v>Diciembre</v>
      </c>
      <c r="K1354">
        <f>AVERAGEIFS(Tabla1[Close], Tabla1[Ticker], Tabla1[[#This Row],[Ticker]], Tabla1[Date], "&lt;=" &amp; Tabla1[[#This Row],[Date]], Tabla1[Date], "&gt;=" &amp; (Tabla1[[#This Row],[Date]]-50))</f>
        <v>156.1145714285714</v>
      </c>
      <c r="L1354">
        <f>AVERAGEIFS(Tabla1[Close], Tabla1[Ticker], Tabla1[[#This Row],[Ticker]], Tabla1[Date], "&lt;=" &amp; Tabla1[[#This Row],[Date]], Tabla1[Date], "&gt;=" &amp; (Tabla1[[#This Row],[Date]]-200))</f>
        <v>137.67474747474748</v>
      </c>
      <c r="M1354" t="str">
        <f>+IF(Tabla1[[#This Row],[volatilidad]]&lt;0.5,"Baja",IF(Tabla1[[#This Row],[volatilidad]]&lt;1,"Media","Alta"))</f>
        <v>Baja</v>
      </c>
    </row>
    <row r="1355" spans="1:13" x14ac:dyDescent="0.3">
      <c r="A1355" s="1">
        <v>44195</v>
      </c>
      <c r="B1355">
        <v>178.5</v>
      </c>
      <c r="C1355">
        <v>183.4</v>
      </c>
      <c r="D1355">
        <v>178.37</v>
      </c>
      <c r="E1355">
        <v>181.17</v>
      </c>
      <c r="F1355">
        <v>11680443</v>
      </c>
      <c r="G1355" t="s">
        <v>9</v>
      </c>
      <c r="H1355" s="3">
        <f t="shared" si="63"/>
        <v>2.1827411167512523E-2</v>
      </c>
      <c r="I1355">
        <f t="shared" si="64"/>
        <v>2020</v>
      </c>
      <c r="J1355" t="str">
        <f t="shared" si="65"/>
        <v>Diciembre</v>
      </c>
      <c r="K1355">
        <f>AVERAGEIFS(Tabla1[Close], Tabla1[Ticker], Tabla1[[#This Row],[Ticker]], Tabla1[Date], "&lt;=" &amp; Tabla1[[#This Row],[Date]], Tabla1[Date], "&gt;=" &amp; (Tabla1[[#This Row],[Date]]-50))</f>
        <v>157.21685714285709</v>
      </c>
      <c r="L1355">
        <f>AVERAGEIFS(Tabla1[Close], Tabla1[Ticker], Tabla1[[#This Row],[Ticker]], Tabla1[Date], "&lt;=" &amp; Tabla1[[#This Row],[Date]], Tabla1[Date], "&gt;=" &amp; (Tabla1[[#This Row],[Date]]-200))</f>
        <v>138.1097</v>
      </c>
      <c r="M1355" t="str">
        <f>+IF(Tabla1[[#This Row],[volatilidad]]&lt;0.5,"Baja",IF(Tabla1[[#This Row],[volatilidad]]&lt;1,"Media","Alta"))</f>
        <v>Baja</v>
      </c>
    </row>
    <row r="1356" spans="1:13" x14ac:dyDescent="0.3">
      <c r="A1356" s="1">
        <v>44196</v>
      </c>
      <c r="B1356">
        <v>181.22</v>
      </c>
      <c r="C1356">
        <v>183.4</v>
      </c>
      <c r="D1356">
        <v>180.27</v>
      </c>
      <c r="E1356">
        <v>181.18</v>
      </c>
      <c r="F1356">
        <v>7073495</v>
      </c>
      <c r="G1356" t="s">
        <v>9</v>
      </c>
      <c r="H1356" s="3">
        <f t="shared" si="63"/>
        <v>5.5196776508337209E-5</v>
      </c>
      <c r="I1356">
        <f t="shared" si="64"/>
        <v>2020</v>
      </c>
      <c r="J1356" t="str">
        <f t="shared" si="65"/>
        <v>Diciembre</v>
      </c>
      <c r="K1356">
        <f>AVERAGEIFS(Tabla1[Close], Tabla1[Ticker], Tabla1[[#This Row],[Ticker]], Tabla1[Date], "&lt;=" &amp; Tabla1[[#This Row],[Date]], Tabla1[Date], "&gt;=" &amp; (Tabla1[[#This Row],[Date]]-50))</f>
        <v>158.33314285714283</v>
      </c>
      <c r="L1356">
        <f>AVERAGEIFS(Tabla1[Close], Tabla1[Ticker], Tabla1[[#This Row],[Ticker]], Tabla1[Date], "&lt;=" &amp; Tabla1[[#This Row],[Date]], Tabla1[Date], "&gt;=" &amp; (Tabla1[[#This Row],[Date]]-200))</f>
        <v>138.5361386138614</v>
      </c>
      <c r="M1356" t="str">
        <f>+IF(Tabla1[[#This Row],[volatilidad]]&lt;0.5,"Baja",IF(Tabla1[[#This Row],[volatilidad]]&lt;1,"Media","Alta"))</f>
        <v>Baja</v>
      </c>
    </row>
    <row r="1357" spans="1:13" x14ac:dyDescent="0.3">
      <c r="A1357" s="1">
        <v>44200</v>
      </c>
      <c r="B1357">
        <v>182.26</v>
      </c>
      <c r="C1357">
        <v>182.59</v>
      </c>
      <c r="D1357">
        <v>174.73</v>
      </c>
      <c r="E1357">
        <v>177.68</v>
      </c>
      <c r="F1357">
        <v>13426595</v>
      </c>
      <c r="G1357" t="s">
        <v>9</v>
      </c>
      <c r="H1357" s="3">
        <f t="shared" si="63"/>
        <v>-1.9317805497295559E-2</v>
      </c>
      <c r="I1357">
        <f t="shared" si="64"/>
        <v>2021</v>
      </c>
      <c r="J1357" t="str">
        <f t="shared" si="65"/>
        <v>Enero</v>
      </c>
      <c r="K1357">
        <f>AVERAGEIFS(Tabla1[Close], Tabla1[Ticker], Tabla1[[#This Row],[Ticker]], Tabla1[Date], "&lt;=" &amp; Tabla1[[#This Row],[Date]], Tabla1[Date], "&gt;=" &amp; (Tabla1[[#This Row],[Date]]-50))</f>
        <v>160.83757575757573</v>
      </c>
      <c r="L1357">
        <f>AVERAGEIFS(Tabla1[Close], Tabla1[Ticker], Tabla1[[#This Row],[Ticker]], Tabla1[Date], "&lt;=" &amp; Tabla1[[#This Row],[Date]], Tabla1[Date], "&gt;=" &amp; (Tabla1[[#This Row],[Date]]-200))</f>
        <v>138.9199019607843</v>
      </c>
      <c r="M1357" t="str">
        <f>+IF(Tabla1[[#This Row],[volatilidad]]&lt;0.5,"Baja",IF(Tabla1[[#This Row],[volatilidad]]&lt;1,"Media","Alta"))</f>
        <v>Baja</v>
      </c>
    </row>
    <row r="1358" spans="1:13" x14ac:dyDescent="0.3">
      <c r="A1358" s="1">
        <v>44201</v>
      </c>
      <c r="B1358">
        <v>176.2</v>
      </c>
      <c r="C1358">
        <v>180.34</v>
      </c>
      <c r="D1358">
        <v>176.2</v>
      </c>
      <c r="E1358">
        <v>178.44</v>
      </c>
      <c r="F1358">
        <v>7771802</v>
      </c>
      <c r="G1358" t="s">
        <v>9</v>
      </c>
      <c r="H1358" s="3">
        <f t="shared" si="63"/>
        <v>4.277352543899049E-3</v>
      </c>
      <c r="I1358">
        <f t="shared" si="64"/>
        <v>2021</v>
      </c>
      <c r="J1358" t="str">
        <f t="shared" si="65"/>
        <v>Enero</v>
      </c>
      <c r="K1358">
        <f>AVERAGEIFS(Tabla1[Close], Tabla1[Ticker], Tabla1[[#This Row],[Ticker]], Tabla1[Date], "&lt;=" &amp; Tabla1[[#This Row],[Date]], Tabla1[Date], "&gt;=" &amp; (Tabla1[[#This Row],[Date]]-50))</f>
        <v>161.35529411764702</v>
      </c>
      <c r="L1358">
        <f>AVERAGEIFS(Tabla1[Close], Tabla1[Ticker], Tabla1[[#This Row],[Ticker]], Tabla1[Date], "&lt;=" &amp; Tabla1[[#This Row],[Date]], Tabla1[Date], "&gt;=" &amp; (Tabla1[[#This Row],[Date]]-200))</f>
        <v>139.30359223300971</v>
      </c>
      <c r="M1358" t="str">
        <f>+IF(Tabla1[[#This Row],[volatilidad]]&lt;0.5,"Baja",IF(Tabla1[[#This Row],[volatilidad]]&lt;1,"Media","Alta"))</f>
        <v>Baja</v>
      </c>
    </row>
    <row r="1359" spans="1:13" x14ac:dyDescent="0.3">
      <c r="A1359" s="1">
        <v>44202</v>
      </c>
      <c r="B1359">
        <v>178.32</v>
      </c>
      <c r="C1359">
        <v>181.61</v>
      </c>
      <c r="D1359">
        <v>177.28</v>
      </c>
      <c r="E1359">
        <v>179.12</v>
      </c>
      <c r="F1359">
        <v>7517758</v>
      </c>
      <c r="G1359" t="s">
        <v>9</v>
      </c>
      <c r="H1359" s="3">
        <f t="shared" si="63"/>
        <v>3.8108047522977806E-3</v>
      </c>
      <c r="I1359">
        <f t="shared" si="64"/>
        <v>2021</v>
      </c>
      <c r="J1359" t="str">
        <f t="shared" si="65"/>
        <v>Enero</v>
      </c>
      <c r="K1359">
        <f>AVERAGEIFS(Tabla1[Close], Tabla1[Ticker], Tabla1[[#This Row],[Ticker]], Tabla1[Date], "&lt;=" &amp; Tabla1[[#This Row],[Date]], Tabla1[Date], "&gt;=" &amp; (Tabla1[[#This Row],[Date]]-50))</f>
        <v>162.36852941176471</v>
      </c>
      <c r="L1359">
        <f>AVERAGEIFS(Tabla1[Close], Tabla1[Ticker], Tabla1[[#This Row],[Ticker]], Tabla1[Date], "&lt;=" &amp; Tabla1[[#This Row],[Date]], Tabla1[Date], "&gt;=" &amp; (Tabla1[[#This Row],[Date]]-200))</f>
        <v>139.68644230769232</v>
      </c>
      <c r="M1359" t="str">
        <f>+IF(Tabla1[[#This Row],[volatilidad]]&lt;0.5,"Baja",IF(Tabla1[[#This Row],[volatilidad]]&lt;1,"Media","Alta"))</f>
        <v>Baja</v>
      </c>
    </row>
    <row r="1360" spans="1:13" x14ac:dyDescent="0.3">
      <c r="A1360" s="1">
        <v>44203</v>
      </c>
      <c r="B1360">
        <v>179.5</v>
      </c>
      <c r="C1360">
        <v>179.95</v>
      </c>
      <c r="D1360">
        <v>177.58</v>
      </c>
      <c r="E1360">
        <v>178.58</v>
      </c>
      <c r="F1360">
        <v>7300815</v>
      </c>
      <c r="G1360" t="s">
        <v>9</v>
      </c>
      <c r="H1360" s="3">
        <f t="shared" si="63"/>
        <v>-3.014738722644017E-3</v>
      </c>
      <c r="I1360">
        <f t="shared" si="64"/>
        <v>2021</v>
      </c>
      <c r="J1360" t="str">
        <f t="shared" si="65"/>
        <v>Enero</v>
      </c>
      <c r="K1360">
        <f>AVERAGEIFS(Tabla1[Close], Tabla1[Ticker], Tabla1[[#This Row],[Ticker]], Tabla1[Date], "&lt;=" &amp; Tabla1[[#This Row],[Date]], Tabla1[Date], "&gt;=" &amp; (Tabla1[[#This Row],[Date]]-50))</f>
        <v>163.37088235294118</v>
      </c>
      <c r="L1360">
        <f>AVERAGEIFS(Tabla1[Close], Tabla1[Ticker], Tabla1[[#This Row],[Ticker]], Tabla1[Date], "&lt;=" &amp; Tabla1[[#This Row],[Date]], Tabla1[Date], "&gt;=" &amp; (Tabla1[[#This Row],[Date]]-200))</f>
        <v>140.05685714285715</v>
      </c>
      <c r="M1360" t="str">
        <f>+IF(Tabla1[[#This Row],[volatilidad]]&lt;0.5,"Baja",IF(Tabla1[[#This Row],[volatilidad]]&lt;1,"Media","Alta"))</f>
        <v>Baja</v>
      </c>
    </row>
    <row r="1361" spans="1:13" x14ac:dyDescent="0.3">
      <c r="A1361" s="1">
        <v>44204</v>
      </c>
      <c r="B1361">
        <v>178.81</v>
      </c>
      <c r="C1361">
        <v>180.02</v>
      </c>
      <c r="D1361">
        <v>176.6</v>
      </c>
      <c r="E1361">
        <v>178.69</v>
      </c>
      <c r="F1361">
        <v>7894454</v>
      </c>
      <c r="G1361" t="s">
        <v>9</v>
      </c>
      <c r="H1361" s="3">
        <f t="shared" si="63"/>
        <v>6.1597043341921065E-4</v>
      </c>
      <c r="I1361">
        <f t="shared" si="64"/>
        <v>2021</v>
      </c>
      <c r="J1361" t="str">
        <f t="shared" si="65"/>
        <v>Enero</v>
      </c>
      <c r="K1361">
        <f>AVERAGEIFS(Tabla1[Close], Tabla1[Ticker], Tabla1[[#This Row],[Ticker]], Tabla1[Date], "&lt;=" &amp; Tabla1[[#This Row],[Date]], Tabla1[Date], "&gt;=" &amp; (Tabla1[[#This Row],[Date]]-50))</f>
        <v>164.39411764705881</v>
      </c>
      <c r="L1361">
        <f>AVERAGEIFS(Tabla1[Close], Tabla1[Ticker], Tabla1[[#This Row],[Ticker]], Tabla1[Date], "&lt;=" &amp; Tabla1[[#This Row],[Date]], Tabla1[Date], "&gt;=" &amp; (Tabla1[[#This Row],[Date]]-200))</f>
        <v>140.42132075471699</v>
      </c>
      <c r="M1361" t="str">
        <f>+IF(Tabla1[[#This Row],[volatilidad]]&lt;0.5,"Baja",IF(Tabla1[[#This Row],[volatilidad]]&lt;1,"Media","Alta"))</f>
        <v>Baja</v>
      </c>
    </row>
    <row r="1362" spans="1:13" x14ac:dyDescent="0.3">
      <c r="A1362" s="1">
        <v>44207</v>
      </c>
      <c r="B1362">
        <v>177.75</v>
      </c>
      <c r="C1362">
        <v>181.26</v>
      </c>
      <c r="D1362">
        <v>177.35</v>
      </c>
      <c r="E1362">
        <v>179.09</v>
      </c>
      <c r="F1362">
        <v>6464144</v>
      </c>
      <c r="G1362" t="s">
        <v>9</v>
      </c>
      <c r="H1362" s="3">
        <f t="shared" si="63"/>
        <v>2.2385136269518213E-3</v>
      </c>
      <c r="I1362">
        <f t="shared" si="64"/>
        <v>2021</v>
      </c>
      <c r="J1362" t="str">
        <f t="shared" si="65"/>
        <v>Enero</v>
      </c>
      <c r="K1362">
        <f>AVERAGEIFS(Tabla1[Close], Tabla1[Ticker], Tabla1[[#This Row],[Ticker]], Tabla1[Date], "&lt;=" &amp; Tabla1[[#This Row],[Date]], Tabla1[Date], "&gt;=" &amp; (Tabla1[[#This Row],[Date]]-50))</f>
        <v>166.23333333333335</v>
      </c>
      <c r="L1362">
        <f>AVERAGEIFS(Tabla1[Close], Tabla1[Ticker], Tabla1[[#This Row],[Ticker]], Tabla1[Date], "&lt;=" &amp; Tabla1[[#This Row],[Date]], Tabla1[Date], "&gt;=" &amp; (Tabla1[[#This Row],[Date]]-200))</f>
        <v>140.78271028037386</v>
      </c>
      <c r="M1362" t="str">
        <f>+IF(Tabla1[[#This Row],[volatilidad]]&lt;0.5,"Baja",IF(Tabla1[[#This Row],[volatilidad]]&lt;1,"Media","Alta"))</f>
        <v>Baja</v>
      </c>
    </row>
    <row r="1363" spans="1:13" x14ac:dyDescent="0.3">
      <c r="A1363" s="1">
        <v>44208</v>
      </c>
      <c r="B1363">
        <v>177.3</v>
      </c>
      <c r="C1363">
        <v>178.32</v>
      </c>
      <c r="D1363">
        <v>174.86</v>
      </c>
      <c r="E1363">
        <v>175.99</v>
      </c>
      <c r="F1363">
        <v>8349839</v>
      </c>
      <c r="G1363" t="s">
        <v>9</v>
      </c>
      <c r="H1363" s="3">
        <f t="shared" si="63"/>
        <v>-1.7309732536713307E-2</v>
      </c>
      <c r="I1363">
        <f t="shared" si="64"/>
        <v>2021</v>
      </c>
      <c r="J1363" t="str">
        <f t="shared" si="65"/>
        <v>Enero</v>
      </c>
      <c r="K1363">
        <f>AVERAGEIFS(Tabla1[Close], Tabla1[Ticker], Tabla1[[#This Row],[Ticker]], Tabla1[Date], "&lt;=" &amp; Tabla1[[#This Row],[Date]], Tabla1[Date], "&gt;=" &amp; (Tabla1[[#This Row],[Date]]-50))</f>
        <v>166.52029411764707</v>
      </c>
      <c r="L1363">
        <f>AVERAGEIFS(Tabla1[Close], Tabla1[Ticker], Tabla1[[#This Row],[Ticker]], Tabla1[Date], "&lt;=" &amp; Tabla1[[#This Row],[Date]], Tabla1[Date], "&gt;=" &amp; (Tabla1[[#This Row],[Date]]-200))</f>
        <v>141.10870370370372</v>
      </c>
      <c r="M1363" t="str">
        <f>+IF(Tabla1[[#This Row],[volatilidad]]&lt;0.5,"Baja",IF(Tabla1[[#This Row],[volatilidad]]&lt;1,"Media","Alta"))</f>
        <v>Baja</v>
      </c>
    </row>
    <row r="1364" spans="1:13" x14ac:dyDescent="0.3">
      <c r="A1364" s="1">
        <v>44209</v>
      </c>
      <c r="B1364">
        <v>174.4</v>
      </c>
      <c r="C1364">
        <v>177.73</v>
      </c>
      <c r="D1364">
        <v>173.74</v>
      </c>
      <c r="E1364">
        <v>176.12</v>
      </c>
      <c r="F1364">
        <v>6839540</v>
      </c>
      <c r="G1364" t="s">
        <v>9</v>
      </c>
      <c r="H1364" s="3">
        <f t="shared" si="63"/>
        <v>7.3867833399621219E-4</v>
      </c>
      <c r="I1364">
        <f t="shared" si="64"/>
        <v>2021</v>
      </c>
      <c r="J1364" t="str">
        <f t="shared" si="65"/>
        <v>Enero</v>
      </c>
      <c r="K1364">
        <f>AVERAGEIFS(Tabla1[Close], Tabla1[Ticker], Tabla1[[#This Row],[Ticker]], Tabla1[Date], "&lt;=" &amp; Tabla1[[#This Row],[Date]], Tabla1[Date], "&gt;=" &amp; (Tabla1[[#This Row],[Date]]-50))</f>
        <v>167.40676470588235</v>
      </c>
      <c r="L1364">
        <f>AVERAGEIFS(Tabla1[Close], Tabla1[Ticker], Tabla1[[#This Row],[Ticker]], Tabla1[Date], "&lt;=" &amp; Tabla1[[#This Row],[Date]], Tabla1[Date], "&gt;=" &amp; (Tabla1[[#This Row],[Date]]-200))</f>
        <v>141.42990825688076</v>
      </c>
      <c r="M1364" t="str">
        <f>+IF(Tabla1[[#This Row],[volatilidad]]&lt;0.5,"Baja",IF(Tabla1[[#This Row],[volatilidad]]&lt;1,"Media","Alta"))</f>
        <v>Baja</v>
      </c>
    </row>
    <row r="1365" spans="1:13" x14ac:dyDescent="0.3">
      <c r="A1365" s="1">
        <v>44210</v>
      </c>
      <c r="B1365">
        <v>177.01</v>
      </c>
      <c r="C1365">
        <v>178.35</v>
      </c>
      <c r="D1365">
        <v>173.4</v>
      </c>
      <c r="E1365">
        <v>173.43</v>
      </c>
      <c r="F1365">
        <v>8951171</v>
      </c>
      <c r="G1365" t="s">
        <v>9</v>
      </c>
      <c r="H1365" s="3">
        <f t="shared" si="63"/>
        <v>-1.5273677038382893E-2</v>
      </c>
      <c r="I1365">
        <f t="shared" si="64"/>
        <v>2021</v>
      </c>
      <c r="J1365" t="str">
        <f t="shared" si="65"/>
        <v>Enero</v>
      </c>
      <c r="K1365">
        <f>AVERAGEIFS(Tabla1[Close], Tabla1[Ticker], Tabla1[[#This Row],[Ticker]], Tabla1[Date], "&lt;=" &amp; Tabla1[[#This Row],[Date]], Tabla1[Date], "&gt;=" &amp; (Tabla1[[#This Row],[Date]]-50))</f>
        <v>168.05205882352942</v>
      </c>
      <c r="L1365">
        <f>AVERAGEIFS(Tabla1[Close], Tabla1[Ticker], Tabla1[[#This Row],[Ticker]], Tabla1[Date], "&lt;=" &amp; Tabla1[[#This Row],[Date]], Tabla1[Date], "&gt;=" &amp; (Tabla1[[#This Row],[Date]]-200))</f>
        <v>141.7208181818182</v>
      </c>
      <c r="M1365" t="str">
        <f>+IF(Tabla1[[#This Row],[volatilidad]]&lt;0.5,"Baja",IF(Tabla1[[#This Row],[volatilidad]]&lt;1,"Media","Alta"))</f>
        <v>Baja</v>
      </c>
    </row>
    <row r="1366" spans="1:13" x14ac:dyDescent="0.3">
      <c r="A1366" s="1">
        <v>44211</v>
      </c>
      <c r="B1366">
        <v>172.95</v>
      </c>
      <c r="C1366">
        <v>174.19</v>
      </c>
      <c r="D1366">
        <v>170.17</v>
      </c>
      <c r="E1366">
        <v>171.44</v>
      </c>
      <c r="F1366">
        <v>12232542</v>
      </c>
      <c r="G1366" t="s">
        <v>9</v>
      </c>
      <c r="H1366" s="3">
        <f t="shared" si="63"/>
        <v>-1.147437006284957E-2</v>
      </c>
      <c r="I1366">
        <f t="shared" si="64"/>
        <v>2021</v>
      </c>
      <c r="J1366" t="str">
        <f t="shared" si="65"/>
        <v>Enero</v>
      </c>
      <c r="K1366">
        <f>AVERAGEIFS(Tabla1[Close], Tabla1[Ticker], Tabla1[[#This Row],[Ticker]], Tabla1[Date], "&lt;=" &amp; Tabla1[[#This Row],[Date]], Tabla1[Date], "&gt;=" &amp; (Tabla1[[#This Row],[Date]]-50))</f>
        <v>168.70941176470586</v>
      </c>
      <c r="L1366">
        <f>AVERAGEIFS(Tabla1[Close], Tabla1[Ticker], Tabla1[[#This Row],[Ticker]], Tabla1[Date], "&lt;=" &amp; Tabla1[[#This Row],[Date]], Tabla1[Date], "&gt;=" &amp; (Tabla1[[#This Row],[Date]]-200))</f>
        <v>141.98855855855859</v>
      </c>
      <c r="M1366" t="str">
        <f>+IF(Tabla1[[#This Row],[volatilidad]]&lt;0.5,"Baja",IF(Tabla1[[#This Row],[volatilidad]]&lt;1,"Media","Alta"))</f>
        <v>Baja</v>
      </c>
    </row>
    <row r="1367" spans="1:13" x14ac:dyDescent="0.3">
      <c r="A1367" s="1">
        <v>44215</v>
      </c>
      <c r="B1367">
        <v>172.1</v>
      </c>
      <c r="C1367">
        <v>173.71</v>
      </c>
      <c r="D1367">
        <v>171.44</v>
      </c>
      <c r="E1367">
        <v>172.26</v>
      </c>
      <c r="F1367">
        <v>7834738</v>
      </c>
      <c r="G1367" t="s">
        <v>9</v>
      </c>
      <c r="H1367" s="3">
        <f t="shared" si="63"/>
        <v>4.7830144657021734E-3</v>
      </c>
      <c r="I1367">
        <f t="shared" si="64"/>
        <v>2021</v>
      </c>
      <c r="J1367" t="str">
        <f t="shared" si="65"/>
        <v>Enero</v>
      </c>
      <c r="K1367">
        <f>AVERAGEIFS(Tabla1[Close], Tabla1[Ticker], Tabla1[[#This Row],[Ticker]], Tabla1[Date], "&lt;=" &amp; Tabla1[[#This Row],[Date]], Tabla1[Date], "&gt;=" &amp; (Tabla1[[#This Row],[Date]]-50))</f>
        <v>169.44852941176467</v>
      </c>
      <c r="L1367">
        <f>AVERAGEIFS(Tabla1[Close], Tabla1[Ticker], Tabla1[[#This Row],[Ticker]], Tabla1[Date], "&lt;=" &amp; Tabla1[[#This Row],[Date]], Tabla1[Date], "&gt;=" &amp; (Tabla1[[#This Row],[Date]]-200))</f>
        <v>142.25883928571432</v>
      </c>
      <c r="M1367" t="str">
        <f>+IF(Tabla1[[#This Row],[volatilidad]]&lt;0.5,"Baja",IF(Tabla1[[#This Row],[volatilidad]]&lt;1,"Media","Alta"))</f>
        <v>Baja</v>
      </c>
    </row>
    <row r="1368" spans="1:13" x14ac:dyDescent="0.3">
      <c r="A1368" s="1">
        <v>44216</v>
      </c>
      <c r="B1368">
        <v>175.22</v>
      </c>
      <c r="C1368">
        <v>177.88</v>
      </c>
      <c r="D1368">
        <v>173</v>
      </c>
      <c r="E1368">
        <v>173.64</v>
      </c>
      <c r="F1368">
        <v>9809232</v>
      </c>
      <c r="G1368" t="s">
        <v>9</v>
      </c>
      <c r="H1368" s="3">
        <f t="shared" si="63"/>
        <v>8.011145942180331E-3</v>
      </c>
      <c r="I1368">
        <f t="shared" si="64"/>
        <v>2021</v>
      </c>
      <c r="J1368" t="str">
        <f t="shared" si="65"/>
        <v>Enero</v>
      </c>
      <c r="K1368">
        <f>AVERAGEIFS(Tabla1[Close], Tabla1[Ticker], Tabla1[[#This Row],[Ticker]], Tabla1[Date], "&lt;=" &amp; Tabla1[[#This Row],[Date]], Tabla1[Date], "&gt;=" &amp; (Tabla1[[#This Row],[Date]]-50))</f>
        <v>170.20235294117649</v>
      </c>
      <c r="L1368">
        <f>AVERAGEIFS(Tabla1[Close], Tabla1[Ticker], Tabla1[[#This Row],[Ticker]], Tabla1[Date], "&lt;=" &amp; Tabla1[[#This Row],[Date]], Tabla1[Date], "&gt;=" &amp; (Tabla1[[#This Row],[Date]]-200))</f>
        <v>142.5365486725664</v>
      </c>
      <c r="M1368" t="str">
        <f>+IF(Tabla1[[#This Row],[volatilidad]]&lt;0.5,"Baja",IF(Tabla1[[#This Row],[volatilidad]]&lt;1,"Media","Alta"))</f>
        <v>Baja</v>
      </c>
    </row>
    <row r="1369" spans="1:13" x14ac:dyDescent="0.3">
      <c r="A1369" s="1">
        <v>44217</v>
      </c>
      <c r="B1369">
        <v>173.24</v>
      </c>
      <c r="C1369">
        <v>175</v>
      </c>
      <c r="D1369">
        <v>171.02</v>
      </c>
      <c r="E1369">
        <v>171.28</v>
      </c>
      <c r="F1369">
        <v>8423916</v>
      </c>
      <c r="G1369" t="s">
        <v>9</v>
      </c>
      <c r="H1369" s="3">
        <f t="shared" si="63"/>
        <v>-1.3591338401289899E-2</v>
      </c>
      <c r="I1369">
        <f t="shared" si="64"/>
        <v>2021</v>
      </c>
      <c r="J1369" t="str">
        <f t="shared" si="65"/>
        <v>Enero</v>
      </c>
      <c r="K1369">
        <f>AVERAGEIFS(Tabla1[Close], Tabla1[Ticker], Tabla1[[#This Row],[Ticker]], Tabla1[Date], "&lt;=" &amp; Tabla1[[#This Row],[Date]], Tabla1[Date], "&gt;=" &amp; (Tabla1[[#This Row],[Date]]-50))</f>
        <v>170.84470588235294</v>
      </c>
      <c r="L1369">
        <f>AVERAGEIFS(Tabla1[Close], Tabla1[Ticker], Tabla1[[#This Row],[Ticker]], Tabla1[Date], "&lt;=" &amp; Tabla1[[#This Row],[Date]], Tabla1[Date], "&gt;=" &amp; (Tabla1[[#This Row],[Date]]-200))</f>
        <v>142.78868421052636</v>
      </c>
      <c r="M1369" t="str">
        <f>+IF(Tabla1[[#This Row],[volatilidad]]&lt;0.5,"Baja",IF(Tabla1[[#This Row],[volatilidad]]&lt;1,"Media","Alta"))</f>
        <v>Baja</v>
      </c>
    </row>
    <row r="1370" spans="1:13" x14ac:dyDescent="0.3">
      <c r="A1370" s="1">
        <v>44218</v>
      </c>
      <c r="B1370">
        <v>174</v>
      </c>
      <c r="C1370">
        <v>175.25</v>
      </c>
      <c r="D1370">
        <v>171.89</v>
      </c>
      <c r="E1370">
        <v>172.78</v>
      </c>
      <c r="F1370">
        <v>9517202</v>
      </c>
      <c r="G1370" t="s">
        <v>9</v>
      </c>
      <c r="H1370" s="3">
        <f t="shared" si="63"/>
        <v>8.7575899112564137E-3</v>
      </c>
      <c r="I1370">
        <f t="shared" si="64"/>
        <v>2021</v>
      </c>
      <c r="J1370" t="str">
        <f t="shared" si="65"/>
        <v>Enero</v>
      </c>
      <c r="K1370">
        <f>AVERAGEIFS(Tabla1[Close], Tabla1[Ticker], Tabla1[[#This Row],[Ticker]], Tabla1[Date], "&lt;=" &amp; Tabla1[[#This Row],[Date]], Tabla1[Date], "&gt;=" &amp; (Tabla1[[#This Row],[Date]]-50))</f>
        <v>171.40852941176468</v>
      </c>
      <c r="L1370">
        <f>AVERAGEIFS(Tabla1[Close], Tabla1[Ticker], Tabla1[[#This Row],[Ticker]], Tabla1[Date], "&lt;=" &amp; Tabla1[[#This Row],[Date]], Tabla1[Date], "&gt;=" &amp; (Tabla1[[#This Row],[Date]]-200))</f>
        <v>143.04947826086959</v>
      </c>
      <c r="M1370" t="str">
        <f>+IF(Tabla1[[#This Row],[volatilidad]]&lt;0.5,"Baja",IF(Tabla1[[#This Row],[volatilidad]]&lt;1,"Media","Alta"))</f>
        <v>Baja</v>
      </c>
    </row>
    <row r="1371" spans="1:13" x14ac:dyDescent="0.3">
      <c r="A1371" s="1">
        <v>44221</v>
      </c>
      <c r="B1371">
        <v>171.89</v>
      </c>
      <c r="C1371">
        <v>173.11</v>
      </c>
      <c r="D1371">
        <v>168.77</v>
      </c>
      <c r="E1371">
        <v>171.89</v>
      </c>
      <c r="F1371">
        <v>7833745</v>
      </c>
      <c r="G1371" t="s">
        <v>9</v>
      </c>
      <c r="H1371" s="3">
        <f t="shared" si="63"/>
        <v>-5.1510591503647341E-3</v>
      </c>
      <c r="I1371">
        <f t="shared" si="64"/>
        <v>2021</v>
      </c>
      <c r="J1371" t="str">
        <f t="shared" si="65"/>
        <v>Enero</v>
      </c>
      <c r="K1371">
        <f>AVERAGEIFS(Tabla1[Close], Tabla1[Ticker], Tabla1[[#This Row],[Ticker]], Tabla1[Date], "&lt;=" &amp; Tabla1[[#This Row],[Date]], Tabla1[Date], "&gt;=" &amp; (Tabla1[[#This Row],[Date]]-50))</f>
        <v>172.4969696969697</v>
      </c>
      <c r="L1371">
        <f>AVERAGEIFS(Tabla1[Close], Tabla1[Ticker], Tabla1[[#This Row],[Ticker]], Tabla1[Date], "&lt;=" &amp; Tabla1[[#This Row],[Date]], Tabla1[Date], "&gt;=" &amp; (Tabla1[[#This Row],[Date]]-200))</f>
        <v>143.29810344827587</v>
      </c>
      <c r="M1371" t="str">
        <f>+IF(Tabla1[[#This Row],[volatilidad]]&lt;0.5,"Baja",IF(Tabla1[[#This Row],[volatilidad]]&lt;1,"Media","Alta"))</f>
        <v>Baja</v>
      </c>
    </row>
    <row r="1372" spans="1:13" x14ac:dyDescent="0.3">
      <c r="A1372" s="1">
        <v>44222</v>
      </c>
      <c r="B1372">
        <v>173</v>
      </c>
      <c r="C1372">
        <v>173.35</v>
      </c>
      <c r="D1372">
        <v>169.05</v>
      </c>
      <c r="E1372">
        <v>169.56</v>
      </c>
      <c r="F1372">
        <v>7523199</v>
      </c>
      <c r="G1372" t="s">
        <v>9</v>
      </c>
      <c r="H1372" s="3">
        <f t="shared" si="63"/>
        <v>-1.3555180638780473E-2</v>
      </c>
      <c r="I1372">
        <f t="shared" si="64"/>
        <v>2021</v>
      </c>
      <c r="J1372" t="str">
        <f t="shared" si="65"/>
        <v>Enero</v>
      </c>
      <c r="K1372">
        <f>AVERAGEIFS(Tabla1[Close], Tabla1[Ticker], Tabla1[[#This Row],[Ticker]], Tabla1[Date], "&lt;=" &amp; Tabla1[[#This Row],[Date]], Tabla1[Date], "&gt;=" &amp; (Tabla1[[#This Row],[Date]]-50))</f>
        <v>172.41058823529411</v>
      </c>
      <c r="L1372">
        <f>AVERAGEIFS(Tabla1[Close], Tabla1[Ticker], Tabla1[[#This Row],[Ticker]], Tabla1[Date], "&lt;=" &amp; Tabla1[[#This Row],[Date]], Tabla1[Date], "&gt;=" &amp; (Tabla1[[#This Row],[Date]]-200))</f>
        <v>143.52256410256413</v>
      </c>
      <c r="M1372" t="str">
        <f>+IF(Tabla1[[#This Row],[volatilidad]]&lt;0.5,"Baja",IF(Tabla1[[#This Row],[volatilidad]]&lt;1,"Media","Alta"))</f>
        <v>Baja</v>
      </c>
    </row>
    <row r="1373" spans="1:13" x14ac:dyDescent="0.3">
      <c r="A1373" s="1">
        <v>44223</v>
      </c>
      <c r="B1373">
        <v>165.01</v>
      </c>
      <c r="C1373">
        <v>166.34</v>
      </c>
      <c r="D1373">
        <v>160.52000000000001</v>
      </c>
      <c r="E1373">
        <v>163.03</v>
      </c>
      <c r="F1373">
        <v>18239248</v>
      </c>
      <c r="G1373" t="s">
        <v>9</v>
      </c>
      <c r="H1373" s="3">
        <f t="shared" si="63"/>
        <v>-3.8511441377683475E-2</v>
      </c>
      <c r="I1373">
        <f t="shared" si="64"/>
        <v>2021</v>
      </c>
      <c r="J1373" t="str">
        <f t="shared" si="65"/>
        <v>Enero</v>
      </c>
      <c r="K1373">
        <f>AVERAGEIFS(Tabla1[Close], Tabla1[Ticker], Tabla1[[#This Row],[Ticker]], Tabla1[Date], "&lt;=" &amp; Tabla1[[#This Row],[Date]], Tabla1[Date], "&gt;=" &amp; (Tabla1[[#This Row],[Date]]-50))</f>
        <v>172.68558823529412</v>
      </c>
      <c r="L1373">
        <f>AVERAGEIFS(Tabla1[Close], Tabla1[Ticker], Tabla1[[#This Row],[Ticker]], Tabla1[Date], "&lt;=" &amp; Tabla1[[#This Row],[Date]], Tabla1[Date], "&gt;=" &amp; (Tabla1[[#This Row],[Date]]-200))</f>
        <v>143.68788135593221</v>
      </c>
      <c r="M1373" t="str">
        <f>+IF(Tabla1[[#This Row],[volatilidad]]&lt;0.5,"Baja",IF(Tabla1[[#This Row],[volatilidad]]&lt;1,"Media","Alta"))</f>
        <v>Baja</v>
      </c>
    </row>
    <row r="1374" spans="1:13" x14ac:dyDescent="0.3">
      <c r="A1374" s="1">
        <v>44224</v>
      </c>
      <c r="B1374">
        <v>166.17</v>
      </c>
      <c r="C1374">
        <v>172.88</v>
      </c>
      <c r="D1374">
        <v>165.95</v>
      </c>
      <c r="E1374">
        <v>171.88</v>
      </c>
      <c r="F1374">
        <v>14449099</v>
      </c>
      <c r="G1374" t="s">
        <v>9</v>
      </c>
      <c r="H1374" s="3">
        <f t="shared" si="63"/>
        <v>5.4284487517634705E-2</v>
      </c>
      <c r="I1374">
        <f t="shared" si="64"/>
        <v>2021</v>
      </c>
      <c r="J1374" t="str">
        <f t="shared" si="65"/>
        <v>Enero</v>
      </c>
      <c r="K1374">
        <f>AVERAGEIFS(Tabla1[Close], Tabla1[Ticker], Tabla1[[#This Row],[Ticker]], Tabla1[Date], "&lt;=" &amp; Tabla1[[#This Row],[Date]], Tabla1[Date], "&gt;=" &amp; (Tabla1[[#This Row],[Date]]-50))</f>
        <v>173.21970588235297</v>
      </c>
      <c r="L1374">
        <f>AVERAGEIFS(Tabla1[Close], Tabla1[Ticker], Tabla1[[#This Row],[Ticker]], Tabla1[Date], "&lt;=" &amp; Tabla1[[#This Row],[Date]], Tabla1[Date], "&gt;=" &amp; (Tabla1[[#This Row],[Date]]-200))</f>
        <v>143.92478991596641</v>
      </c>
      <c r="M1374" t="str">
        <f>+IF(Tabla1[[#This Row],[volatilidad]]&lt;0.5,"Baja",IF(Tabla1[[#This Row],[volatilidad]]&lt;1,"Media","Alta"))</f>
        <v>Baja</v>
      </c>
    </row>
    <row r="1375" spans="1:13" x14ac:dyDescent="0.3">
      <c r="A1375" s="1">
        <v>44225</v>
      </c>
      <c r="B1375">
        <v>168.8</v>
      </c>
      <c r="C1375">
        <v>169.81</v>
      </c>
      <c r="D1375">
        <v>165.79</v>
      </c>
      <c r="E1375">
        <v>168.17</v>
      </c>
      <c r="F1375">
        <v>12848825</v>
      </c>
      <c r="G1375" t="s">
        <v>9</v>
      </c>
      <c r="H1375" s="3">
        <f t="shared" si="63"/>
        <v>-2.1584826623225584E-2</v>
      </c>
      <c r="I1375">
        <f t="shared" si="64"/>
        <v>2021</v>
      </c>
      <c r="J1375" t="str">
        <f t="shared" si="65"/>
        <v>Enero</v>
      </c>
      <c r="K1375">
        <f>AVERAGEIFS(Tabla1[Close], Tabla1[Ticker], Tabla1[[#This Row],[Ticker]], Tabla1[Date], "&lt;=" &amp; Tabla1[[#This Row],[Date]], Tabla1[Date], "&gt;=" &amp; (Tabla1[[#This Row],[Date]]-50))</f>
        <v>173.62382352941179</v>
      </c>
      <c r="L1375">
        <f>AVERAGEIFS(Tabla1[Close], Tabla1[Ticker], Tabla1[[#This Row],[Ticker]], Tabla1[Date], "&lt;=" &amp; Tabla1[[#This Row],[Date]], Tabla1[Date], "&gt;=" &amp; (Tabla1[[#This Row],[Date]]-200))</f>
        <v>144.12683333333334</v>
      </c>
      <c r="M1375" t="str">
        <f>+IF(Tabla1[[#This Row],[volatilidad]]&lt;0.5,"Baja",IF(Tabla1[[#This Row],[volatilidad]]&lt;1,"Media","Alta"))</f>
        <v>Baja</v>
      </c>
    </row>
    <row r="1376" spans="1:13" x14ac:dyDescent="0.3">
      <c r="A1376" s="1">
        <v>44228</v>
      </c>
      <c r="B1376">
        <v>170.84</v>
      </c>
      <c r="C1376">
        <v>171.73</v>
      </c>
      <c r="D1376">
        <v>168.03</v>
      </c>
      <c r="E1376">
        <v>170.97</v>
      </c>
      <c r="F1376">
        <v>8140399</v>
      </c>
      <c r="G1376" t="s">
        <v>9</v>
      </c>
      <c r="H1376" s="3">
        <f t="shared" si="63"/>
        <v>1.6649818635904312E-2</v>
      </c>
      <c r="I1376">
        <f t="shared" si="64"/>
        <v>2021</v>
      </c>
      <c r="J1376" t="str">
        <f t="shared" si="65"/>
        <v>Febrero</v>
      </c>
      <c r="K1376">
        <f>AVERAGEIFS(Tabla1[Close], Tabla1[Ticker], Tabla1[[#This Row],[Ticker]], Tabla1[Date], "&lt;=" &amp; Tabla1[[#This Row],[Date]], Tabla1[Date], "&gt;=" &amp; (Tabla1[[#This Row],[Date]]-50))</f>
        <v>174.05363636363637</v>
      </c>
      <c r="L1376">
        <f>AVERAGEIFS(Tabla1[Close], Tabla1[Ticker], Tabla1[[#This Row],[Ticker]], Tabla1[Date], "&lt;=" &amp; Tabla1[[#This Row],[Date]], Tabla1[Date], "&gt;=" &amp; (Tabla1[[#This Row],[Date]]-200))</f>
        <v>144.34867768595043</v>
      </c>
      <c r="M1376" t="str">
        <f>+IF(Tabla1[[#This Row],[volatilidad]]&lt;0.5,"Baja",IF(Tabla1[[#This Row],[volatilidad]]&lt;1,"Media","Alta"))</f>
        <v>Baja</v>
      </c>
    </row>
    <row r="1377" spans="1:13" x14ac:dyDescent="0.3">
      <c r="A1377" s="1">
        <v>44229</v>
      </c>
      <c r="B1377">
        <v>173.77</v>
      </c>
      <c r="C1377">
        <v>179.76</v>
      </c>
      <c r="D1377">
        <v>172.8</v>
      </c>
      <c r="E1377">
        <v>176.96</v>
      </c>
      <c r="F1377">
        <v>12215224</v>
      </c>
      <c r="G1377" t="s">
        <v>9</v>
      </c>
      <c r="H1377" s="3">
        <f t="shared" si="63"/>
        <v>3.5035386325086293E-2</v>
      </c>
      <c r="I1377">
        <f t="shared" si="64"/>
        <v>2021</v>
      </c>
      <c r="J1377" t="str">
        <f t="shared" si="65"/>
        <v>Febrero</v>
      </c>
      <c r="K1377">
        <f>AVERAGEIFS(Tabla1[Close], Tabla1[Ticker], Tabla1[[#This Row],[Ticker]], Tabla1[Date], "&lt;=" &amp; Tabla1[[#This Row],[Date]], Tabla1[Date], "&gt;=" &amp; (Tabla1[[#This Row],[Date]]-50))</f>
        <v>174.13911764705884</v>
      </c>
      <c r="L1377">
        <f>AVERAGEIFS(Tabla1[Close], Tabla1[Ticker], Tabla1[[#This Row],[Ticker]], Tabla1[Date], "&lt;=" &amp; Tabla1[[#This Row],[Date]], Tabla1[Date], "&gt;=" &amp; (Tabla1[[#This Row],[Date]]-200))</f>
        <v>144.61598360655739</v>
      </c>
      <c r="M1377" t="str">
        <f>+IF(Tabla1[[#This Row],[volatilidad]]&lt;0.5,"Baja",IF(Tabla1[[#This Row],[volatilidad]]&lt;1,"Media","Alta"))</f>
        <v>Baja</v>
      </c>
    </row>
    <row r="1378" spans="1:13" x14ac:dyDescent="0.3">
      <c r="A1378" s="1">
        <v>44230</v>
      </c>
      <c r="B1378">
        <v>177</v>
      </c>
      <c r="C1378">
        <v>178.43</v>
      </c>
      <c r="D1378">
        <v>175.76</v>
      </c>
      <c r="E1378">
        <v>176.43</v>
      </c>
      <c r="F1378">
        <v>5508576</v>
      </c>
      <c r="G1378" t="s">
        <v>9</v>
      </c>
      <c r="H1378" s="3">
        <f t="shared" si="63"/>
        <v>-2.9950271247739524E-3</v>
      </c>
      <c r="I1378">
        <f t="shared" si="64"/>
        <v>2021</v>
      </c>
      <c r="J1378" t="str">
        <f t="shared" si="65"/>
        <v>Febrero</v>
      </c>
      <c r="K1378">
        <f>AVERAGEIFS(Tabla1[Close], Tabla1[Ticker], Tabla1[[#This Row],[Ticker]], Tabla1[Date], "&lt;=" &amp; Tabla1[[#This Row],[Date]], Tabla1[Date], "&gt;=" &amp; (Tabla1[[#This Row],[Date]]-50))</f>
        <v>174.34882352941182</v>
      </c>
      <c r="L1378">
        <f>AVERAGEIFS(Tabla1[Close], Tabla1[Ticker], Tabla1[[#This Row],[Ticker]], Tabla1[Date], "&lt;=" &amp; Tabla1[[#This Row],[Date]], Tabla1[Date], "&gt;=" &amp; (Tabla1[[#This Row],[Date]]-200))</f>
        <v>144.87463414634146</v>
      </c>
      <c r="M1378" t="str">
        <f>+IF(Tabla1[[#This Row],[volatilidad]]&lt;0.5,"Baja",IF(Tabla1[[#This Row],[volatilidad]]&lt;1,"Media","Alta"))</f>
        <v>Baja</v>
      </c>
    </row>
    <row r="1379" spans="1:13" x14ac:dyDescent="0.3">
      <c r="A1379" s="1">
        <v>44231</v>
      </c>
      <c r="B1379">
        <v>177.59</v>
      </c>
      <c r="C1379">
        <v>181.38</v>
      </c>
      <c r="D1379">
        <v>176.49</v>
      </c>
      <c r="E1379">
        <v>180.23</v>
      </c>
      <c r="F1379">
        <v>9035407</v>
      </c>
      <c r="G1379" t="s">
        <v>9</v>
      </c>
      <c r="H1379" s="3">
        <f t="shared" si="63"/>
        <v>2.1538287139375223E-2</v>
      </c>
      <c r="I1379">
        <f t="shared" si="64"/>
        <v>2021</v>
      </c>
      <c r="J1379" t="str">
        <f t="shared" si="65"/>
        <v>Febrero</v>
      </c>
      <c r="K1379">
        <f>AVERAGEIFS(Tabla1[Close], Tabla1[Ticker], Tabla1[[#This Row],[Ticker]], Tabla1[Date], "&lt;=" &amp; Tabla1[[#This Row],[Date]], Tabla1[Date], "&gt;=" &amp; (Tabla1[[#This Row],[Date]]-50))</f>
        <v>174.53382352941179</v>
      </c>
      <c r="L1379">
        <f>AVERAGEIFS(Tabla1[Close], Tabla1[Ticker], Tabla1[[#This Row],[Ticker]], Tabla1[Date], "&lt;=" &amp; Tabla1[[#This Row],[Date]], Tabla1[Date], "&gt;=" &amp; (Tabla1[[#This Row],[Date]]-200))</f>
        <v>145.15975806451613</v>
      </c>
      <c r="M1379" t="str">
        <f>+IF(Tabla1[[#This Row],[volatilidad]]&lt;0.5,"Baja",IF(Tabla1[[#This Row],[volatilidad]]&lt;1,"Media","Alta"))</f>
        <v>Baja</v>
      </c>
    </row>
    <row r="1380" spans="1:13" x14ac:dyDescent="0.3">
      <c r="A1380" s="1">
        <v>44232</v>
      </c>
      <c r="B1380">
        <v>181.71</v>
      </c>
      <c r="C1380">
        <v>182.32</v>
      </c>
      <c r="D1380">
        <v>179.33</v>
      </c>
      <c r="E1380">
        <v>181.16</v>
      </c>
      <c r="F1380">
        <v>6640514</v>
      </c>
      <c r="G1380" t="s">
        <v>9</v>
      </c>
      <c r="H1380" s="3">
        <f t="shared" si="63"/>
        <v>5.1600732397492077E-3</v>
      </c>
      <c r="I1380">
        <f t="shared" si="64"/>
        <v>2021</v>
      </c>
      <c r="J1380" t="str">
        <f t="shared" si="65"/>
        <v>Febrero</v>
      </c>
      <c r="K1380">
        <f>AVERAGEIFS(Tabla1[Close], Tabla1[Ticker], Tabla1[[#This Row],[Ticker]], Tabla1[Date], "&lt;=" &amp; Tabla1[[#This Row],[Date]], Tabla1[Date], "&gt;=" &amp; (Tabla1[[#This Row],[Date]]-50))</f>
        <v>174.77029411764707</v>
      </c>
      <c r="L1380">
        <f>AVERAGEIFS(Tabla1[Close], Tabla1[Ticker], Tabla1[[#This Row],[Ticker]], Tabla1[Date], "&lt;=" &amp; Tabla1[[#This Row],[Date]], Tabla1[Date], "&gt;=" &amp; (Tabla1[[#This Row],[Date]]-200))</f>
        <v>145.44776000000002</v>
      </c>
      <c r="M1380" t="str">
        <f>+IF(Tabla1[[#This Row],[volatilidad]]&lt;0.5,"Baja",IF(Tabla1[[#This Row],[volatilidad]]&lt;1,"Media","Alta"))</f>
        <v>Baja</v>
      </c>
    </row>
    <row r="1381" spans="1:13" x14ac:dyDescent="0.3">
      <c r="A1381" s="1">
        <v>44235</v>
      </c>
      <c r="B1381">
        <v>183.85</v>
      </c>
      <c r="C1381">
        <v>190.64</v>
      </c>
      <c r="D1381">
        <v>183.3</v>
      </c>
      <c r="E1381">
        <v>190</v>
      </c>
      <c r="F1381">
        <v>16085695</v>
      </c>
      <c r="G1381" t="s">
        <v>9</v>
      </c>
      <c r="H1381" s="3">
        <f t="shared" si="63"/>
        <v>4.8796643850739674E-2</v>
      </c>
      <c r="I1381">
        <f t="shared" si="64"/>
        <v>2021</v>
      </c>
      <c r="J1381" t="str">
        <f t="shared" si="65"/>
        <v>Febrero</v>
      </c>
      <c r="K1381">
        <f>AVERAGEIFS(Tabla1[Close], Tabla1[Ticker], Tabla1[[#This Row],[Ticker]], Tabla1[Date], "&lt;=" &amp; Tabla1[[#This Row],[Date]], Tabla1[Date], "&gt;=" &amp; (Tabla1[[#This Row],[Date]]-50))</f>
        <v>175.32575757575759</v>
      </c>
      <c r="L1381">
        <f>AVERAGEIFS(Tabla1[Close], Tabla1[Ticker], Tabla1[[#This Row],[Ticker]], Tabla1[Date], "&lt;=" &amp; Tabla1[[#This Row],[Date]], Tabla1[Date], "&gt;=" &amp; (Tabla1[[#This Row],[Date]]-200))</f>
        <v>145.80134920634922</v>
      </c>
      <c r="M1381" t="str">
        <f>+IF(Tabla1[[#This Row],[volatilidad]]&lt;0.5,"Baja",IF(Tabla1[[#This Row],[volatilidad]]&lt;1,"Media","Alta"))</f>
        <v>Baja</v>
      </c>
    </row>
    <row r="1382" spans="1:13" x14ac:dyDescent="0.3">
      <c r="A1382" s="1">
        <v>44236</v>
      </c>
      <c r="B1382">
        <v>188.17</v>
      </c>
      <c r="C1382">
        <v>189.25</v>
      </c>
      <c r="D1382">
        <v>186.04</v>
      </c>
      <c r="E1382">
        <v>188.21</v>
      </c>
      <c r="F1382">
        <v>11270808</v>
      </c>
      <c r="G1382" t="s">
        <v>9</v>
      </c>
      <c r="H1382" s="3">
        <f t="shared" si="63"/>
        <v>-9.4210526315788856E-3</v>
      </c>
      <c r="I1382">
        <f t="shared" si="64"/>
        <v>2021</v>
      </c>
      <c r="J1382" t="str">
        <f t="shared" si="65"/>
        <v>Febrero</v>
      </c>
      <c r="K1382">
        <f>AVERAGEIFS(Tabla1[Close], Tabla1[Ticker], Tabla1[[#This Row],[Ticker]], Tabla1[Date], "&lt;=" &amp; Tabla1[[#This Row],[Date]], Tabla1[Date], "&gt;=" &amp; (Tabla1[[#This Row],[Date]]-50))</f>
        <v>175.70470588235298</v>
      </c>
      <c r="L1382">
        <f>AVERAGEIFS(Tabla1[Close], Tabla1[Ticker], Tabla1[[#This Row],[Ticker]], Tabla1[Date], "&lt;=" &amp; Tabla1[[#This Row],[Date]], Tabla1[Date], "&gt;=" &amp; (Tabla1[[#This Row],[Date]]-200))</f>
        <v>146.13527559055117</v>
      </c>
      <c r="M1382" t="str">
        <f>+IF(Tabla1[[#This Row],[volatilidad]]&lt;0.5,"Baja",IF(Tabla1[[#This Row],[volatilidad]]&lt;1,"Media","Alta"))</f>
        <v>Baja</v>
      </c>
    </row>
    <row r="1383" spans="1:13" x14ac:dyDescent="0.3">
      <c r="A1383" s="1">
        <v>44237</v>
      </c>
      <c r="B1383">
        <v>189.98</v>
      </c>
      <c r="C1383">
        <v>190.7</v>
      </c>
      <c r="D1383">
        <v>185.81</v>
      </c>
      <c r="E1383">
        <v>189.63</v>
      </c>
      <c r="F1383">
        <v>11464643</v>
      </c>
      <c r="G1383" t="s">
        <v>9</v>
      </c>
      <c r="H1383" s="3">
        <f t="shared" si="63"/>
        <v>7.5447638276393558E-3</v>
      </c>
      <c r="I1383">
        <f t="shared" si="64"/>
        <v>2021</v>
      </c>
      <c r="J1383" t="str">
        <f t="shared" si="65"/>
        <v>Febrero</v>
      </c>
      <c r="K1383">
        <f>AVERAGEIFS(Tabla1[Close], Tabla1[Ticker], Tabla1[[#This Row],[Ticker]], Tabla1[Date], "&lt;=" &amp; Tabla1[[#This Row],[Date]], Tabla1[Date], "&gt;=" &amp; (Tabla1[[#This Row],[Date]]-50))</f>
        <v>176.2617647058824</v>
      </c>
      <c r="L1383">
        <f>AVERAGEIFS(Tabla1[Close], Tabla1[Ticker], Tabla1[[#This Row],[Ticker]], Tabla1[Date], "&lt;=" &amp; Tabla1[[#This Row],[Date]], Tabla1[Date], "&gt;=" &amp; (Tabla1[[#This Row],[Date]]-200))</f>
        <v>146.47507812500001</v>
      </c>
      <c r="M1383" t="str">
        <f>+IF(Tabla1[[#This Row],[volatilidad]]&lt;0.5,"Baja",IF(Tabla1[[#This Row],[volatilidad]]&lt;1,"Media","Alta"))</f>
        <v>Baja</v>
      </c>
    </row>
    <row r="1384" spans="1:13" x14ac:dyDescent="0.3">
      <c r="A1384" s="1">
        <v>44238</v>
      </c>
      <c r="B1384">
        <v>189.18</v>
      </c>
      <c r="C1384">
        <v>191.25</v>
      </c>
      <c r="D1384">
        <v>188.07</v>
      </c>
      <c r="E1384">
        <v>190.91</v>
      </c>
      <c r="F1384">
        <v>17507890</v>
      </c>
      <c r="G1384" t="s">
        <v>9</v>
      </c>
      <c r="H1384" s="3">
        <f t="shared" si="63"/>
        <v>6.7499868164320187E-3</v>
      </c>
      <c r="I1384">
        <f t="shared" si="64"/>
        <v>2021</v>
      </c>
      <c r="J1384" t="str">
        <f t="shared" si="65"/>
        <v>Febrero</v>
      </c>
      <c r="K1384">
        <f>AVERAGEIFS(Tabla1[Close], Tabla1[Ticker], Tabla1[[#This Row],[Ticker]], Tabla1[Date], "&lt;=" &amp; Tabla1[[#This Row],[Date]], Tabla1[Date], "&gt;=" &amp; (Tabla1[[#This Row],[Date]]-50))</f>
        <v>176.86352941176472</v>
      </c>
      <c r="L1384">
        <f>AVERAGEIFS(Tabla1[Close], Tabla1[Ticker], Tabla1[[#This Row],[Ticker]], Tabla1[Date], "&lt;=" &amp; Tabla1[[#This Row],[Date]], Tabla1[Date], "&gt;=" &amp; (Tabla1[[#This Row],[Date]]-200))</f>
        <v>146.81953488372093</v>
      </c>
      <c r="M1384" t="str">
        <f>+IF(Tabla1[[#This Row],[volatilidad]]&lt;0.5,"Baja",IF(Tabla1[[#This Row],[volatilidad]]&lt;1,"Media","Alta"))</f>
        <v>Baja</v>
      </c>
    </row>
    <row r="1385" spans="1:13" x14ac:dyDescent="0.3">
      <c r="A1385" s="1">
        <v>44239</v>
      </c>
      <c r="B1385">
        <v>193</v>
      </c>
      <c r="C1385">
        <v>193.85</v>
      </c>
      <c r="D1385">
        <v>186.56</v>
      </c>
      <c r="E1385">
        <v>187.67</v>
      </c>
      <c r="F1385">
        <v>27233775</v>
      </c>
      <c r="G1385" t="s">
        <v>9</v>
      </c>
      <c r="H1385" s="3">
        <f t="shared" si="63"/>
        <v>-1.6971347755486921E-2</v>
      </c>
      <c r="I1385">
        <f t="shared" si="64"/>
        <v>2021</v>
      </c>
      <c r="J1385" t="str">
        <f t="shared" si="65"/>
        <v>Febrero</v>
      </c>
      <c r="K1385">
        <f>AVERAGEIFS(Tabla1[Close], Tabla1[Ticker], Tabla1[[#This Row],[Ticker]], Tabla1[Date], "&lt;=" &amp; Tabla1[[#This Row],[Date]], Tabla1[Date], "&gt;=" &amp; (Tabla1[[#This Row],[Date]]-50))</f>
        <v>177.27882352941177</v>
      </c>
      <c r="L1385">
        <f>AVERAGEIFS(Tabla1[Close], Tabla1[Ticker], Tabla1[[#This Row],[Ticker]], Tabla1[Date], "&lt;=" &amp; Tabla1[[#This Row],[Date]], Tabla1[Date], "&gt;=" &amp; (Tabla1[[#This Row],[Date]]-200))</f>
        <v>147.13376923076922</v>
      </c>
      <c r="M1385" t="str">
        <f>+IF(Tabla1[[#This Row],[volatilidad]]&lt;0.5,"Baja",IF(Tabla1[[#This Row],[volatilidad]]&lt;1,"Media","Alta"))</f>
        <v>Baja</v>
      </c>
    </row>
    <row r="1386" spans="1:13" x14ac:dyDescent="0.3">
      <c r="A1386" s="1">
        <v>44243</v>
      </c>
      <c r="B1386">
        <v>187.3</v>
      </c>
      <c r="C1386">
        <v>188.44</v>
      </c>
      <c r="D1386">
        <v>184.86</v>
      </c>
      <c r="E1386">
        <v>186.35</v>
      </c>
      <c r="F1386">
        <v>11630734</v>
      </c>
      <c r="G1386" t="s">
        <v>9</v>
      </c>
      <c r="H1386" s="3">
        <f t="shared" si="63"/>
        <v>-7.0336228486171937E-3</v>
      </c>
      <c r="I1386">
        <f t="shared" si="64"/>
        <v>2021</v>
      </c>
      <c r="J1386" t="str">
        <f t="shared" si="65"/>
        <v>Febrero</v>
      </c>
      <c r="K1386">
        <f>AVERAGEIFS(Tabla1[Close], Tabla1[Ticker], Tabla1[[#This Row],[Ticker]], Tabla1[Date], "&lt;=" &amp; Tabla1[[#This Row],[Date]], Tabla1[Date], "&gt;=" &amp; (Tabla1[[#This Row],[Date]]-50))</f>
        <v>177.65</v>
      </c>
      <c r="L1386">
        <f>AVERAGEIFS(Tabla1[Close], Tabla1[Ticker], Tabla1[[#This Row],[Ticker]], Tabla1[Date], "&lt;=" &amp; Tabla1[[#This Row],[Date]], Tabla1[Date], "&gt;=" &amp; (Tabla1[[#This Row],[Date]]-200))</f>
        <v>147.43312977099234</v>
      </c>
      <c r="M1386" t="str">
        <f>+IF(Tabla1[[#This Row],[volatilidad]]&lt;0.5,"Baja",IF(Tabla1[[#This Row],[volatilidad]]&lt;1,"Media","Alta"))</f>
        <v>Baja</v>
      </c>
    </row>
    <row r="1387" spans="1:13" x14ac:dyDescent="0.3">
      <c r="A1387" s="1">
        <v>44244</v>
      </c>
      <c r="B1387">
        <v>185.36</v>
      </c>
      <c r="C1387">
        <v>187.63</v>
      </c>
      <c r="D1387">
        <v>182.16</v>
      </c>
      <c r="E1387">
        <v>186.44</v>
      </c>
      <c r="F1387">
        <v>11406366</v>
      </c>
      <c r="G1387" t="s">
        <v>9</v>
      </c>
      <c r="H1387" s="3">
        <f t="shared" si="63"/>
        <v>4.8296216796361868E-4</v>
      </c>
      <c r="I1387">
        <f t="shared" si="64"/>
        <v>2021</v>
      </c>
      <c r="J1387" t="str">
        <f t="shared" si="65"/>
        <v>Febrero</v>
      </c>
      <c r="K1387">
        <f>AVERAGEIFS(Tabla1[Close], Tabla1[Ticker], Tabla1[[#This Row],[Ticker]], Tabla1[Date], "&lt;=" &amp; Tabla1[[#This Row],[Date]], Tabla1[Date], "&gt;=" &amp; (Tabla1[[#This Row],[Date]]-50))</f>
        <v>177.87294117647056</v>
      </c>
      <c r="L1387">
        <f>AVERAGEIFS(Tabla1[Close], Tabla1[Ticker], Tabla1[[#This Row],[Ticker]], Tabla1[Date], "&lt;=" &amp; Tabla1[[#This Row],[Date]], Tabla1[Date], "&gt;=" &amp; (Tabla1[[#This Row],[Date]]-200))</f>
        <v>147.72863636363633</v>
      </c>
      <c r="M1387" t="str">
        <f>+IF(Tabla1[[#This Row],[volatilidad]]&lt;0.5,"Baja",IF(Tabla1[[#This Row],[volatilidad]]&lt;1,"Media","Alta"))</f>
        <v>Baja</v>
      </c>
    </row>
    <row r="1388" spans="1:13" x14ac:dyDescent="0.3">
      <c r="A1388" s="1">
        <v>44245</v>
      </c>
      <c r="B1388">
        <v>184.79</v>
      </c>
      <c r="C1388">
        <v>186.4</v>
      </c>
      <c r="D1388">
        <v>182.84</v>
      </c>
      <c r="E1388">
        <v>183</v>
      </c>
      <c r="F1388">
        <v>12390770</v>
      </c>
      <c r="G1388" t="s">
        <v>9</v>
      </c>
      <c r="H1388" s="3">
        <f t="shared" si="63"/>
        <v>-1.8450976185367951E-2</v>
      </c>
      <c r="I1388">
        <f t="shared" si="64"/>
        <v>2021</v>
      </c>
      <c r="J1388" t="str">
        <f t="shared" si="65"/>
        <v>Febrero</v>
      </c>
      <c r="K1388">
        <f>AVERAGEIFS(Tabla1[Close], Tabla1[Ticker], Tabla1[[#This Row],[Ticker]], Tabla1[Date], "&lt;=" &amp; Tabla1[[#This Row],[Date]], Tabla1[Date], "&gt;=" &amp; (Tabla1[[#This Row],[Date]]-50))</f>
        <v>178.04058823529408</v>
      </c>
      <c r="L1388">
        <f>AVERAGEIFS(Tabla1[Close], Tabla1[Ticker], Tabla1[[#This Row],[Ticker]], Tabla1[Date], "&lt;=" &amp; Tabla1[[#This Row],[Date]], Tabla1[Date], "&gt;=" &amp; (Tabla1[[#This Row],[Date]]-200))</f>
        <v>147.99383458646614</v>
      </c>
      <c r="M1388" t="str">
        <f>+IF(Tabla1[[#This Row],[volatilidad]]&lt;0.5,"Baja",IF(Tabla1[[#This Row],[volatilidad]]&lt;1,"Media","Alta"))</f>
        <v>Baja</v>
      </c>
    </row>
    <row r="1389" spans="1:13" x14ac:dyDescent="0.3">
      <c r="A1389" s="1">
        <v>44246</v>
      </c>
      <c r="B1389">
        <v>184.27</v>
      </c>
      <c r="C1389">
        <v>184.78</v>
      </c>
      <c r="D1389">
        <v>182.79</v>
      </c>
      <c r="E1389">
        <v>183.65</v>
      </c>
      <c r="F1389">
        <v>8834497</v>
      </c>
      <c r="G1389" t="s">
        <v>9</v>
      </c>
      <c r="H1389" s="3">
        <f t="shared" si="63"/>
        <v>3.5519125683061148E-3</v>
      </c>
      <c r="I1389">
        <f t="shared" si="64"/>
        <v>2021</v>
      </c>
      <c r="J1389" t="str">
        <f t="shared" si="65"/>
        <v>Febrero</v>
      </c>
      <c r="K1389">
        <f>AVERAGEIFS(Tabla1[Close], Tabla1[Ticker], Tabla1[[#This Row],[Ticker]], Tabla1[Date], "&lt;=" &amp; Tabla1[[#This Row],[Date]], Tabla1[Date], "&gt;=" &amp; (Tabla1[[#This Row],[Date]]-50))</f>
        <v>178.11352941176469</v>
      </c>
      <c r="L1389">
        <f>AVERAGEIFS(Tabla1[Close], Tabla1[Ticker], Tabla1[[#This Row],[Ticker]], Tabla1[Date], "&lt;=" &amp; Tabla1[[#This Row],[Date]], Tabla1[Date], "&gt;=" &amp; (Tabla1[[#This Row],[Date]]-200))</f>
        <v>148.25992537313431</v>
      </c>
      <c r="M1389" t="str">
        <f>+IF(Tabla1[[#This Row],[volatilidad]]&lt;0.5,"Baja",IF(Tabla1[[#This Row],[volatilidad]]&lt;1,"Media","Alta"))</f>
        <v>Baja</v>
      </c>
    </row>
    <row r="1390" spans="1:13" x14ac:dyDescent="0.3">
      <c r="A1390" s="1">
        <v>44249</v>
      </c>
      <c r="B1390">
        <v>181.74</v>
      </c>
      <c r="C1390">
        <v>194.02</v>
      </c>
      <c r="D1390">
        <v>181.53</v>
      </c>
      <c r="E1390">
        <v>191.76</v>
      </c>
      <c r="F1390">
        <v>18799609</v>
      </c>
      <c r="G1390" t="s">
        <v>9</v>
      </c>
      <c r="H1390" s="3">
        <f t="shared" si="63"/>
        <v>4.4160087122243397E-2</v>
      </c>
      <c r="I1390">
        <f t="shared" si="64"/>
        <v>2021</v>
      </c>
      <c r="J1390" t="str">
        <f t="shared" si="65"/>
        <v>Febrero</v>
      </c>
      <c r="K1390">
        <f>AVERAGEIFS(Tabla1[Close], Tabla1[Ticker], Tabla1[[#This Row],[Ticker]], Tabla1[Date], "&lt;=" &amp; Tabla1[[#This Row],[Date]], Tabla1[Date], "&gt;=" &amp; (Tabla1[[#This Row],[Date]]-50))</f>
        <v>178.42470588235295</v>
      </c>
      <c r="L1390">
        <f>AVERAGEIFS(Tabla1[Close], Tabla1[Ticker], Tabla1[[#This Row],[Ticker]], Tabla1[Date], "&lt;=" &amp; Tabla1[[#This Row],[Date]], Tabla1[Date], "&gt;=" &amp; (Tabla1[[#This Row],[Date]]-200))</f>
        <v>148.58214814814812</v>
      </c>
      <c r="M1390" t="str">
        <f>+IF(Tabla1[[#This Row],[volatilidad]]&lt;0.5,"Baja",IF(Tabla1[[#This Row],[volatilidad]]&lt;1,"Media","Alta"))</f>
        <v>Baja</v>
      </c>
    </row>
    <row r="1391" spans="1:13" x14ac:dyDescent="0.3">
      <c r="A1391" s="1">
        <v>44250</v>
      </c>
      <c r="B1391">
        <v>193.59</v>
      </c>
      <c r="C1391">
        <v>198.94</v>
      </c>
      <c r="D1391">
        <v>188.66</v>
      </c>
      <c r="E1391">
        <v>197.09</v>
      </c>
      <c r="F1391">
        <v>23191447</v>
      </c>
      <c r="G1391" t="s">
        <v>9</v>
      </c>
      <c r="H1391" s="3">
        <f t="shared" si="63"/>
        <v>2.7795160617438475E-2</v>
      </c>
      <c r="I1391">
        <f t="shared" si="64"/>
        <v>2021</v>
      </c>
      <c r="J1391" t="str">
        <f t="shared" si="65"/>
        <v>Febrero</v>
      </c>
      <c r="K1391">
        <f>AVERAGEIFS(Tabla1[Close], Tabla1[Ticker], Tabla1[[#This Row],[Ticker]], Tabla1[Date], "&lt;=" &amp; Tabla1[[#This Row],[Date]], Tabla1[Date], "&gt;=" &amp; (Tabla1[[#This Row],[Date]]-50))</f>
        <v>178.95800000000003</v>
      </c>
      <c r="L1391">
        <f>AVERAGEIFS(Tabla1[Close], Tabla1[Ticker], Tabla1[[#This Row],[Ticker]], Tabla1[Date], "&lt;=" &amp; Tabla1[[#This Row],[Date]], Tabla1[Date], "&gt;=" &amp; (Tabla1[[#This Row],[Date]]-200))</f>
        <v>148.93882352941174</v>
      </c>
      <c r="M1391" t="str">
        <f>+IF(Tabla1[[#This Row],[volatilidad]]&lt;0.5,"Baja",IF(Tabla1[[#This Row],[volatilidad]]&lt;1,"Media","Alta"))</f>
        <v>Baja</v>
      </c>
    </row>
    <row r="1392" spans="1:13" x14ac:dyDescent="0.3">
      <c r="A1392" s="1">
        <v>44251</v>
      </c>
      <c r="B1392">
        <v>197.58</v>
      </c>
      <c r="C1392">
        <v>200.6</v>
      </c>
      <c r="D1392">
        <v>195.33</v>
      </c>
      <c r="E1392">
        <v>197.51</v>
      </c>
      <c r="F1392">
        <v>16205921</v>
      </c>
      <c r="G1392" t="s">
        <v>9</v>
      </c>
      <c r="H1392" s="3">
        <f t="shared" si="63"/>
        <v>2.1310061393271518E-3</v>
      </c>
      <c r="I1392">
        <f t="shared" si="64"/>
        <v>2021</v>
      </c>
      <c r="J1392" t="str">
        <f t="shared" si="65"/>
        <v>Febrero</v>
      </c>
      <c r="K1392">
        <f>AVERAGEIFS(Tabla1[Close], Tabla1[Ticker], Tabla1[[#This Row],[Ticker]], Tabla1[Date], "&lt;=" &amp; Tabla1[[#This Row],[Date]], Tabla1[Date], "&gt;=" &amp; (Tabla1[[#This Row],[Date]]-50))</f>
        <v>179.52457142857142</v>
      </c>
      <c r="L1392">
        <f>AVERAGEIFS(Tabla1[Close], Tabla1[Ticker], Tabla1[[#This Row],[Ticker]], Tabla1[Date], "&lt;=" &amp; Tabla1[[#This Row],[Date]], Tabla1[Date], "&gt;=" &amp; (Tabla1[[#This Row],[Date]]-200))</f>
        <v>149.29335766423355</v>
      </c>
      <c r="M1392" t="str">
        <f>+IF(Tabla1[[#This Row],[volatilidad]]&lt;0.5,"Baja",IF(Tabla1[[#This Row],[volatilidad]]&lt;1,"Media","Alta"))</f>
        <v>Baja</v>
      </c>
    </row>
    <row r="1393" spans="1:13" x14ac:dyDescent="0.3">
      <c r="A1393" s="1">
        <v>44252</v>
      </c>
      <c r="B1393">
        <v>197.73</v>
      </c>
      <c r="C1393">
        <v>197.96</v>
      </c>
      <c r="D1393">
        <v>190.38</v>
      </c>
      <c r="E1393">
        <v>190.98</v>
      </c>
      <c r="F1393">
        <v>12712043</v>
      </c>
      <c r="G1393" t="s">
        <v>9</v>
      </c>
      <c r="H1393" s="3">
        <f t="shared" si="63"/>
        <v>-3.3061617133309684E-2</v>
      </c>
      <c r="I1393">
        <f t="shared" si="64"/>
        <v>2021</v>
      </c>
      <c r="J1393" t="str">
        <f t="shared" si="65"/>
        <v>Febrero</v>
      </c>
      <c r="K1393">
        <f>AVERAGEIFS(Tabla1[Close], Tabla1[Ticker], Tabla1[[#This Row],[Ticker]], Tabla1[Date], "&lt;=" &amp; Tabla1[[#This Row],[Date]], Tabla1[Date], "&gt;=" &amp; (Tabla1[[#This Row],[Date]]-50))</f>
        <v>179.88285714285712</v>
      </c>
      <c r="L1393">
        <f>AVERAGEIFS(Tabla1[Close], Tabla1[Ticker], Tabla1[[#This Row],[Ticker]], Tabla1[Date], "&lt;=" &amp; Tabla1[[#This Row],[Date]], Tabla1[Date], "&gt;=" &amp; (Tabla1[[#This Row],[Date]]-200))</f>
        <v>149.59543478260866</v>
      </c>
      <c r="M1393" t="str">
        <f>+IF(Tabla1[[#This Row],[volatilidad]]&lt;0.5,"Baja",IF(Tabla1[[#This Row],[volatilidad]]&lt;1,"Media","Alta"))</f>
        <v>Baja</v>
      </c>
    </row>
    <row r="1394" spans="1:13" x14ac:dyDescent="0.3">
      <c r="A1394" s="1">
        <v>44253</v>
      </c>
      <c r="B1394">
        <v>190.07</v>
      </c>
      <c r="C1394">
        <v>191.61</v>
      </c>
      <c r="D1394">
        <v>185.45</v>
      </c>
      <c r="E1394">
        <v>189.04</v>
      </c>
      <c r="F1394">
        <v>15843972</v>
      </c>
      <c r="G1394" t="s">
        <v>9</v>
      </c>
      <c r="H1394" s="3">
        <f t="shared" si="63"/>
        <v>-1.0158131741543563E-2</v>
      </c>
      <c r="I1394">
        <f t="shared" si="64"/>
        <v>2021</v>
      </c>
      <c r="J1394" t="str">
        <f t="shared" si="65"/>
        <v>Febrero</v>
      </c>
      <c r="K1394">
        <f>AVERAGEIFS(Tabla1[Close], Tabla1[Ticker], Tabla1[[#This Row],[Ticker]], Tabla1[Date], "&lt;=" &amp; Tabla1[[#This Row],[Date]], Tabla1[Date], "&gt;=" &amp; (Tabla1[[#This Row],[Date]]-50))</f>
        <v>180.16628571428569</v>
      </c>
      <c r="L1394">
        <f>AVERAGEIFS(Tabla1[Close], Tabla1[Ticker], Tabla1[[#This Row],[Ticker]], Tabla1[Date], "&lt;=" &amp; Tabla1[[#This Row],[Date]], Tabla1[Date], "&gt;=" &amp; (Tabla1[[#This Row],[Date]]-200))</f>
        <v>149.8792086330935</v>
      </c>
      <c r="M1394" t="str">
        <f>+IF(Tabla1[[#This Row],[volatilidad]]&lt;0.5,"Baja",IF(Tabla1[[#This Row],[volatilidad]]&lt;1,"Media","Alta"))</f>
        <v>Baja</v>
      </c>
    </row>
    <row r="1395" spans="1:13" x14ac:dyDescent="0.3">
      <c r="A1395" s="1">
        <v>44256</v>
      </c>
      <c r="B1395">
        <v>193.23</v>
      </c>
      <c r="C1395">
        <v>196.9</v>
      </c>
      <c r="D1395">
        <v>191.39</v>
      </c>
      <c r="E1395">
        <v>194.98</v>
      </c>
      <c r="F1395">
        <v>10709916</v>
      </c>
      <c r="G1395" t="s">
        <v>9</v>
      </c>
      <c r="H1395" s="3">
        <f t="shared" si="63"/>
        <v>3.1421921286500121E-2</v>
      </c>
      <c r="I1395">
        <f t="shared" si="64"/>
        <v>2021</v>
      </c>
      <c r="J1395" t="str">
        <f t="shared" si="65"/>
        <v>Marzo</v>
      </c>
      <c r="K1395">
        <f>AVERAGEIFS(Tabla1[Close], Tabla1[Ticker], Tabla1[[#This Row],[Ticker]], Tabla1[Date], "&lt;=" &amp; Tabla1[[#This Row],[Date]], Tabla1[Date], "&gt;=" &amp; (Tabla1[[#This Row],[Date]]-50))</f>
        <v>180.69205882352938</v>
      </c>
      <c r="L1395">
        <f>AVERAGEIFS(Tabla1[Close], Tabla1[Ticker], Tabla1[[#This Row],[Ticker]], Tabla1[Date], "&lt;=" &amp; Tabla1[[#This Row],[Date]], Tabla1[Date], "&gt;=" &amp; (Tabla1[[#This Row],[Date]]-200))</f>
        <v>150.63591240875908</v>
      </c>
      <c r="M1395" t="str">
        <f>+IF(Tabla1[[#This Row],[volatilidad]]&lt;0.5,"Baja",IF(Tabla1[[#This Row],[volatilidad]]&lt;1,"Media","Alta"))</f>
        <v>Baja</v>
      </c>
    </row>
    <row r="1396" spans="1:13" x14ac:dyDescent="0.3">
      <c r="A1396" s="1">
        <v>44257</v>
      </c>
      <c r="B1396">
        <v>196.1</v>
      </c>
      <c r="C1396">
        <v>197.96</v>
      </c>
      <c r="D1396">
        <v>193.49</v>
      </c>
      <c r="E1396">
        <v>193.94</v>
      </c>
      <c r="F1396">
        <v>8371357</v>
      </c>
      <c r="G1396" t="s">
        <v>9</v>
      </c>
      <c r="H1396" s="3">
        <f t="shared" si="63"/>
        <v>-5.3338803979895433E-3</v>
      </c>
      <c r="I1396">
        <f t="shared" si="64"/>
        <v>2021</v>
      </c>
      <c r="J1396" t="str">
        <f t="shared" si="65"/>
        <v>Marzo</v>
      </c>
      <c r="K1396">
        <f>AVERAGEIFS(Tabla1[Close], Tabla1[Ticker], Tabla1[[#This Row],[Ticker]], Tabla1[Date], "&lt;=" &amp; Tabla1[[#This Row],[Date]], Tabla1[Date], "&gt;=" &amp; (Tabla1[[#This Row],[Date]]-50))</f>
        <v>181.07057142857138</v>
      </c>
      <c r="L1396">
        <f>AVERAGEIFS(Tabla1[Close], Tabla1[Ticker], Tabla1[[#This Row],[Ticker]], Tabla1[Date], "&lt;=" &amp; Tabla1[[#This Row],[Date]], Tabla1[Date], "&gt;=" &amp; (Tabla1[[#This Row],[Date]]-200))</f>
        <v>151.09562043795617</v>
      </c>
      <c r="M1396" t="str">
        <f>+IF(Tabla1[[#This Row],[volatilidad]]&lt;0.5,"Baja",IF(Tabla1[[#This Row],[volatilidad]]&lt;1,"Media","Alta"))</f>
        <v>Baja</v>
      </c>
    </row>
    <row r="1397" spans="1:13" x14ac:dyDescent="0.3">
      <c r="A1397" s="1">
        <v>44258</v>
      </c>
      <c r="B1397">
        <v>194.63</v>
      </c>
      <c r="C1397">
        <v>196.81</v>
      </c>
      <c r="D1397">
        <v>192.21</v>
      </c>
      <c r="E1397">
        <v>192.26</v>
      </c>
      <c r="F1397">
        <v>8750307</v>
      </c>
      <c r="G1397" t="s">
        <v>9</v>
      </c>
      <c r="H1397" s="3">
        <f t="shared" si="63"/>
        <v>-8.6624729297721803E-3</v>
      </c>
      <c r="I1397">
        <f t="shared" si="64"/>
        <v>2021</v>
      </c>
      <c r="J1397" t="str">
        <f t="shared" si="65"/>
        <v>Marzo</v>
      </c>
      <c r="K1397">
        <f>AVERAGEIFS(Tabla1[Close], Tabla1[Ticker], Tabla1[[#This Row],[Ticker]], Tabla1[Date], "&lt;=" &amp; Tabla1[[#This Row],[Date]], Tabla1[Date], "&gt;=" &amp; (Tabla1[[#This Row],[Date]]-50))</f>
        <v>181.44685714285711</v>
      </c>
      <c r="L1397">
        <f>AVERAGEIFS(Tabla1[Close], Tabla1[Ticker], Tabla1[[#This Row],[Ticker]], Tabla1[Date], "&lt;=" &amp; Tabla1[[#This Row],[Date]], Tabla1[Date], "&gt;=" &amp; (Tabla1[[#This Row],[Date]]-200))</f>
        <v>151.546204379562</v>
      </c>
      <c r="M1397" t="str">
        <f>+IF(Tabla1[[#This Row],[volatilidad]]&lt;0.5,"Baja",IF(Tabla1[[#This Row],[volatilidad]]&lt;1,"Media","Alta"))</f>
        <v>Baja</v>
      </c>
    </row>
    <row r="1398" spans="1:13" x14ac:dyDescent="0.3">
      <c r="A1398" s="1">
        <v>44259</v>
      </c>
      <c r="B1398">
        <v>189.9</v>
      </c>
      <c r="C1398">
        <v>192.48</v>
      </c>
      <c r="D1398">
        <v>184.12</v>
      </c>
      <c r="E1398">
        <v>188.03</v>
      </c>
      <c r="F1398">
        <v>12542623</v>
      </c>
      <c r="G1398" t="s">
        <v>9</v>
      </c>
      <c r="H1398" s="3">
        <f t="shared" si="63"/>
        <v>-2.2001456361177563E-2</v>
      </c>
      <c r="I1398">
        <f t="shared" si="64"/>
        <v>2021</v>
      </c>
      <c r="J1398" t="str">
        <f t="shared" si="65"/>
        <v>Marzo</v>
      </c>
      <c r="K1398">
        <f>AVERAGEIFS(Tabla1[Close], Tabla1[Ticker], Tabla1[[#This Row],[Ticker]], Tabla1[Date], "&lt;=" &amp; Tabla1[[#This Row],[Date]], Tabla1[Date], "&gt;=" &amp; (Tabla1[[#This Row],[Date]]-50))</f>
        <v>181.79085714285711</v>
      </c>
      <c r="L1398">
        <f>AVERAGEIFS(Tabla1[Close], Tabla1[Ticker], Tabla1[[#This Row],[Ticker]], Tabla1[Date], "&lt;=" &amp; Tabla1[[#This Row],[Date]], Tabla1[Date], "&gt;=" &amp; (Tabla1[[#This Row],[Date]]-200))</f>
        <v>151.81057971014488</v>
      </c>
      <c r="M1398" t="str">
        <f>+IF(Tabla1[[#This Row],[volatilidad]]&lt;0.5,"Baja",IF(Tabla1[[#This Row],[volatilidad]]&lt;1,"Media","Alta"))</f>
        <v>Baja</v>
      </c>
    </row>
    <row r="1399" spans="1:13" x14ac:dyDescent="0.3">
      <c r="A1399" s="1">
        <v>44260</v>
      </c>
      <c r="B1399">
        <v>189.15</v>
      </c>
      <c r="C1399">
        <v>190.57</v>
      </c>
      <c r="D1399">
        <v>183.34</v>
      </c>
      <c r="E1399">
        <v>189.99</v>
      </c>
      <c r="F1399">
        <v>10266391</v>
      </c>
      <c r="G1399" t="s">
        <v>9</v>
      </c>
      <c r="H1399" s="3">
        <f t="shared" si="63"/>
        <v>1.0423868531617364E-2</v>
      </c>
      <c r="I1399">
        <f t="shared" si="64"/>
        <v>2021</v>
      </c>
      <c r="J1399" t="str">
        <f t="shared" si="65"/>
        <v>Marzo</v>
      </c>
      <c r="K1399">
        <f>AVERAGEIFS(Tabla1[Close], Tabla1[Ticker], Tabla1[[#This Row],[Ticker]], Tabla1[Date], "&lt;=" &amp; Tabla1[[#This Row],[Date]], Tabla1[Date], "&gt;=" &amp; (Tabla1[[#This Row],[Date]]-50))</f>
        <v>182.18714285714282</v>
      </c>
      <c r="L1399">
        <f>AVERAGEIFS(Tabla1[Close], Tabla1[Ticker], Tabla1[[#This Row],[Ticker]], Tabla1[Date], "&lt;=" &amp; Tabla1[[#This Row],[Date]], Tabla1[Date], "&gt;=" &amp; (Tabla1[[#This Row],[Date]]-200))</f>
        <v>152.0852517985611</v>
      </c>
      <c r="M1399" t="str">
        <f>+IF(Tabla1[[#This Row],[volatilidad]]&lt;0.5,"Baja",IF(Tabla1[[#This Row],[volatilidad]]&lt;1,"Media","Alta"))</f>
        <v>Baja</v>
      </c>
    </row>
    <row r="1400" spans="1:13" x14ac:dyDescent="0.3">
      <c r="A1400" s="1">
        <v>44263</v>
      </c>
      <c r="B1400">
        <v>197.31</v>
      </c>
      <c r="C1400">
        <v>203.02</v>
      </c>
      <c r="D1400">
        <v>193.79</v>
      </c>
      <c r="E1400">
        <v>201.91</v>
      </c>
      <c r="F1400">
        <v>25093169</v>
      </c>
      <c r="G1400" t="s">
        <v>9</v>
      </c>
      <c r="H1400" s="3">
        <f t="shared" si="63"/>
        <v>6.2740144218116578E-2</v>
      </c>
      <c r="I1400">
        <f t="shared" si="64"/>
        <v>2021</v>
      </c>
      <c r="J1400" t="str">
        <f t="shared" si="65"/>
        <v>Marzo</v>
      </c>
      <c r="K1400">
        <f>AVERAGEIFS(Tabla1[Close], Tabla1[Ticker], Tabla1[[#This Row],[Ticker]], Tabla1[Date], "&lt;=" &amp; Tabla1[[#This Row],[Date]], Tabla1[Date], "&gt;=" &amp; (Tabla1[[#This Row],[Date]]-50))</f>
        <v>183.34088235294112</v>
      </c>
      <c r="L1400">
        <f>AVERAGEIFS(Tabla1[Close], Tabla1[Ticker], Tabla1[[#This Row],[Ticker]], Tabla1[Date], "&lt;=" &amp; Tabla1[[#This Row],[Date]], Tabla1[Date], "&gt;=" &amp; (Tabla1[[#This Row],[Date]]-200))</f>
        <v>152.9613138686131</v>
      </c>
      <c r="M1400" t="str">
        <f>+IF(Tabla1[[#This Row],[volatilidad]]&lt;0.5,"Baja",IF(Tabla1[[#This Row],[volatilidad]]&lt;1,"Media","Alta"))</f>
        <v>Baja</v>
      </c>
    </row>
    <row r="1401" spans="1:13" x14ac:dyDescent="0.3">
      <c r="A1401" s="1">
        <v>44264</v>
      </c>
      <c r="B1401">
        <v>200.19</v>
      </c>
      <c r="C1401">
        <v>201.7</v>
      </c>
      <c r="D1401">
        <v>194.37</v>
      </c>
      <c r="E1401">
        <v>194.51</v>
      </c>
      <c r="F1401">
        <v>23331038</v>
      </c>
      <c r="G1401" t="s">
        <v>9</v>
      </c>
      <c r="H1401" s="3">
        <f t="shared" si="63"/>
        <v>-3.6649992570947476E-2</v>
      </c>
      <c r="I1401">
        <f t="shared" si="64"/>
        <v>2021</v>
      </c>
      <c r="J1401" t="str">
        <f t="shared" si="65"/>
        <v>Marzo</v>
      </c>
      <c r="K1401">
        <f>AVERAGEIFS(Tabla1[Close], Tabla1[Ticker], Tabla1[[#This Row],[Ticker]], Tabla1[Date], "&lt;=" &amp; Tabla1[[#This Row],[Date]], Tabla1[Date], "&gt;=" &amp; (Tabla1[[#This Row],[Date]]-50))</f>
        <v>183.65999999999997</v>
      </c>
      <c r="L1401">
        <f>AVERAGEIFS(Tabla1[Close], Tabla1[Ticker], Tabla1[[#This Row],[Ticker]], Tabla1[Date], "&lt;=" &amp; Tabla1[[#This Row],[Date]], Tabla1[Date], "&gt;=" &amp; (Tabla1[[#This Row],[Date]]-200))</f>
        <v>153.44591240875906</v>
      </c>
      <c r="M1401" t="str">
        <f>+IF(Tabla1[[#This Row],[volatilidad]]&lt;0.5,"Baja",IF(Tabla1[[#This Row],[volatilidad]]&lt;1,"Media","Alta"))</f>
        <v>Baja</v>
      </c>
    </row>
    <row r="1402" spans="1:13" x14ac:dyDescent="0.3">
      <c r="A1402" s="1">
        <v>44265</v>
      </c>
      <c r="B1402">
        <v>197.31</v>
      </c>
      <c r="C1402">
        <v>198.8</v>
      </c>
      <c r="D1402">
        <v>194.68</v>
      </c>
      <c r="E1402">
        <v>195.06</v>
      </c>
      <c r="F1402">
        <v>13662052</v>
      </c>
      <c r="G1402" t="s">
        <v>9</v>
      </c>
      <c r="H1402" s="3">
        <f t="shared" si="63"/>
        <v>2.8276181173205739E-3</v>
      </c>
      <c r="I1402">
        <f t="shared" si="64"/>
        <v>2021</v>
      </c>
      <c r="J1402" t="str">
        <f t="shared" si="65"/>
        <v>Marzo</v>
      </c>
      <c r="K1402">
        <f>AVERAGEIFS(Tabla1[Close], Tabla1[Ticker], Tabla1[[#This Row],[Ticker]], Tabla1[Date], "&lt;=" &amp; Tabla1[[#This Row],[Date]], Tabla1[Date], "&gt;=" &amp; (Tabla1[[#This Row],[Date]]-50))</f>
        <v>183.97666666666663</v>
      </c>
      <c r="L1402">
        <f>AVERAGEIFS(Tabla1[Close], Tabla1[Ticker], Tabla1[[#This Row],[Ticker]], Tabla1[Date], "&lt;=" &amp; Tabla1[[#This Row],[Date]], Tabla1[Date], "&gt;=" &amp; (Tabla1[[#This Row],[Date]]-200))</f>
        <v>153.93948905109482</v>
      </c>
      <c r="M1402" t="str">
        <f>+IF(Tabla1[[#This Row],[volatilidad]]&lt;0.5,"Baja",IF(Tabla1[[#This Row],[volatilidad]]&lt;1,"Media","Alta"))</f>
        <v>Baja</v>
      </c>
    </row>
    <row r="1403" spans="1:13" x14ac:dyDescent="0.3">
      <c r="A1403" s="1">
        <v>44266</v>
      </c>
      <c r="B1403">
        <v>197.38</v>
      </c>
      <c r="C1403">
        <v>199.05</v>
      </c>
      <c r="D1403">
        <v>195.4</v>
      </c>
      <c r="E1403">
        <v>196.75</v>
      </c>
      <c r="F1403">
        <v>11933924</v>
      </c>
      <c r="G1403" t="s">
        <v>9</v>
      </c>
      <c r="H1403" s="3">
        <f t="shared" si="63"/>
        <v>8.6640008202605312E-3</v>
      </c>
      <c r="I1403">
        <f t="shared" si="64"/>
        <v>2021</v>
      </c>
      <c r="J1403" t="str">
        <f t="shared" si="65"/>
        <v>Marzo</v>
      </c>
      <c r="K1403">
        <f>AVERAGEIFS(Tabla1[Close], Tabla1[Ticker], Tabla1[[#This Row],[Ticker]], Tabla1[Date], "&lt;=" &amp; Tabla1[[#This Row],[Date]], Tabla1[Date], "&gt;=" &amp; (Tabla1[[#This Row],[Date]]-50))</f>
        <v>184.65694444444443</v>
      </c>
      <c r="L1403">
        <f>AVERAGEIFS(Tabla1[Close], Tabla1[Ticker], Tabla1[[#This Row],[Ticker]], Tabla1[Date], "&lt;=" &amp; Tabla1[[#This Row],[Date]], Tabla1[Date], "&gt;=" &amp; (Tabla1[[#This Row],[Date]]-200))</f>
        <v>154.24971014492749</v>
      </c>
      <c r="M1403" t="str">
        <f>+IF(Tabla1[[#This Row],[volatilidad]]&lt;0.5,"Baja",IF(Tabla1[[#This Row],[volatilidad]]&lt;1,"Media","Alta"))</f>
        <v>Baja</v>
      </c>
    </row>
    <row r="1404" spans="1:13" x14ac:dyDescent="0.3">
      <c r="A1404" s="1">
        <v>44267</v>
      </c>
      <c r="B1404">
        <v>196.53</v>
      </c>
      <c r="C1404">
        <v>198.41</v>
      </c>
      <c r="D1404">
        <v>195.18</v>
      </c>
      <c r="E1404">
        <v>197.16</v>
      </c>
      <c r="F1404">
        <v>13249124</v>
      </c>
      <c r="G1404" t="s">
        <v>9</v>
      </c>
      <c r="H1404" s="3">
        <f t="shared" si="63"/>
        <v>2.0838627700126011E-3</v>
      </c>
      <c r="I1404">
        <f t="shared" si="64"/>
        <v>2021</v>
      </c>
      <c r="J1404" t="str">
        <f t="shared" si="65"/>
        <v>Marzo</v>
      </c>
      <c r="K1404">
        <f>AVERAGEIFS(Tabla1[Close], Tabla1[Ticker], Tabla1[[#This Row],[Ticker]], Tabla1[Date], "&lt;=" &amp; Tabla1[[#This Row],[Date]], Tabla1[Date], "&gt;=" &amp; (Tabla1[[#This Row],[Date]]-50))</f>
        <v>185.31027777777774</v>
      </c>
      <c r="L1404">
        <f>AVERAGEIFS(Tabla1[Close], Tabla1[Ticker], Tabla1[[#This Row],[Ticker]], Tabla1[Date], "&lt;=" &amp; Tabla1[[#This Row],[Date]], Tabla1[Date], "&gt;=" &amp; (Tabla1[[#This Row],[Date]]-200))</f>
        <v>154.55841726618698</v>
      </c>
      <c r="M1404" t="str">
        <f>+IF(Tabla1[[#This Row],[volatilidad]]&lt;0.5,"Baja",IF(Tabla1[[#This Row],[volatilidad]]&lt;1,"Media","Alta"))</f>
        <v>Baja</v>
      </c>
    </row>
    <row r="1405" spans="1:13" x14ac:dyDescent="0.3">
      <c r="A1405" s="1">
        <v>44270</v>
      </c>
      <c r="B1405">
        <v>198.54</v>
      </c>
      <c r="C1405">
        <v>198.54</v>
      </c>
      <c r="D1405">
        <v>194.81</v>
      </c>
      <c r="E1405">
        <v>196.76</v>
      </c>
      <c r="F1405">
        <v>10319674</v>
      </c>
      <c r="G1405" t="s">
        <v>9</v>
      </c>
      <c r="H1405" s="3">
        <f t="shared" si="63"/>
        <v>-2.0288090890647759E-3</v>
      </c>
      <c r="I1405">
        <f t="shared" si="64"/>
        <v>2021</v>
      </c>
      <c r="J1405" t="str">
        <f t="shared" si="65"/>
        <v>Marzo</v>
      </c>
      <c r="K1405">
        <f>AVERAGEIFS(Tabla1[Close], Tabla1[Ticker], Tabla1[[#This Row],[Ticker]], Tabla1[Date], "&lt;=" &amp; Tabla1[[#This Row],[Date]], Tabla1[Date], "&gt;=" &amp; (Tabla1[[#This Row],[Date]]-50))</f>
        <v>186.39628571428571</v>
      </c>
      <c r="L1405">
        <f>AVERAGEIFS(Tabla1[Close], Tabla1[Ticker], Tabla1[[#This Row],[Ticker]], Tabla1[Date], "&lt;=" &amp; Tabla1[[#This Row],[Date]], Tabla1[Date], "&gt;=" &amp; (Tabla1[[#This Row],[Date]]-200))</f>
        <v>155.3848175182481</v>
      </c>
      <c r="M1405" t="str">
        <f>+IF(Tabla1[[#This Row],[volatilidad]]&lt;0.5,"Baja",IF(Tabla1[[#This Row],[volatilidad]]&lt;1,"Media","Alta"))</f>
        <v>Baja</v>
      </c>
    </row>
    <row r="1406" spans="1:13" x14ac:dyDescent="0.3">
      <c r="A1406" s="1">
        <v>44271</v>
      </c>
      <c r="B1406">
        <v>196.1</v>
      </c>
      <c r="C1406">
        <v>196.59</v>
      </c>
      <c r="D1406">
        <v>192.88</v>
      </c>
      <c r="E1406">
        <v>194.24</v>
      </c>
      <c r="F1406">
        <v>9680745</v>
      </c>
      <c r="G1406" t="s">
        <v>9</v>
      </c>
      <c r="H1406" s="3">
        <f t="shared" si="63"/>
        <v>-1.2807481195364789E-2</v>
      </c>
      <c r="I1406">
        <f t="shared" si="64"/>
        <v>2021</v>
      </c>
      <c r="J1406" t="str">
        <f t="shared" si="65"/>
        <v>Marzo</v>
      </c>
      <c r="K1406">
        <f>AVERAGEIFS(Tabla1[Close], Tabla1[Ticker], Tabla1[[#This Row],[Ticker]], Tabla1[Date], "&lt;=" &amp; Tabla1[[#This Row],[Date]], Tabla1[Date], "&gt;=" &amp; (Tabla1[[#This Row],[Date]]-50))</f>
        <v>186.61416666666665</v>
      </c>
      <c r="L1406">
        <f>AVERAGEIFS(Tabla1[Close], Tabla1[Ticker], Tabla1[[#This Row],[Ticker]], Tabla1[Date], "&lt;=" &amp; Tabla1[[#This Row],[Date]], Tabla1[Date], "&gt;=" &amp; (Tabla1[[#This Row],[Date]]-200))</f>
        <v>155.82649635036492</v>
      </c>
      <c r="M1406" t="str">
        <f>+IF(Tabla1[[#This Row],[volatilidad]]&lt;0.5,"Baja",IF(Tabla1[[#This Row],[volatilidad]]&lt;1,"Media","Alta"))</f>
        <v>Baja</v>
      </c>
    </row>
    <row r="1407" spans="1:13" x14ac:dyDescent="0.3">
      <c r="A1407" s="1">
        <v>44272</v>
      </c>
      <c r="B1407">
        <v>193.44</v>
      </c>
      <c r="C1407">
        <v>196.19</v>
      </c>
      <c r="D1407">
        <v>191.78</v>
      </c>
      <c r="E1407">
        <v>195.24</v>
      </c>
      <c r="F1407">
        <v>14418682</v>
      </c>
      <c r="G1407" t="s">
        <v>9</v>
      </c>
      <c r="H1407" s="3">
        <f t="shared" si="63"/>
        <v>5.1482701812191056E-3</v>
      </c>
      <c r="I1407">
        <f t="shared" si="64"/>
        <v>2021</v>
      </c>
      <c r="J1407" t="str">
        <f t="shared" si="65"/>
        <v>Marzo</v>
      </c>
      <c r="K1407">
        <f>AVERAGEIFS(Tabla1[Close], Tabla1[Ticker], Tabla1[[#This Row],[Ticker]], Tabla1[Date], "&lt;=" &amp; Tabla1[[#This Row],[Date]], Tabla1[Date], "&gt;=" &amp; (Tabla1[[#This Row],[Date]]-50))</f>
        <v>187.26277777777779</v>
      </c>
      <c r="L1407">
        <f>AVERAGEIFS(Tabla1[Close], Tabla1[Ticker], Tabla1[[#This Row],[Ticker]], Tabla1[Date], "&lt;=" &amp; Tabla1[[#This Row],[Date]], Tabla1[Date], "&gt;=" &amp; (Tabla1[[#This Row],[Date]]-200))</f>
        <v>156.26226277372257</v>
      </c>
      <c r="M1407" t="str">
        <f>+IF(Tabla1[[#This Row],[volatilidad]]&lt;0.5,"Baja",IF(Tabla1[[#This Row],[volatilidad]]&lt;1,"Media","Alta"))</f>
        <v>Baja</v>
      </c>
    </row>
    <row r="1408" spans="1:13" x14ac:dyDescent="0.3">
      <c r="A1408" s="1">
        <v>44273</v>
      </c>
      <c r="B1408">
        <v>194.95</v>
      </c>
      <c r="C1408">
        <v>195.08</v>
      </c>
      <c r="D1408">
        <v>191.74</v>
      </c>
      <c r="E1408">
        <v>192.28</v>
      </c>
      <c r="F1408">
        <v>9644461</v>
      </c>
      <c r="G1408" t="s">
        <v>9</v>
      </c>
      <c r="H1408" s="3">
        <f t="shared" si="63"/>
        <v>-1.5160827699241985E-2</v>
      </c>
      <c r="I1408">
        <f t="shared" si="64"/>
        <v>2021</v>
      </c>
      <c r="J1408" t="str">
        <f t="shared" si="65"/>
        <v>Marzo</v>
      </c>
      <c r="K1408">
        <f>AVERAGEIFS(Tabla1[Close], Tabla1[Ticker], Tabla1[[#This Row],[Ticker]], Tabla1[Date], "&lt;=" &amp; Tabla1[[#This Row],[Date]], Tabla1[Date], "&gt;=" &amp; (Tabla1[[#This Row],[Date]]-50))</f>
        <v>187.89388888888888</v>
      </c>
      <c r="L1408">
        <f>AVERAGEIFS(Tabla1[Close], Tabla1[Ticker], Tabla1[[#This Row],[Ticker]], Tabla1[Date], "&lt;=" &amp; Tabla1[[#This Row],[Date]], Tabla1[Date], "&gt;=" &amp; (Tabla1[[#This Row],[Date]]-200))</f>
        <v>156.52326086956515</v>
      </c>
      <c r="M1408" t="str">
        <f>+IF(Tabla1[[#This Row],[volatilidad]]&lt;0.5,"Baja",IF(Tabla1[[#This Row],[volatilidad]]&lt;1,"Media","Alta"))</f>
        <v>Baja</v>
      </c>
    </row>
    <row r="1409" spans="1:13" x14ac:dyDescent="0.3">
      <c r="A1409" s="1">
        <v>44274</v>
      </c>
      <c r="B1409">
        <v>190.92</v>
      </c>
      <c r="C1409">
        <v>194</v>
      </c>
      <c r="D1409">
        <v>189.76</v>
      </c>
      <c r="E1409">
        <v>191.14</v>
      </c>
      <c r="F1409">
        <v>28354576</v>
      </c>
      <c r="G1409" t="s">
        <v>9</v>
      </c>
      <c r="H1409" s="3">
        <f t="shared" si="63"/>
        <v>-5.9288537549407883E-3</v>
      </c>
      <c r="I1409">
        <f t="shared" si="64"/>
        <v>2021</v>
      </c>
      <c r="J1409" t="str">
        <f t="shared" si="65"/>
        <v>Marzo</v>
      </c>
      <c r="K1409">
        <f>AVERAGEIFS(Tabla1[Close], Tabla1[Ticker], Tabla1[[#This Row],[Ticker]], Tabla1[Date], "&lt;=" &amp; Tabla1[[#This Row],[Date]], Tabla1[Date], "&gt;=" &amp; (Tabla1[[#This Row],[Date]]-50))</f>
        <v>188.67472222222221</v>
      </c>
      <c r="L1409">
        <f>AVERAGEIFS(Tabla1[Close], Tabla1[Ticker], Tabla1[[#This Row],[Ticker]], Tabla1[Date], "&lt;=" &amp; Tabla1[[#This Row],[Date]], Tabla1[Date], "&gt;=" &amp; (Tabla1[[#This Row],[Date]]-200))</f>
        <v>156.77230215827331</v>
      </c>
      <c r="M1409" t="str">
        <f>+IF(Tabla1[[#This Row],[volatilidad]]&lt;0.5,"Baja",IF(Tabla1[[#This Row],[volatilidad]]&lt;1,"Media","Alta"))</f>
        <v>Baja</v>
      </c>
    </row>
    <row r="1410" spans="1:13" x14ac:dyDescent="0.3">
      <c r="A1410" s="1">
        <v>44277</v>
      </c>
      <c r="B1410">
        <v>193.26</v>
      </c>
      <c r="C1410">
        <v>196.33</v>
      </c>
      <c r="D1410">
        <v>192</v>
      </c>
      <c r="E1410">
        <v>192.86</v>
      </c>
      <c r="F1410">
        <v>8838532</v>
      </c>
      <c r="G1410" t="s">
        <v>9</v>
      </c>
      <c r="H1410" s="3">
        <f t="shared" ref="H1410:H1473" si="66">IF(G1410=G1409, (E1410/E1409)-1, "")</f>
        <v>8.9986397405044105E-3</v>
      </c>
      <c r="I1410">
        <f t="shared" ref="I1410:I1473" si="67">YEAR(A1410)</f>
        <v>2021</v>
      </c>
      <c r="J1410" t="str">
        <f t="shared" ref="J1410:J1473" si="68">TEXT(A1410,"MMMM")</f>
        <v>Marzo</v>
      </c>
      <c r="K1410">
        <f>AVERAGEIFS(Tabla1[Close], Tabla1[Ticker], Tabla1[[#This Row],[Ticker]], Tabla1[Date], "&lt;=" &amp; Tabla1[[#This Row],[Date]], Tabla1[Date], "&gt;=" &amp; (Tabla1[[#This Row],[Date]]-50))</f>
        <v>189.85999999999999</v>
      </c>
      <c r="L1410">
        <f>AVERAGEIFS(Tabla1[Close], Tabla1[Ticker], Tabla1[[#This Row],[Ticker]], Tabla1[Date], "&lt;=" &amp; Tabla1[[#This Row],[Date]], Tabla1[Date], "&gt;=" &amp; (Tabla1[[#This Row],[Date]]-200))</f>
        <v>157.54306569343058</v>
      </c>
      <c r="M1410" t="str">
        <f>+IF(Tabla1[[#This Row],[volatilidad]]&lt;0.5,"Baja",IF(Tabla1[[#This Row],[volatilidad]]&lt;1,"Media","Alta"))</f>
        <v>Baja</v>
      </c>
    </row>
    <row r="1411" spans="1:13" x14ac:dyDescent="0.3">
      <c r="A1411" s="1">
        <v>44278</v>
      </c>
      <c r="B1411">
        <v>191.59</v>
      </c>
      <c r="C1411">
        <v>192.34</v>
      </c>
      <c r="D1411">
        <v>187.97</v>
      </c>
      <c r="E1411">
        <v>188.73</v>
      </c>
      <c r="F1411">
        <v>10701244</v>
      </c>
      <c r="G1411" t="s">
        <v>9</v>
      </c>
      <c r="H1411" s="3">
        <f t="shared" si="66"/>
        <v>-2.141449756299918E-2</v>
      </c>
      <c r="I1411">
        <f t="shared" si="67"/>
        <v>2021</v>
      </c>
      <c r="J1411" t="str">
        <f t="shared" si="68"/>
        <v>Marzo</v>
      </c>
      <c r="K1411">
        <f>AVERAGEIFS(Tabla1[Close], Tabla1[Ticker], Tabla1[[#This Row],[Ticker]], Tabla1[Date], "&lt;=" &amp; Tabla1[[#This Row],[Date]], Tabla1[Date], "&gt;=" &amp; (Tabla1[[#This Row],[Date]]-50))</f>
        <v>189.82861111111109</v>
      </c>
      <c r="L1411">
        <f>AVERAGEIFS(Tabla1[Close], Tabla1[Ticker], Tabla1[[#This Row],[Ticker]], Tabla1[Date], "&lt;=" &amp; Tabla1[[#This Row],[Date]], Tabla1[Date], "&gt;=" &amp; (Tabla1[[#This Row],[Date]]-200))</f>
        <v>157.94810218978097</v>
      </c>
      <c r="M1411" t="str">
        <f>+IF(Tabla1[[#This Row],[volatilidad]]&lt;0.5,"Baja",IF(Tabla1[[#This Row],[volatilidad]]&lt;1,"Media","Alta"))</f>
        <v>Baja</v>
      </c>
    </row>
    <row r="1412" spans="1:13" x14ac:dyDescent="0.3">
      <c r="A1412" s="1">
        <v>44279</v>
      </c>
      <c r="B1412">
        <v>190.06</v>
      </c>
      <c r="C1412">
        <v>190.5</v>
      </c>
      <c r="D1412">
        <v>184.64</v>
      </c>
      <c r="E1412">
        <v>184.72</v>
      </c>
      <c r="F1412">
        <v>13549134</v>
      </c>
      <c r="G1412" t="s">
        <v>9</v>
      </c>
      <c r="H1412" s="3">
        <f t="shared" si="66"/>
        <v>-2.1247284480474748E-2</v>
      </c>
      <c r="I1412">
        <f t="shared" si="67"/>
        <v>2021</v>
      </c>
      <c r="J1412" t="str">
        <f t="shared" si="68"/>
        <v>Marzo</v>
      </c>
      <c r="K1412">
        <f>AVERAGEIFS(Tabla1[Close], Tabla1[Ticker], Tabla1[[#This Row],[Ticker]], Tabla1[Date], "&lt;=" &amp; Tabla1[[#This Row],[Date]], Tabla1[Date], "&gt;=" &amp; (Tabla1[[#This Row],[Date]]-50))</f>
        <v>190.21055555555552</v>
      </c>
      <c r="L1412">
        <f>AVERAGEIFS(Tabla1[Close], Tabla1[Ticker], Tabla1[[#This Row],[Ticker]], Tabla1[Date], "&lt;=" &amp; Tabla1[[#This Row],[Date]], Tabla1[Date], "&gt;=" &amp; (Tabla1[[#This Row],[Date]]-200))</f>
        <v>158.33299270072987</v>
      </c>
      <c r="M1412" t="str">
        <f>+IF(Tabla1[[#This Row],[volatilidad]]&lt;0.5,"Baja",IF(Tabla1[[#This Row],[volatilidad]]&lt;1,"Media","Alta"))</f>
        <v>Baja</v>
      </c>
    </row>
    <row r="1413" spans="1:13" x14ac:dyDescent="0.3">
      <c r="A1413" s="1">
        <v>44280</v>
      </c>
      <c r="B1413">
        <v>181.85</v>
      </c>
      <c r="C1413">
        <v>187.71</v>
      </c>
      <c r="D1413">
        <v>181.01</v>
      </c>
      <c r="E1413">
        <v>186.91</v>
      </c>
      <c r="F1413">
        <v>9609238</v>
      </c>
      <c r="G1413" t="s">
        <v>9</v>
      </c>
      <c r="H1413" s="3">
        <f t="shared" si="66"/>
        <v>1.1855781723689951E-2</v>
      </c>
      <c r="I1413">
        <f t="shared" si="67"/>
        <v>2021</v>
      </c>
      <c r="J1413" t="str">
        <f t="shared" si="68"/>
        <v>Marzo</v>
      </c>
      <c r="K1413">
        <f>AVERAGEIFS(Tabla1[Close], Tabla1[Ticker], Tabla1[[#This Row],[Ticker]], Tabla1[Date], "&lt;=" &amp; Tabla1[[#This Row],[Date]], Tabla1[Date], "&gt;=" &amp; (Tabla1[[#This Row],[Date]]-50))</f>
        <v>190.48694444444445</v>
      </c>
      <c r="L1413">
        <f>AVERAGEIFS(Tabla1[Close], Tabla1[Ticker], Tabla1[[#This Row],[Ticker]], Tabla1[Date], "&lt;=" &amp; Tabla1[[#This Row],[Date]], Tabla1[Date], "&gt;=" &amp; (Tabla1[[#This Row],[Date]]-200))</f>
        <v>158.54007246376804</v>
      </c>
      <c r="M1413" t="str">
        <f>+IF(Tabla1[[#This Row],[volatilidad]]&lt;0.5,"Baja",IF(Tabla1[[#This Row],[volatilidad]]&lt;1,"Media","Alta"))</f>
        <v>Baja</v>
      </c>
    </row>
    <row r="1414" spans="1:13" x14ac:dyDescent="0.3">
      <c r="A1414" s="1">
        <v>44281</v>
      </c>
      <c r="B1414">
        <v>188.83</v>
      </c>
      <c r="C1414">
        <v>188.98</v>
      </c>
      <c r="D1414">
        <v>182.57</v>
      </c>
      <c r="E1414">
        <v>185.92</v>
      </c>
      <c r="F1414">
        <v>10196132</v>
      </c>
      <c r="G1414" t="s">
        <v>9</v>
      </c>
      <c r="H1414" s="3">
        <f t="shared" si="66"/>
        <v>-5.2966668450056265E-3</v>
      </c>
      <c r="I1414">
        <f t="shared" si="67"/>
        <v>2021</v>
      </c>
      <c r="J1414" t="str">
        <f t="shared" si="68"/>
        <v>Marzo</v>
      </c>
      <c r="K1414">
        <f>AVERAGEIFS(Tabla1[Close], Tabla1[Ticker], Tabla1[[#This Row],[Ticker]], Tabla1[Date], "&lt;=" &amp; Tabla1[[#This Row],[Date]], Tabla1[Date], "&gt;=" &amp; (Tabla1[[#This Row],[Date]]-50))</f>
        <v>190.75055555555556</v>
      </c>
      <c r="L1414">
        <f>AVERAGEIFS(Tabla1[Close], Tabla1[Ticker], Tabla1[[#This Row],[Ticker]], Tabla1[Date], "&lt;=" &amp; Tabla1[[#This Row],[Date]], Tabla1[Date], "&gt;=" &amp; (Tabla1[[#This Row],[Date]]-200))</f>
        <v>158.73705035971216</v>
      </c>
      <c r="M1414" t="str">
        <f>+IF(Tabla1[[#This Row],[volatilidad]]&lt;0.5,"Baja",IF(Tabla1[[#This Row],[volatilidad]]&lt;1,"Media","Alta"))</f>
        <v>Baja</v>
      </c>
    </row>
    <row r="1415" spans="1:13" x14ac:dyDescent="0.3">
      <c r="A1415" s="1">
        <v>44284</v>
      </c>
      <c r="B1415">
        <v>185.24</v>
      </c>
      <c r="C1415">
        <v>185.94</v>
      </c>
      <c r="D1415">
        <v>183.15</v>
      </c>
      <c r="E1415">
        <v>184.85</v>
      </c>
      <c r="F1415">
        <v>7544714</v>
      </c>
      <c r="G1415" t="s">
        <v>9</v>
      </c>
      <c r="H1415" s="3">
        <f t="shared" si="66"/>
        <v>-5.7551635111875443E-3</v>
      </c>
      <c r="I1415">
        <f t="shared" si="67"/>
        <v>2021</v>
      </c>
      <c r="J1415" t="str">
        <f t="shared" si="68"/>
        <v>Marzo</v>
      </c>
      <c r="K1415">
        <f>AVERAGEIFS(Tabla1[Close], Tabla1[Ticker], Tabla1[[#This Row],[Ticker]], Tabla1[Date], "&lt;=" &amp; Tabla1[[#This Row],[Date]], Tabla1[Date], "&gt;=" &amp; (Tabla1[[#This Row],[Date]]-50))</f>
        <v>191.15657142857145</v>
      </c>
      <c r="L1415">
        <f>AVERAGEIFS(Tabla1[Close], Tabla1[Ticker], Tabla1[[#This Row],[Ticker]], Tabla1[Date], "&lt;=" &amp; Tabla1[[#This Row],[Date]], Tabla1[Date], "&gt;=" &amp; (Tabla1[[#This Row],[Date]]-200))</f>
        <v>159.28797101449268</v>
      </c>
      <c r="M1415" t="str">
        <f>+IF(Tabla1[[#This Row],[volatilidad]]&lt;0.5,"Baja",IF(Tabla1[[#This Row],[volatilidad]]&lt;1,"Media","Alta"))</f>
        <v>Baja</v>
      </c>
    </row>
    <row r="1416" spans="1:13" x14ac:dyDescent="0.3">
      <c r="A1416" s="1">
        <v>44285</v>
      </c>
      <c r="B1416">
        <v>183.83</v>
      </c>
      <c r="C1416">
        <v>186.32</v>
      </c>
      <c r="D1416">
        <v>183.56</v>
      </c>
      <c r="E1416">
        <v>185.53</v>
      </c>
      <c r="F1416">
        <v>5929698</v>
      </c>
      <c r="G1416" t="s">
        <v>9</v>
      </c>
      <c r="H1416" s="3">
        <f t="shared" si="66"/>
        <v>3.6786583716528209E-3</v>
      </c>
      <c r="I1416">
        <f t="shared" si="67"/>
        <v>2021</v>
      </c>
      <c r="J1416" t="str">
        <f t="shared" si="68"/>
        <v>Marzo</v>
      </c>
      <c r="K1416">
        <f>AVERAGEIFS(Tabla1[Close], Tabla1[Ticker], Tabla1[[#This Row],[Ticker]], Tabla1[Date], "&lt;=" &amp; Tabla1[[#This Row],[Date]], Tabla1[Date], "&gt;=" &amp; (Tabla1[[#This Row],[Date]]-50))</f>
        <v>191.0002777777778</v>
      </c>
      <c r="L1416">
        <f>AVERAGEIFS(Tabla1[Close], Tabla1[Ticker], Tabla1[[#This Row],[Ticker]], Tabla1[Date], "&lt;=" &amp; Tabla1[[#This Row],[Date]], Tabla1[Date], "&gt;=" &amp; (Tabla1[[#This Row],[Date]]-200))</f>
        <v>159.66702898550719</v>
      </c>
      <c r="M1416" t="str">
        <f>+IF(Tabla1[[#This Row],[volatilidad]]&lt;0.5,"Baja",IF(Tabla1[[#This Row],[volatilidad]]&lt;1,"Media","Alta"))</f>
        <v>Baja</v>
      </c>
    </row>
    <row r="1417" spans="1:13" x14ac:dyDescent="0.3">
      <c r="A1417" s="1">
        <v>44286</v>
      </c>
      <c r="B1417">
        <v>185.83</v>
      </c>
      <c r="C1417">
        <v>186.9</v>
      </c>
      <c r="D1417">
        <v>184.42</v>
      </c>
      <c r="E1417">
        <v>184.52</v>
      </c>
      <c r="F1417">
        <v>8478002</v>
      </c>
      <c r="G1417" t="s">
        <v>9</v>
      </c>
      <c r="H1417" s="3">
        <f t="shared" si="66"/>
        <v>-5.4438635261143675E-3</v>
      </c>
      <c r="I1417">
        <f t="shared" si="67"/>
        <v>2021</v>
      </c>
      <c r="J1417" t="str">
        <f t="shared" si="68"/>
        <v>Marzo</v>
      </c>
      <c r="K1417">
        <f>AVERAGEIFS(Tabla1[Close], Tabla1[Ticker], Tabla1[[#This Row],[Ticker]], Tabla1[Date], "&lt;=" &amp; Tabla1[[#This Row],[Date]], Tabla1[Date], "&gt;=" &amp; (Tabla1[[#This Row],[Date]]-50))</f>
        <v>190.84805555555556</v>
      </c>
      <c r="L1417">
        <f>AVERAGEIFS(Tabla1[Close], Tabla1[Ticker], Tabla1[[#This Row],[Ticker]], Tabla1[Date], "&lt;=" &amp; Tabla1[[#This Row],[Date]], Tabla1[Date], "&gt;=" &amp; (Tabla1[[#This Row],[Date]]-200))</f>
        <v>160.04942028985502</v>
      </c>
      <c r="M1417" t="str">
        <f>+IF(Tabla1[[#This Row],[volatilidad]]&lt;0.5,"Baja",IF(Tabla1[[#This Row],[volatilidad]]&lt;1,"Media","Alta"))</f>
        <v>Baja</v>
      </c>
    </row>
    <row r="1418" spans="1:13" x14ac:dyDescent="0.3">
      <c r="A1418" s="1">
        <v>44287</v>
      </c>
      <c r="B1418">
        <v>186.43</v>
      </c>
      <c r="C1418">
        <v>189.1</v>
      </c>
      <c r="D1418">
        <v>185.59</v>
      </c>
      <c r="E1418">
        <v>188.97</v>
      </c>
      <c r="F1418">
        <v>7749378</v>
      </c>
      <c r="G1418" t="s">
        <v>9</v>
      </c>
      <c r="H1418" s="3">
        <f t="shared" si="66"/>
        <v>2.4116626923910589E-2</v>
      </c>
      <c r="I1418">
        <f t="shared" si="67"/>
        <v>2021</v>
      </c>
      <c r="J1418" t="str">
        <f t="shared" si="68"/>
        <v>Abril</v>
      </c>
      <c r="K1418">
        <f>AVERAGEIFS(Tabla1[Close], Tabla1[Ticker], Tabla1[[#This Row],[Ticker]], Tabla1[Date], "&lt;=" &amp; Tabla1[[#This Row],[Date]], Tabla1[Date], "&gt;=" &amp; (Tabla1[[#This Row],[Date]]-50))</f>
        <v>190.8691666666667</v>
      </c>
      <c r="L1418">
        <f>AVERAGEIFS(Tabla1[Close], Tabla1[Ticker], Tabla1[[#This Row],[Ticker]], Tabla1[Date], "&lt;=" &amp; Tabla1[[#This Row],[Date]], Tabla1[Date], "&gt;=" &amp; (Tabla1[[#This Row],[Date]]-200))</f>
        <v>160.25748201438844</v>
      </c>
      <c r="M1418" t="str">
        <f>+IF(Tabla1[[#This Row],[volatilidad]]&lt;0.5,"Baja",IF(Tabla1[[#This Row],[volatilidad]]&lt;1,"Media","Alta"))</f>
        <v>Baja</v>
      </c>
    </row>
    <row r="1419" spans="1:13" x14ac:dyDescent="0.3">
      <c r="A1419" s="1">
        <v>44291</v>
      </c>
      <c r="B1419">
        <v>191.47</v>
      </c>
      <c r="C1419">
        <v>191.67</v>
      </c>
      <c r="D1419">
        <v>188.09</v>
      </c>
      <c r="E1419">
        <v>188.5</v>
      </c>
      <c r="F1419">
        <v>7405334</v>
      </c>
      <c r="G1419" t="s">
        <v>9</v>
      </c>
      <c r="H1419" s="3">
        <f t="shared" si="66"/>
        <v>-2.4871672752289076E-3</v>
      </c>
      <c r="I1419">
        <f t="shared" si="67"/>
        <v>2021</v>
      </c>
      <c r="J1419" t="str">
        <f t="shared" si="68"/>
        <v>Abril</v>
      </c>
      <c r="K1419">
        <f>AVERAGEIFS(Tabla1[Close], Tabla1[Ticker], Tabla1[[#This Row],[Ticker]], Tabla1[Date], "&lt;=" &amp; Tabla1[[#This Row],[Date]], Tabla1[Date], "&gt;=" &amp; (Tabla1[[#This Row],[Date]]-50))</f>
        <v>190.92882352941177</v>
      </c>
      <c r="L1419">
        <f>AVERAGEIFS(Tabla1[Close], Tabla1[Ticker], Tabla1[[#This Row],[Ticker]], Tabla1[Date], "&lt;=" &amp; Tabla1[[#This Row],[Date]], Tabla1[Date], "&gt;=" &amp; (Tabla1[[#This Row],[Date]]-200))</f>
        <v>161.09277372262767</v>
      </c>
      <c r="M1419" t="str">
        <f>+IF(Tabla1[[#This Row],[volatilidad]]&lt;0.5,"Baja",IF(Tabla1[[#This Row],[volatilidad]]&lt;1,"Media","Alta"))</f>
        <v>Baja</v>
      </c>
    </row>
    <row r="1420" spans="1:13" x14ac:dyDescent="0.3">
      <c r="A1420" s="1">
        <v>44292</v>
      </c>
      <c r="B1420">
        <v>188.5</v>
      </c>
      <c r="C1420">
        <v>191.28</v>
      </c>
      <c r="D1420">
        <v>187.87</v>
      </c>
      <c r="E1420">
        <v>189.73</v>
      </c>
      <c r="F1420">
        <v>7926185</v>
      </c>
      <c r="G1420" t="s">
        <v>9</v>
      </c>
      <c r="H1420" s="3">
        <f t="shared" si="66"/>
        <v>6.5251989389920606E-3</v>
      </c>
      <c r="I1420">
        <f t="shared" si="67"/>
        <v>2021</v>
      </c>
      <c r="J1420" t="str">
        <f t="shared" si="68"/>
        <v>Abril</v>
      </c>
      <c r="K1420">
        <f>AVERAGEIFS(Tabla1[Close], Tabla1[Ticker], Tabla1[[#This Row],[Ticker]], Tabla1[Date], "&lt;=" &amp; Tabla1[[#This Row],[Date]], Tabla1[Date], "&gt;=" &amp; (Tabla1[[#This Row],[Date]]-50))</f>
        <v>190.89457142857142</v>
      </c>
      <c r="L1420">
        <f>AVERAGEIFS(Tabla1[Close], Tabla1[Ticker], Tabla1[[#This Row],[Ticker]], Tabla1[Date], "&lt;=" &amp; Tabla1[[#This Row],[Date]], Tabla1[Date], "&gt;=" &amp; (Tabla1[[#This Row],[Date]]-200))</f>
        <v>161.52715328467147</v>
      </c>
      <c r="M1420" t="str">
        <f>+IF(Tabla1[[#This Row],[volatilidad]]&lt;0.5,"Baja",IF(Tabla1[[#This Row],[volatilidad]]&lt;1,"Media","Alta"))</f>
        <v>Baja</v>
      </c>
    </row>
    <row r="1421" spans="1:13" x14ac:dyDescent="0.3">
      <c r="A1421" s="1">
        <v>44293</v>
      </c>
      <c r="B1421">
        <v>189.8</v>
      </c>
      <c r="C1421">
        <v>190.33</v>
      </c>
      <c r="D1421">
        <v>186.95</v>
      </c>
      <c r="E1421">
        <v>187.56</v>
      </c>
      <c r="F1421">
        <v>6238712</v>
      </c>
      <c r="G1421" t="s">
        <v>9</v>
      </c>
      <c r="H1421" s="3">
        <f t="shared" si="66"/>
        <v>-1.1437305644863671E-2</v>
      </c>
      <c r="I1421">
        <f t="shared" si="67"/>
        <v>2021</v>
      </c>
      <c r="J1421" t="str">
        <f t="shared" si="68"/>
        <v>Abril</v>
      </c>
      <c r="K1421">
        <f>AVERAGEIFS(Tabla1[Close], Tabla1[Ticker], Tabla1[[#This Row],[Ticker]], Tabla1[Date], "&lt;=" &amp; Tabla1[[#This Row],[Date]], Tabla1[Date], "&gt;=" &amp; (Tabla1[[#This Row],[Date]]-50))</f>
        <v>190.80194444444444</v>
      </c>
      <c r="L1421">
        <f>AVERAGEIFS(Tabla1[Close], Tabla1[Ticker], Tabla1[[#This Row],[Ticker]], Tabla1[Date], "&lt;=" &amp; Tabla1[[#This Row],[Date]], Tabla1[Date], "&gt;=" &amp; (Tabla1[[#This Row],[Date]]-200))</f>
        <v>161.95729927007295</v>
      </c>
      <c r="M1421" t="str">
        <f>+IF(Tabla1[[#This Row],[volatilidad]]&lt;0.5,"Baja",IF(Tabla1[[#This Row],[volatilidad]]&lt;1,"Media","Alta"))</f>
        <v>Baja</v>
      </c>
    </row>
    <row r="1422" spans="1:13" x14ac:dyDescent="0.3">
      <c r="A1422" s="1">
        <v>44294</v>
      </c>
      <c r="B1422">
        <v>187.2</v>
      </c>
      <c r="C1422">
        <v>188.05</v>
      </c>
      <c r="D1422">
        <v>185.63</v>
      </c>
      <c r="E1422">
        <v>187.32</v>
      </c>
      <c r="F1422">
        <v>7762950</v>
      </c>
      <c r="G1422" t="s">
        <v>9</v>
      </c>
      <c r="H1422" s="3">
        <f t="shared" si="66"/>
        <v>-1.2795905310301059E-3</v>
      </c>
      <c r="I1422">
        <f t="shared" si="67"/>
        <v>2021</v>
      </c>
      <c r="J1422" t="str">
        <f t="shared" si="68"/>
        <v>Abril</v>
      </c>
      <c r="K1422">
        <f>AVERAGEIFS(Tabla1[Close], Tabla1[Ticker], Tabla1[[#This Row],[Ticker]], Tabla1[Date], "&lt;=" &amp; Tabla1[[#This Row],[Date]], Tabla1[Date], "&gt;=" &amp; (Tabla1[[#This Row],[Date]]-50))</f>
        <v>190.82888888888886</v>
      </c>
      <c r="L1422">
        <f>AVERAGEIFS(Tabla1[Close], Tabla1[Ticker], Tabla1[[#This Row],[Ticker]], Tabla1[Date], "&lt;=" &amp; Tabla1[[#This Row],[Date]], Tabla1[Date], "&gt;=" &amp; (Tabla1[[#This Row],[Date]]-200))</f>
        <v>162.14108695652169</v>
      </c>
      <c r="M1422" t="str">
        <f>+IF(Tabla1[[#This Row],[volatilidad]]&lt;0.5,"Baja",IF(Tabla1[[#This Row],[volatilidad]]&lt;1,"Media","Alta"))</f>
        <v>Baja</v>
      </c>
    </row>
    <row r="1423" spans="1:13" x14ac:dyDescent="0.3">
      <c r="A1423" s="1">
        <v>44295</v>
      </c>
      <c r="B1423">
        <v>188.17</v>
      </c>
      <c r="C1423">
        <v>188.22</v>
      </c>
      <c r="D1423">
        <v>186.15</v>
      </c>
      <c r="E1423">
        <v>187.89</v>
      </c>
      <c r="F1423">
        <v>6089323</v>
      </c>
      <c r="G1423" t="s">
        <v>9</v>
      </c>
      <c r="H1423" s="3">
        <f t="shared" si="66"/>
        <v>3.0429212043561193E-3</v>
      </c>
      <c r="I1423">
        <f t="shared" si="67"/>
        <v>2021</v>
      </c>
      <c r="J1423" t="str">
        <f t="shared" si="68"/>
        <v>Abril</v>
      </c>
      <c r="K1423">
        <f>AVERAGEIFS(Tabla1[Close], Tabla1[Ticker], Tabla1[[#This Row],[Ticker]], Tabla1[Date], "&lt;=" &amp; Tabla1[[#This Row],[Date]], Tabla1[Date], "&gt;=" &amp; (Tabla1[[#This Row],[Date]]-50))</f>
        <v>190.86916666666667</v>
      </c>
      <c r="L1423">
        <f>AVERAGEIFS(Tabla1[Close], Tabla1[Ticker], Tabla1[[#This Row],[Ticker]], Tabla1[Date], "&lt;=" &amp; Tabla1[[#This Row],[Date]], Tabla1[Date], "&gt;=" &amp; (Tabla1[[#This Row],[Date]]-200))</f>
        <v>162.32633093525175</v>
      </c>
      <c r="M1423" t="str">
        <f>+IF(Tabla1[[#This Row],[volatilidad]]&lt;0.5,"Baja",IF(Tabla1[[#This Row],[volatilidad]]&lt;1,"Media","Alta"))</f>
        <v>Baja</v>
      </c>
    </row>
    <row r="1424" spans="1:13" x14ac:dyDescent="0.3">
      <c r="A1424" s="1">
        <v>44298</v>
      </c>
      <c r="B1424">
        <v>187.75</v>
      </c>
      <c r="C1424">
        <v>187.85</v>
      </c>
      <c r="D1424">
        <v>185.48</v>
      </c>
      <c r="E1424">
        <v>186.49</v>
      </c>
      <c r="F1424">
        <v>6662530</v>
      </c>
      <c r="G1424" t="s">
        <v>9</v>
      </c>
      <c r="H1424" s="3">
        <f t="shared" si="66"/>
        <v>-7.4511682367340848E-3</v>
      </c>
      <c r="I1424">
        <f t="shared" si="67"/>
        <v>2021</v>
      </c>
      <c r="J1424" t="str">
        <f t="shared" si="68"/>
        <v>Abril</v>
      </c>
      <c r="K1424">
        <f>AVERAGEIFS(Tabla1[Close], Tabla1[Ticker], Tabla1[[#This Row],[Ticker]], Tabla1[Date], "&lt;=" &amp; Tabla1[[#This Row],[Date]], Tabla1[Date], "&gt;=" &amp; (Tabla1[[#This Row],[Date]]-50))</f>
        <v>191.17514285714287</v>
      </c>
      <c r="L1424">
        <f>AVERAGEIFS(Tabla1[Close], Tabla1[Ticker], Tabla1[[#This Row],[Ticker]], Tabla1[Date], "&lt;=" &amp; Tabla1[[#This Row],[Date]], Tabla1[Date], "&gt;=" &amp; (Tabla1[[#This Row],[Date]]-200))</f>
        <v>163.31350364963501</v>
      </c>
      <c r="M1424" t="str">
        <f>+IF(Tabla1[[#This Row],[volatilidad]]&lt;0.5,"Baja",IF(Tabla1[[#This Row],[volatilidad]]&lt;1,"Media","Alta"))</f>
        <v>Baja</v>
      </c>
    </row>
    <row r="1425" spans="1:13" x14ac:dyDescent="0.3">
      <c r="A1425" s="1">
        <v>44299</v>
      </c>
      <c r="B1425">
        <v>185.59</v>
      </c>
      <c r="C1425">
        <v>186.44</v>
      </c>
      <c r="D1425">
        <v>184.6</v>
      </c>
      <c r="E1425">
        <v>185.49</v>
      </c>
      <c r="F1425">
        <v>6826463</v>
      </c>
      <c r="G1425" t="s">
        <v>9</v>
      </c>
      <c r="H1425" s="3">
        <f t="shared" si="66"/>
        <v>-5.3622178132876064E-3</v>
      </c>
      <c r="I1425">
        <f t="shared" si="67"/>
        <v>2021</v>
      </c>
      <c r="J1425" t="str">
        <f t="shared" si="68"/>
        <v>Abril</v>
      </c>
      <c r="K1425">
        <f>AVERAGEIFS(Tabla1[Close], Tabla1[Ticker], Tabla1[[#This Row],[Ticker]], Tabla1[Date], "&lt;=" &amp; Tabla1[[#This Row],[Date]], Tabla1[Date], "&gt;=" &amp; (Tabla1[[#This Row],[Date]]-50))</f>
        <v>191.01722222222222</v>
      </c>
      <c r="L1425">
        <f>AVERAGEIFS(Tabla1[Close], Tabla1[Ticker], Tabla1[[#This Row],[Ticker]], Tabla1[Date], "&lt;=" &amp; Tabla1[[#This Row],[Date]], Tabla1[Date], "&gt;=" &amp; (Tabla1[[#This Row],[Date]]-200))</f>
        <v>163.77335766423354</v>
      </c>
      <c r="M1425" t="str">
        <f>+IF(Tabla1[[#This Row],[volatilidad]]&lt;0.5,"Baja",IF(Tabla1[[#This Row],[volatilidad]]&lt;1,"Media","Alta"))</f>
        <v>Baja</v>
      </c>
    </row>
    <row r="1426" spans="1:13" x14ac:dyDescent="0.3">
      <c r="A1426" s="1">
        <v>44300</v>
      </c>
      <c r="B1426">
        <v>185.97</v>
      </c>
      <c r="C1426">
        <v>190.4</v>
      </c>
      <c r="D1426">
        <v>185.71</v>
      </c>
      <c r="E1426">
        <v>187.46</v>
      </c>
      <c r="F1426">
        <v>9089939</v>
      </c>
      <c r="G1426" t="s">
        <v>9</v>
      </c>
      <c r="H1426" s="3">
        <f t="shared" si="66"/>
        <v>1.0620518626341058E-2</v>
      </c>
      <c r="I1426">
        <f t="shared" si="67"/>
        <v>2021</v>
      </c>
      <c r="J1426" t="str">
        <f t="shared" si="68"/>
        <v>Abril</v>
      </c>
      <c r="K1426">
        <f>AVERAGEIFS(Tabla1[Close], Tabla1[Ticker], Tabla1[[#This Row],[Ticker]], Tabla1[Date], "&lt;=" &amp; Tabla1[[#This Row],[Date]], Tabla1[Date], "&gt;=" &amp; (Tabla1[[#This Row],[Date]]-50))</f>
        <v>190.89777777777778</v>
      </c>
      <c r="L1426">
        <f>AVERAGEIFS(Tabla1[Close], Tabla1[Ticker], Tabla1[[#This Row],[Ticker]], Tabla1[Date], "&lt;=" &amp; Tabla1[[#This Row],[Date]], Tabla1[Date], "&gt;=" &amp; (Tabla1[[#This Row],[Date]]-200))</f>
        <v>164.23656934306567</v>
      </c>
      <c r="M1426" t="str">
        <f>+IF(Tabla1[[#This Row],[volatilidad]]&lt;0.5,"Baja",IF(Tabla1[[#This Row],[volatilidad]]&lt;1,"Media","Alta"))</f>
        <v>Baja</v>
      </c>
    </row>
    <row r="1427" spans="1:13" x14ac:dyDescent="0.3">
      <c r="A1427" s="1">
        <v>44301</v>
      </c>
      <c r="B1427">
        <v>188.09</v>
      </c>
      <c r="C1427">
        <v>188.9</v>
      </c>
      <c r="D1427">
        <v>185.7</v>
      </c>
      <c r="E1427">
        <v>185.93</v>
      </c>
      <c r="F1427">
        <v>7262535</v>
      </c>
      <c r="G1427" t="s">
        <v>9</v>
      </c>
      <c r="H1427" s="3">
        <f t="shared" si="66"/>
        <v>-8.1617411714499655E-3</v>
      </c>
      <c r="I1427">
        <f t="shared" si="67"/>
        <v>2021</v>
      </c>
      <c r="J1427" t="str">
        <f t="shared" si="68"/>
        <v>Abril</v>
      </c>
      <c r="K1427">
        <f>AVERAGEIFS(Tabla1[Close], Tabla1[Ticker], Tabla1[[#This Row],[Ticker]], Tabla1[Date], "&lt;=" &amp; Tabla1[[#This Row],[Date]], Tabla1[Date], "&gt;=" &amp; (Tabla1[[#This Row],[Date]]-50))</f>
        <v>190.5877777777778</v>
      </c>
      <c r="L1427">
        <f>AVERAGEIFS(Tabla1[Close], Tabla1[Ticker], Tabla1[[#This Row],[Ticker]], Tabla1[Date], "&lt;=" &amp; Tabla1[[#This Row],[Date]], Tabla1[Date], "&gt;=" &amp; (Tabla1[[#This Row],[Date]]-200))</f>
        <v>164.39376811594201</v>
      </c>
      <c r="M1427" t="str">
        <f>+IF(Tabla1[[#This Row],[volatilidad]]&lt;0.5,"Baja",IF(Tabla1[[#This Row],[volatilidad]]&lt;1,"Media","Alta"))</f>
        <v>Baja</v>
      </c>
    </row>
    <row r="1428" spans="1:13" x14ac:dyDescent="0.3">
      <c r="A1428" s="1">
        <v>44302</v>
      </c>
      <c r="B1428">
        <v>187.57</v>
      </c>
      <c r="C1428">
        <v>189.47</v>
      </c>
      <c r="D1428">
        <v>186.2</v>
      </c>
      <c r="E1428">
        <v>187.26</v>
      </c>
      <c r="F1428">
        <v>9453501</v>
      </c>
      <c r="G1428" t="s">
        <v>9</v>
      </c>
      <c r="H1428" s="3">
        <f t="shared" si="66"/>
        <v>7.1532297101057907E-3</v>
      </c>
      <c r="I1428">
        <f t="shared" si="67"/>
        <v>2021</v>
      </c>
      <c r="J1428" t="str">
        <f t="shared" si="68"/>
        <v>Abril</v>
      </c>
      <c r="K1428">
        <f>AVERAGEIFS(Tabla1[Close], Tabla1[Ticker], Tabla1[[#This Row],[Ticker]], Tabla1[Date], "&lt;=" &amp; Tabla1[[#This Row],[Date]], Tabla1[Date], "&gt;=" &amp; (Tabla1[[#This Row],[Date]]-50))</f>
        <v>190.30305555555555</v>
      </c>
      <c r="L1428">
        <f>AVERAGEIFS(Tabla1[Close], Tabla1[Ticker], Tabla1[[#This Row],[Ticker]], Tabla1[Date], "&lt;=" &amp; Tabla1[[#This Row],[Date]], Tabla1[Date], "&gt;=" &amp; (Tabla1[[#This Row],[Date]]-200))</f>
        <v>164.55827338129492</v>
      </c>
      <c r="M1428" t="str">
        <f>+IF(Tabla1[[#This Row],[volatilidad]]&lt;0.5,"Baja",IF(Tabla1[[#This Row],[volatilidad]]&lt;1,"Media","Alta"))</f>
        <v>Baja</v>
      </c>
    </row>
    <row r="1429" spans="1:13" x14ac:dyDescent="0.3">
      <c r="A1429" s="1">
        <v>44305</v>
      </c>
      <c r="B1429">
        <v>187.51</v>
      </c>
      <c r="C1429">
        <v>190.33</v>
      </c>
      <c r="D1429">
        <v>185.65</v>
      </c>
      <c r="E1429">
        <v>187.43</v>
      </c>
      <c r="F1429">
        <v>7625755</v>
      </c>
      <c r="G1429" t="s">
        <v>9</v>
      </c>
      <c r="H1429" s="3">
        <f t="shared" si="66"/>
        <v>9.0782868738670253E-4</v>
      </c>
      <c r="I1429">
        <f t="shared" si="67"/>
        <v>2021</v>
      </c>
      <c r="J1429" t="str">
        <f t="shared" si="68"/>
        <v>Abril</v>
      </c>
      <c r="K1429">
        <f>AVERAGEIFS(Tabla1[Close], Tabla1[Ticker], Tabla1[[#This Row],[Ticker]], Tabla1[Date], "&lt;=" &amp; Tabla1[[#This Row],[Date]], Tabla1[Date], "&gt;=" &amp; (Tabla1[[#This Row],[Date]]-50))</f>
        <v>190.2377142857143</v>
      </c>
      <c r="L1429">
        <f>AVERAGEIFS(Tabla1[Close], Tabla1[Ticker], Tabla1[[#This Row],[Ticker]], Tabla1[Date], "&lt;=" &amp; Tabla1[[#This Row],[Date]], Tabla1[Date], "&gt;=" &amp; (Tabla1[[#This Row],[Date]]-200))</f>
        <v>165.58802919708029</v>
      </c>
      <c r="M1429" t="str">
        <f>+IF(Tabla1[[#This Row],[volatilidad]]&lt;0.5,"Baja",IF(Tabla1[[#This Row],[volatilidad]]&lt;1,"Media","Alta"))</f>
        <v>Baja</v>
      </c>
    </row>
    <row r="1430" spans="1:13" x14ac:dyDescent="0.3">
      <c r="A1430" s="1">
        <v>44306</v>
      </c>
      <c r="B1430">
        <v>187.29</v>
      </c>
      <c r="C1430">
        <v>188.08</v>
      </c>
      <c r="D1430">
        <v>181.82</v>
      </c>
      <c r="E1430">
        <v>182.79</v>
      </c>
      <c r="F1430">
        <v>10765798</v>
      </c>
      <c r="G1430" t="s">
        <v>9</v>
      </c>
      <c r="H1430" s="3">
        <f t="shared" si="66"/>
        <v>-2.4755908872645893E-2</v>
      </c>
      <c r="I1430">
        <f t="shared" si="67"/>
        <v>2021</v>
      </c>
      <c r="J1430" t="str">
        <f t="shared" si="68"/>
        <v>Abril</v>
      </c>
      <c r="K1430">
        <f>AVERAGEIFS(Tabla1[Close], Tabla1[Ticker], Tabla1[[#This Row],[Ticker]], Tabla1[Date], "&lt;=" &amp; Tabla1[[#This Row],[Date]], Tabla1[Date], "&gt;=" &amp; (Tabla1[[#This Row],[Date]]-50))</f>
        <v>190.03083333333336</v>
      </c>
      <c r="L1430">
        <f>AVERAGEIFS(Tabla1[Close], Tabla1[Ticker], Tabla1[[#This Row],[Ticker]], Tabla1[Date], "&lt;=" &amp; Tabla1[[#This Row],[Date]], Tabla1[Date], "&gt;=" &amp; (Tabla1[[#This Row],[Date]]-200))</f>
        <v>166.02218978102189</v>
      </c>
      <c r="M1430" t="str">
        <f>+IF(Tabla1[[#This Row],[volatilidad]]&lt;0.5,"Baja",IF(Tabla1[[#This Row],[volatilidad]]&lt;1,"Media","Alta"))</f>
        <v>Baja</v>
      </c>
    </row>
    <row r="1431" spans="1:13" x14ac:dyDescent="0.3">
      <c r="A1431" s="1">
        <v>44307</v>
      </c>
      <c r="B1431">
        <v>181.29</v>
      </c>
      <c r="C1431">
        <v>183.38</v>
      </c>
      <c r="D1431">
        <v>178.86</v>
      </c>
      <c r="E1431">
        <v>183.11</v>
      </c>
      <c r="F1431">
        <v>8400197</v>
      </c>
      <c r="G1431" t="s">
        <v>9</v>
      </c>
      <c r="H1431" s="3">
        <f t="shared" si="66"/>
        <v>1.7506428141584873E-3</v>
      </c>
      <c r="I1431">
        <f t="shared" si="67"/>
        <v>2021</v>
      </c>
      <c r="J1431" t="str">
        <f t="shared" si="68"/>
        <v>Abril</v>
      </c>
      <c r="K1431">
        <f>AVERAGEIFS(Tabla1[Close], Tabla1[Ticker], Tabla1[[#This Row],[Ticker]], Tabla1[Date], "&lt;=" &amp; Tabla1[[#This Row],[Date]], Tabla1[Date], "&gt;=" &amp; (Tabla1[[#This Row],[Date]]-50))</f>
        <v>189.70111111111112</v>
      </c>
      <c r="L1431">
        <f>AVERAGEIFS(Tabla1[Close], Tabla1[Ticker], Tabla1[[#This Row],[Ticker]], Tabla1[Date], "&lt;=" &amp; Tabla1[[#This Row],[Date]], Tabla1[Date], "&gt;=" &amp; (Tabla1[[#This Row],[Date]]-200))</f>
        <v>166.46423357664236</v>
      </c>
      <c r="M1431" t="str">
        <f>+IF(Tabla1[[#This Row],[volatilidad]]&lt;0.5,"Baja",IF(Tabla1[[#This Row],[volatilidad]]&lt;1,"Media","Alta"))</f>
        <v>Baja</v>
      </c>
    </row>
    <row r="1432" spans="1:13" x14ac:dyDescent="0.3">
      <c r="A1432" s="1">
        <v>44308</v>
      </c>
      <c r="B1432">
        <v>184.22</v>
      </c>
      <c r="C1432">
        <v>184.88</v>
      </c>
      <c r="D1432">
        <v>181.26</v>
      </c>
      <c r="E1432">
        <v>182.76</v>
      </c>
      <c r="F1432">
        <v>7378274</v>
      </c>
      <c r="G1432" t="s">
        <v>9</v>
      </c>
      <c r="H1432" s="3">
        <f t="shared" si="66"/>
        <v>-1.9114193654088396E-3</v>
      </c>
      <c r="I1432">
        <f t="shared" si="67"/>
        <v>2021</v>
      </c>
      <c r="J1432" t="str">
        <f t="shared" si="68"/>
        <v>Abril</v>
      </c>
      <c r="K1432">
        <f>AVERAGEIFS(Tabla1[Close], Tabla1[Ticker], Tabla1[[#This Row],[Ticker]], Tabla1[Date], "&lt;=" &amp; Tabla1[[#This Row],[Date]], Tabla1[Date], "&gt;=" &amp; (Tabla1[[#This Row],[Date]]-50))</f>
        <v>189.39055555555558</v>
      </c>
      <c r="L1432">
        <f>AVERAGEIFS(Tabla1[Close], Tabla1[Ticker], Tabla1[[#This Row],[Ticker]], Tabla1[Date], "&lt;=" &amp; Tabla1[[#This Row],[Date]], Tabla1[Date], "&gt;=" &amp; (Tabla1[[#This Row],[Date]]-200))</f>
        <v>166.58231884057972</v>
      </c>
      <c r="M1432" t="str">
        <f>+IF(Tabla1[[#This Row],[volatilidad]]&lt;0.5,"Baja",IF(Tabla1[[#This Row],[volatilidad]]&lt;1,"Media","Alta"))</f>
        <v>Baja</v>
      </c>
    </row>
    <row r="1433" spans="1:13" x14ac:dyDescent="0.3">
      <c r="A1433" s="1">
        <v>44309</v>
      </c>
      <c r="B1433">
        <v>182.35</v>
      </c>
      <c r="C1433">
        <v>183.9</v>
      </c>
      <c r="D1433">
        <v>181.96</v>
      </c>
      <c r="E1433">
        <v>183.02</v>
      </c>
      <c r="F1433">
        <v>6078995</v>
      </c>
      <c r="G1433" t="s">
        <v>9</v>
      </c>
      <c r="H1433" s="3">
        <f t="shared" si="66"/>
        <v>1.4226307725979659E-3</v>
      </c>
      <c r="I1433">
        <f t="shared" si="67"/>
        <v>2021</v>
      </c>
      <c r="J1433" t="str">
        <f t="shared" si="68"/>
        <v>Abril</v>
      </c>
      <c r="K1433">
        <f>AVERAGEIFS(Tabla1[Close], Tabla1[Ticker], Tabla1[[#This Row],[Ticker]], Tabla1[Date], "&lt;=" &amp; Tabla1[[#This Row],[Date]], Tabla1[Date], "&gt;=" &amp; (Tabla1[[#This Row],[Date]]-50))</f>
        <v>189.13388888888892</v>
      </c>
      <c r="L1433">
        <f>AVERAGEIFS(Tabla1[Close], Tabla1[Ticker], Tabla1[[#This Row],[Ticker]], Tabla1[Date], "&lt;=" &amp; Tabla1[[#This Row],[Date]], Tabla1[Date], "&gt;=" &amp; (Tabla1[[#This Row],[Date]]-200))</f>
        <v>166.70057553956835</v>
      </c>
      <c r="M1433" t="str">
        <f>+IF(Tabla1[[#This Row],[volatilidad]]&lt;0.5,"Baja",IF(Tabla1[[#This Row],[volatilidad]]&lt;1,"Media","Alta"))</f>
        <v>Baja</v>
      </c>
    </row>
    <row r="1434" spans="1:13" x14ac:dyDescent="0.3">
      <c r="A1434" s="1">
        <v>44312</v>
      </c>
      <c r="B1434">
        <v>183.96</v>
      </c>
      <c r="C1434">
        <v>185.6</v>
      </c>
      <c r="D1434">
        <v>183.26</v>
      </c>
      <c r="E1434">
        <v>184.27</v>
      </c>
      <c r="F1434">
        <v>6178311</v>
      </c>
      <c r="G1434" t="s">
        <v>9</v>
      </c>
      <c r="H1434" s="3">
        <f t="shared" si="66"/>
        <v>6.8298546606928578E-3</v>
      </c>
      <c r="I1434">
        <f t="shared" si="67"/>
        <v>2021</v>
      </c>
      <c r="J1434" t="str">
        <f t="shared" si="68"/>
        <v>Abril</v>
      </c>
      <c r="K1434">
        <f>AVERAGEIFS(Tabla1[Close], Tabla1[Ticker], Tabla1[[#This Row],[Ticker]], Tabla1[Date], "&lt;=" &amp; Tabla1[[#This Row],[Date]], Tabla1[Date], "&gt;=" &amp; (Tabla1[[#This Row],[Date]]-50))</f>
        <v>189.00200000000004</v>
      </c>
      <c r="L1434">
        <f>AVERAGEIFS(Tabla1[Close], Tabla1[Ticker], Tabla1[[#This Row],[Ticker]], Tabla1[Date], "&lt;=" &amp; Tabla1[[#This Row],[Date]], Tabla1[Date], "&gt;=" &amp; (Tabla1[[#This Row],[Date]]-200))</f>
        <v>167.79883211678833</v>
      </c>
      <c r="M1434" t="str">
        <f>+IF(Tabla1[[#This Row],[volatilidad]]&lt;0.5,"Baja",IF(Tabla1[[#This Row],[volatilidad]]&lt;1,"Media","Alta"))</f>
        <v>Baja</v>
      </c>
    </row>
    <row r="1435" spans="1:13" x14ac:dyDescent="0.3">
      <c r="A1435" s="1">
        <v>44313</v>
      </c>
      <c r="B1435">
        <v>184.99</v>
      </c>
      <c r="C1435">
        <v>185.81</v>
      </c>
      <c r="D1435">
        <v>184.15</v>
      </c>
      <c r="E1435">
        <v>184.64</v>
      </c>
      <c r="F1435">
        <v>4869989</v>
      </c>
      <c r="G1435" t="s">
        <v>9</v>
      </c>
      <c r="H1435" s="3">
        <f t="shared" si="66"/>
        <v>2.0079231562379896E-3</v>
      </c>
      <c r="I1435">
        <f t="shared" si="67"/>
        <v>2021</v>
      </c>
      <c r="J1435" t="str">
        <f t="shared" si="68"/>
        <v>Abril</v>
      </c>
      <c r="K1435">
        <f>AVERAGEIFS(Tabla1[Close], Tabla1[Ticker], Tabla1[[#This Row],[Ticker]], Tabla1[Date], "&lt;=" &amp; Tabla1[[#This Row],[Date]], Tabla1[Date], "&gt;=" &amp; (Tabla1[[#This Row],[Date]]-50))</f>
        <v>188.88083333333338</v>
      </c>
      <c r="L1435">
        <f>AVERAGEIFS(Tabla1[Close], Tabla1[Ticker], Tabla1[[#This Row],[Ticker]], Tabla1[Date], "&lt;=" &amp; Tabla1[[#This Row],[Date]], Tabla1[Date], "&gt;=" &amp; (Tabla1[[#This Row],[Date]]-200))</f>
        <v>168.24810218978104</v>
      </c>
      <c r="M1435" t="str">
        <f>+IF(Tabla1[[#This Row],[volatilidad]]&lt;0.5,"Baja",IF(Tabla1[[#This Row],[volatilidad]]&lt;1,"Media","Alta"))</f>
        <v>Baja</v>
      </c>
    </row>
    <row r="1436" spans="1:13" x14ac:dyDescent="0.3">
      <c r="A1436" s="1">
        <v>44314</v>
      </c>
      <c r="B1436">
        <v>184.79</v>
      </c>
      <c r="C1436">
        <v>184.79</v>
      </c>
      <c r="D1436">
        <v>182.82</v>
      </c>
      <c r="E1436">
        <v>183.39</v>
      </c>
      <c r="F1436">
        <v>5199290</v>
      </c>
      <c r="G1436" t="s">
        <v>9</v>
      </c>
      <c r="H1436" s="3">
        <f t="shared" si="66"/>
        <v>-6.7699306759099187E-3</v>
      </c>
      <c r="I1436">
        <f t="shared" si="67"/>
        <v>2021</v>
      </c>
      <c r="J1436" t="str">
        <f t="shared" si="68"/>
        <v>Abril</v>
      </c>
      <c r="K1436">
        <f>AVERAGEIFS(Tabla1[Close], Tabla1[Ticker], Tabla1[[#This Row],[Ticker]], Tabla1[Date], "&lt;=" &amp; Tabla1[[#This Row],[Date]], Tabla1[Date], "&gt;=" &amp; (Tabla1[[#This Row],[Date]]-50))</f>
        <v>188.36638888888893</v>
      </c>
      <c r="L1436">
        <f>AVERAGEIFS(Tabla1[Close], Tabla1[Ticker], Tabla1[[#This Row],[Ticker]], Tabla1[Date], "&lt;=" &amp; Tabla1[[#This Row],[Date]], Tabla1[Date], "&gt;=" &amp; (Tabla1[[#This Row],[Date]]-200))</f>
        <v>168.67445255474453</v>
      </c>
      <c r="M1436" t="str">
        <f>+IF(Tabla1[[#This Row],[volatilidad]]&lt;0.5,"Baja",IF(Tabla1[[#This Row],[volatilidad]]&lt;1,"Media","Alta"))</f>
        <v>Baja</v>
      </c>
    </row>
    <row r="1437" spans="1:13" x14ac:dyDescent="0.3">
      <c r="A1437" s="1">
        <v>44315</v>
      </c>
      <c r="B1437">
        <v>184.8</v>
      </c>
      <c r="C1437">
        <v>185.55</v>
      </c>
      <c r="D1437">
        <v>182.75</v>
      </c>
      <c r="E1437">
        <v>185.33</v>
      </c>
      <c r="F1437">
        <v>5958302</v>
      </c>
      <c r="G1437" t="s">
        <v>9</v>
      </c>
      <c r="H1437" s="3">
        <f t="shared" si="66"/>
        <v>1.0578548448661573E-2</v>
      </c>
      <c r="I1437">
        <f t="shared" si="67"/>
        <v>2021</v>
      </c>
      <c r="J1437" t="str">
        <f t="shared" si="68"/>
        <v>Abril</v>
      </c>
      <c r="K1437">
        <f>AVERAGEIFS(Tabla1[Close], Tabla1[Ticker], Tabla1[[#This Row],[Ticker]], Tabla1[Date], "&lt;=" &amp; Tabla1[[#This Row],[Date]], Tabla1[Date], "&gt;=" &amp; (Tabla1[[#This Row],[Date]]-50))</f>
        <v>188.11138888888894</v>
      </c>
      <c r="L1437">
        <f>AVERAGEIFS(Tabla1[Close], Tabla1[Ticker], Tabla1[[#This Row],[Ticker]], Tabla1[Date], "&lt;=" &amp; Tabla1[[#This Row],[Date]], Tabla1[Date], "&gt;=" &amp; (Tabla1[[#This Row],[Date]]-200))</f>
        <v>168.79514492753626</v>
      </c>
      <c r="M1437" t="str">
        <f>+IF(Tabla1[[#This Row],[volatilidad]]&lt;0.5,"Baja",IF(Tabla1[[#This Row],[volatilidad]]&lt;1,"Media","Alta"))</f>
        <v>Baja</v>
      </c>
    </row>
    <row r="1438" spans="1:13" x14ac:dyDescent="0.3">
      <c r="A1438" s="1">
        <v>44316</v>
      </c>
      <c r="B1438">
        <v>184.29</v>
      </c>
      <c r="C1438">
        <v>186.32</v>
      </c>
      <c r="D1438">
        <v>183.54</v>
      </c>
      <c r="E1438">
        <v>186.02</v>
      </c>
      <c r="F1438">
        <v>7866277</v>
      </c>
      <c r="G1438" t="s">
        <v>9</v>
      </c>
      <c r="H1438" s="3">
        <f t="shared" si="66"/>
        <v>3.723088544757891E-3</v>
      </c>
      <c r="I1438">
        <f t="shared" si="67"/>
        <v>2021</v>
      </c>
      <c r="J1438" t="str">
        <f t="shared" si="68"/>
        <v>Abril</v>
      </c>
      <c r="K1438">
        <f>AVERAGEIFS(Tabla1[Close], Tabla1[Ticker], Tabla1[[#This Row],[Ticker]], Tabla1[Date], "&lt;=" &amp; Tabla1[[#This Row],[Date]], Tabla1[Date], "&gt;=" &amp; (Tabla1[[#This Row],[Date]]-50))</f>
        <v>187.86027777777787</v>
      </c>
      <c r="L1438">
        <f>AVERAGEIFS(Tabla1[Close], Tabla1[Ticker], Tabla1[[#This Row],[Ticker]], Tabla1[Date], "&lt;=" &amp; Tabla1[[#This Row],[Date]], Tabla1[Date], "&gt;=" &amp; (Tabla1[[#This Row],[Date]]-200))</f>
        <v>168.91906474820146</v>
      </c>
      <c r="M1438" t="str">
        <f>+IF(Tabla1[[#This Row],[volatilidad]]&lt;0.5,"Baja",IF(Tabla1[[#This Row],[volatilidad]]&lt;1,"Media","Alta"))</f>
        <v>Baja</v>
      </c>
    </row>
    <row r="1439" spans="1:13" x14ac:dyDescent="0.3">
      <c r="A1439" s="1">
        <v>44319</v>
      </c>
      <c r="B1439">
        <v>187.69</v>
      </c>
      <c r="C1439">
        <v>189.22</v>
      </c>
      <c r="D1439">
        <v>185.25</v>
      </c>
      <c r="E1439">
        <v>185.51</v>
      </c>
      <c r="F1439">
        <v>7542779</v>
      </c>
      <c r="G1439" t="s">
        <v>9</v>
      </c>
      <c r="H1439" s="3">
        <f t="shared" si="66"/>
        <v>-2.7416406837975638E-3</v>
      </c>
      <c r="I1439">
        <f t="shared" si="67"/>
        <v>2021</v>
      </c>
      <c r="J1439" t="str">
        <f t="shared" si="68"/>
        <v>Mayo</v>
      </c>
      <c r="K1439">
        <f>AVERAGEIFS(Tabla1[Close], Tabla1[Ticker], Tabla1[[#This Row],[Ticker]], Tabla1[Date], "&lt;=" &amp; Tabla1[[#This Row],[Date]], Tabla1[Date], "&gt;=" &amp; (Tabla1[[#This Row],[Date]]-50))</f>
        <v>187.27342857142864</v>
      </c>
      <c r="L1439">
        <f>AVERAGEIFS(Tabla1[Close], Tabla1[Ticker], Tabla1[[#This Row],[Ticker]], Tabla1[Date], "&lt;=" &amp; Tabla1[[#This Row],[Date]], Tabla1[Date], "&gt;=" &amp; (Tabla1[[#This Row],[Date]]-200))</f>
        <v>169.96160583941608</v>
      </c>
      <c r="M1439" t="str">
        <f>+IF(Tabla1[[#This Row],[volatilidad]]&lt;0.5,"Baja",IF(Tabla1[[#This Row],[volatilidad]]&lt;1,"Media","Alta"))</f>
        <v>Baja</v>
      </c>
    </row>
    <row r="1440" spans="1:13" x14ac:dyDescent="0.3">
      <c r="A1440" s="1">
        <v>44320</v>
      </c>
      <c r="B1440">
        <v>184.87</v>
      </c>
      <c r="C1440">
        <v>185.63</v>
      </c>
      <c r="D1440">
        <v>182.31</v>
      </c>
      <c r="E1440">
        <v>184.25</v>
      </c>
      <c r="F1440">
        <v>7069321</v>
      </c>
      <c r="G1440" t="s">
        <v>9</v>
      </c>
      <c r="H1440" s="3">
        <f t="shared" si="66"/>
        <v>-6.7920866799633384E-3</v>
      </c>
      <c r="I1440">
        <f t="shared" si="67"/>
        <v>2021</v>
      </c>
      <c r="J1440" t="str">
        <f t="shared" si="68"/>
        <v>Mayo</v>
      </c>
      <c r="K1440">
        <f>AVERAGEIFS(Tabla1[Close], Tabla1[Ticker], Tabla1[[#This Row],[Ticker]], Tabla1[Date], "&lt;=" &amp; Tabla1[[#This Row],[Date]], Tabla1[Date], "&gt;=" &amp; (Tabla1[[#This Row],[Date]]-50))</f>
        <v>187.18944444444452</v>
      </c>
      <c r="L1440">
        <f>AVERAGEIFS(Tabla1[Close], Tabla1[Ticker], Tabla1[[#This Row],[Ticker]], Tabla1[Date], "&lt;=" &amp; Tabla1[[#This Row],[Date]], Tabla1[Date], "&gt;=" &amp; (Tabla1[[#This Row],[Date]]-200))</f>
        <v>170.37686131386863</v>
      </c>
      <c r="M1440" t="str">
        <f>+IF(Tabla1[[#This Row],[volatilidad]]&lt;0.5,"Baja",IF(Tabla1[[#This Row],[volatilidad]]&lt;1,"Media","Alta"))</f>
        <v>Baja</v>
      </c>
    </row>
    <row r="1441" spans="1:13" x14ac:dyDescent="0.3">
      <c r="A1441" s="1">
        <v>44321</v>
      </c>
      <c r="B1441">
        <v>185.01</v>
      </c>
      <c r="C1441">
        <v>185.01</v>
      </c>
      <c r="D1441">
        <v>181.36</v>
      </c>
      <c r="E1441">
        <v>181.51</v>
      </c>
      <c r="F1441">
        <v>4056789</v>
      </c>
      <c r="G1441" t="s">
        <v>9</v>
      </c>
      <c r="H1441" s="3">
        <f t="shared" si="66"/>
        <v>-1.4871099050203562E-2</v>
      </c>
      <c r="I1441">
        <f t="shared" si="67"/>
        <v>2021</v>
      </c>
      <c r="J1441" t="str">
        <f t="shared" si="68"/>
        <v>Mayo</v>
      </c>
      <c r="K1441">
        <f>AVERAGEIFS(Tabla1[Close], Tabla1[Ticker], Tabla1[[#This Row],[Ticker]], Tabla1[Date], "&lt;=" &amp; Tabla1[[#This Row],[Date]], Tabla1[Date], "&gt;=" &amp; (Tabla1[[#This Row],[Date]]-50))</f>
        <v>186.7658333333334</v>
      </c>
      <c r="L1441">
        <f>AVERAGEIFS(Tabla1[Close], Tabla1[Ticker], Tabla1[[#This Row],[Ticker]], Tabla1[Date], "&lt;=" &amp; Tabla1[[#This Row],[Date]], Tabla1[Date], "&gt;=" &amp; (Tabla1[[#This Row],[Date]]-200))</f>
        <v>170.77613138686129</v>
      </c>
      <c r="M1441" t="str">
        <f>+IF(Tabla1[[#This Row],[volatilidad]]&lt;0.5,"Baja",IF(Tabla1[[#This Row],[volatilidad]]&lt;1,"Media","Alta"))</f>
        <v>Baja</v>
      </c>
    </row>
    <row r="1442" spans="1:13" x14ac:dyDescent="0.3">
      <c r="A1442" s="1">
        <v>44322</v>
      </c>
      <c r="B1442">
        <v>182.78</v>
      </c>
      <c r="C1442">
        <v>182.99</v>
      </c>
      <c r="D1442">
        <v>179.81</v>
      </c>
      <c r="E1442">
        <v>181.79</v>
      </c>
      <c r="F1442">
        <v>6944863</v>
      </c>
      <c r="G1442" t="s">
        <v>9</v>
      </c>
      <c r="H1442" s="3">
        <f t="shared" si="66"/>
        <v>1.542614731970593E-3</v>
      </c>
      <c r="I1442">
        <f t="shared" si="67"/>
        <v>2021</v>
      </c>
      <c r="J1442" t="str">
        <f t="shared" si="68"/>
        <v>Mayo</v>
      </c>
      <c r="K1442">
        <f>AVERAGEIFS(Tabla1[Close], Tabla1[Ticker], Tabla1[[#This Row],[Ticker]], Tabla1[Date], "&lt;=" &amp; Tabla1[[#This Row],[Date]], Tabla1[Date], "&gt;=" &amp; (Tabla1[[#This Row],[Date]]-50))</f>
        <v>186.42000000000004</v>
      </c>
      <c r="L1442">
        <f>AVERAGEIFS(Tabla1[Close], Tabla1[Ticker], Tabla1[[#This Row],[Ticker]], Tabla1[Date], "&lt;=" &amp; Tabla1[[#This Row],[Date]], Tabla1[Date], "&gt;=" &amp; (Tabla1[[#This Row],[Date]]-200))</f>
        <v>170.85594202898551</v>
      </c>
      <c r="M1442" t="str">
        <f>+IF(Tabla1[[#This Row],[volatilidad]]&lt;0.5,"Baja",IF(Tabla1[[#This Row],[volatilidad]]&lt;1,"Media","Alta"))</f>
        <v>Baja</v>
      </c>
    </row>
    <row r="1443" spans="1:13" x14ac:dyDescent="0.3">
      <c r="A1443" s="1">
        <v>44323</v>
      </c>
      <c r="B1443">
        <v>182</v>
      </c>
      <c r="C1443">
        <v>185.12</v>
      </c>
      <c r="D1443">
        <v>181.51</v>
      </c>
      <c r="E1443">
        <v>184.84</v>
      </c>
      <c r="F1443">
        <v>6888401</v>
      </c>
      <c r="G1443" t="s">
        <v>9</v>
      </c>
      <c r="H1443" s="3">
        <f t="shared" si="66"/>
        <v>1.6777600528081971E-2</v>
      </c>
      <c r="I1443">
        <f t="shared" si="67"/>
        <v>2021</v>
      </c>
      <c r="J1443" t="str">
        <f t="shared" si="68"/>
        <v>Mayo</v>
      </c>
      <c r="K1443">
        <f>AVERAGEIFS(Tabla1[Close], Tabla1[Ticker], Tabla1[[#This Row],[Ticker]], Tabla1[Date], "&lt;=" &amp; Tabla1[[#This Row],[Date]], Tabla1[Date], "&gt;=" &amp; (Tabla1[[#This Row],[Date]]-50))</f>
        <v>186.13111111111118</v>
      </c>
      <c r="L1443">
        <f>AVERAGEIFS(Tabla1[Close], Tabla1[Ticker], Tabla1[[#This Row],[Ticker]], Tabla1[Date], "&lt;=" &amp; Tabla1[[#This Row],[Date]], Tabla1[Date], "&gt;=" &amp; (Tabla1[[#This Row],[Date]]-200))</f>
        <v>170.95654676258991</v>
      </c>
      <c r="M1443" t="str">
        <f>+IF(Tabla1[[#This Row],[volatilidad]]&lt;0.5,"Baja",IF(Tabla1[[#This Row],[volatilidad]]&lt;1,"Media","Alta"))</f>
        <v>Baja</v>
      </c>
    </row>
    <row r="1444" spans="1:13" x14ac:dyDescent="0.3">
      <c r="A1444" s="1">
        <v>44326</v>
      </c>
      <c r="B1444">
        <v>185.7</v>
      </c>
      <c r="C1444">
        <v>186.97</v>
      </c>
      <c r="D1444">
        <v>184.03</v>
      </c>
      <c r="E1444">
        <v>184.3</v>
      </c>
      <c r="F1444">
        <v>8260306</v>
      </c>
      <c r="G1444" t="s">
        <v>9</v>
      </c>
      <c r="H1444" s="3">
        <f t="shared" si="66"/>
        <v>-2.9214455745508738E-3</v>
      </c>
      <c r="I1444">
        <f t="shared" si="67"/>
        <v>2021</v>
      </c>
      <c r="J1444" t="str">
        <f t="shared" si="68"/>
        <v>Mayo</v>
      </c>
      <c r="K1444">
        <f>AVERAGEIFS(Tabla1[Close], Tabla1[Ticker], Tabla1[[#This Row],[Ticker]], Tabla1[Date], "&lt;=" &amp; Tabla1[[#This Row],[Date]], Tabla1[Date], "&gt;=" &amp; (Tabla1[[#This Row],[Date]]-50))</f>
        <v>185.76000000000008</v>
      </c>
      <c r="L1444">
        <f>AVERAGEIFS(Tabla1[Close], Tabla1[Ticker], Tabla1[[#This Row],[Ticker]], Tabla1[Date], "&lt;=" &amp; Tabla1[[#This Row],[Date]], Tabla1[Date], "&gt;=" &amp; (Tabla1[[#This Row],[Date]]-200))</f>
        <v>172.05437956204381</v>
      </c>
      <c r="M1444" t="str">
        <f>+IF(Tabla1[[#This Row],[volatilidad]]&lt;0.5,"Baja",IF(Tabla1[[#This Row],[volatilidad]]&lt;1,"Media","Alta"))</f>
        <v>Baja</v>
      </c>
    </row>
    <row r="1445" spans="1:13" x14ac:dyDescent="0.3">
      <c r="A1445" s="1">
        <v>44327</v>
      </c>
      <c r="B1445">
        <v>181.8</v>
      </c>
      <c r="C1445">
        <v>182.25</v>
      </c>
      <c r="D1445">
        <v>178.43</v>
      </c>
      <c r="E1445">
        <v>181.67</v>
      </c>
      <c r="F1445">
        <v>10865550</v>
      </c>
      <c r="G1445" t="s">
        <v>9</v>
      </c>
      <c r="H1445" s="3">
        <f t="shared" si="66"/>
        <v>-1.4270211611503103E-2</v>
      </c>
      <c r="I1445">
        <f t="shared" si="67"/>
        <v>2021</v>
      </c>
      <c r="J1445" t="str">
        <f t="shared" si="68"/>
        <v>Mayo</v>
      </c>
      <c r="K1445">
        <f>AVERAGEIFS(Tabla1[Close], Tabla1[Ticker], Tabla1[[#This Row],[Ticker]], Tabla1[Date], "&lt;=" &amp; Tabla1[[#This Row],[Date]], Tabla1[Date], "&gt;=" &amp; (Tabla1[[#This Row],[Date]]-50))</f>
        <v>185.64638888888896</v>
      </c>
      <c r="L1445">
        <f>AVERAGEIFS(Tabla1[Close], Tabla1[Ticker], Tabla1[[#This Row],[Ticker]], Tabla1[Date], "&lt;=" &amp; Tabla1[[#This Row],[Date]], Tabla1[Date], "&gt;=" &amp; (Tabla1[[#This Row],[Date]]-200))</f>
        <v>172.4493430656934</v>
      </c>
      <c r="M1445" t="str">
        <f>+IF(Tabla1[[#This Row],[volatilidad]]&lt;0.5,"Baja",IF(Tabla1[[#This Row],[volatilidad]]&lt;1,"Media","Alta"))</f>
        <v>Baja</v>
      </c>
    </row>
    <row r="1446" spans="1:13" x14ac:dyDescent="0.3">
      <c r="A1446" s="1">
        <v>44328</v>
      </c>
      <c r="B1446">
        <v>180.7</v>
      </c>
      <c r="C1446">
        <v>182.46</v>
      </c>
      <c r="D1446">
        <v>177.58</v>
      </c>
      <c r="E1446">
        <v>177.85</v>
      </c>
      <c r="F1446">
        <v>8988117</v>
      </c>
      <c r="G1446" t="s">
        <v>9</v>
      </c>
      <c r="H1446" s="3">
        <f t="shared" si="66"/>
        <v>-2.1027137116750083E-2</v>
      </c>
      <c r="I1446">
        <f t="shared" si="67"/>
        <v>2021</v>
      </c>
      <c r="J1446" t="str">
        <f t="shared" si="68"/>
        <v>Mayo</v>
      </c>
      <c r="K1446">
        <f>AVERAGEIFS(Tabla1[Close], Tabla1[Ticker], Tabla1[[#This Row],[Ticker]], Tabla1[Date], "&lt;=" &amp; Tabla1[[#This Row],[Date]], Tabla1[Date], "&gt;=" &amp; (Tabla1[[#This Row],[Date]]-50))</f>
        <v>185.22944444444454</v>
      </c>
      <c r="L1446">
        <f>AVERAGEIFS(Tabla1[Close], Tabla1[Ticker], Tabla1[[#This Row],[Ticker]], Tabla1[Date], "&lt;=" &amp; Tabla1[[#This Row],[Date]], Tabla1[Date], "&gt;=" &amp; (Tabla1[[#This Row],[Date]]-200))</f>
        <v>172.81065693430654</v>
      </c>
      <c r="M1446" t="str">
        <f>+IF(Tabla1[[#This Row],[volatilidad]]&lt;0.5,"Baja",IF(Tabla1[[#This Row],[volatilidad]]&lt;1,"Media","Alta"))</f>
        <v>Baja</v>
      </c>
    </row>
    <row r="1447" spans="1:13" x14ac:dyDescent="0.3">
      <c r="A1447" s="1">
        <v>44329</v>
      </c>
      <c r="B1447">
        <v>178.37</v>
      </c>
      <c r="C1447">
        <v>180.75</v>
      </c>
      <c r="D1447">
        <v>175.8</v>
      </c>
      <c r="E1447">
        <v>178.34</v>
      </c>
      <c r="F1447">
        <v>12332217</v>
      </c>
      <c r="G1447" t="s">
        <v>9</v>
      </c>
      <c r="H1447" s="3">
        <f t="shared" si="66"/>
        <v>2.7551307281417081E-3</v>
      </c>
      <c r="I1447">
        <f t="shared" si="67"/>
        <v>2021</v>
      </c>
      <c r="J1447" t="str">
        <f t="shared" si="68"/>
        <v>Mayo</v>
      </c>
      <c r="K1447">
        <f>AVERAGEIFS(Tabla1[Close], Tabla1[Ticker], Tabla1[[#This Row],[Ticker]], Tabla1[Date], "&lt;=" &amp; Tabla1[[#This Row],[Date]], Tabla1[Date], "&gt;=" &amp; (Tabla1[[#This Row],[Date]]-50))</f>
        <v>184.94083333333339</v>
      </c>
      <c r="L1447">
        <f>AVERAGEIFS(Tabla1[Close], Tabla1[Ticker], Tabla1[[#This Row],[Ticker]], Tabla1[Date], "&lt;=" &amp; Tabla1[[#This Row],[Date]], Tabla1[Date], "&gt;=" &amp; (Tabla1[[#This Row],[Date]]-200))</f>
        <v>172.85072463768111</v>
      </c>
      <c r="M1447" t="str">
        <f>+IF(Tabla1[[#This Row],[volatilidad]]&lt;0.5,"Baja",IF(Tabla1[[#This Row],[volatilidad]]&lt;1,"Media","Alta"))</f>
        <v>Baja</v>
      </c>
    </row>
    <row r="1448" spans="1:13" x14ac:dyDescent="0.3">
      <c r="A1448" s="1">
        <v>44330</v>
      </c>
      <c r="B1448">
        <v>172.93</v>
      </c>
      <c r="C1448">
        <v>174.91</v>
      </c>
      <c r="D1448">
        <v>168.78</v>
      </c>
      <c r="E1448">
        <v>173.7</v>
      </c>
      <c r="F1448">
        <v>33149430</v>
      </c>
      <c r="G1448" t="s">
        <v>9</v>
      </c>
      <c r="H1448" s="3">
        <f t="shared" si="66"/>
        <v>-2.6017718963777137E-2</v>
      </c>
      <c r="I1448">
        <f t="shared" si="67"/>
        <v>2021</v>
      </c>
      <c r="J1448" t="str">
        <f t="shared" si="68"/>
        <v>Mayo</v>
      </c>
      <c r="K1448">
        <f>AVERAGEIFS(Tabla1[Close], Tabla1[Ticker], Tabla1[[#This Row],[Ticker]], Tabla1[Date], "&lt;=" &amp; Tabla1[[#This Row],[Date]], Tabla1[Date], "&gt;=" &amp; (Tabla1[[#This Row],[Date]]-50))</f>
        <v>184.63472222222225</v>
      </c>
      <c r="L1448">
        <f>AVERAGEIFS(Tabla1[Close], Tabla1[Ticker], Tabla1[[#This Row],[Ticker]], Tabla1[Date], "&lt;=" &amp; Tabla1[[#This Row],[Date]], Tabla1[Date], "&gt;=" &amp; (Tabla1[[#This Row],[Date]]-200))</f>
        <v>172.85683453237405</v>
      </c>
      <c r="M1448" t="str">
        <f>+IF(Tabla1[[#This Row],[volatilidad]]&lt;0.5,"Baja",IF(Tabla1[[#This Row],[volatilidad]]&lt;1,"Media","Alta"))</f>
        <v>Baja</v>
      </c>
    </row>
    <row r="1449" spans="1:13" x14ac:dyDescent="0.3">
      <c r="A1449" s="1">
        <v>44333</v>
      </c>
      <c r="B1449">
        <v>172.7</v>
      </c>
      <c r="C1449">
        <v>172.99</v>
      </c>
      <c r="D1449">
        <v>168.57</v>
      </c>
      <c r="E1449">
        <v>170.08</v>
      </c>
      <c r="F1449">
        <v>17771623</v>
      </c>
      <c r="G1449" t="s">
        <v>9</v>
      </c>
      <c r="H1449" s="3">
        <f t="shared" si="66"/>
        <v>-2.0840529648819661E-2</v>
      </c>
      <c r="I1449">
        <f t="shared" si="67"/>
        <v>2021</v>
      </c>
      <c r="J1449" t="str">
        <f t="shared" si="68"/>
        <v>Mayo</v>
      </c>
      <c r="K1449">
        <f>AVERAGEIFS(Tabla1[Close], Tabla1[Ticker], Tabla1[[#This Row],[Ticker]], Tabla1[Date], "&lt;=" &amp; Tabla1[[#This Row],[Date]], Tabla1[Date], "&gt;=" &amp; (Tabla1[[#This Row],[Date]]-50))</f>
        <v>184.11714285714288</v>
      </c>
      <c r="L1449">
        <f>AVERAGEIFS(Tabla1[Close], Tabla1[Ticker], Tabla1[[#This Row],[Ticker]], Tabla1[Date], "&lt;=" &amp; Tabla1[[#This Row],[Date]], Tabla1[Date], "&gt;=" &amp; (Tabla1[[#This Row],[Date]]-200))</f>
        <v>173.95138686131384</v>
      </c>
      <c r="M1449" t="str">
        <f>+IF(Tabla1[[#This Row],[volatilidad]]&lt;0.5,"Baja",IF(Tabla1[[#This Row],[volatilidad]]&lt;1,"Media","Alta"))</f>
        <v>Baja</v>
      </c>
    </row>
    <row r="1450" spans="1:13" x14ac:dyDescent="0.3">
      <c r="A1450" s="1">
        <v>44334</v>
      </c>
      <c r="B1450">
        <v>170.26</v>
      </c>
      <c r="C1450">
        <v>171.26</v>
      </c>
      <c r="D1450">
        <v>169.45</v>
      </c>
      <c r="E1450">
        <v>169.68</v>
      </c>
      <c r="F1450">
        <v>10400960</v>
      </c>
      <c r="G1450" t="s">
        <v>9</v>
      </c>
      <c r="H1450" s="3">
        <f t="shared" si="66"/>
        <v>-2.3518344308560701E-3</v>
      </c>
      <c r="I1450">
        <f t="shared" si="67"/>
        <v>2021</v>
      </c>
      <c r="J1450" t="str">
        <f t="shared" si="68"/>
        <v>Mayo</v>
      </c>
      <c r="K1450">
        <f>AVERAGEIFS(Tabla1[Close], Tabla1[Ticker], Tabla1[[#This Row],[Ticker]], Tabla1[Date], "&lt;=" &amp; Tabla1[[#This Row],[Date]], Tabla1[Date], "&gt;=" &amp; (Tabla1[[#This Row],[Date]]-50))</f>
        <v>183.71611111111116</v>
      </c>
      <c r="L1450">
        <f>AVERAGEIFS(Tabla1[Close], Tabla1[Ticker], Tabla1[[#This Row],[Ticker]], Tabla1[Date], "&lt;=" &amp; Tabla1[[#This Row],[Date]], Tabla1[Date], "&gt;=" &amp; (Tabla1[[#This Row],[Date]]-200))</f>
        <v>174.30277372262768</v>
      </c>
      <c r="M1450" t="str">
        <f>+IF(Tabla1[[#This Row],[volatilidad]]&lt;0.5,"Baja",IF(Tabla1[[#This Row],[volatilidad]]&lt;1,"Media","Alta"))</f>
        <v>Baja</v>
      </c>
    </row>
    <row r="1451" spans="1:13" x14ac:dyDescent="0.3">
      <c r="A1451" s="1">
        <v>44335</v>
      </c>
      <c r="B1451">
        <v>167.71</v>
      </c>
      <c r="C1451">
        <v>169.4</v>
      </c>
      <c r="D1451">
        <v>167.1</v>
      </c>
      <c r="E1451">
        <v>169.27</v>
      </c>
      <c r="F1451">
        <v>9250998</v>
      </c>
      <c r="G1451" t="s">
        <v>9</v>
      </c>
      <c r="H1451" s="3">
        <f t="shared" si="66"/>
        <v>-2.4163130598774396E-3</v>
      </c>
      <c r="I1451">
        <f t="shared" si="67"/>
        <v>2021</v>
      </c>
      <c r="J1451" t="str">
        <f t="shared" si="68"/>
        <v>Mayo</v>
      </c>
      <c r="K1451">
        <f>AVERAGEIFS(Tabla1[Close], Tabla1[Ticker], Tabla1[[#This Row],[Ticker]], Tabla1[Date], "&lt;=" &amp; Tabla1[[#This Row],[Date]], Tabla1[Date], "&gt;=" &amp; (Tabla1[[#This Row],[Date]]-50))</f>
        <v>183.28333333333339</v>
      </c>
      <c r="L1451">
        <f>AVERAGEIFS(Tabla1[Close], Tabla1[Ticker], Tabla1[[#This Row],[Ticker]], Tabla1[Date], "&lt;=" &amp; Tabla1[[#This Row],[Date]], Tabla1[Date], "&gt;=" &amp; (Tabla1[[#This Row],[Date]]-200))</f>
        <v>174.65328467153279</v>
      </c>
      <c r="M1451" t="str">
        <f>+IF(Tabla1[[#This Row],[volatilidad]]&lt;0.5,"Baja",IF(Tabla1[[#This Row],[volatilidad]]&lt;1,"Media","Alta"))</f>
        <v>Baja</v>
      </c>
    </row>
    <row r="1452" spans="1:13" x14ac:dyDescent="0.3">
      <c r="A1452" s="1">
        <v>44336</v>
      </c>
      <c r="B1452">
        <v>169.21</v>
      </c>
      <c r="C1452">
        <v>171.9</v>
      </c>
      <c r="D1452">
        <v>168.98</v>
      </c>
      <c r="E1452">
        <v>171.36</v>
      </c>
      <c r="F1452">
        <v>7400700</v>
      </c>
      <c r="G1452" t="s">
        <v>9</v>
      </c>
      <c r="H1452" s="3">
        <f t="shared" si="66"/>
        <v>1.2347137708985656E-2</v>
      </c>
      <c r="I1452">
        <f t="shared" si="67"/>
        <v>2021</v>
      </c>
      <c r="J1452" t="str">
        <f t="shared" si="68"/>
        <v>Mayo</v>
      </c>
      <c r="K1452">
        <f>AVERAGEIFS(Tabla1[Close], Tabla1[Ticker], Tabla1[[#This Row],[Ticker]], Tabla1[Date], "&lt;=" &amp; Tabla1[[#This Row],[Date]], Tabla1[Date], "&gt;=" &amp; (Tabla1[[#This Row],[Date]]-50))</f>
        <v>182.88972222222225</v>
      </c>
      <c r="L1452">
        <f>AVERAGEIFS(Tabla1[Close], Tabla1[Ticker], Tabla1[[#This Row],[Ticker]], Tabla1[Date], "&lt;=" &amp; Tabla1[[#This Row],[Date]], Tabla1[Date], "&gt;=" &amp; (Tabla1[[#This Row],[Date]]-200))</f>
        <v>174.62942028985503</v>
      </c>
      <c r="M1452" t="str">
        <f>+IF(Tabla1[[#This Row],[volatilidad]]&lt;0.5,"Baja",IF(Tabla1[[#This Row],[volatilidad]]&lt;1,"Media","Alta"))</f>
        <v>Baja</v>
      </c>
    </row>
    <row r="1453" spans="1:13" x14ac:dyDescent="0.3">
      <c r="A1453" s="1">
        <v>44337</v>
      </c>
      <c r="B1453">
        <v>172.22</v>
      </c>
      <c r="C1453">
        <v>173.12</v>
      </c>
      <c r="D1453">
        <v>171.52</v>
      </c>
      <c r="E1453">
        <v>172.4</v>
      </c>
      <c r="F1453">
        <v>8105719</v>
      </c>
      <c r="G1453" t="s">
        <v>9</v>
      </c>
      <c r="H1453" s="3">
        <f t="shared" si="66"/>
        <v>6.0690943043884005E-3</v>
      </c>
      <c r="I1453">
        <f t="shared" si="67"/>
        <v>2021</v>
      </c>
      <c r="J1453" t="str">
        <f t="shared" si="68"/>
        <v>Mayo</v>
      </c>
      <c r="K1453">
        <f>AVERAGEIFS(Tabla1[Close], Tabla1[Ticker], Tabla1[[#This Row],[Ticker]], Tabla1[Date], "&lt;=" &amp; Tabla1[[#This Row],[Date]], Tabla1[Date], "&gt;=" &amp; (Tabla1[[#This Row],[Date]]-50))</f>
        <v>182.55305555555555</v>
      </c>
      <c r="L1453">
        <f>AVERAGEIFS(Tabla1[Close], Tabla1[Ticker], Tabla1[[#This Row],[Ticker]], Tabla1[Date], "&lt;=" &amp; Tabla1[[#This Row],[Date]], Tabla1[Date], "&gt;=" &amp; (Tabla1[[#This Row],[Date]]-200))</f>
        <v>174.613381294964</v>
      </c>
      <c r="M1453" t="str">
        <f>+IF(Tabla1[[#This Row],[volatilidad]]&lt;0.5,"Baja",IF(Tabla1[[#This Row],[volatilidad]]&lt;1,"Media","Alta"))</f>
        <v>Baja</v>
      </c>
    </row>
    <row r="1454" spans="1:13" x14ac:dyDescent="0.3">
      <c r="A1454" s="1">
        <v>44340</v>
      </c>
      <c r="B1454">
        <v>172.45</v>
      </c>
      <c r="C1454">
        <v>175.11</v>
      </c>
      <c r="D1454">
        <v>171.75</v>
      </c>
      <c r="E1454">
        <v>174.31</v>
      </c>
      <c r="F1454">
        <v>7346737</v>
      </c>
      <c r="G1454" t="s">
        <v>9</v>
      </c>
      <c r="H1454" s="3">
        <f t="shared" si="66"/>
        <v>1.1078886310904812E-2</v>
      </c>
      <c r="I1454">
        <f t="shared" si="67"/>
        <v>2021</v>
      </c>
      <c r="J1454" t="str">
        <f t="shared" si="68"/>
        <v>Mayo</v>
      </c>
      <c r="K1454">
        <f>AVERAGEIFS(Tabla1[Close], Tabla1[Ticker], Tabla1[[#This Row],[Ticker]], Tabla1[Date], "&lt;=" &amp; Tabla1[[#This Row],[Date]], Tabla1[Date], "&gt;=" &amp; (Tabla1[[#This Row],[Date]]-50))</f>
        <v>182.14583333333337</v>
      </c>
      <c r="L1454">
        <f>AVERAGEIFS(Tabla1[Close], Tabla1[Ticker], Tabla1[[#This Row],[Ticker]], Tabla1[Date], "&lt;=" &amp; Tabla1[[#This Row],[Date]], Tabla1[Date], "&gt;=" &amp; (Tabla1[[#This Row],[Date]]-200))</f>
        <v>175.73978102189781</v>
      </c>
      <c r="M1454" t="str">
        <f>+IF(Tabla1[[#This Row],[volatilidad]]&lt;0.5,"Baja",IF(Tabla1[[#This Row],[volatilidad]]&lt;1,"Media","Alta"))</f>
        <v>Baja</v>
      </c>
    </row>
    <row r="1455" spans="1:13" x14ac:dyDescent="0.3">
      <c r="A1455" s="1">
        <v>44341</v>
      </c>
      <c r="B1455">
        <v>175.6</v>
      </c>
      <c r="C1455">
        <v>177.45</v>
      </c>
      <c r="D1455">
        <v>175.4</v>
      </c>
      <c r="E1455">
        <v>176.17</v>
      </c>
      <c r="F1455">
        <v>8089738</v>
      </c>
      <c r="G1455" t="s">
        <v>9</v>
      </c>
      <c r="H1455" s="3">
        <f t="shared" si="66"/>
        <v>1.0670644254489048E-2</v>
      </c>
      <c r="I1455">
        <f t="shared" si="67"/>
        <v>2021</v>
      </c>
      <c r="J1455" t="str">
        <f t="shared" si="68"/>
        <v>Mayo</v>
      </c>
      <c r="K1455">
        <f>AVERAGEIFS(Tabla1[Close], Tabla1[Ticker], Tabla1[[#This Row],[Ticker]], Tabla1[Date], "&lt;=" &amp; Tabla1[[#This Row],[Date]], Tabla1[Date], "&gt;=" &amp; (Tabla1[[#This Row],[Date]]-50))</f>
        <v>181.98432432432435</v>
      </c>
      <c r="L1455">
        <f>AVERAGEIFS(Tabla1[Close], Tabla1[Ticker], Tabla1[[#This Row],[Ticker]], Tabla1[Date], "&lt;=" &amp; Tabla1[[#This Row],[Date]], Tabla1[Date], "&gt;=" &amp; (Tabla1[[#This Row],[Date]]-200))</f>
        <v>176.09897810218976</v>
      </c>
      <c r="M1455" t="str">
        <f>+IF(Tabla1[[#This Row],[volatilidad]]&lt;0.5,"Baja",IF(Tabla1[[#This Row],[volatilidad]]&lt;1,"Media","Alta"))</f>
        <v>Baja</v>
      </c>
    </row>
    <row r="1456" spans="1:13" x14ac:dyDescent="0.3">
      <c r="A1456" s="1">
        <v>44342</v>
      </c>
      <c r="B1456">
        <v>176.62</v>
      </c>
      <c r="C1456">
        <v>177.9</v>
      </c>
      <c r="D1456">
        <v>176.2</v>
      </c>
      <c r="E1456">
        <v>176.47</v>
      </c>
      <c r="F1456">
        <v>8086203</v>
      </c>
      <c r="G1456" t="s">
        <v>9</v>
      </c>
      <c r="H1456" s="3">
        <f t="shared" si="66"/>
        <v>1.7029006073678854E-3</v>
      </c>
      <c r="I1456">
        <f t="shared" si="67"/>
        <v>2021</v>
      </c>
      <c r="J1456" t="str">
        <f t="shared" si="68"/>
        <v>Mayo</v>
      </c>
      <c r="K1456">
        <f>AVERAGEIFS(Tabla1[Close], Tabla1[Ticker], Tabla1[[#This Row],[Ticker]], Tabla1[Date], "&lt;=" &amp; Tabla1[[#This Row],[Date]], Tabla1[Date], "&gt;=" &amp; (Tabla1[[#This Row],[Date]]-50))</f>
        <v>181.65918918918922</v>
      </c>
      <c r="L1456">
        <f>AVERAGEIFS(Tabla1[Close], Tabla1[Ticker], Tabla1[[#This Row],[Ticker]], Tabla1[Date], "&lt;=" &amp; Tabla1[[#This Row],[Date]], Tabla1[Date], "&gt;=" &amp; (Tabla1[[#This Row],[Date]]-200))</f>
        <v>176.45671532846711</v>
      </c>
      <c r="M1456" t="str">
        <f>+IF(Tabla1[[#This Row],[volatilidad]]&lt;0.5,"Baja",IF(Tabla1[[#This Row],[volatilidad]]&lt;1,"Media","Alta"))</f>
        <v>Baja</v>
      </c>
    </row>
    <row r="1457" spans="1:13" x14ac:dyDescent="0.3">
      <c r="A1457" s="1">
        <v>44343</v>
      </c>
      <c r="B1457">
        <v>177.2</v>
      </c>
      <c r="C1457">
        <v>179.59</v>
      </c>
      <c r="D1457">
        <v>176.79</v>
      </c>
      <c r="E1457">
        <v>179.04</v>
      </c>
      <c r="F1457">
        <v>13567830</v>
      </c>
      <c r="G1457" t="s">
        <v>9</v>
      </c>
      <c r="H1457" s="3">
        <f t="shared" si="66"/>
        <v>1.4563381877939596E-2</v>
      </c>
      <c r="I1457">
        <f t="shared" si="67"/>
        <v>2021</v>
      </c>
      <c r="J1457" t="str">
        <f t="shared" si="68"/>
        <v>Mayo</v>
      </c>
      <c r="K1457">
        <f>AVERAGEIFS(Tabla1[Close], Tabla1[Ticker], Tabla1[[#This Row],[Ticker]], Tabla1[Date], "&lt;=" &amp; Tabla1[[#This Row],[Date]], Tabla1[Date], "&gt;=" &amp; (Tabla1[[#This Row],[Date]]-50))</f>
        <v>181.37027027027028</v>
      </c>
      <c r="L1457">
        <f>AVERAGEIFS(Tabla1[Close], Tabla1[Ticker], Tabla1[[#This Row],[Ticker]], Tabla1[Date], "&lt;=" &amp; Tabla1[[#This Row],[Date]], Tabla1[Date], "&gt;=" &amp; (Tabla1[[#This Row],[Date]]-200))</f>
        <v>176.47543478260869</v>
      </c>
      <c r="M1457" t="str">
        <f>+IF(Tabla1[[#This Row],[volatilidad]]&lt;0.5,"Baja",IF(Tabla1[[#This Row],[volatilidad]]&lt;1,"Media","Alta"))</f>
        <v>Baja</v>
      </c>
    </row>
    <row r="1458" spans="1:13" x14ac:dyDescent="0.3">
      <c r="A1458" s="1">
        <v>44344</v>
      </c>
      <c r="B1458">
        <v>179.51</v>
      </c>
      <c r="C1458">
        <v>180.14</v>
      </c>
      <c r="D1458">
        <v>178.08</v>
      </c>
      <c r="E1458">
        <v>178.65</v>
      </c>
      <c r="F1458">
        <v>7130259</v>
      </c>
      <c r="G1458" t="s">
        <v>9</v>
      </c>
      <c r="H1458" s="3">
        <f t="shared" si="66"/>
        <v>-2.1782841823055898E-3</v>
      </c>
      <c r="I1458">
        <f t="shared" si="67"/>
        <v>2021</v>
      </c>
      <c r="J1458" t="str">
        <f t="shared" si="68"/>
        <v>Mayo</v>
      </c>
      <c r="K1458">
        <f>AVERAGEIFS(Tabla1[Close], Tabla1[Ticker], Tabla1[[#This Row],[Ticker]], Tabla1[Date], "&lt;=" &amp; Tabla1[[#This Row],[Date]], Tabla1[Date], "&gt;=" &amp; (Tabla1[[#This Row],[Date]]-50))</f>
        <v>181.1294594594595</v>
      </c>
      <c r="L1458">
        <f>AVERAGEIFS(Tabla1[Close], Tabla1[Ticker], Tabla1[[#This Row],[Ticker]], Tabla1[Date], "&lt;=" &amp; Tabla1[[#This Row],[Date]], Tabla1[Date], "&gt;=" &amp; (Tabla1[[#This Row],[Date]]-200))</f>
        <v>176.49107913669064</v>
      </c>
      <c r="M1458" t="str">
        <f>+IF(Tabla1[[#This Row],[volatilidad]]&lt;0.5,"Baja",IF(Tabla1[[#This Row],[volatilidad]]&lt;1,"Media","Alta"))</f>
        <v>Baja</v>
      </c>
    </row>
    <row r="1459" spans="1:13" x14ac:dyDescent="0.3">
      <c r="A1459" s="1">
        <v>44348</v>
      </c>
      <c r="B1459">
        <v>180.18</v>
      </c>
      <c r="C1459">
        <v>181.01</v>
      </c>
      <c r="D1459">
        <v>178.74</v>
      </c>
      <c r="E1459">
        <v>178.84</v>
      </c>
      <c r="F1459">
        <v>7475585</v>
      </c>
      <c r="G1459" t="s">
        <v>9</v>
      </c>
      <c r="H1459" s="3">
        <f t="shared" si="66"/>
        <v>1.0635320458998176E-3</v>
      </c>
      <c r="I1459">
        <f t="shared" si="67"/>
        <v>2021</v>
      </c>
      <c r="J1459" t="str">
        <f t="shared" si="68"/>
        <v>Junio</v>
      </c>
      <c r="K1459">
        <f>AVERAGEIFS(Tabla1[Close], Tabla1[Ticker], Tabla1[[#This Row],[Ticker]], Tabla1[Date], "&lt;=" &amp; Tabla1[[#This Row],[Date]], Tabla1[Date], "&gt;=" &amp; (Tabla1[[#This Row],[Date]]-50))</f>
        <v>180.70611111111114</v>
      </c>
      <c r="L1459">
        <f>AVERAGEIFS(Tabla1[Close], Tabla1[Ticker], Tabla1[[#This Row],[Ticker]], Tabla1[Date], "&lt;=" &amp; Tabla1[[#This Row],[Date]], Tabla1[Date], "&gt;=" &amp; (Tabla1[[#This Row],[Date]]-200))</f>
        <v>177.59602941176473</v>
      </c>
      <c r="M1459" t="str">
        <f>+IF(Tabla1[[#This Row],[volatilidad]]&lt;0.5,"Baja",IF(Tabla1[[#This Row],[volatilidad]]&lt;1,"Media","Alta"))</f>
        <v>Baja</v>
      </c>
    </row>
    <row r="1460" spans="1:13" x14ac:dyDescent="0.3">
      <c r="A1460" s="1">
        <v>44349</v>
      </c>
      <c r="B1460">
        <v>179.04</v>
      </c>
      <c r="C1460">
        <v>179.1</v>
      </c>
      <c r="D1460">
        <v>176.93</v>
      </c>
      <c r="E1460">
        <v>177</v>
      </c>
      <c r="F1460">
        <v>7851747</v>
      </c>
      <c r="G1460" t="s">
        <v>9</v>
      </c>
      <c r="H1460" s="3">
        <f t="shared" si="66"/>
        <v>-1.0288526056810521E-2</v>
      </c>
      <c r="I1460">
        <f t="shared" si="67"/>
        <v>2021</v>
      </c>
      <c r="J1460" t="str">
        <f t="shared" si="68"/>
        <v>Junio</v>
      </c>
      <c r="K1460">
        <f>AVERAGEIFS(Tabla1[Close], Tabla1[Ticker], Tabla1[[#This Row],[Ticker]], Tabla1[Date], "&lt;=" &amp; Tabla1[[#This Row],[Date]], Tabla1[Date], "&gt;=" &amp; (Tabla1[[#This Row],[Date]]-50))</f>
        <v>180.4425</v>
      </c>
      <c r="L1460">
        <f>AVERAGEIFS(Tabla1[Close], Tabla1[Ticker], Tabla1[[#This Row],[Ticker]], Tabla1[Date], "&lt;=" &amp; Tabla1[[#This Row],[Date]], Tabla1[Date], "&gt;=" &amp; (Tabla1[[#This Row],[Date]]-200))</f>
        <v>177.88014705882355</v>
      </c>
      <c r="M1460" t="str">
        <f>+IF(Tabla1[[#This Row],[volatilidad]]&lt;0.5,"Baja",IF(Tabla1[[#This Row],[volatilidad]]&lt;1,"Media","Alta"))</f>
        <v>Baja</v>
      </c>
    </row>
    <row r="1461" spans="1:13" x14ac:dyDescent="0.3">
      <c r="A1461" s="1">
        <v>44350</v>
      </c>
      <c r="B1461">
        <v>176.27</v>
      </c>
      <c r="C1461">
        <v>176.97</v>
      </c>
      <c r="D1461">
        <v>175.42</v>
      </c>
      <c r="E1461">
        <v>176.24</v>
      </c>
      <c r="F1461">
        <v>5583852</v>
      </c>
      <c r="G1461" t="s">
        <v>9</v>
      </c>
      <c r="H1461" s="3">
        <f t="shared" si="66"/>
        <v>-4.2937853107344326E-3</v>
      </c>
      <c r="I1461">
        <f t="shared" si="67"/>
        <v>2021</v>
      </c>
      <c r="J1461" t="str">
        <f t="shared" si="68"/>
        <v>Junio</v>
      </c>
      <c r="K1461">
        <f>AVERAGEIFS(Tabla1[Close], Tabla1[Ticker], Tabla1[[#This Row],[Ticker]], Tabla1[Date], "&lt;=" &amp; Tabla1[[#This Row],[Date]], Tabla1[Date], "&gt;=" &amp; (Tabla1[[#This Row],[Date]]-50))</f>
        <v>180.1855555555556</v>
      </c>
      <c r="L1461">
        <f>AVERAGEIFS(Tabla1[Close], Tabla1[Ticker], Tabla1[[#This Row],[Ticker]], Tabla1[Date], "&lt;=" &amp; Tabla1[[#This Row],[Date]], Tabla1[Date], "&gt;=" &amp; (Tabla1[[#This Row],[Date]]-200))</f>
        <v>177.86817518248179</v>
      </c>
      <c r="M1461" t="str">
        <f>+IF(Tabla1[[#This Row],[volatilidad]]&lt;0.5,"Baja",IF(Tabla1[[#This Row],[volatilidad]]&lt;1,"Media","Alta"))</f>
        <v>Baja</v>
      </c>
    </row>
    <row r="1462" spans="1:13" x14ac:dyDescent="0.3">
      <c r="A1462" s="1">
        <v>44351</v>
      </c>
      <c r="B1462">
        <v>175.93</v>
      </c>
      <c r="C1462">
        <v>177.52</v>
      </c>
      <c r="D1462">
        <v>175.61</v>
      </c>
      <c r="E1462">
        <v>177.18</v>
      </c>
      <c r="F1462">
        <v>6343364</v>
      </c>
      <c r="G1462" t="s">
        <v>9</v>
      </c>
      <c r="H1462" s="3">
        <f t="shared" si="66"/>
        <v>5.3336359509759124E-3</v>
      </c>
      <c r="I1462">
        <f t="shared" si="67"/>
        <v>2021</v>
      </c>
      <c r="J1462" t="str">
        <f t="shared" si="68"/>
        <v>Junio</v>
      </c>
      <c r="K1462">
        <f>AVERAGEIFS(Tabla1[Close], Tabla1[Ticker], Tabla1[[#This Row],[Ticker]], Tabla1[Date], "&lt;=" &amp; Tabla1[[#This Row],[Date]], Tabla1[Date], "&gt;=" &amp; (Tabla1[[#This Row],[Date]]-50))</f>
        <v>179.90000000000003</v>
      </c>
      <c r="L1462">
        <f>AVERAGEIFS(Tabla1[Close], Tabla1[Ticker], Tabla1[[#This Row],[Ticker]], Tabla1[Date], "&lt;=" &amp; Tabla1[[#This Row],[Date]], Tabla1[Date], "&gt;=" &amp; (Tabla1[[#This Row],[Date]]-200))</f>
        <v>177.86318840579716</v>
      </c>
      <c r="M1462" t="str">
        <f>+IF(Tabla1[[#This Row],[volatilidad]]&lt;0.5,"Baja",IF(Tabla1[[#This Row],[volatilidad]]&lt;1,"Media","Alta"))</f>
        <v>Baja</v>
      </c>
    </row>
    <row r="1463" spans="1:13" x14ac:dyDescent="0.3">
      <c r="A1463" s="1">
        <v>44354</v>
      </c>
      <c r="B1463">
        <v>177.97</v>
      </c>
      <c r="C1463">
        <v>178.07</v>
      </c>
      <c r="D1463">
        <v>176.4</v>
      </c>
      <c r="E1463">
        <v>176.99</v>
      </c>
      <c r="F1463">
        <v>5178102</v>
      </c>
      <c r="G1463" t="s">
        <v>9</v>
      </c>
      <c r="H1463" s="3">
        <f t="shared" si="66"/>
        <v>-1.0723557963652208E-3</v>
      </c>
      <c r="I1463">
        <f t="shared" si="67"/>
        <v>2021</v>
      </c>
      <c r="J1463" t="str">
        <f t="shared" si="68"/>
        <v>Junio</v>
      </c>
      <c r="K1463">
        <f>AVERAGEIFS(Tabla1[Close], Tabla1[Ticker], Tabla1[[#This Row],[Ticker]], Tabla1[Date], "&lt;=" &amp; Tabla1[[#This Row],[Date]], Tabla1[Date], "&gt;=" &amp; (Tabla1[[#This Row],[Date]]-50))</f>
        <v>179.43428571428572</v>
      </c>
      <c r="L1463">
        <f>AVERAGEIFS(Tabla1[Close], Tabla1[Ticker], Tabla1[[#This Row],[Ticker]], Tabla1[Date], "&lt;=" &amp; Tabla1[[#This Row],[Date]], Tabla1[Date], "&gt;=" &amp; (Tabla1[[#This Row],[Date]]-200))</f>
        <v>178.59588235294123</v>
      </c>
      <c r="M1463" t="str">
        <f>+IF(Tabla1[[#This Row],[volatilidad]]&lt;0.5,"Baja",IF(Tabla1[[#This Row],[volatilidad]]&lt;1,"Media","Alta"))</f>
        <v>Baja</v>
      </c>
    </row>
    <row r="1464" spans="1:13" x14ac:dyDescent="0.3">
      <c r="A1464" s="1">
        <v>44355</v>
      </c>
      <c r="B1464">
        <v>175.97</v>
      </c>
      <c r="C1464">
        <v>177.12</v>
      </c>
      <c r="D1464">
        <v>175.19</v>
      </c>
      <c r="E1464">
        <v>176.33</v>
      </c>
      <c r="F1464">
        <v>5356212</v>
      </c>
      <c r="G1464" t="s">
        <v>9</v>
      </c>
      <c r="H1464" s="3">
        <f t="shared" si="66"/>
        <v>-3.7290242386575079E-3</v>
      </c>
      <c r="I1464">
        <f t="shared" si="67"/>
        <v>2021</v>
      </c>
      <c r="J1464" t="str">
        <f t="shared" si="68"/>
        <v>Junio</v>
      </c>
      <c r="K1464">
        <f>AVERAGEIFS(Tabla1[Close], Tabla1[Ticker], Tabla1[[#This Row],[Ticker]], Tabla1[Date], "&lt;=" &amp; Tabla1[[#This Row],[Date]], Tabla1[Date], "&gt;=" &amp; (Tabla1[[#This Row],[Date]]-50))</f>
        <v>179.34805555555556</v>
      </c>
      <c r="L1464">
        <f>AVERAGEIFS(Tabla1[Close], Tabla1[Ticker], Tabla1[[#This Row],[Ticker]], Tabla1[Date], "&lt;=" &amp; Tabla1[[#This Row],[Date]], Tabla1[Date], "&gt;=" &amp; (Tabla1[[#This Row],[Date]]-200))</f>
        <v>178.85036764705887</v>
      </c>
      <c r="M1464" t="str">
        <f>+IF(Tabla1[[#This Row],[volatilidad]]&lt;0.5,"Baja",IF(Tabla1[[#This Row],[volatilidad]]&lt;1,"Media","Alta"))</f>
        <v>Baja</v>
      </c>
    </row>
    <row r="1465" spans="1:13" x14ac:dyDescent="0.3">
      <c r="A1465" s="1">
        <v>44356</v>
      </c>
      <c r="B1465">
        <v>176.31</v>
      </c>
      <c r="C1465">
        <v>177.33</v>
      </c>
      <c r="D1465">
        <v>175.88</v>
      </c>
      <c r="E1465">
        <v>176.04</v>
      </c>
      <c r="F1465">
        <v>5082352</v>
      </c>
      <c r="G1465" t="s">
        <v>9</v>
      </c>
      <c r="H1465" s="3">
        <f t="shared" si="66"/>
        <v>-1.6446435660411041E-3</v>
      </c>
      <c r="I1465">
        <f t="shared" si="67"/>
        <v>2021</v>
      </c>
      <c r="J1465" t="str">
        <f t="shared" si="68"/>
        <v>Junio</v>
      </c>
      <c r="K1465">
        <f>AVERAGEIFS(Tabla1[Close], Tabla1[Ticker], Tabla1[[#This Row],[Ticker]], Tabla1[Date], "&lt;=" &amp; Tabla1[[#This Row],[Date]], Tabla1[Date], "&gt;=" &amp; (Tabla1[[#This Row],[Date]]-50))</f>
        <v>179.03166666666664</v>
      </c>
      <c r="L1465">
        <f>AVERAGEIFS(Tabla1[Close], Tabla1[Ticker], Tabla1[[#This Row],[Ticker]], Tabla1[Date], "&lt;=" &amp; Tabla1[[#This Row],[Date]], Tabla1[Date], "&gt;=" &amp; (Tabla1[[#This Row],[Date]]-200))</f>
        <v>179.10750000000007</v>
      </c>
      <c r="M1465" t="str">
        <f>+IF(Tabla1[[#This Row],[volatilidad]]&lt;0.5,"Baja",IF(Tabla1[[#This Row],[volatilidad]]&lt;1,"Media","Alta"))</f>
        <v>Baja</v>
      </c>
    </row>
    <row r="1466" spans="1:13" x14ac:dyDescent="0.3">
      <c r="A1466" s="1">
        <v>44357</v>
      </c>
      <c r="B1466">
        <v>176.44</v>
      </c>
      <c r="C1466">
        <v>177.61</v>
      </c>
      <c r="D1466">
        <v>175.55</v>
      </c>
      <c r="E1466">
        <v>176.57</v>
      </c>
      <c r="F1466">
        <v>5252999</v>
      </c>
      <c r="G1466" t="s">
        <v>9</v>
      </c>
      <c r="H1466" s="3">
        <f t="shared" si="66"/>
        <v>3.0106793910475993E-3</v>
      </c>
      <c r="I1466">
        <f t="shared" si="67"/>
        <v>2021</v>
      </c>
      <c r="J1466" t="str">
        <f t="shared" si="68"/>
        <v>Junio</v>
      </c>
      <c r="K1466">
        <f>AVERAGEIFS(Tabla1[Close], Tabla1[Ticker], Tabla1[[#This Row],[Ticker]], Tabla1[Date], "&lt;=" &amp; Tabla1[[#This Row],[Date]], Tabla1[Date], "&gt;=" &amp; (Tabla1[[#This Row],[Date]]-50))</f>
        <v>178.85888888888888</v>
      </c>
      <c r="L1466">
        <f>AVERAGEIFS(Tabla1[Close], Tabla1[Ticker], Tabla1[[#This Row],[Ticker]], Tabla1[Date], "&lt;=" &amp; Tabla1[[#This Row],[Date]], Tabla1[Date], "&gt;=" &amp; (Tabla1[[#This Row],[Date]]-200))</f>
        <v>179.08897810218986</v>
      </c>
      <c r="M1466" t="str">
        <f>+IF(Tabla1[[#This Row],[volatilidad]]&lt;0.5,"Baja",IF(Tabla1[[#This Row],[volatilidad]]&lt;1,"Media","Alta"))</f>
        <v>Baja</v>
      </c>
    </row>
    <row r="1467" spans="1:13" x14ac:dyDescent="0.3">
      <c r="A1467" s="1">
        <v>44358</v>
      </c>
      <c r="B1467">
        <v>177.45</v>
      </c>
      <c r="C1467">
        <v>178.49</v>
      </c>
      <c r="D1467">
        <v>176.81</v>
      </c>
      <c r="E1467">
        <v>177.38</v>
      </c>
      <c r="F1467">
        <v>5476308</v>
      </c>
      <c r="G1467" t="s">
        <v>9</v>
      </c>
      <c r="H1467" s="3">
        <f t="shared" si="66"/>
        <v>4.5874157557910245E-3</v>
      </c>
      <c r="I1467">
        <f t="shared" si="67"/>
        <v>2021</v>
      </c>
      <c r="J1467" t="str">
        <f t="shared" si="68"/>
        <v>Junio</v>
      </c>
      <c r="K1467">
        <f>AVERAGEIFS(Tabla1[Close], Tabla1[Ticker], Tabla1[[#This Row],[Ticker]], Tabla1[Date], "&lt;=" &amp; Tabla1[[#This Row],[Date]], Tabla1[Date], "&gt;=" &amp; (Tabla1[[#This Row],[Date]]-50))</f>
        <v>178.69972222222222</v>
      </c>
      <c r="L1467">
        <f>AVERAGEIFS(Tabla1[Close], Tabla1[Ticker], Tabla1[[#This Row],[Ticker]], Tabla1[Date], "&lt;=" &amp; Tabla1[[#This Row],[Date]], Tabla1[Date], "&gt;=" &amp; (Tabla1[[#This Row],[Date]]-200))</f>
        <v>179.07659420289863</v>
      </c>
      <c r="M1467" t="str">
        <f>+IF(Tabla1[[#This Row],[volatilidad]]&lt;0.5,"Baja",IF(Tabla1[[#This Row],[volatilidad]]&lt;1,"Media","Alta"))</f>
        <v>Baja</v>
      </c>
    </row>
    <row r="1468" spans="1:13" x14ac:dyDescent="0.3">
      <c r="A1468" s="1">
        <v>44361</v>
      </c>
      <c r="B1468">
        <v>177.65</v>
      </c>
      <c r="C1468">
        <v>178.87</v>
      </c>
      <c r="D1468">
        <v>176.9</v>
      </c>
      <c r="E1468">
        <v>178.18</v>
      </c>
      <c r="F1468">
        <v>10169974</v>
      </c>
      <c r="G1468" t="s">
        <v>9</v>
      </c>
      <c r="H1468" s="3">
        <f t="shared" si="66"/>
        <v>4.5100913293494305E-3</v>
      </c>
      <c r="I1468">
        <f t="shared" si="67"/>
        <v>2021</v>
      </c>
      <c r="J1468" t="str">
        <f t="shared" si="68"/>
        <v>Junio</v>
      </c>
      <c r="K1468">
        <f>AVERAGEIFS(Tabla1[Close], Tabla1[Ticker], Tabla1[[#This Row],[Ticker]], Tabla1[Date], "&lt;=" &amp; Tabla1[[#This Row],[Date]], Tabla1[Date], "&gt;=" &amp; (Tabla1[[#This Row],[Date]]-50))</f>
        <v>178.44542857142855</v>
      </c>
      <c r="L1468">
        <f>AVERAGEIFS(Tabla1[Close], Tabla1[Ticker], Tabla1[[#This Row],[Ticker]], Tabla1[Date], "&lt;=" &amp; Tabla1[[#This Row],[Date]], Tabla1[Date], "&gt;=" &amp; (Tabla1[[#This Row],[Date]]-200))</f>
        <v>179.73669117647066</v>
      </c>
      <c r="M1468" t="str">
        <f>+IF(Tabla1[[#This Row],[volatilidad]]&lt;0.5,"Baja",IF(Tabla1[[#This Row],[volatilidad]]&lt;1,"Media","Alta"))</f>
        <v>Baja</v>
      </c>
    </row>
    <row r="1469" spans="1:13" x14ac:dyDescent="0.3">
      <c r="A1469" s="1">
        <v>44362</v>
      </c>
      <c r="B1469">
        <v>178.18</v>
      </c>
      <c r="C1469">
        <v>178.7</v>
      </c>
      <c r="D1469">
        <v>175.62</v>
      </c>
      <c r="E1469">
        <v>175.86</v>
      </c>
      <c r="F1469">
        <v>7894959</v>
      </c>
      <c r="G1469" t="s">
        <v>9</v>
      </c>
      <c r="H1469" s="3">
        <f t="shared" si="66"/>
        <v>-1.3020541025928756E-2</v>
      </c>
      <c r="I1469">
        <f t="shared" si="67"/>
        <v>2021</v>
      </c>
      <c r="J1469" t="str">
        <f t="shared" si="68"/>
        <v>Junio</v>
      </c>
      <c r="K1469">
        <f>AVERAGEIFS(Tabla1[Close], Tabla1[Ticker], Tabla1[[#This Row],[Ticker]], Tabla1[Date], "&lt;=" &amp; Tabla1[[#This Row],[Date]], Tabla1[Date], "&gt;=" &amp; (Tabla1[[#This Row],[Date]]-50))</f>
        <v>178.37361111111107</v>
      </c>
      <c r="L1469">
        <f>AVERAGEIFS(Tabla1[Close], Tabla1[Ticker], Tabla1[[#This Row],[Ticker]], Tabla1[Date], "&lt;=" &amp; Tabla1[[#This Row],[Date]], Tabla1[Date], "&gt;=" &amp; (Tabla1[[#This Row],[Date]]-200))</f>
        <v>179.70839416058402</v>
      </c>
      <c r="M1469" t="str">
        <f>+IF(Tabla1[[#This Row],[volatilidad]]&lt;0.5,"Baja",IF(Tabla1[[#This Row],[volatilidad]]&lt;1,"Media","Alta"))</f>
        <v>Baja</v>
      </c>
    </row>
    <row r="1470" spans="1:13" x14ac:dyDescent="0.3">
      <c r="A1470" s="1">
        <v>44363</v>
      </c>
      <c r="B1470">
        <v>176.01</v>
      </c>
      <c r="C1470">
        <v>176.26</v>
      </c>
      <c r="D1470">
        <v>173.55</v>
      </c>
      <c r="E1470">
        <v>174.66</v>
      </c>
      <c r="F1470">
        <v>8335986</v>
      </c>
      <c r="G1470" t="s">
        <v>9</v>
      </c>
      <c r="H1470" s="3">
        <f t="shared" si="66"/>
        <v>-6.8236096895258891E-3</v>
      </c>
      <c r="I1470">
        <f t="shared" si="67"/>
        <v>2021</v>
      </c>
      <c r="J1470" t="str">
        <f t="shared" si="68"/>
        <v>Junio</v>
      </c>
      <c r="K1470">
        <f>AVERAGEIFS(Tabla1[Close], Tabla1[Ticker], Tabla1[[#This Row],[Ticker]], Tabla1[Date], "&lt;=" &amp; Tabla1[[#This Row],[Date]], Tabla1[Date], "&gt;=" &amp; (Tabla1[[#This Row],[Date]]-50))</f>
        <v>178.10666666666665</v>
      </c>
      <c r="L1470">
        <f>AVERAGEIFS(Tabla1[Close], Tabla1[Ticker], Tabla1[[#This Row],[Ticker]], Tabla1[Date], "&lt;=" &amp; Tabla1[[#This Row],[Date]], Tabla1[Date], "&gt;=" &amp; (Tabla1[[#This Row],[Date]]-200))</f>
        <v>179.90934306569349</v>
      </c>
      <c r="M1470" t="str">
        <f>+IF(Tabla1[[#This Row],[volatilidad]]&lt;0.5,"Baja",IF(Tabla1[[#This Row],[volatilidad]]&lt;1,"Media","Alta"))</f>
        <v>Baja</v>
      </c>
    </row>
    <row r="1471" spans="1:13" x14ac:dyDescent="0.3">
      <c r="A1471" s="1">
        <v>44364</v>
      </c>
      <c r="B1471">
        <v>174.59</v>
      </c>
      <c r="C1471">
        <v>176.26</v>
      </c>
      <c r="D1471">
        <v>173.84</v>
      </c>
      <c r="E1471">
        <v>174.65</v>
      </c>
      <c r="F1471">
        <v>8905994</v>
      </c>
      <c r="G1471" t="s">
        <v>9</v>
      </c>
      <c r="H1471" s="3">
        <f t="shared" si="66"/>
        <v>-5.7254093667635786E-5</v>
      </c>
      <c r="I1471">
        <f t="shared" si="67"/>
        <v>2021</v>
      </c>
      <c r="J1471" t="str">
        <f t="shared" si="68"/>
        <v>Junio</v>
      </c>
      <c r="K1471">
        <f>AVERAGEIFS(Tabla1[Close], Tabla1[Ticker], Tabla1[[#This Row],[Ticker]], Tabla1[Date], "&lt;=" &amp; Tabla1[[#This Row],[Date]], Tabla1[Date], "&gt;=" &amp; (Tabla1[[#This Row],[Date]]-50))</f>
        <v>177.82916666666662</v>
      </c>
      <c r="L1471">
        <f>AVERAGEIFS(Tabla1[Close], Tabla1[Ticker], Tabla1[[#This Row],[Ticker]], Tabla1[Date], "&lt;=" &amp; Tabla1[[#This Row],[Date]], Tabla1[Date], "&gt;=" &amp; (Tabla1[[#This Row],[Date]]-200))</f>
        <v>179.87123188405803</v>
      </c>
      <c r="M1471" t="str">
        <f>+IF(Tabla1[[#This Row],[volatilidad]]&lt;0.5,"Baja",IF(Tabla1[[#This Row],[volatilidad]]&lt;1,"Media","Alta"))</f>
        <v>Baja</v>
      </c>
    </row>
    <row r="1472" spans="1:13" x14ac:dyDescent="0.3">
      <c r="A1472" s="1">
        <v>44365</v>
      </c>
      <c r="B1472">
        <v>173.14</v>
      </c>
      <c r="C1472">
        <v>173.86</v>
      </c>
      <c r="D1472">
        <v>172.12</v>
      </c>
      <c r="E1472">
        <v>172.42</v>
      </c>
      <c r="F1472">
        <v>12357540</v>
      </c>
      <c r="G1472" t="s">
        <v>9</v>
      </c>
      <c r="H1472" s="3">
        <f t="shared" si="66"/>
        <v>-1.2768393930718713E-2</v>
      </c>
      <c r="I1472">
        <f t="shared" si="67"/>
        <v>2021</v>
      </c>
      <c r="J1472" t="str">
        <f t="shared" si="68"/>
        <v>Junio</v>
      </c>
      <c r="K1472">
        <f>AVERAGEIFS(Tabla1[Close], Tabla1[Ticker], Tabla1[[#This Row],[Ticker]], Tabla1[Date], "&lt;=" &amp; Tabla1[[#This Row],[Date]], Tabla1[Date], "&gt;=" &amp; (Tabla1[[#This Row],[Date]]-50))</f>
        <v>177.52444444444438</v>
      </c>
      <c r="L1472">
        <f>AVERAGEIFS(Tabla1[Close], Tabla1[Ticker], Tabla1[[#This Row],[Ticker]], Tabla1[Date], "&lt;=" &amp; Tabla1[[#This Row],[Date]], Tabla1[Date], "&gt;=" &amp; (Tabla1[[#This Row],[Date]]-200))</f>
        <v>179.81762589928064</v>
      </c>
      <c r="M1472" t="str">
        <f>+IF(Tabla1[[#This Row],[volatilidad]]&lt;0.5,"Baja",IF(Tabla1[[#This Row],[volatilidad]]&lt;1,"Media","Alta"))</f>
        <v>Baja</v>
      </c>
    </row>
    <row r="1473" spans="1:13" x14ac:dyDescent="0.3">
      <c r="A1473" s="1">
        <v>44368</v>
      </c>
      <c r="B1473">
        <v>172.13</v>
      </c>
      <c r="C1473">
        <v>174.26</v>
      </c>
      <c r="D1473">
        <v>171.31</v>
      </c>
      <c r="E1473">
        <v>173.97</v>
      </c>
      <c r="F1473">
        <v>9196930</v>
      </c>
      <c r="G1473" t="s">
        <v>9</v>
      </c>
      <c r="H1473" s="3">
        <f t="shared" si="66"/>
        <v>8.9896763716506012E-3</v>
      </c>
      <c r="I1473">
        <f t="shared" si="67"/>
        <v>2021</v>
      </c>
      <c r="J1473" t="str">
        <f t="shared" si="68"/>
        <v>Junio</v>
      </c>
      <c r="K1473">
        <f>AVERAGEIFS(Tabla1[Close], Tabla1[Ticker], Tabla1[[#This Row],[Ticker]], Tabla1[Date], "&lt;=" &amp; Tabla1[[#This Row],[Date]], Tabla1[Date], "&gt;=" &amp; (Tabla1[[#This Row],[Date]]-50))</f>
        <v>176.95714285714286</v>
      </c>
      <c r="L1473">
        <f>AVERAGEIFS(Tabla1[Close], Tabla1[Ticker], Tabla1[[#This Row],[Ticker]], Tabla1[Date], "&lt;=" &amp; Tabla1[[#This Row],[Date]], Tabla1[Date], "&gt;=" &amp; (Tabla1[[#This Row],[Date]]-200))</f>
        <v>180.42014598540152</v>
      </c>
      <c r="M1473" t="str">
        <f>+IF(Tabla1[[#This Row],[volatilidad]]&lt;0.5,"Baja",IF(Tabla1[[#This Row],[volatilidad]]&lt;1,"Media","Alta"))</f>
        <v>Baja</v>
      </c>
    </row>
    <row r="1474" spans="1:13" x14ac:dyDescent="0.3">
      <c r="A1474" s="1">
        <v>44369</v>
      </c>
      <c r="B1474">
        <v>174.37</v>
      </c>
      <c r="C1474">
        <v>174.7</v>
      </c>
      <c r="D1474">
        <v>172.35</v>
      </c>
      <c r="E1474">
        <v>173.5</v>
      </c>
      <c r="F1474">
        <v>8097070</v>
      </c>
      <c r="G1474" t="s">
        <v>9</v>
      </c>
      <c r="H1474" s="3">
        <f t="shared" ref="H1474:H1537" si="69">IF(G1474=G1473, (E1474/E1473)-1, "")</f>
        <v>-2.7016152210150857E-3</v>
      </c>
      <c r="I1474">
        <f t="shared" ref="I1474:I1537" si="70">YEAR(A1474)</f>
        <v>2021</v>
      </c>
      <c r="J1474" t="str">
        <f t="shared" ref="J1474:J1537" si="71">TEXT(A1474,"MMMM")</f>
        <v>Junio</v>
      </c>
      <c r="K1474">
        <f>AVERAGEIFS(Tabla1[Close], Tabla1[Ticker], Tabla1[[#This Row],[Ticker]], Tabla1[Date], "&lt;=" &amp; Tabla1[[#This Row],[Date]], Tabla1[Date], "&gt;=" &amp; (Tabla1[[#This Row],[Date]]-50))</f>
        <v>176.86111111111111</v>
      </c>
      <c r="L1474">
        <f>AVERAGEIFS(Tabla1[Close], Tabla1[Ticker], Tabla1[[#This Row],[Ticker]], Tabla1[Date], "&lt;=" &amp; Tabla1[[#This Row],[Date]], Tabla1[Date], "&gt;=" &amp; (Tabla1[[#This Row],[Date]]-200))</f>
        <v>180.56802919708036</v>
      </c>
      <c r="M1474" t="str">
        <f>+IF(Tabla1[[#This Row],[volatilidad]]&lt;0.5,"Baja",IF(Tabla1[[#This Row],[volatilidad]]&lt;1,"Media","Alta"))</f>
        <v>Baja</v>
      </c>
    </row>
    <row r="1475" spans="1:13" x14ac:dyDescent="0.3">
      <c r="A1475" s="1">
        <v>44370</v>
      </c>
      <c r="B1475">
        <v>173.62</v>
      </c>
      <c r="C1475">
        <v>175.45</v>
      </c>
      <c r="D1475">
        <v>172.94</v>
      </c>
      <c r="E1475">
        <v>175.33</v>
      </c>
      <c r="F1475">
        <v>9174184</v>
      </c>
      <c r="G1475" t="s">
        <v>9</v>
      </c>
      <c r="H1475" s="3">
        <f t="shared" si="69"/>
        <v>1.0547550432276731E-2</v>
      </c>
      <c r="I1475">
        <f t="shared" si="70"/>
        <v>2021</v>
      </c>
      <c r="J1475" t="str">
        <f t="shared" si="71"/>
        <v>Junio</v>
      </c>
      <c r="K1475">
        <f>AVERAGEIFS(Tabla1[Close], Tabla1[Ticker], Tabla1[[#This Row],[Ticker]], Tabla1[Date], "&lt;=" &amp; Tabla1[[#This Row],[Date]], Tabla1[Date], "&gt;=" &amp; (Tabla1[[#This Row],[Date]]-50))</f>
        <v>176.57833333333332</v>
      </c>
      <c r="L1475">
        <f>AVERAGEIFS(Tabla1[Close], Tabla1[Ticker], Tabla1[[#This Row],[Ticker]], Tabla1[Date], "&lt;=" &amp; Tabla1[[#This Row],[Date]], Tabla1[Date], "&gt;=" &amp; (Tabla1[[#This Row],[Date]]-200))</f>
        <v>180.72270072992711</v>
      </c>
      <c r="M1475" t="str">
        <f>+IF(Tabla1[[#This Row],[volatilidad]]&lt;0.5,"Baja",IF(Tabla1[[#This Row],[volatilidad]]&lt;1,"Media","Alta"))</f>
        <v>Baja</v>
      </c>
    </row>
    <row r="1476" spans="1:13" x14ac:dyDescent="0.3">
      <c r="A1476" s="1">
        <v>44371</v>
      </c>
      <c r="B1476">
        <v>176.13</v>
      </c>
      <c r="C1476">
        <v>178.24</v>
      </c>
      <c r="D1476">
        <v>175.78</v>
      </c>
      <c r="E1476">
        <v>177.93</v>
      </c>
      <c r="F1476">
        <v>7549422</v>
      </c>
      <c r="G1476" t="s">
        <v>9</v>
      </c>
      <c r="H1476" s="3">
        <f t="shared" si="69"/>
        <v>1.4829179261963032E-2</v>
      </c>
      <c r="I1476">
        <f t="shared" si="70"/>
        <v>2021</v>
      </c>
      <c r="J1476" t="str">
        <f t="shared" si="71"/>
        <v>Junio</v>
      </c>
      <c r="K1476">
        <f>AVERAGEIFS(Tabla1[Close], Tabla1[Ticker], Tabla1[[#This Row],[Ticker]], Tabla1[Date], "&lt;=" &amp; Tabla1[[#This Row],[Date]], Tabla1[Date], "&gt;=" &amp; (Tabla1[[#This Row],[Date]]-50))</f>
        <v>176.40277777777777</v>
      </c>
      <c r="L1476">
        <f>AVERAGEIFS(Tabla1[Close], Tabla1[Ticker], Tabla1[[#This Row],[Ticker]], Tabla1[Date], "&lt;=" &amp; Tabla1[[#This Row],[Date]], Tabla1[Date], "&gt;=" &amp; (Tabla1[[#This Row],[Date]]-200))</f>
        <v>180.70246376811605</v>
      </c>
      <c r="M1476" t="str">
        <f>+IF(Tabla1[[#This Row],[volatilidad]]&lt;0.5,"Baja",IF(Tabla1[[#This Row],[volatilidad]]&lt;1,"Media","Alta"))</f>
        <v>Baja</v>
      </c>
    </row>
    <row r="1477" spans="1:13" x14ac:dyDescent="0.3">
      <c r="A1477" s="1">
        <v>44372</v>
      </c>
      <c r="B1477">
        <v>178.83</v>
      </c>
      <c r="C1477">
        <v>179.09</v>
      </c>
      <c r="D1477">
        <v>177.49</v>
      </c>
      <c r="E1477">
        <v>178.35</v>
      </c>
      <c r="F1477">
        <v>7431816</v>
      </c>
      <c r="G1477" t="s">
        <v>9</v>
      </c>
      <c r="H1477" s="3">
        <f t="shared" si="69"/>
        <v>2.3604788399931298E-3</v>
      </c>
      <c r="I1477">
        <f t="shared" si="70"/>
        <v>2021</v>
      </c>
      <c r="J1477" t="str">
        <f t="shared" si="71"/>
        <v>Junio</v>
      </c>
      <c r="K1477">
        <f>AVERAGEIFS(Tabla1[Close], Tabla1[Ticker], Tabla1[[#This Row],[Ticker]], Tabla1[Date], "&lt;=" &amp; Tabla1[[#This Row],[Date]], Tabla1[Date], "&gt;=" &amp; (Tabla1[[#This Row],[Date]]-50))</f>
        <v>176.315</v>
      </c>
      <c r="L1477">
        <f>AVERAGEIFS(Tabla1[Close], Tabla1[Ticker], Tabla1[[#This Row],[Ticker]], Tabla1[Date], "&lt;=" &amp; Tabla1[[#This Row],[Date]], Tabla1[Date], "&gt;=" &amp; (Tabla1[[#This Row],[Date]]-200))</f>
        <v>180.6855395683454</v>
      </c>
      <c r="M1477" t="str">
        <f>+IF(Tabla1[[#This Row],[volatilidad]]&lt;0.5,"Baja",IF(Tabla1[[#This Row],[volatilidad]]&lt;1,"Media","Alta"))</f>
        <v>Baja</v>
      </c>
    </row>
    <row r="1478" spans="1:13" x14ac:dyDescent="0.3">
      <c r="A1478" s="1">
        <v>44375</v>
      </c>
      <c r="B1478">
        <v>178.5</v>
      </c>
      <c r="C1478">
        <v>178.66</v>
      </c>
      <c r="D1478">
        <v>174.99</v>
      </c>
      <c r="E1478">
        <v>176.57</v>
      </c>
      <c r="F1478">
        <v>9881440</v>
      </c>
      <c r="G1478" t="s">
        <v>9</v>
      </c>
      <c r="H1478" s="3">
        <f t="shared" si="69"/>
        <v>-9.9803756658256582E-3</v>
      </c>
      <c r="I1478">
        <f t="shared" si="70"/>
        <v>2021</v>
      </c>
      <c r="J1478" t="str">
        <f t="shared" si="71"/>
        <v>Junio</v>
      </c>
      <c r="K1478">
        <f>AVERAGEIFS(Tabla1[Close], Tabla1[Ticker], Tabla1[[#This Row],[Ticker]], Tabla1[Date], "&lt;=" &amp; Tabla1[[#This Row],[Date]], Tabla1[Date], "&gt;=" &amp; (Tabla1[[#This Row],[Date]]-50))</f>
        <v>175.92228571428572</v>
      </c>
      <c r="L1478">
        <f>AVERAGEIFS(Tabla1[Close], Tabla1[Ticker], Tabla1[[#This Row],[Ticker]], Tabla1[Date], "&lt;=" &amp; Tabla1[[#This Row],[Date]], Tabla1[Date], "&gt;=" &amp; (Tabla1[[#This Row],[Date]]-200))</f>
        <v>181.24109489051105</v>
      </c>
      <c r="M1478" t="str">
        <f>+IF(Tabla1[[#This Row],[volatilidad]]&lt;0.5,"Baja",IF(Tabla1[[#This Row],[volatilidad]]&lt;1,"Media","Alta"))</f>
        <v>Baja</v>
      </c>
    </row>
    <row r="1479" spans="1:13" x14ac:dyDescent="0.3">
      <c r="A1479" s="1">
        <v>44376</v>
      </c>
      <c r="B1479">
        <v>176.64</v>
      </c>
      <c r="C1479">
        <v>177.02</v>
      </c>
      <c r="D1479">
        <v>173.8</v>
      </c>
      <c r="E1479">
        <v>173.93</v>
      </c>
      <c r="F1479">
        <v>13498290</v>
      </c>
      <c r="G1479" t="s">
        <v>9</v>
      </c>
      <c r="H1479" s="3">
        <f t="shared" si="69"/>
        <v>-1.4951577278133232E-2</v>
      </c>
      <c r="I1479">
        <f t="shared" si="70"/>
        <v>2021</v>
      </c>
      <c r="J1479" t="str">
        <f t="shared" si="71"/>
        <v>Junio</v>
      </c>
      <c r="K1479">
        <f>AVERAGEIFS(Tabla1[Close], Tabla1[Ticker], Tabla1[[#This Row],[Ticker]], Tabla1[Date], "&lt;=" &amp; Tabla1[[#This Row],[Date]], Tabla1[Date], "&gt;=" &amp; (Tabla1[[#This Row],[Date]]-50))</f>
        <v>175.86694444444444</v>
      </c>
      <c r="L1479">
        <f>AVERAGEIFS(Tabla1[Close], Tabla1[Ticker], Tabla1[[#This Row],[Ticker]], Tabla1[Date], "&lt;=" &amp; Tabla1[[#This Row],[Date]], Tabla1[Date], "&gt;=" &amp; (Tabla1[[#This Row],[Date]]-200))</f>
        <v>181.38153284671543</v>
      </c>
      <c r="M1479" t="str">
        <f>+IF(Tabla1[[#This Row],[volatilidad]]&lt;0.5,"Baja",IF(Tabla1[[#This Row],[volatilidad]]&lt;1,"Media","Alta"))</f>
        <v>Baja</v>
      </c>
    </row>
    <row r="1480" spans="1:13" x14ac:dyDescent="0.3">
      <c r="A1480" s="1">
        <v>44377</v>
      </c>
      <c r="B1480">
        <v>173.89</v>
      </c>
      <c r="C1480">
        <v>175.98</v>
      </c>
      <c r="D1480">
        <v>173.34</v>
      </c>
      <c r="E1480">
        <v>175.77</v>
      </c>
      <c r="F1480">
        <v>7481883</v>
      </c>
      <c r="G1480" t="s">
        <v>9</v>
      </c>
      <c r="H1480" s="3">
        <f t="shared" si="69"/>
        <v>1.0578968550566392E-2</v>
      </c>
      <c r="I1480">
        <f t="shared" si="70"/>
        <v>2021</v>
      </c>
      <c r="J1480" t="str">
        <f t="shared" si="71"/>
        <v>Junio</v>
      </c>
      <c r="K1480">
        <f>AVERAGEIFS(Tabla1[Close], Tabla1[Ticker], Tabla1[[#This Row],[Ticker]], Tabla1[Date], "&lt;=" &amp; Tabla1[[#This Row],[Date]], Tabla1[Date], "&gt;=" &amp; (Tabla1[[#This Row],[Date]]-50))</f>
        <v>175.63</v>
      </c>
      <c r="L1480">
        <f>AVERAGEIFS(Tabla1[Close], Tabla1[Ticker], Tabla1[[#This Row],[Ticker]], Tabla1[Date], "&lt;=" &amp; Tabla1[[#This Row],[Date]], Tabla1[Date], "&gt;=" &amp; (Tabla1[[#This Row],[Date]]-200))</f>
        <v>181.38189781021907</v>
      </c>
      <c r="M1480" t="str">
        <f>+IF(Tabla1[[#This Row],[volatilidad]]&lt;0.5,"Baja",IF(Tabla1[[#This Row],[volatilidad]]&lt;1,"Media","Alta"))</f>
        <v>Baja</v>
      </c>
    </row>
    <row r="1481" spans="1:13" x14ac:dyDescent="0.3">
      <c r="A1481" s="1">
        <v>44378</v>
      </c>
      <c r="B1481">
        <v>175.35</v>
      </c>
      <c r="C1481">
        <v>177.6</v>
      </c>
      <c r="D1481">
        <v>174.6</v>
      </c>
      <c r="E1481">
        <v>177.26</v>
      </c>
      <c r="F1481">
        <v>5887078</v>
      </c>
      <c r="G1481" t="s">
        <v>9</v>
      </c>
      <c r="H1481" s="3">
        <f t="shared" si="69"/>
        <v>8.4769869716105894E-3</v>
      </c>
      <c r="I1481">
        <f t="shared" si="70"/>
        <v>2021</v>
      </c>
      <c r="J1481" t="str">
        <f t="shared" si="71"/>
        <v>Julio</v>
      </c>
      <c r="K1481">
        <f>AVERAGEIFS(Tabla1[Close], Tabla1[Ticker], Tabla1[[#This Row],[Ticker]], Tabla1[Date], "&lt;=" &amp; Tabla1[[#This Row],[Date]], Tabla1[Date], "&gt;=" &amp; (Tabla1[[#This Row],[Date]]-50))</f>
        <v>175.50750000000005</v>
      </c>
      <c r="L1481">
        <f>AVERAGEIFS(Tabla1[Close], Tabla1[Ticker], Tabla1[[#This Row],[Ticker]], Tabla1[Date], "&lt;=" &amp; Tabla1[[#This Row],[Date]], Tabla1[Date], "&gt;=" &amp; (Tabla1[[#This Row],[Date]]-200))</f>
        <v>181.35202898550733</v>
      </c>
      <c r="M1481" t="str">
        <f>+IF(Tabla1[[#This Row],[volatilidad]]&lt;0.5,"Baja",IF(Tabla1[[#This Row],[volatilidad]]&lt;1,"Media","Alta"))</f>
        <v>Baja</v>
      </c>
    </row>
    <row r="1482" spans="1:13" x14ac:dyDescent="0.3">
      <c r="A1482" s="1">
        <v>44379</v>
      </c>
      <c r="B1482">
        <v>177.86</v>
      </c>
      <c r="C1482">
        <v>178.36</v>
      </c>
      <c r="D1482">
        <v>174.62</v>
      </c>
      <c r="E1482">
        <v>177.11</v>
      </c>
      <c r="F1482">
        <v>11102745</v>
      </c>
      <c r="G1482" t="s">
        <v>9</v>
      </c>
      <c r="H1482" s="3">
        <f t="shared" si="69"/>
        <v>-8.4621460002243243E-4</v>
      </c>
      <c r="I1482">
        <f t="shared" si="70"/>
        <v>2021</v>
      </c>
      <c r="J1482" t="str">
        <f t="shared" si="71"/>
        <v>Julio</v>
      </c>
      <c r="K1482">
        <f>AVERAGEIFS(Tabla1[Close], Tabla1[Ticker], Tabla1[[#This Row],[Ticker]], Tabla1[Date], "&lt;=" &amp; Tabla1[[#This Row],[Date]], Tabla1[Date], "&gt;=" &amp; (Tabla1[[#This Row],[Date]]-50))</f>
        <v>175.48694444444448</v>
      </c>
      <c r="L1482">
        <f>AVERAGEIFS(Tabla1[Close], Tabla1[Ticker], Tabla1[[#This Row],[Ticker]], Tabla1[Date], "&lt;=" &amp; Tabla1[[#This Row],[Date]], Tabla1[Date], "&gt;=" &amp; (Tabla1[[#This Row],[Date]]-200))</f>
        <v>181.32151079136699</v>
      </c>
      <c r="M1482" t="str">
        <f>+IF(Tabla1[[#This Row],[volatilidad]]&lt;0.5,"Baja",IF(Tabla1[[#This Row],[volatilidad]]&lt;1,"Media","Alta"))</f>
        <v>Baja</v>
      </c>
    </row>
    <row r="1483" spans="1:13" x14ac:dyDescent="0.3">
      <c r="A1483" s="1">
        <v>44383</v>
      </c>
      <c r="B1483">
        <v>176.76</v>
      </c>
      <c r="C1483">
        <v>177</v>
      </c>
      <c r="D1483">
        <v>172.22</v>
      </c>
      <c r="E1483">
        <v>173.69</v>
      </c>
      <c r="F1483">
        <v>11557861</v>
      </c>
      <c r="G1483" t="s">
        <v>9</v>
      </c>
      <c r="H1483" s="3">
        <f t="shared" si="69"/>
        <v>-1.9310033312630703E-2</v>
      </c>
      <c r="I1483">
        <f t="shared" si="70"/>
        <v>2021</v>
      </c>
      <c r="J1483" t="str">
        <f t="shared" si="71"/>
        <v>Julio</v>
      </c>
      <c r="K1483">
        <f>AVERAGEIFS(Tabla1[Close], Tabla1[Ticker], Tabla1[[#This Row],[Ticker]], Tabla1[Date], "&lt;=" &amp; Tabla1[[#This Row],[Date]], Tabla1[Date], "&gt;=" &amp; (Tabla1[[#This Row],[Date]]-50))</f>
        <v>175.40514285714289</v>
      </c>
      <c r="L1483">
        <f>AVERAGEIFS(Tabla1[Close], Tabla1[Ticker], Tabla1[[#This Row],[Ticker]], Tabla1[Date], "&lt;=" &amp; Tabla1[[#This Row],[Date]], Tabla1[Date], "&gt;=" &amp; (Tabla1[[#This Row],[Date]]-200))</f>
        <v>181.52551470588244</v>
      </c>
      <c r="M1483" t="str">
        <f>+IF(Tabla1[[#This Row],[volatilidad]]&lt;0.5,"Baja",IF(Tabla1[[#This Row],[volatilidad]]&lt;1,"Media","Alta"))</f>
        <v>Baja</v>
      </c>
    </row>
    <row r="1484" spans="1:13" x14ac:dyDescent="0.3">
      <c r="A1484" s="1">
        <v>44384</v>
      </c>
      <c r="B1484">
        <v>172.86</v>
      </c>
      <c r="C1484">
        <v>174.32</v>
      </c>
      <c r="D1484">
        <v>171.99</v>
      </c>
      <c r="E1484">
        <v>172.82</v>
      </c>
      <c r="F1484">
        <v>6757282</v>
      </c>
      <c r="G1484" t="s">
        <v>9</v>
      </c>
      <c r="H1484" s="3">
        <f t="shared" si="69"/>
        <v>-5.0089239449594425E-3</v>
      </c>
      <c r="I1484">
        <f t="shared" si="70"/>
        <v>2021</v>
      </c>
      <c r="J1484" t="str">
        <f t="shared" si="71"/>
        <v>Julio</v>
      </c>
      <c r="K1484">
        <f>AVERAGEIFS(Tabla1[Close], Tabla1[Ticker], Tabla1[[#This Row],[Ticker]], Tabla1[Date], "&lt;=" &amp; Tabla1[[#This Row],[Date]], Tabla1[Date], "&gt;=" &amp; (Tabla1[[#This Row],[Date]]-50))</f>
        <v>175.48342857142859</v>
      </c>
      <c r="L1484">
        <f>AVERAGEIFS(Tabla1[Close], Tabla1[Ticker], Tabla1[[#This Row],[Ticker]], Tabla1[Date], "&lt;=" &amp; Tabla1[[#This Row],[Date]], Tabla1[Date], "&gt;=" &amp; (Tabla1[[#This Row],[Date]]-200))</f>
        <v>181.52500000000006</v>
      </c>
      <c r="M1484" t="str">
        <f>+IF(Tabla1[[#This Row],[volatilidad]]&lt;0.5,"Baja",IF(Tabla1[[#This Row],[volatilidad]]&lt;1,"Media","Alta"))</f>
        <v>Baja</v>
      </c>
    </row>
    <row r="1485" spans="1:13" x14ac:dyDescent="0.3">
      <c r="A1485" s="1">
        <v>44385</v>
      </c>
      <c r="B1485">
        <v>170.18</v>
      </c>
      <c r="C1485">
        <v>173.75</v>
      </c>
      <c r="D1485">
        <v>169.81</v>
      </c>
      <c r="E1485">
        <v>172.8</v>
      </c>
      <c r="F1485">
        <v>6960105</v>
      </c>
      <c r="G1485" t="s">
        <v>9</v>
      </c>
      <c r="H1485" s="3">
        <f t="shared" si="69"/>
        <v>-1.1572734637188553E-4</v>
      </c>
      <c r="I1485">
        <f t="shared" si="70"/>
        <v>2021</v>
      </c>
      <c r="J1485" t="str">
        <f t="shared" si="71"/>
        <v>Julio</v>
      </c>
      <c r="K1485">
        <f>AVERAGEIFS(Tabla1[Close], Tabla1[Ticker], Tabla1[[#This Row],[Ticker]], Tabla1[Date], "&lt;=" &amp; Tabla1[[#This Row],[Date]], Tabla1[Date], "&gt;=" &amp; (Tabla1[[#This Row],[Date]]-50))</f>
        <v>175.57257142857142</v>
      </c>
      <c r="L1485">
        <f>AVERAGEIFS(Tabla1[Close], Tabla1[Ticker], Tabla1[[#This Row],[Ticker]], Tabla1[Date], "&lt;=" &amp; Tabla1[[#This Row],[Date]], Tabla1[Date], "&gt;=" &amp; (Tabla1[[#This Row],[Date]]-200))</f>
        <v>181.46131386861319</v>
      </c>
      <c r="M1485" t="str">
        <f>+IF(Tabla1[[#This Row],[volatilidad]]&lt;0.5,"Baja",IF(Tabla1[[#This Row],[volatilidad]]&lt;1,"Media","Alta"))</f>
        <v>Baja</v>
      </c>
    </row>
    <row r="1486" spans="1:13" x14ac:dyDescent="0.3">
      <c r="A1486" s="1">
        <v>44386</v>
      </c>
      <c r="B1486">
        <v>174.7</v>
      </c>
      <c r="C1486">
        <v>177.52</v>
      </c>
      <c r="D1486">
        <v>173.93</v>
      </c>
      <c r="E1486">
        <v>177.04</v>
      </c>
      <c r="F1486">
        <v>7873266</v>
      </c>
      <c r="G1486" t="s">
        <v>9</v>
      </c>
      <c r="H1486" s="3">
        <f t="shared" si="69"/>
        <v>2.4537037037037024E-2</v>
      </c>
      <c r="I1486">
        <f t="shared" si="70"/>
        <v>2021</v>
      </c>
      <c r="J1486" t="str">
        <f t="shared" si="71"/>
        <v>Julio</v>
      </c>
      <c r="K1486">
        <f>AVERAGEIFS(Tabla1[Close], Tabla1[Ticker], Tabla1[[#This Row],[Ticker]], Tabla1[Date], "&lt;=" &amp; Tabla1[[#This Row],[Date]], Tabla1[Date], "&gt;=" &amp; (Tabla1[[#This Row],[Date]]-50))</f>
        <v>175.79457142857143</v>
      </c>
      <c r="L1486">
        <f>AVERAGEIFS(Tabla1[Close], Tabla1[Ticker], Tabla1[[#This Row],[Ticker]], Tabla1[Date], "&lt;=" &amp; Tabla1[[#This Row],[Date]], Tabla1[Date], "&gt;=" &amp; (Tabla1[[#This Row],[Date]]-200))</f>
        <v>181.42927536231892</v>
      </c>
      <c r="M1486" t="str">
        <f>+IF(Tabla1[[#This Row],[volatilidad]]&lt;0.5,"Baja",IF(Tabla1[[#This Row],[volatilidad]]&lt;1,"Media","Alta"))</f>
        <v>Baja</v>
      </c>
    </row>
    <row r="1487" spans="1:13" x14ac:dyDescent="0.3">
      <c r="A1487" s="1">
        <v>44389</v>
      </c>
      <c r="B1487">
        <v>177.71</v>
      </c>
      <c r="C1487">
        <v>184.99</v>
      </c>
      <c r="D1487">
        <v>177.37</v>
      </c>
      <c r="E1487">
        <v>184.38</v>
      </c>
      <c r="F1487">
        <v>21835513</v>
      </c>
      <c r="G1487" t="s">
        <v>9</v>
      </c>
      <c r="H1487" s="3">
        <f t="shared" si="69"/>
        <v>4.145955716222316E-2</v>
      </c>
      <c r="I1487">
        <f t="shared" si="70"/>
        <v>2021</v>
      </c>
      <c r="J1487" t="str">
        <f t="shared" si="71"/>
        <v>Julio</v>
      </c>
      <c r="K1487">
        <f>AVERAGEIFS(Tabla1[Close], Tabla1[Ticker], Tabla1[[#This Row],[Ticker]], Tabla1[Date], "&lt;=" &amp; Tabla1[[#This Row],[Date]], Tabla1[Date], "&gt;=" &amp; (Tabla1[[#This Row],[Date]]-50))</f>
        <v>176.27735294117647</v>
      </c>
      <c r="L1487">
        <f>AVERAGEIFS(Tabla1[Close], Tabla1[Ticker], Tabla1[[#This Row],[Ticker]], Tabla1[Date], "&lt;=" &amp; Tabla1[[#This Row],[Date]], Tabla1[Date], "&gt;=" &amp; (Tabla1[[#This Row],[Date]]-200))</f>
        <v>181.66860294117654</v>
      </c>
      <c r="M1487" t="str">
        <f>+IF(Tabla1[[#This Row],[volatilidad]]&lt;0.5,"Baja",IF(Tabla1[[#This Row],[volatilidad]]&lt;1,"Media","Alta"))</f>
        <v>Baja</v>
      </c>
    </row>
    <row r="1488" spans="1:13" x14ac:dyDescent="0.3">
      <c r="A1488" s="1">
        <v>44390</v>
      </c>
      <c r="B1488">
        <v>184.09</v>
      </c>
      <c r="C1488">
        <v>185.67</v>
      </c>
      <c r="D1488">
        <v>181.84</v>
      </c>
      <c r="E1488">
        <v>183.65</v>
      </c>
      <c r="F1488">
        <v>12534554</v>
      </c>
      <c r="G1488" t="s">
        <v>9</v>
      </c>
      <c r="H1488" s="3">
        <f t="shared" si="69"/>
        <v>-3.959214665364974E-3</v>
      </c>
      <c r="I1488">
        <f t="shared" si="70"/>
        <v>2021</v>
      </c>
      <c r="J1488" t="str">
        <f t="shared" si="71"/>
        <v>Julio</v>
      </c>
      <c r="K1488">
        <f>AVERAGEIFS(Tabla1[Close], Tabla1[Ticker], Tabla1[[#This Row],[Ticker]], Tabla1[Date], "&lt;=" &amp; Tabla1[[#This Row],[Date]], Tabla1[Date], "&gt;=" &amp; (Tabla1[[#This Row],[Date]]-50))</f>
        <v>176.488</v>
      </c>
      <c r="L1488">
        <f>AVERAGEIFS(Tabla1[Close], Tabla1[Ticker], Tabla1[[#This Row],[Ticker]], Tabla1[Date], "&lt;=" &amp; Tabla1[[#This Row],[Date]], Tabla1[Date], "&gt;=" &amp; (Tabla1[[#This Row],[Date]]-200))</f>
        <v>181.74154411764715</v>
      </c>
      <c r="M1488" t="str">
        <f>+IF(Tabla1[[#This Row],[volatilidad]]&lt;0.5,"Baja",IF(Tabla1[[#This Row],[volatilidad]]&lt;1,"Media","Alta"))</f>
        <v>Baja</v>
      </c>
    </row>
    <row r="1489" spans="1:13" x14ac:dyDescent="0.3">
      <c r="A1489" s="1">
        <v>44391</v>
      </c>
      <c r="B1489">
        <v>185.2</v>
      </c>
      <c r="C1489">
        <v>186.29</v>
      </c>
      <c r="D1489">
        <v>182.08</v>
      </c>
      <c r="E1489">
        <v>183.42</v>
      </c>
      <c r="F1489">
        <v>8787307</v>
      </c>
      <c r="G1489" t="s">
        <v>9</v>
      </c>
      <c r="H1489" s="3">
        <f t="shared" si="69"/>
        <v>-1.2523822488430536E-3</v>
      </c>
      <c r="I1489">
        <f t="shared" si="70"/>
        <v>2021</v>
      </c>
      <c r="J1489" t="str">
        <f t="shared" si="71"/>
        <v>Julio</v>
      </c>
      <c r="K1489">
        <f>AVERAGEIFS(Tabla1[Close], Tabla1[Ticker], Tabla1[[#This Row],[Ticker]], Tabla1[Date], "&lt;=" &amp; Tabla1[[#This Row],[Date]], Tabla1[Date], "&gt;=" &amp; (Tabla1[[#This Row],[Date]]-50))</f>
        <v>176.74828571428571</v>
      </c>
      <c r="L1489">
        <f>AVERAGEIFS(Tabla1[Close], Tabla1[Ticker], Tabla1[[#This Row],[Ticker]], Tabla1[Date], "&lt;=" &amp; Tabla1[[#This Row],[Date]], Tabla1[Date], "&gt;=" &amp; (Tabla1[[#This Row],[Date]]-200))</f>
        <v>181.75379562043804</v>
      </c>
      <c r="M1489" t="str">
        <f>+IF(Tabla1[[#This Row],[volatilidad]]&lt;0.5,"Baja",IF(Tabla1[[#This Row],[volatilidad]]&lt;1,"Media","Alta"))</f>
        <v>Baja</v>
      </c>
    </row>
    <row r="1490" spans="1:13" x14ac:dyDescent="0.3">
      <c r="A1490" s="1">
        <v>44392</v>
      </c>
      <c r="B1490">
        <v>183.45</v>
      </c>
      <c r="C1490">
        <v>185.42</v>
      </c>
      <c r="D1490">
        <v>183.05</v>
      </c>
      <c r="E1490">
        <v>184.15</v>
      </c>
      <c r="F1490">
        <v>7866968</v>
      </c>
      <c r="G1490" t="s">
        <v>9</v>
      </c>
      <c r="H1490" s="3">
        <f t="shared" si="69"/>
        <v>3.9799367571693445E-3</v>
      </c>
      <c r="I1490">
        <f t="shared" si="70"/>
        <v>2021</v>
      </c>
      <c r="J1490" t="str">
        <f t="shared" si="71"/>
        <v>Julio</v>
      </c>
      <c r="K1490">
        <f>AVERAGEIFS(Tabla1[Close], Tabla1[Ticker], Tabla1[[#This Row],[Ticker]], Tabla1[Date], "&lt;=" &amp; Tabla1[[#This Row],[Date]], Tabla1[Date], "&gt;=" &amp; (Tabla1[[#This Row],[Date]]-50))</f>
        <v>176.97628571428569</v>
      </c>
      <c r="L1490">
        <f>AVERAGEIFS(Tabla1[Close], Tabla1[Ticker], Tabla1[[#This Row],[Ticker]], Tabla1[Date], "&lt;=" &amp; Tabla1[[#This Row],[Date]], Tabla1[Date], "&gt;=" &amp; (Tabla1[[#This Row],[Date]]-200))</f>
        <v>181.77115942028996</v>
      </c>
      <c r="M1490" t="str">
        <f>+IF(Tabla1[[#This Row],[volatilidad]]&lt;0.5,"Baja",IF(Tabla1[[#This Row],[volatilidad]]&lt;1,"Media","Alta"))</f>
        <v>Baja</v>
      </c>
    </row>
    <row r="1491" spans="1:13" x14ac:dyDescent="0.3">
      <c r="A1491" s="1">
        <v>44393</v>
      </c>
      <c r="B1491">
        <v>184.94</v>
      </c>
      <c r="C1491">
        <v>185.29</v>
      </c>
      <c r="D1491">
        <v>178.92</v>
      </c>
      <c r="E1491">
        <v>179.31</v>
      </c>
      <c r="F1491">
        <v>8348797</v>
      </c>
      <c r="G1491" t="s">
        <v>9</v>
      </c>
      <c r="H1491" s="3">
        <f t="shared" si="69"/>
        <v>-2.6282921531360359E-2</v>
      </c>
      <c r="I1491">
        <f t="shared" si="70"/>
        <v>2021</v>
      </c>
      <c r="J1491" t="str">
        <f t="shared" si="71"/>
        <v>Julio</v>
      </c>
      <c r="K1491">
        <f>AVERAGEIFS(Tabla1[Close], Tabla1[Ticker], Tabla1[[#This Row],[Ticker]], Tabla1[Date], "&lt;=" &amp; Tabla1[[#This Row],[Date]], Tabla1[Date], "&gt;=" &amp; (Tabla1[[#This Row],[Date]]-50))</f>
        <v>177.05742857142852</v>
      </c>
      <c r="L1491">
        <f>AVERAGEIFS(Tabla1[Close], Tabla1[Ticker], Tabla1[[#This Row],[Ticker]], Tabla1[Date], "&lt;=" &amp; Tabla1[[#This Row],[Date]], Tabla1[Date], "&gt;=" &amp; (Tabla1[[#This Row],[Date]]-200))</f>
        <v>181.75345323741018</v>
      </c>
      <c r="M1491" t="str">
        <f>+IF(Tabla1[[#This Row],[volatilidad]]&lt;0.5,"Baja",IF(Tabla1[[#This Row],[volatilidad]]&lt;1,"Media","Alta"))</f>
        <v>Baja</v>
      </c>
    </row>
    <row r="1492" spans="1:13" x14ac:dyDescent="0.3">
      <c r="A1492" s="1">
        <v>44396</v>
      </c>
      <c r="B1492">
        <v>175.71</v>
      </c>
      <c r="C1492">
        <v>176.48</v>
      </c>
      <c r="D1492">
        <v>172.16</v>
      </c>
      <c r="E1492">
        <v>172.95</v>
      </c>
      <c r="F1492">
        <v>14651780</v>
      </c>
      <c r="G1492" t="s">
        <v>9</v>
      </c>
      <c r="H1492" s="3">
        <f t="shared" si="69"/>
        <v>-3.5469298979421193E-2</v>
      </c>
      <c r="I1492">
        <f t="shared" si="70"/>
        <v>2021</v>
      </c>
      <c r="J1492" t="str">
        <f t="shared" si="71"/>
        <v>Julio</v>
      </c>
      <c r="K1492">
        <f>AVERAGEIFS(Tabla1[Close], Tabla1[Ticker], Tabla1[[#This Row],[Ticker]], Tabla1[Date], "&lt;=" &amp; Tabla1[[#This Row],[Date]], Tabla1[Date], "&gt;=" &amp; (Tabla1[[#This Row],[Date]]-50))</f>
        <v>176.83147058823522</v>
      </c>
      <c r="L1492">
        <f>AVERAGEIFS(Tabla1[Close], Tabla1[Ticker], Tabla1[[#This Row],[Ticker]], Tabla1[Date], "&lt;=" &amp; Tabla1[[#This Row],[Date]], Tabla1[Date], "&gt;=" &amp; (Tabla1[[#This Row],[Date]]-200))</f>
        <v>181.74708029197092</v>
      </c>
      <c r="M1492" t="str">
        <f>+IF(Tabla1[[#This Row],[volatilidad]]&lt;0.5,"Baja",IF(Tabla1[[#This Row],[volatilidad]]&lt;1,"Media","Alta"))</f>
        <v>Baja</v>
      </c>
    </row>
    <row r="1493" spans="1:13" x14ac:dyDescent="0.3">
      <c r="A1493" s="1">
        <v>44397</v>
      </c>
      <c r="B1493">
        <v>173.7</v>
      </c>
      <c r="C1493">
        <v>177.51</v>
      </c>
      <c r="D1493">
        <v>172.87</v>
      </c>
      <c r="E1493">
        <v>176.75</v>
      </c>
      <c r="F1493">
        <v>8372402</v>
      </c>
      <c r="G1493" t="s">
        <v>9</v>
      </c>
      <c r="H1493" s="3">
        <f t="shared" si="69"/>
        <v>2.1971668112171105E-2</v>
      </c>
      <c r="I1493">
        <f t="shared" si="70"/>
        <v>2021</v>
      </c>
      <c r="J1493" t="str">
        <f t="shared" si="71"/>
        <v>Julio</v>
      </c>
      <c r="K1493">
        <f>AVERAGEIFS(Tabla1[Close], Tabla1[Ticker], Tabla1[[#This Row],[Ticker]], Tabla1[Date], "&lt;=" &amp; Tabla1[[#This Row],[Date]], Tabla1[Date], "&gt;=" &amp; (Tabla1[[#This Row],[Date]]-50))</f>
        <v>176.82914285714278</v>
      </c>
      <c r="L1493">
        <f>AVERAGEIFS(Tabla1[Close], Tabla1[Ticker], Tabla1[[#This Row],[Ticker]], Tabla1[Date], "&lt;=" &amp; Tabla1[[#This Row],[Date]], Tabla1[Date], "&gt;=" &amp; (Tabla1[[#This Row],[Date]]-200))</f>
        <v>181.71474452554756</v>
      </c>
      <c r="M1493" t="str">
        <f>+IF(Tabla1[[#This Row],[volatilidad]]&lt;0.5,"Baja",IF(Tabla1[[#This Row],[volatilidad]]&lt;1,"Media","Alta"))</f>
        <v>Baja</v>
      </c>
    </row>
    <row r="1494" spans="1:13" x14ac:dyDescent="0.3">
      <c r="A1494" s="1">
        <v>44398</v>
      </c>
      <c r="B1494">
        <v>176.5</v>
      </c>
      <c r="C1494">
        <v>177.9</v>
      </c>
      <c r="D1494">
        <v>175.32</v>
      </c>
      <c r="E1494">
        <v>176.89</v>
      </c>
      <c r="F1494">
        <v>6302229</v>
      </c>
      <c r="G1494" t="s">
        <v>9</v>
      </c>
      <c r="H1494" s="3">
        <f t="shared" si="69"/>
        <v>7.9207920792079278E-4</v>
      </c>
      <c r="I1494">
        <f t="shared" si="70"/>
        <v>2021</v>
      </c>
      <c r="J1494" t="str">
        <f t="shared" si="71"/>
        <v>Julio</v>
      </c>
      <c r="K1494">
        <f>AVERAGEIFS(Tabla1[Close], Tabla1[Ticker], Tabla1[[#This Row],[Ticker]], Tabla1[Date], "&lt;=" &amp; Tabla1[[#This Row],[Date]], Tabla1[Date], "&gt;=" &amp; (Tabla1[[#This Row],[Date]]-50))</f>
        <v>176.83083333333329</v>
      </c>
      <c r="L1494">
        <f>AVERAGEIFS(Tabla1[Close], Tabla1[Ticker], Tabla1[[#This Row],[Ticker]], Tabla1[Date], "&lt;=" &amp; Tabla1[[#This Row],[Date]], Tabla1[Date], "&gt;=" &amp; (Tabla1[[#This Row],[Date]]-200))</f>
        <v>181.67978260869577</v>
      </c>
      <c r="M1494" t="str">
        <f>+IF(Tabla1[[#This Row],[volatilidad]]&lt;0.5,"Baja",IF(Tabla1[[#This Row],[volatilidad]]&lt;1,"Media","Alta"))</f>
        <v>Baja</v>
      </c>
    </row>
    <row r="1495" spans="1:13" x14ac:dyDescent="0.3">
      <c r="A1495" s="1">
        <v>44399</v>
      </c>
      <c r="B1495">
        <v>176.7</v>
      </c>
      <c r="C1495">
        <v>176.72</v>
      </c>
      <c r="D1495">
        <v>173.9</v>
      </c>
      <c r="E1495">
        <v>175.13</v>
      </c>
      <c r="F1495">
        <v>5713745</v>
      </c>
      <c r="G1495" t="s">
        <v>9</v>
      </c>
      <c r="H1495" s="3">
        <f t="shared" si="69"/>
        <v>-9.9496862456893709E-3</v>
      </c>
      <c r="I1495">
        <f t="shared" si="70"/>
        <v>2021</v>
      </c>
      <c r="J1495" t="str">
        <f t="shared" si="71"/>
        <v>Julio</v>
      </c>
      <c r="K1495">
        <f>AVERAGEIFS(Tabla1[Close], Tabla1[Ticker], Tabla1[[#This Row],[Ticker]], Tabla1[Date], "&lt;=" &amp; Tabla1[[#This Row],[Date]], Tabla1[Date], "&gt;=" &amp; (Tabla1[[#This Row],[Date]]-50))</f>
        <v>176.72777777777776</v>
      </c>
      <c r="L1495">
        <f>AVERAGEIFS(Tabla1[Close], Tabla1[Ticker], Tabla1[[#This Row],[Ticker]], Tabla1[Date], "&lt;=" &amp; Tabla1[[#This Row],[Date]], Tabla1[Date], "&gt;=" &amp; (Tabla1[[#This Row],[Date]]-200))</f>
        <v>181.63266187050371</v>
      </c>
      <c r="M1495" t="str">
        <f>+IF(Tabla1[[#This Row],[volatilidad]]&lt;0.5,"Baja",IF(Tabla1[[#This Row],[volatilidad]]&lt;1,"Media","Alta"))</f>
        <v>Baja</v>
      </c>
    </row>
    <row r="1496" spans="1:13" x14ac:dyDescent="0.3">
      <c r="A1496" s="1">
        <v>44400</v>
      </c>
      <c r="B1496">
        <v>175.66</v>
      </c>
      <c r="C1496">
        <v>176.5</v>
      </c>
      <c r="D1496">
        <v>174.03</v>
      </c>
      <c r="E1496">
        <v>176.14</v>
      </c>
      <c r="F1496">
        <v>5126271</v>
      </c>
      <c r="G1496" t="s">
        <v>9</v>
      </c>
      <c r="H1496" s="3">
        <f t="shared" si="69"/>
        <v>5.7671444070119815E-3</v>
      </c>
      <c r="I1496">
        <f t="shared" si="70"/>
        <v>2021</v>
      </c>
      <c r="J1496" t="str">
        <f t="shared" si="71"/>
        <v>Julio</v>
      </c>
      <c r="K1496">
        <f>AVERAGEIFS(Tabla1[Close], Tabla1[Ticker], Tabla1[[#This Row],[Ticker]], Tabla1[Date], "&lt;=" &amp; Tabla1[[#This Row],[Date]], Tabla1[Date], "&gt;=" &amp; (Tabla1[[#This Row],[Date]]-50))</f>
        <v>176.70388888888888</v>
      </c>
      <c r="L1496">
        <f>AVERAGEIFS(Tabla1[Close], Tabla1[Ticker], Tabla1[[#This Row],[Ticker]], Tabla1[Date], "&lt;=" &amp; Tabla1[[#This Row],[Date]], Tabla1[Date], "&gt;=" &amp; (Tabla1[[#This Row],[Date]]-200))</f>
        <v>181.59342857142869</v>
      </c>
      <c r="M1496" t="str">
        <f>+IF(Tabla1[[#This Row],[volatilidad]]&lt;0.5,"Baja",IF(Tabla1[[#This Row],[volatilidad]]&lt;1,"Media","Alta"))</f>
        <v>Baja</v>
      </c>
    </row>
    <row r="1497" spans="1:13" x14ac:dyDescent="0.3">
      <c r="A1497" s="1">
        <v>44403</v>
      </c>
      <c r="B1497">
        <v>175.62</v>
      </c>
      <c r="C1497">
        <v>178.78</v>
      </c>
      <c r="D1497">
        <v>175.34</v>
      </c>
      <c r="E1497">
        <v>178.74</v>
      </c>
      <c r="F1497">
        <v>5641039</v>
      </c>
      <c r="G1497" t="s">
        <v>9</v>
      </c>
      <c r="H1497" s="3">
        <f t="shared" si="69"/>
        <v>1.4760985579652663E-2</v>
      </c>
      <c r="I1497">
        <f t="shared" si="70"/>
        <v>2021</v>
      </c>
      <c r="J1497" t="str">
        <f t="shared" si="71"/>
        <v>Julio</v>
      </c>
      <c r="K1497">
        <f>AVERAGEIFS(Tabla1[Close], Tabla1[Ticker], Tabla1[[#This Row],[Ticker]], Tabla1[Date], "&lt;=" &amp; Tabla1[[#This Row],[Date]], Tabla1[Date], "&gt;=" &amp; (Tabla1[[#This Row],[Date]]-50))</f>
        <v>176.76171428571431</v>
      </c>
      <c r="L1497">
        <f>AVERAGEIFS(Tabla1[Close], Tabla1[Ticker], Tabla1[[#This Row],[Ticker]], Tabla1[Date], "&lt;=" &amp; Tabla1[[#This Row],[Date]], Tabla1[Date], "&gt;=" &amp; (Tabla1[[#This Row],[Date]]-200))</f>
        <v>181.64188405797117</v>
      </c>
      <c r="M1497" t="str">
        <f>+IF(Tabla1[[#This Row],[volatilidad]]&lt;0.5,"Baja",IF(Tabla1[[#This Row],[volatilidad]]&lt;1,"Media","Alta"))</f>
        <v>Baja</v>
      </c>
    </row>
    <row r="1498" spans="1:13" x14ac:dyDescent="0.3">
      <c r="A1498" s="1">
        <v>44404</v>
      </c>
      <c r="B1498">
        <v>178.25</v>
      </c>
      <c r="C1498">
        <v>179.56</v>
      </c>
      <c r="D1498">
        <v>176.57</v>
      </c>
      <c r="E1498">
        <v>179.5</v>
      </c>
      <c r="F1498">
        <v>6684123</v>
      </c>
      <c r="G1498" t="s">
        <v>9</v>
      </c>
      <c r="H1498" s="3">
        <f t="shared" si="69"/>
        <v>4.2519861250978064E-3</v>
      </c>
      <c r="I1498">
        <f t="shared" si="70"/>
        <v>2021</v>
      </c>
      <c r="J1498" t="str">
        <f t="shared" si="71"/>
        <v>Julio</v>
      </c>
      <c r="K1498">
        <f>AVERAGEIFS(Tabla1[Close], Tabla1[Ticker], Tabla1[[#This Row],[Ticker]], Tabla1[Date], "&lt;=" &amp; Tabla1[[#This Row],[Date]], Tabla1[Date], "&gt;=" &amp; (Tabla1[[#This Row],[Date]]-50))</f>
        <v>176.8377777777778</v>
      </c>
      <c r="L1498">
        <f>AVERAGEIFS(Tabla1[Close], Tabla1[Ticker], Tabla1[[#This Row],[Ticker]], Tabla1[Date], "&lt;=" &amp; Tabla1[[#This Row],[Date]], Tabla1[Date], "&gt;=" &amp; (Tabla1[[#This Row],[Date]]-200))</f>
        <v>181.6485507246378</v>
      </c>
      <c r="M1498" t="str">
        <f>+IF(Tabla1[[#This Row],[volatilidad]]&lt;0.5,"Baja",IF(Tabla1[[#This Row],[volatilidad]]&lt;1,"Media","Alta"))</f>
        <v>Baja</v>
      </c>
    </row>
    <row r="1499" spans="1:13" x14ac:dyDescent="0.3">
      <c r="A1499" s="1">
        <v>44405</v>
      </c>
      <c r="B1499">
        <v>179.69</v>
      </c>
      <c r="C1499">
        <v>180.35</v>
      </c>
      <c r="D1499">
        <v>177.55</v>
      </c>
      <c r="E1499">
        <v>179.1</v>
      </c>
      <c r="F1499">
        <v>5926934</v>
      </c>
      <c r="G1499" t="s">
        <v>9</v>
      </c>
      <c r="H1499" s="3">
        <f t="shared" si="69"/>
        <v>-2.2284122562674646E-3</v>
      </c>
      <c r="I1499">
        <f t="shared" si="70"/>
        <v>2021</v>
      </c>
      <c r="J1499" t="str">
        <f t="shared" si="71"/>
        <v>Julio</v>
      </c>
      <c r="K1499">
        <f>AVERAGEIFS(Tabla1[Close], Tabla1[Ticker], Tabla1[[#This Row],[Ticker]], Tabla1[Date], "&lt;=" &amp; Tabla1[[#This Row],[Date]], Tabla1[Date], "&gt;=" &amp; (Tabla1[[#This Row],[Date]]-50))</f>
        <v>176.89638888888891</v>
      </c>
      <c r="L1499">
        <f>AVERAGEIFS(Tabla1[Close], Tabla1[Ticker], Tabla1[[#This Row],[Ticker]], Tabla1[Date], "&lt;=" &amp; Tabla1[[#This Row],[Date]], Tabla1[Date], "&gt;=" &amp; (Tabla1[[#This Row],[Date]]-200))</f>
        <v>181.65152173913057</v>
      </c>
      <c r="M1499" t="str">
        <f>+IF(Tabla1[[#This Row],[volatilidad]]&lt;0.5,"Baja",IF(Tabla1[[#This Row],[volatilidad]]&lt;1,"Media","Alta"))</f>
        <v>Baja</v>
      </c>
    </row>
    <row r="1500" spans="1:13" x14ac:dyDescent="0.3">
      <c r="A1500" s="1">
        <v>44406</v>
      </c>
      <c r="B1500">
        <v>179.81</v>
      </c>
      <c r="C1500">
        <v>181.42</v>
      </c>
      <c r="D1500">
        <v>178.27</v>
      </c>
      <c r="E1500">
        <v>178.35</v>
      </c>
      <c r="F1500">
        <v>6209059</v>
      </c>
      <c r="G1500" t="s">
        <v>9</v>
      </c>
      <c r="H1500" s="3">
        <f t="shared" si="69"/>
        <v>-4.1876046901172526E-3</v>
      </c>
      <c r="I1500">
        <f t="shared" si="70"/>
        <v>2021</v>
      </c>
      <c r="J1500" t="str">
        <f t="shared" si="71"/>
        <v>Julio</v>
      </c>
      <c r="K1500">
        <f>AVERAGEIFS(Tabla1[Close], Tabla1[Ticker], Tabla1[[#This Row],[Ticker]], Tabla1[Date], "&lt;=" &amp; Tabla1[[#This Row],[Date]], Tabla1[Date], "&gt;=" &amp; (Tabla1[[#This Row],[Date]]-50))</f>
        <v>176.95250000000004</v>
      </c>
      <c r="L1500">
        <f>AVERAGEIFS(Tabla1[Close], Tabla1[Ticker], Tabla1[[#This Row],[Ticker]], Tabla1[Date], "&lt;=" &amp; Tabla1[[#This Row],[Date]], Tabla1[Date], "&gt;=" &amp; (Tabla1[[#This Row],[Date]]-200))</f>
        <v>181.62776978417278</v>
      </c>
      <c r="M1500" t="str">
        <f>+IF(Tabla1[[#This Row],[volatilidad]]&lt;0.5,"Baja",IF(Tabla1[[#This Row],[volatilidad]]&lt;1,"Media","Alta"))</f>
        <v>Baja</v>
      </c>
    </row>
    <row r="1501" spans="1:13" x14ac:dyDescent="0.3">
      <c r="A1501" s="1">
        <v>44407</v>
      </c>
      <c r="B1501">
        <v>177.53</v>
      </c>
      <c r="C1501">
        <v>179.2</v>
      </c>
      <c r="D1501">
        <v>175.14</v>
      </c>
      <c r="E1501">
        <v>176.02</v>
      </c>
      <c r="F1501">
        <v>6813443</v>
      </c>
      <c r="G1501" t="s">
        <v>9</v>
      </c>
      <c r="H1501" s="3">
        <f t="shared" si="69"/>
        <v>-1.306419960751326E-2</v>
      </c>
      <c r="I1501">
        <f t="shared" si="70"/>
        <v>2021</v>
      </c>
      <c r="J1501" t="str">
        <f t="shared" si="71"/>
        <v>Julio</v>
      </c>
      <c r="K1501">
        <f>AVERAGEIFS(Tabla1[Close], Tabla1[Ticker], Tabla1[[#This Row],[Ticker]], Tabla1[Date], "&lt;=" &amp; Tabla1[[#This Row],[Date]], Tabla1[Date], "&gt;=" &amp; (Tabla1[[#This Row],[Date]]-50))</f>
        <v>176.95194444444451</v>
      </c>
      <c r="L1501">
        <f>AVERAGEIFS(Tabla1[Close], Tabla1[Ticker], Tabla1[[#This Row],[Ticker]], Tabla1[Date], "&lt;=" &amp; Tabla1[[#This Row],[Date]], Tabla1[Date], "&gt;=" &amp; (Tabla1[[#This Row],[Date]]-200))</f>
        <v>181.58771428571441</v>
      </c>
      <c r="M1501" t="str">
        <f>+IF(Tabla1[[#This Row],[volatilidad]]&lt;0.5,"Baja",IF(Tabla1[[#This Row],[volatilidad]]&lt;1,"Media","Alta"))</f>
        <v>Baja</v>
      </c>
    </row>
    <row r="1502" spans="1:13" x14ac:dyDescent="0.3">
      <c r="A1502" s="1">
        <v>44410</v>
      </c>
      <c r="B1502">
        <v>177.22</v>
      </c>
      <c r="C1502">
        <v>178.82</v>
      </c>
      <c r="D1502">
        <v>175.31</v>
      </c>
      <c r="E1502">
        <v>175.55</v>
      </c>
      <c r="F1502">
        <v>5847175</v>
      </c>
      <c r="G1502" t="s">
        <v>9</v>
      </c>
      <c r="H1502" s="3">
        <f t="shared" si="69"/>
        <v>-2.6701511191909999E-3</v>
      </c>
      <c r="I1502">
        <f t="shared" si="70"/>
        <v>2021</v>
      </c>
      <c r="J1502" t="str">
        <f t="shared" si="71"/>
        <v>Agosto</v>
      </c>
      <c r="K1502">
        <f>AVERAGEIFS(Tabla1[Close], Tabla1[Ticker], Tabla1[[#This Row],[Ticker]], Tabla1[Date], "&lt;=" &amp; Tabla1[[#This Row],[Date]], Tabla1[Date], "&gt;=" &amp; (Tabla1[[#This Row],[Date]]-50))</f>
        <v>176.9105714285715</v>
      </c>
      <c r="L1502">
        <f>AVERAGEIFS(Tabla1[Close], Tabla1[Ticker], Tabla1[[#This Row],[Ticker]], Tabla1[Date], "&lt;=" &amp; Tabla1[[#This Row],[Date]], Tabla1[Date], "&gt;=" &amp; (Tabla1[[#This Row],[Date]]-200))</f>
        <v>181.6422463768117</v>
      </c>
      <c r="M1502" t="str">
        <f>+IF(Tabla1[[#This Row],[volatilidad]]&lt;0.5,"Baja",IF(Tabla1[[#This Row],[volatilidad]]&lt;1,"Media","Alta"))</f>
        <v>Baja</v>
      </c>
    </row>
    <row r="1503" spans="1:13" x14ac:dyDescent="0.3">
      <c r="A1503" s="1">
        <v>44411</v>
      </c>
      <c r="B1503">
        <v>176.02</v>
      </c>
      <c r="C1503">
        <v>176.13</v>
      </c>
      <c r="D1503">
        <v>170.92</v>
      </c>
      <c r="E1503">
        <v>172.99</v>
      </c>
      <c r="F1503">
        <v>9931347</v>
      </c>
      <c r="G1503" t="s">
        <v>9</v>
      </c>
      <c r="H1503" s="3">
        <f t="shared" si="69"/>
        <v>-1.4582739960125379E-2</v>
      </c>
      <c r="I1503">
        <f t="shared" si="70"/>
        <v>2021</v>
      </c>
      <c r="J1503" t="str">
        <f t="shared" si="71"/>
        <v>Agosto</v>
      </c>
      <c r="K1503">
        <f>AVERAGEIFS(Tabla1[Close], Tabla1[Ticker], Tabla1[[#This Row],[Ticker]], Tabla1[Date], "&lt;=" &amp; Tabla1[[#This Row],[Date]], Tabla1[Date], "&gt;=" &amp; (Tabla1[[#This Row],[Date]]-50))</f>
        <v>176.80166666666673</v>
      </c>
      <c r="L1503">
        <f>AVERAGEIFS(Tabla1[Close], Tabla1[Ticker], Tabla1[[#This Row],[Ticker]], Tabla1[Date], "&lt;=" &amp; Tabla1[[#This Row],[Date]], Tabla1[Date], "&gt;=" &amp; (Tabla1[[#This Row],[Date]]-200))</f>
        <v>181.63905797101458</v>
      </c>
      <c r="M1503" t="str">
        <f>+IF(Tabla1[[#This Row],[volatilidad]]&lt;0.5,"Baja",IF(Tabla1[[#This Row],[volatilidad]]&lt;1,"Media","Alta"))</f>
        <v>Baja</v>
      </c>
    </row>
    <row r="1504" spans="1:13" x14ac:dyDescent="0.3">
      <c r="A1504" s="1">
        <v>44412</v>
      </c>
      <c r="B1504">
        <v>172.5</v>
      </c>
      <c r="C1504">
        <v>173.25</v>
      </c>
      <c r="D1504">
        <v>171.34</v>
      </c>
      <c r="E1504">
        <v>172.58</v>
      </c>
      <c r="F1504">
        <v>5665827</v>
      </c>
      <c r="G1504" t="s">
        <v>9</v>
      </c>
      <c r="H1504" s="3">
        <f t="shared" si="69"/>
        <v>-2.3700791953291667E-3</v>
      </c>
      <c r="I1504">
        <f t="shared" si="70"/>
        <v>2021</v>
      </c>
      <c r="J1504" t="str">
        <f t="shared" si="71"/>
        <v>Agosto</v>
      </c>
      <c r="K1504">
        <f>AVERAGEIFS(Tabla1[Close], Tabla1[Ticker], Tabla1[[#This Row],[Ticker]], Tabla1[Date], "&lt;=" &amp; Tabla1[[#This Row],[Date]], Tabla1[Date], "&gt;=" &amp; (Tabla1[[#This Row],[Date]]-50))</f>
        <v>176.64611111111117</v>
      </c>
      <c r="L1504">
        <f>AVERAGEIFS(Tabla1[Close], Tabla1[Ticker], Tabla1[[#This Row],[Ticker]], Tabla1[Date], "&lt;=" &amp; Tabla1[[#This Row],[Date]], Tabla1[Date], "&gt;=" &amp; (Tabla1[[#This Row],[Date]]-200))</f>
        <v>181.64731884057983</v>
      </c>
      <c r="M1504" t="str">
        <f>+IF(Tabla1[[#This Row],[volatilidad]]&lt;0.5,"Baja",IF(Tabla1[[#This Row],[volatilidad]]&lt;1,"Media","Alta"))</f>
        <v>Baja</v>
      </c>
    </row>
    <row r="1505" spans="1:13" x14ac:dyDescent="0.3">
      <c r="A1505" s="1">
        <v>44413</v>
      </c>
      <c r="B1505">
        <v>172.49</v>
      </c>
      <c r="C1505">
        <v>177.12</v>
      </c>
      <c r="D1505">
        <v>172.49</v>
      </c>
      <c r="E1505">
        <v>176.71</v>
      </c>
      <c r="F1505">
        <v>8864174</v>
      </c>
      <c r="G1505" t="s">
        <v>9</v>
      </c>
      <c r="H1505" s="3">
        <f t="shared" si="69"/>
        <v>2.3930930582918064E-2</v>
      </c>
      <c r="I1505">
        <f t="shared" si="70"/>
        <v>2021</v>
      </c>
      <c r="J1505" t="str">
        <f t="shared" si="71"/>
        <v>Agosto</v>
      </c>
      <c r="K1505">
        <f>AVERAGEIFS(Tabla1[Close], Tabla1[Ticker], Tabla1[[#This Row],[Ticker]], Tabla1[Date], "&lt;=" &amp; Tabla1[[#This Row],[Date]], Tabla1[Date], "&gt;=" &amp; (Tabla1[[#This Row],[Date]]-50))</f>
        <v>176.66972222222228</v>
      </c>
      <c r="L1505">
        <f>AVERAGEIFS(Tabla1[Close], Tabla1[Ticker], Tabla1[[#This Row],[Ticker]], Tabla1[Date], "&lt;=" &amp; Tabla1[[#This Row],[Date]], Tabla1[Date], "&gt;=" &amp; (Tabla1[[#This Row],[Date]]-200))</f>
        <v>181.6117985611512</v>
      </c>
      <c r="M1505" t="str">
        <f>+IF(Tabla1[[#This Row],[volatilidad]]&lt;0.5,"Baja",IF(Tabla1[[#This Row],[volatilidad]]&lt;1,"Media","Alta"))</f>
        <v>Baja</v>
      </c>
    </row>
    <row r="1506" spans="1:13" x14ac:dyDescent="0.3">
      <c r="A1506" s="1">
        <v>44414</v>
      </c>
      <c r="B1506">
        <v>177.43</v>
      </c>
      <c r="C1506">
        <v>178.81</v>
      </c>
      <c r="D1506">
        <v>176.63</v>
      </c>
      <c r="E1506">
        <v>177.13</v>
      </c>
      <c r="F1506">
        <v>5505241</v>
      </c>
      <c r="G1506" t="s">
        <v>9</v>
      </c>
      <c r="H1506" s="3">
        <f t="shared" si="69"/>
        <v>2.3767755078942798E-3</v>
      </c>
      <c r="I1506">
        <f t="shared" si="70"/>
        <v>2021</v>
      </c>
      <c r="J1506" t="str">
        <f t="shared" si="71"/>
        <v>Agosto</v>
      </c>
      <c r="K1506">
        <f>AVERAGEIFS(Tabla1[Close], Tabla1[Ticker], Tabla1[[#This Row],[Ticker]], Tabla1[Date], "&lt;=" &amp; Tabla1[[#This Row],[Date]], Tabla1[Date], "&gt;=" &amp; (Tabla1[[#This Row],[Date]]-50))</f>
        <v>176.73833333333337</v>
      </c>
      <c r="L1506">
        <f>AVERAGEIFS(Tabla1[Close], Tabla1[Ticker], Tabla1[[#This Row],[Ticker]], Tabla1[Date], "&lt;=" &amp; Tabla1[[#This Row],[Date]], Tabla1[Date], "&gt;=" &amp; (Tabla1[[#This Row],[Date]]-200))</f>
        <v>181.57978571428583</v>
      </c>
      <c r="M1506" t="str">
        <f>+IF(Tabla1[[#This Row],[volatilidad]]&lt;0.5,"Baja",IF(Tabla1[[#This Row],[volatilidad]]&lt;1,"Media","Alta"))</f>
        <v>Baja</v>
      </c>
    </row>
    <row r="1507" spans="1:13" x14ac:dyDescent="0.3">
      <c r="A1507" s="1">
        <v>44417</v>
      </c>
      <c r="B1507">
        <v>177</v>
      </c>
      <c r="C1507">
        <v>177.31</v>
      </c>
      <c r="D1507">
        <v>175.06</v>
      </c>
      <c r="E1507">
        <v>176.72</v>
      </c>
      <c r="F1507">
        <v>5338969</v>
      </c>
      <c r="G1507" t="s">
        <v>9</v>
      </c>
      <c r="H1507" s="3">
        <f t="shared" si="69"/>
        <v>-2.3146841302997823E-3</v>
      </c>
      <c r="I1507">
        <f t="shared" si="70"/>
        <v>2021</v>
      </c>
      <c r="J1507" t="str">
        <f t="shared" si="71"/>
        <v>Agosto</v>
      </c>
      <c r="K1507">
        <f>AVERAGEIFS(Tabla1[Close], Tabla1[Ticker], Tabla1[[#This Row],[Ticker]], Tabla1[Date], "&lt;=" &amp; Tabla1[[#This Row],[Date]], Tabla1[Date], "&gt;=" &amp; (Tabla1[[#This Row],[Date]]-50))</f>
        <v>176.92085714285722</v>
      </c>
      <c r="L1507">
        <f>AVERAGEIFS(Tabla1[Close], Tabla1[Ticker], Tabla1[[#This Row],[Ticker]], Tabla1[Date], "&lt;=" &amp; Tabla1[[#This Row],[Date]], Tabla1[Date], "&gt;=" &amp; (Tabla1[[#This Row],[Date]]-200))</f>
        <v>181.66899280575552</v>
      </c>
      <c r="M1507" t="str">
        <f>+IF(Tabla1[[#This Row],[volatilidad]]&lt;0.5,"Baja",IF(Tabla1[[#This Row],[volatilidad]]&lt;1,"Media","Alta"))</f>
        <v>Baja</v>
      </c>
    </row>
    <row r="1508" spans="1:13" x14ac:dyDescent="0.3">
      <c r="A1508" s="1">
        <v>44418</v>
      </c>
      <c r="B1508">
        <v>176.25</v>
      </c>
      <c r="C1508">
        <v>177.4</v>
      </c>
      <c r="D1508">
        <v>175.58</v>
      </c>
      <c r="E1508">
        <v>177.07</v>
      </c>
      <c r="F1508">
        <v>5184959</v>
      </c>
      <c r="G1508" t="s">
        <v>9</v>
      </c>
      <c r="H1508" s="3">
        <f t="shared" si="69"/>
        <v>1.9805341783611929E-3</v>
      </c>
      <c r="I1508">
        <f t="shared" si="70"/>
        <v>2021</v>
      </c>
      <c r="J1508" t="str">
        <f t="shared" si="71"/>
        <v>Agosto</v>
      </c>
      <c r="K1508">
        <f>AVERAGEIFS(Tabla1[Close], Tabla1[Ticker], Tabla1[[#This Row],[Ticker]], Tabla1[Date], "&lt;=" &amp; Tabla1[[#This Row],[Date]], Tabla1[Date], "&gt;=" &amp; (Tabla1[[#This Row],[Date]]-50))</f>
        <v>176.92500000000007</v>
      </c>
      <c r="L1508">
        <f>AVERAGEIFS(Tabla1[Close], Tabla1[Ticker], Tabla1[[#This Row],[Ticker]], Tabla1[Date], "&lt;=" &amp; Tabla1[[#This Row],[Date]], Tabla1[Date], "&gt;=" &amp; (Tabla1[[#This Row],[Date]]-200))</f>
        <v>181.71064748201451</v>
      </c>
      <c r="M1508" t="str">
        <f>+IF(Tabla1[[#This Row],[volatilidad]]&lt;0.5,"Baja",IF(Tabla1[[#This Row],[volatilidad]]&lt;1,"Media","Alta"))</f>
        <v>Baja</v>
      </c>
    </row>
    <row r="1509" spans="1:13" x14ac:dyDescent="0.3">
      <c r="A1509" s="1">
        <v>44419</v>
      </c>
      <c r="B1509">
        <v>177.36</v>
      </c>
      <c r="C1509">
        <v>178.49</v>
      </c>
      <c r="D1509">
        <v>176.51</v>
      </c>
      <c r="E1509">
        <v>178.09</v>
      </c>
      <c r="F1509">
        <v>5359894</v>
      </c>
      <c r="G1509" t="s">
        <v>9</v>
      </c>
      <c r="H1509" s="3">
        <f t="shared" si="69"/>
        <v>5.7604337267747052E-3</v>
      </c>
      <c r="I1509">
        <f t="shared" si="70"/>
        <v>2021</v>
      </c>
      <c r="J1509" t="str">
        <f t="shared" si="71"/>
        <v>Agosto</v>
      </c>
      <c r="K1509">
        <f>AVERAGEIFS(Tabla1[Close], Tabla1[Ticker], Tabla1[[#This Row],[Ticker]], Tabla1[Date], "&lt;=" &amp; Tabla1[[#This Row],[Date]], Tabla1[Date], "&gt;=" &amp; (Tabla1[[#This Row],[Date]]-50))</f>
        <v>177.03944444444448</v>
      </c>
      <c r="L1509">
        <f>AVERAGEIFS(Tabla1[Close], Tabla1[Ticker], Tabla1[[#This Row],[Ticker]], Tabla1[Date], "&lt;=" &amp; Tabla1[[#This Row],[Date]], Tabla1[Date], "&gt;=" &amp; (Tabla1[[#This Row],[Date]]-200))</f>
        <v>181.74884892086342</v>
      </c>
      <c r="M1509" t="str">
        <f>+IF(Tabla1[[#This Row],[volatilidad]]&lt;0.5,"Baja",IF(Tabla1[[#This Row],[volatilidad]]&lt;1,"Media","Alta"))</f>
        <v>Baja</v>
      </c>
    </row>
    <row r="1510" spans="1:13" x14ac:dyDescent="0.3">
      <c r="A1510" s="1">
        <v>44420</v>
      </c>
      <c r="B1510">
        <v>178.09</v>
      </c>
      <c r="C1510">
        <v>179.72</v>
      </c>
      <c r="D1510">
        <v>176.45</v>
      </c>
      <c r="E1510">
        <v>179.29</v>
      </c>
      <c r="F1510">
        <v>11266420</v>
      </c>
      <c r="G1510" t="s">
        <v>9</v>
      </c>
      <c r="H1510" s="3">
        <f t="shared" si="69"/>
        <v>6.7381660957941403E-3</v>
      </c>
      <c r="I1510">
        <f t="shared" si="70"/>
        <v>2021</v>
      </c>
      <c r="J1510" t="str">
        <f t="shared" si="71"/>
        <v>Agosto</v>
      </c>
      <c r="K1510">
        <f>AVERAGEIFS(Tabla1[Close], Tabla1[Ticker], Tabla1[[#This Row],[Ticker]], Tabla1[Date], "&lt;=" &amp; Tabla1[[#This Row],[Date]], Tabla1[Date], "&gt;=" &amp; (Tabla1[[#This Row],[Date]]-50))</f>
        <v>177.20027777777781</v>
      </c>
      <c r="L1510">
        <f>AVERAGEIFS(Tabla1[Close], Tabla1[Ticker], Tabla1[[#This Row],[Ticker]], Tabla1[Date], "&lt;=" &amp; Tabla1[[#This Row],[Date]], Tabla1[Date], "&gt;=" &amp; (Tabla1[[#This Row],[Date]]-200))</f>
        <v>181.73128571428583</v>
      </c>
      <c r="M1510" t="str">
        <f>+IF(Tabla1[[#This Row],[volatilidad]]&lt;0.5,"Baja",IF(Tabla1[[#This Row],[volatilidad]]&lt;1,"Media","Alta"))</f>
        <v>Baja</v>
      </c>
    </row>
    <row r="1511" spans="1:13" x14ac:dyDescent="0.3">
      <c r="A1511" s="1">
        <v>44421</v>
      </c>
      <c r="B1511">
        <v>186.29</v>
      </c>
      <c r="C1511">
        <v>187.58</v>
      </c>
      <c r="D1511">
        <v>180.88</v>
      </c>
      <c r="E1511">
        <v>181.08</v>
      </c>
      <c r="F1511">
        <v>32504619</v>
      </c>
      <c r="G1511" t="s">
        <v>9</v>
      </c>
      <c r="H1511" s="3">
        <f t="shared" si="69"/>
        <v>9.9838250878465651E-3</v>
      </c>
      <c r="I1511">
        <f t="shared" si="70"/>
        <v>2021</v>
      </c>
      <c r="J1511" t="str">
        <f t="shared" si="71"/>
        <v>Agosto</v>
      </c>
      <c r="K1511">
        <f>AVERAGEIFS(Tabla1[Close], Tabla1[Ticker], Tabla1[[#This Row],[Ticker]], Tabla1[Date], "&lt;=" &amp; Tabla1[[#This Row],[Date]], Tabla1[Date], "&gt;=" &amp; (Tabla1[[#This Row],[Date]]-50))</f>
        <v>177.36</v>
      </c>
      <c r="L1511">
        <f>AVERAGEIFS(Tabla1[Close], Tabla1[Ticker], Tabla1[[#This Row],[Ticker]], Tabla1[Date], "&lt;=" &amp; Tabla1[[#This Row],[Date]], Tabla1[Date], "&gt;=" &amp; (Tabla1[[#This Row],[Date]]-200))</f>
        <v>181.7266666666668</v>
      </c>
      <c r="M1511" t="str">
        <f>+IF(Tabla1[[#This Row],[volatilidad]]&lt;0.5,"Baja",IF(Tabla1[[#This Row],[volatilidad]]&lt;1,"Media","Alta"))</f>
        <v>Baja</v>
      </c>
    </row>
    <row r="1512" spans="1:13" x14ac:dyDescent="0.3">
      <c r="A1512" s="1">
        <v>44424</v>
      </c>
      <c r="B1512">
        <v>180.51</v>
      </c>
      <c r="C1512">
        <v>180.59</v>
      </c>
      <c r="D1512">
        <v>176.51</v>
      </c>
      <c r="E1512">
        <v>179.09</v>
      </c>
      <c r="F1512">
        <v>8755051</v>
      </c>
      <c r="G1512" t="s">
        <v>9</v>
      </c>
      <c r="H1512" s="3">
        <f t="shared" si="69"/>
        <v>-1.0989617848464861E-2</v>
      </c>
      <c r="I1512">
        <f t="shared" si="70"/>
        <v>2021</v>
      </c>
      <c r="J1512" t="str">
        <f t="shared" si="71"/>
        <v>Agosto</v>
      </c>
      <c r="K1512">
        <f>AVERAGEIFS(Tabla1[Close], Tabla1[Ticker], Tabla1[[#This Row],[Ticker]], Tabla1[Date], "&lt;=" &amp; Tabla1[[#This Row],[Date]], Tabla1[Date], "&gt;=" &amp; (Tabla1[[#This Row],[Date]]-50))</f>
        <v>177.36485714285715</v>
      </c>
      <c r="L1512">
        <f>AVERAGEIFS(Tabla1[Close], Tabla1[Ticker], Tabla1[[#This Row],[Ticker]], Tabla1[Date], "&lt;=" &amp; Tabla1[[#This Row],[Date]], Tabla1[Date], "&gt;=" &amp; (Tabla1[[#This Row],[Date]]-200))</f>
        <v>182.00050359712242</v>
      </c>
      <c r="M1512" t="str">
        <f>+IF(Tabla1[[#This Row],[volatilidad]]&lt;0.5,"Baja",IF(Tabla1[[#This Row],[volatilidad]]&lt;1,"Media","Alta"))</f>
        <v>Baja</v>
      </c>
    </row>
    <row r="1513" spans="1:13" x14ac:dyDescent="0.3">
      <c r="A1513" s="1">
        <v>44425</v>
      </c>
      <c r="B1513">
        <v>177.15</v>
      </c>
      <c r="C1513">
        <v>178.45</v>
      </c>
      <c r="D1513">
        <v>174.92</v>
      </c>
      <c r="E1513">
        <v>175.83</v>
      </c>
      <c r="F1513">
        <v>8534526</v>
      </c>
      <c r="G1513" t="s">
        <v>9</v>
      </c>
      <c r="H1513" s="3">
        <f t="shared" si="69"/>
        <v>-1.8203138086995363E-2</v>
      </c>
      <c r="I1513">
        <f t="shared" si="70"/>
        <v>2021</v>
      </c>
      <c r="J1513" t="str">
        <f t="shared" si="71"/>
        <v>Agosto</v>
      </c>
      <c r="K1513">
        <f>AVERAGEIFS(Tabla1[Close], Tabla1[Ticker], Tabla1[[#This Row],[Ticker]], Tabla1[Date], "&lt;=" &amp; Tabla1[[#This Row],[Date]], Tabla1[Date], "&gt;=" &amp; (Tabla1[[#This Row],[Date]]-50))</f>
        <v>177.32222222222222</v>
      </c>
      <c r="L1513">
        <f>AVERAGEIFS(Tabla1[Close], Tabla1[Ticker], Tabla1[[#This Row],[Ticker]], Tabla1[Date], "&lt;=" &amp; Tabla1[[#This Row],[Date]], Tabla1[Date], "&gt;=" &amp; (Tabla1[[#This Row],[Date]]-200))</f>
        <v>182.02892086330948</v>
      </c>
      <c r="M1513" t="str">
        <f>+IF(Tabla1[[#This Row],[volatilidad]]&lt;0.5,"Baja",IF(Tabla1[[#This Row],[volatilidad]]&lt;1,"Media","Alta"))</f>
        <v>Baja</v>
      </c>
    </row>
    <row r="1514" spans="1:13" x14ac:dyDescent="0.3">
      <c r="A1514" s="1">
        <v>44426</v>
      </c>
      <c r="B1514">
        <v>175.9</v>
      </c>
      <c r="C1514">
        <v>176.79</v>
      </c>
      <c r="D1514">
        <v>174.5</v>
      </c>
      <c r="E1514">
        <v>174.74</v>
      </c>
      <c r="F1514">
        <v>7063511</v>
      </c>
      <c r="G1514" t="s">
        <v>9</v>
      </c>
      <c r="H1514" s="3">
        <f t="shared" si="69"/>
        <v>-6.1991696525053319E-3</v>
      </c>
      <c r="I1514">
        <f t="shared" si="70"/>
        <v>2021</v>
      </c>
      <c r="J1514" t="str">
        <f t="shared" si="71"/>
        <v>Agosto</v>
      </c>
      <c r="K1514">
        <f>AVERAGEIFS(Tabla1[Close], Tabla1[Ticker], Tabla1[[#This Row],[Ticker]], Tabla1[Date], "&lt;=" &amp; Tabla1[[#This Row],[Date]], Tabla1[Date], "&gt;=" &amp; (Tabla1[[#This Row],[Date]]-50))</f>
        <v>177.27138888888885</v>
      </c>
      <c r="L1514">
        <f>AVERAGEIFS(Tabla1[Close], Tabla1[Ticker], Tabla1[[#This Row],[Ticker]], Tabla1[Date], "&lt;=" &amp; Tabla1[[#This Row],[Date]], Tabla1[Date], "&gt;=" &amp; (Tabla1[[#This Row],[Date]]-200))</f>
        <v>182.07618705035983</v>
      </c>
      <c r="M1514" t="str">
        <f>+IF(Tabla1[[#This Row],[volatilidad]]&lt;0.5,"Baja",IF(Tabla1[[#This Row],[volatilidad]]&lt;1,"Media","Alta"))</f>
        <v>Baja</v>
      </c>
    </row>
    <row r="1515" spans="1:13" x14ac:dyDescent="0.3">
      <c r="A1515" s="1">
        <v>44427</v>
      </c>
      <c r="B1515">
        <v>174</v>
      </c>
      <c r="C1515">
        <v>174.68</v>
      </c>
      <c r="D1515">
        <v>172.56</v>
      </c>
      <c r="E1515">
        <v>173.25</v>
      </c>
      <c r="F1515">
        <v>8478606</v>
      </c>
      <c r="G1515" t="s">
        <v>9</v>
      </c>
      <c r="H1515" s="3">
        <f t="shared" si="69"/>
        <v>-8.5269543321506713E-3</v>
      </c>
      <c r="I1515">
        <f t="shared" si="70"/>
        <v>2021</v>
      </c>
      <c r="J1515" t="str">
        <f t="shared" si="71"/>
        <v>Agosto</v>
      </c>
      <c r="K1515">
        <f>AVERAGEIFS(Tabla1[Close], Tabla1[Ticker], Tabla1[[#This Row],[Ticker]], Tabla1[Date], "&lt;=" &amp; Tabla1[[#This Row],[Date]], Tabla1[Date], "&gt;=" &amp; (Tabla1[[#This Row],[Date]]-50))</f>
        <v>177.2525</v>
      </c>
      <c r="L1515">
        <f>AVERAGEIFS(Tabla1[Close], Tabla1[Ticker], Tabla1[[#This Row],[Ticker]], Tabla1[Date], "&lt;=" &amp; Tabla1[[#This Row],[Date]], Tabla1[Date], "&gt;=" &amp; (Tabla1[[#This Row],[Date]]-200))</f>
        <v>182.01314285714298</v>
      </c>
      <c r="M1515" t="str">
        <f>+IF(Tabla1[[#This Row],[volatilidad]]&lt;0.5,"Baja",IF(Tabla1[[#This Row],[volatilidad]]&lt;1,"Media","Alta"))</f>
        <v>Baja</v>
      </c>
    </row>
    <row r="1516" spans="1:13" x14ac:dyDescent="0.3">
      <c r="A1516" s="1">
        <v>44428</v>
      </c>
      <c r="B1516">
        <v>173</v>
      </c>
      <c r="C1516">
        <v>175.21</v>
      </c>
      <c r="D1516">
        <v>172.65</v>
      </c>
      <c r="E1516">
        <v>175.12</v>
      </c>
      <c r="F1516">
        <v>6239617</v>
      </c>
      <c r="G1516" t="s">
        <v>9</v>
      </c>
      <c r="H1516" s="3">
        <f t="shared" si="69"/>
        <v>1.07936507936508E-2</v>
      </c>
      <c r="I1516">
        <f t="shared" si="70"/>
        <v>2021</v>
      </c>
      <c r="J1516" t="str">
        <f t="shared" si="71"/>
        <v>Agosto</v>
      </c>
      <c r="K1516">
        <f>AVERAGEIFS(Tabla1[Close], Tabla1[Ticker], Tabla1[[#This Row],[Ticker]], Tabla1[Date], "&lt;=" &amp; Tabla1[[#This Row],[Date]], Tabla1[Date], "&gt;=" &amp; (Tabla1[[#This Row],[Date]]-50))</f>
        <v>177.23444444444442</v>
      </c>
      <c r="L1516">
        <f>AVERAGEIFS(Tabla1[Close], Tabla1[Ticker], Tabla1[[#This Row],[Ticker]], Tabla1[Date], "&lt;=" &amp; Tabla1[[#This Row],[Date]], Tabla1[Date], "&gt;=" &amp; (Tabla1[[#This Row],[Date]]-200))</f>
        <v>181.96425531914906</v>
      </c>
      <c r="M1516" t="str">
        <f>+IF(Tabla1[[#This Row],[volatilidad]]&lt;0.5,"Baja",IF(Tabla1[[#This Row],[volatilidad]]&lt;1,"Media","Alta"))</f>
        <v>Baja</v>
      </c>
    </row>
    <row r="1517" spans="1:13" x14ac:dyDescent="0.3">
      <c r="A1517" s="1">
        <v>44431</v>
      </c>
      <c r="B1517">
        <v>177.08</v>
      </c>
      <c r="C1517">
        <v>178.31</v>
      </c>
      <c r="D1517">
        <v>175.91</v>
      </c>
      <c r="E1517">
        <v>177.66</v>
      </c>
      <c r="F1517">
        <v>7395878</v>
      </c>
      <c r="G1517" t="s">
        <v>9</v>
      </c>
      <c r="H1517" s="3">
        <f t="shared" si="69"/>
        <v>1.4504339881224348E-2</v>
      </c>
      <c r="I1517">
        <f t="shared" si="70"/>
        <v>2021</v>
      </c>
      <c r="J1517" t="str">
        <f t="shared" si="71"/>
        <v>Agosto</v>
      </c>
      <c r="K1517">
        <f>AVERAGEIFS(Tabla1[Close], Tabla1[Ticker], Tabla1[[#This Row],[Ticker]], Tabla1[Date], "&lt;=" &amp; Tabla1[[#This Row],[Date]], Tabla1[Date], "&gt;=" &amp; (Tabla1[[#This Row],[Date]]-50))</f>
        <v>177.24942857142855</v>
      </c>
      <c r="L1517">
        <f>AVERAGEIFS(Tabla1[Close], Tabla1[Ticker], Tabla1[[#This Row],[Ticker]], Tabla1[Date], "&lt;=" &amp; Tabla1[[#This Row],[Date]], Tabla1[Date], "&gt;=" &amp; (Tabla1[[#This Row],[Date]]-200))</f>
        <v>182.08820143884904</v>
      </c>
      <c r="M1517" t="str">
        <f>+IF(Tabla1[[#This Row],[volatilidad]]&lt;0.5,"Baja",IF(Tabla1[[#This Row],[volatilidad]]&lt;1,"Media","Alta"))</f>
        <v>Baja</v>
      </c>
    </row>
    <row r="1518" spans="1:13" x14ac:dyDescent="0.3">
      <c r="A1518" s="1">
        <v>44432</v>
      </c>
      <c r="B1518">
        <v>177.92</v>
      </c>
      <c r="C1518">
        <v>180.08</v>
      </c>
      <c r="D1518">
        <v>177.76</v>
      </c>
      <c r="E1518">
        <v>178.47</v>
      </c>
      <c r="F1518">
        <v>5886947</v>
      </c>
      <c r="G1518" t="s">
        <v>9</v>
      </c>
      <c r="H1518" s="3">
        <f t="shared" si="69"/>
        <v>4.5592705167172287E-3</v>
      </c>
      <c r="I1518">
        <f t="shared" si="70"/>
        <v>2021</v>
      </c>
      <c r="J1518" t="str">
        <f t="shared" si="71"/>
        <v>Agosto</v>
      </c>
      <c r="K1518">
        <f>AVERAGEIFS(Tabla1[Close], Tabla1[Ticker], Tabla1[[#This Row],[Ticker]], Tabla1[Date], "&lt;=" &amp; Tabla1[[#This Row],[Date]], Tabla1[Date], "&gt;=" &amp; (Tabla1[[#This Row],[Date]]-50))</f>
        <v>177.28333333333333</v>
      </c>
      <c r="L1518">
        <f>AVERAGEIFS(Tabla1[Close], Tabla1[Ticker], Tabla1[[#This Row],[Ticker]], Tabla1[Date], "&lt;=" &amp; Tabla1[[#This Row],[Date]], Tabla1[Date], "&gt;=" &amp; (Tabla1[[#This Row],[Date]]-200))</f>
        <v>182.07553956834542</v>
      </c>
      <c r="M1518" t="str">
        <f>+IF(Tabla1[[#This Row],[volatilidad]]&lt;0.5,"Baja",IF(Tabla1[[#This Row],[volatilidad]]&lt;1,"Media","Alta"))</f>
        <v>Baja</v>
      </c>
    </row>
    <row r="1519" spans="1:13" x14ac:dyDescent="0.3">
      <c r="A1519" s="1">
        <v>44433</v>
      </c>
      <c r="B1519">
        <v>178.16</v>
      </c>
      <c r="C1519">
        <v>178.59</v>
      </c>
      <c r="D1519">
        <v>176.88</v>
      </c>
      <c r="E1519">
        <v>178.31</v>
      </c>
      <c r="F1519">
        <v>4842077</v>
      </c>
      <c r="G1519" t="s">
        <v>9</v>
      </c>
      <c r="H1519" s="3">
        <f t="shared" si="69"/>
        <v>-8.9650921723538612E-4</v>
      </c>
      <c r="I1519">
        <f t="shared" si="70"/>
        <v>2021</v>
      </c>
      <c r="J1519" t="str">
        <f t="shared" si="71"/>
        <v>Agosto</v>
      </c>
      <c r="K1519">
        <f>AVERAGEIFS(Tabla1[Close], Tabla1[Ticker], Tabla1[[#This Row],[Ticker]], Tabla1[Date], "&lt;=" &amp; Tabla1[[#This Row],[Date]], Tabla1[Date], "&gt;=" &amp; (Tabla1[[#This Row],[Date]]-50))</f>
        <v>177.31108108108108</v>
      </c>
      <c r="L1519">
        <f>AVERAGEIFS(Tabla1[Close], Tabla1[Ticker], Tabla1[[#This Row],[Ticker]], Tabla1[Date], "&lt;=" &amp; Tabla1[[#This Row],[Date]], Tabla1[Date], "&gt;=" &amp; (Tabla1[[#This Row],[Date]]-200))</f>
        <v>182.05503597122316</v>
      </c>
      <c r="M1519" t="str">
        <f>+IF(Tabla1[[#This Row],[volatilidad]]&lt;0.5,"Baja",IF(Tabla1[[#This Row],[volatilidad]]&lt;1,"Media","Alta"))</f>
        <v>Baja</v>
      </c>
    </row>
    <row r="1520" spans="1:13" x14ac:dyDescent="0.3">
      <c r="A1520" s="1">
        <v>44434</v>
      </c>
      <c r="B1520">
        <v>178.34</v>
      </c>
      <c r="C1520">
        <v>178.94</v>
      </c>
      <c r="D1520">
        <v>176.34</v>
      </c>
      <c r="E1520">
        <v>176.56</v>
      </c>
      <c r="F1520">
        <v>4563000</v>
      </c>
      <c r="G1520" t="s">
        <v>9</v>
      </c>
      <c r="H1520" s="3">
        <f t="shared" si="69"/>
        <v>-9.8143682350961825E-3</v>
      </c>
      <c r="I1520">
        <f t="shared" si="70"/>
        <v>2021</v>
      </c>
      <c r="J1520" t="str">
        <f t="shared" si="71"/>
        <v>Agosto</v>
      </c>
      <c r="K1520">
        <f>AVERAGEIFS(Tabla1[Close], Tabla1[Ticker], Tabla1[[#This Row],[Ticker]], Tabla1[Date], "&lt;=" &amp; Tabla1[[#This Row],[Date]], Tabla1[Date], "&gt;=" &amp; (Tabla1[[#This Row],[Date]]-50))</f>
        <v>177.38864864864868</v>
      </c>
      <c r="L1520">
        <f>AVERAGEIFS(Tabla1[Close], Tabla1[Ticker], Tabla1[[#This Row],[Ticker]], Tabla1[Date], "&lt;=" &amp; Tabla1[[#This Row],[Date]], Tabla1[Date], "&gt;=" &amp; (Tabla1[[#This Row],[Date]]-200))</f>
        <v>182.01578571428587</v>
      </c>
      <c r="M1520" t="str">
        <f>+IF(Tabla1[[#This Row],[volatilidad]]&lt;0.5,"Baja",IF(Tabla1[[#This Row],[volatilidad]]&lt;1,"Media","Alta"))</f>
        <v>Baja</v>
      </c>
    </row>
    <row r="1521" spans="1:13" x14ac:dyDescent="0.3">
      <c r="A1521" s="1">
        <v>44435</v>
      </c>
      <c r="B1521">
        <v>176.28</v>
      </c>
      <c r="C1521">
        <v>180.54</v>
      </c>
      <c r="D1521">
        <v>176.28</v>
      </c>
      <c r="E1521">
        <v>180.14</v>
      </c>
      <c r="F1521">
        <v>8696960</v>
      </c>
      <c r="G1521" t="s">
        <v>9</v>
      </c>
      <c r="H1521" s="3">
        <f t="shared" si="69"/>
        <v>2.0276393294064166E-2</v>
      </c>
      <c r="I1521">
        <f t="shared" si="70"/>
        <v>2021</v>
      </c>
      <c r="J1521" t="str">
        <f t="shared" si="71"/>
        <v>Agosto</v>
      </c>
      <c r="K1521">
        <f>AVERAGEIFS(Tabla1[Close], Tabla1[Ticker], Tabla1[[#This Row],[Ticker]], Tabla1[Date], "&lt;=" &amp; Tabla1[[#This Row],[Date]], Tabla1[Date], "&gt;=" &amp; (Tabla1[[#This Row],[Date]]-50))</f>
        <v>177.58648648648654</v>
      </c>
      <c r="L1521">
        <f>AVERAGEIFS(Tabla1[Close], Tabla1[Ticker], Tabla1[[#This Row],[Ticker]], Tabla1[Date], "&lt;=" &amp; Tabla1[[#This Row],[Date]], Tabla1[Date], "&gt;=" &amp; (Tabla1[[#This Row],[Date]]-200))</f>
        <v>182.0024822695037</v>
      </c>
      <c r="M1521" t="str">
        <f>+IF(Tabla1[[#This Row],[volatilidad]]&lt;0.5,"Baja",IF(Tabla1[[#This Row],[volatilidad]]&lt;1,"Media","Alta"))</f>
        <v>Baja</v>
      </c>
    </row>
    <row r="1522" spans="1:13" x14ac:dyDescent="0.3">
      <c r="A1522" s="1">
        <v>44438</v>
      </c>
      <c r="B1522">
        <v>180.5</v>
      </c>
      <c r="C1522">
        <v>181.39</v>
      </c>
      <c r="D1522">
        <v>178.87</v>
      </c>
      <c r="E1522">
        <v>179.98</v>
      </c>
      <c r="F1522">
        <v>6421287</v>
      </c>
      <c r="G1522" t="s">
        <v>9</v>
      </c>
      <c r="H1522" s="3">
        <f t="shared" si="69"/>
        <v>-8.8819806816919922E-4</v>
      </c>
      <c r="I1522">
        <f t="shared" si="70"/>
        <v>2021</v>
      </c>
      <c r="J1522" t="str">
        <f t="shared" si="71"/>
        <v>Agosto</v>
      </c>
      <c r="K1522">
        <f>AVERAGEIFS(Tabla1[Close], Tabla1[Ticker], Tabla1[[#This Row],[Ticker]], Tabla1[Date], "&lt;=" &amp; Tabla1[[#This Row],[Date]], Tabla1[Date], "&gt;=" &amp; (Tabla1[[#This Row],[Date]]-50))</f>
        <v>177.80111111111114</v>
      </c>
      <c r="L1522">
        <f>AVERAGEIFS(Tabla1[Close], Tabla1[Ticker], Tabla1[[#This Row],[Ticker]], Tabla1[Date], "&lt;=" &amp; Tabla1[[#This Row],[Date]], Tabla1[Date], "&gt;=" &amp; (Tabla1[[#This Row],[Date]]-200))</f>
        <v>181.83086330935262</v>
      </c>
      <c r="M1522" t="str">
        <f>+IF(Tabla1[[#This Row],[volatilidad]]&lt;0.5,"Baja",IF(Tabla1[[#This Row],[volatilidad]]&lt;1,"Media","Alta"))</f>
        <v>Baja</v>
      </c>
    </row>
    <row r="1523" spans="1:13" x14ac:dyDescent="0.3">
      <c r="A1523" s="1">
        <v>44439</v>
      </c>
      <c r="B1523">
        <v>179.25</v>
      </c>
      <c r="C1523">
        <v>182.98</v>
      </c>
      <c r="D1523">
        <v>178.53</v>
      </c>
      <c r="E1523">
        <v>181.3</v>
      </c>
      <c r="F1523">
        <v>8620017</v>
      </c>
      <c r="G1523" t="s">
        <v>9</v>
      </c>
      <c r="H1523" s="3">
        <f t="shared" si="69"/>
        <v>7.3341482386932721E-3</v>
      </c>
      <c r="I1523">
        <f t="shared" si="70"/>
        <v>2021</v>
      </c>
      <c r="J1523" t="str">
        <f t="shared" si="71"/>
        <v>Agosto</v>
      </c>
      <c r="K1523">
        <f>AVERAGEIFS(Tabla1[Close], Tabla1[Ticker], Tabla1[[#This Row],[Ticker]], Tabla1[Date], "&lt;=" &amp; Tabla1[[#This Row],[Date]], Tabla1[Date], "&gt;=" &amp; (Tabla1[[#This Row],[Date]]-50))</f>
        <v>177.8956756756757</v>
      </c>
      <c r="L1523">
        <f>AVERAGEIFS(Tabla1[Close], Tabla1[Ticker], Tabla1[[#This Row],[Ticker]], Tabla1[Date], "&lt;=" &amp; Tabla1[[#This Row],[Date]], Tabla1[Date], "&gt;=" &amp; (Tabla1[[#This Row],[Date]]-200))</f>
        <v>181.76172661870515</v>
      </c>
      <c r="M1523" t="str">
        <f>+IF(Tabla1[[#This Row],[volatilidad]]&lt;0.5,"Baja",IF(Tabla1[[#This Row],[volatilidad]]&lt;1,"Media","Alta"))</f>
        <v>Baja</v>
      </c>
    </row>
    <row r="1524" spans="1:13" x14ac:dyDescent="0.3">
      <c r="A1524" s="1">
        <v>44440</v>
      </c>
      <c r="B1524">
        <v>181.96</v>
      </c>
      <c r="C1524">
        <v>184.21</v>
      </c>
      <c r="D1524">
        <v>181.78</v>
      </c>
      <c r="E1524">
        <v>183.48</v>
      </c>
      <c r="F1524">
        <v>7302824</v>
      </c>
      <c r="G1524" t="s">
        <v>9</v>
      </c>
      <c r="H1524" s="3">
        <f t="shared" si="69"/>
        <v>1.2024269167126178E-2</v>
      </c>
      <c r="I1524">
        <f t="shared" si="70"/>
        <v>2021</v>
      </c>
      <c r="J1524" t="str">
        <f t="shared" si="71"/>
        <v>Setiembre</v>
      </c>
      <c r="K1524">
        <f>AVERAGEIFS(Tabla1[Close], Tabla1[Ticker], Tabla1[[#This Row],[Ticker]], Tabla1[Date], "&lt;=" &amp; Tabla1[[#This Row],[Date]], Tabla1[Date], "&gt;=" &amp; (Tabla1[[#This Row],[Date]]-50))</f>
        <v>177.87135135135136</v>
      </c>
      <c r="L1524">
        <f>AVERAGEIFS(Tabla1[Close], Tabla1[Ticker], Tabla1[[#This Row],[Ticker]], Tabla1[Date], "&lt;=" &amp; Tabla1[[#This Row],[Date]], Tabla1[Date], "&gt;=" &amp; (Tabla1[[#This Row],[Date]]-200))</f>
        <v>181.73158273381304</v>
      </c>
      <c r="M1524" t="str">
        <f>+IF(Tabla1[[#This Row],[volatilidad]]&lt;0.5,"Baja",IF(Tabla1[[#This Row],[volatilidad]]&lt;1,"Media","Alta"))</f>
        <v>Baja</v>
      </c>
    </row>
    <row r="1525" spans="1:13" x14ac:dyDescent="0.3">
      <c r="A1525" s="1">
        <v>44441</v>
      </c>
      <c r="B1525">
        <v>184.16</v>
      </c>
      <c r="C1525">
        <v>185.3</v>
      </c>
      <c r="D1525">
        <v>181.55</v>
      </c>
      <c r="E1525">
        <v>181.86</v>
      </c>
      <c r="F1525">
        <v>6497070</v>
      </c>
      <c r="G1525" t="s">
        <v>9</v>
      </c>
      <c r="H1525" s="3">
        <f t="shared" si="69"/>
        <v>-8.8293001962065354E-3</v>
      </c>
      <c r="I1525">
        <f t="shared" si="70"/>
        <v>2021</v>
      </c>
      <c r="J1525" t="str">
        <f t="shared" si="71"/>
        <v>Setiembre</v>
      </c>
      <c r="K1525">
        <f>AVERAGEIFS(Tabla1[Close], Tabla1[Ticker], Tabla1[[#This Row],[Ticker]], Tabla1[Date], "&lt;=" &amp; Tabla1[[#This Row],[Date]], Tabla1[Date], "&gt;=" &amp; (Tabla1[[#This Row],[Date]]-50))</f>
        <v>177.82297297297296</v>
      </c>
      <c r="L1525">
        <f>AVERAGEIFS(Tabla1[Close], Tabla1[Ticker], Tabla1[[#This Row],[Ticker]], Tabla1[Date], "&lt;=" &amp; Tabla1[[#This Row],[Date]], Tabla1[Date], "&gt;=" &amp; (Tabla1[[#This Row],[Date]]-200))</f>
        <v>181.7325000000001</v>
      </c>
      <c r="M1525" t="str">
        <f>+IF(Tabla1[[#This Row],[volatilidad]]&lt;0.5,"Baja",IF(Tabla1[[#This Row],[volatilidad]]&lt;1,"Media","Alta"))</f>
        <v>Baja</v>
      </c>
    </row>
    <row r="1526" spans="1:13" x14ac:dyDescent="0.3">
      <c r="A1526" s="1">
        <v>44442</v>
      </c>
      <c r="B1526">
        <v>181.82</v>
      </c>
      <c r="C1526">
        <v>181.82</v>
      </c>
      <c r="D1526">
        <v>179.13</v>
      </c>
      <c r="E1526">
        <v>181</v>
      </c>
      <c r="F1526">
        <v>6848827</v>
      </c>
      <c r="G1526" t="s">
        <v>9</v>
      </c>
      <c r="H1526" s="3">
        <f t="shared" si="69"/>
        <v>-4.7289123501594865E-3</v>
      </c>
      <c r="I1526">
        <f t="shared" si="70"/>
        <v>2021</v>
      </c>
      <c r="J1526" t="str">
        <f t="shared" si="71"/>
        <v>Setiembre</v>
      </c>
      <c r="K1526">
        <f>AVERAGEIFS(Tabla1[Close], Tabla1[Ticker], Tabla1[[#This Row],[Ticker]], Tabla1[Date], "&lt;=" &amp; Tabla1[[#This Row],[Date]], Tabla1[Date], "&gt;=" &amp; (Tabla1[[#This Row],[Date]]-50))</f>
        <v>177.75756756756758</v>
      </c>
      <c r="L1526">
        <f>AVERAGEIFS(Tabla1[Close], Tabla1[Ticker], Tabla1[[#This Row],[Ticker]], Tabla1[Date], "&lt;=" &amp; Tabla1[[#This Row],[Date]], Tabla1[Date], "&gt;=" &amp; (Tabla1[[#This Row],[Date]]-200))</f>
        <v>181.72730496453912</v>
      </c>
      <c r="M1526" t="str">
        <f>+IF(Tabla1[[#This Row],[volatilidad]]&lt;0.5,"Baja",IF(Tabla1[[#This Row],[volatilidad]]&lt;1,"Media","Alta"))</f>
        <v>Baja</v>
      </c>
    </row>
    <row r="1527" spans="1:13" x14ac:dyDescent="0.3">
      <c r="A1527" s="1">
        <v>44446</v>
      </c>
      <c r="B1527">
        <v>181.02</v>
      </c>
      <c r="C1527">
        <v>185.55</v>
      </c>
      <c r="D1527">
        <v>180.05</v>
      </c>
      <c r="E1527">
        <v>184.34</v>
      </c>
      <c r="F1527">
        <v>10704995</v>
      </c>
      <c r="G1527" t="s">
        <v>9</v>
      </c>
      <c r="H1527" s="3">
        <f t="shared" si="69"/>
        <v>1.845303867403314E-2</v>
      </c>
      <c r="I1527">
        <f t="shared" si="70"/>
        <v>2021</v>
      </c>
      <c r="J1527" t="str">
        <f t="shared" si="71"/>
        <v>Setiembre</v>
      </c>
      <c r="K1527">
        <f>AVERAGEIFS(Tabla1[Close], Tabla1[Ticker], Tabla1[[#This Row],[Ticker]], Tabla1[Date], "&lt;=" &amp; Tabla1[[#This Row],[Date]], Tabla1[Date], "&gt;=" &amp; (Tabla1[[#This Row],[Date]]-50))</f>
        <v>177.71972222222223</v>
      </c>
      <c r="L1527">
        <f>AVERAGEIFS(Tabla1[Close], Tabla1[Ticker], Tabla1[[#This Row],[Ticker]], Tabla1[Date], "&lt;=" &amp; Tabla1[[#This Row],[Date]], Tabla1[Date], "&gt;=" &amp; (Tabla1[[#This Row],[Date]]-200))</f>
        <v>181.66978417266196</v>
      </c>
      <c r="M1527" t="str">
        <f>+IF(Tabla1[[#This Row],[volatilidad]]&lt;0.5,"Baja",IF(Tabla1[[#This Row],[volatilidad]]&lt;1,"Media","Alta"))</f>
        <v>Baja</v>
      </c>
    </row>
    <row r="1528" spans="1:13" x14ac:dyDescent="0.3">
      <c r="A1528" s="1">
        <v>44447</v>
      </c>
      <c r="B1528">
        <v>184.34</v>
      </c>
      <c r="C1528">
        <v>187.46</v>
      </c>
      <c r="D1528">
        <v>183.92</v>
      </c>
      <c r="E1528">
        <v>185.15</v>
      </c>
      <c r="F1528">
        <v>8633959</v>
      </c>
      <c r="G1528" t="s">
        <v>9</v>
      </c>
      <c r="H1528" s="3">
        <f t="shared" si="69"/>
        <v>4.3940544645764135E-3</v>
      </c>
      <c r="I1528">
        <f t="shared" si="70"/>
        <v>2021</v>
      </c>
      <c r="J1528" t="str">
        <f t="shared" si="71"/>
        <v>Setiembre</v>
      </c>
      <c r="K1528">
        <f>AVERAGEIFS(Tabla1[Close], Tabla1[Ticker], Tabla1[[#This Row],[Ticker]], Tabla1[Date], "&lt;=" &amp; Tabla1[[#This Row],[Date]], Tabla1[Date], "&gt;=" &amp; (Tabla1[[#This Row],[Date]]-50))</f>
        <v>178.05861111111111</v>
      </c>
      <c r="L1528">
        <f>AVERAGEIFS(Tabla1[Close], Tabla1[Ticker], Tabla1[[#This Row],[Ticker]], Tabla1[Date], "&lt;=" &amp; Tabla1[[#This Row],[Date]], Tabla1[Date], "&gt;=" &amp; (Tabla1[[#This Row],[Date]]-200))</f>
        <v>181.68057553956848</v>
      </c>
      <c r="M1528" t="str">
        <f>+IF(Tabla1[[#This Row],[volatilidad]]&lt;0.5,"Baja",IF(Tabla1[[#This Row],[volatilidad]]&lt;1,"Media","Alta"))</f>
        <v>Baja</v>
      </c>
    </row>
    <row r="1529" spans="1:13" x14ac:dyDescent="0.3">
      <c r="A1529" s="1">
        <v>44448</v>
      </c>
      <c r="B1529">
        <v>185.15</v>
      </c>
      <c r="C1529">
        <v>187.58</v>
      </c>
      <c r="D1529">
        <v>184.57</v>
      </c>
      <c r="E1529">
        <v>185.91</v>
      </c>
      <c r="F1529">
        <v>7190666</v>
      </c>
      <c r="G1529" t="s">
        <v>9</v>
      </c>
      <c r="H1529" s="3">
        <f t="shared" si="69"/>
        <v>4.1047799081825875E-3</v>
      </c>
      <c r="I1529">
        <f t="shared" si="70"/>
        <v>2021</v>
      </c>
      <c r="J1529" t="str">
        <f t="shared" si="71"/>
        <v>Setiembre</v>
      </c>
      <c r="K1529">
        <f>AVERAGEIFS(Tabla1[Close], Tabla1[Ticker], Tabla1[[#This Row],[Ticker]], Tabla1[Date], "&lt;=" &amp; Tabla1[[#This Row],[Date]], Tabla1[Date], "&gt;=" &amp; (Tabla1[[#This Row],[Date]]-50))</f>
        <v>178.31305555555554</v>
      </c>
      <c r="L1529">
        <f>AVERAGEIFS(Tabla1[Close], Tabla1[Ticker], Tabla1[[#This Row],[Ticker]], Tabla1[Date], "&lt;=" &amp; Tabla1[[#This Row],[Date]], Tabla1[Date], "&gt;=" &amp; (Tabla1[[#This Row],[Date]]-200))</f>
        <v>181.71078571428583</v>
      </c>
      <c r="M1529" t="str">
        <f>+IF(Tabla1[[#This Row],[volatilidad]]&lt;0.5,"Baja",IF(Tabla1[[#This Row],[volatilidad]]&lt;1,"Media","Alta"))</f>
        <v>Baja</v>
      </c>
    </row>
    <row r="1530" spans="1:13" x14ac:dyDescent="0.3">
      <c r="A1530" s="1">
        <v>44449</v>
      </c>
      <c r="B1530">
        <v>186.36</v>
      </c>
      <c r="C1530">
        <v>187.1</v>
      </c>
      <c r="D1530">
        <v>184.01</v>
      </c>
      <c r="E1530">
        <v>184.12</v>
      </c>
      <c r="F1530">
        <v>5572248</v>
      </c>
      <c r="G1530" t="s">
        <v>9</v>
      </c>
      <c r="H1530" s="3">
        <f t="shared" si="69"/>
        <v>-9.6283147759668175E-3</v>
      </c>
      <c r="I1530">
        <f t="shared" si="70"/>
        <v>2021</v>
      </c>
      <c r="J1530" t="str">
        <f t="shared" si="71"/>
        <v>Setiembre</v>
      </c>
      <c r="K1530">
        <f>AVERAGEIFS(Tabla1[Close], Tabla1[Ticker], Tabla1[[#This Row],[Ticker]], Tabla1[Date], "&lt;=" &amp; Tabla1[[#This Row],[Date]], Tabla1[Date], "&gt;=" &amp; (Tabla1[[#This Row],[Date]]-50))</f>
        <v>178.51388888888889</v>
      </c>
      <c r="L1530">
        <f>AVERAGEIFS(Tabla1[Close], Tabla1[Ticker], Tabla1[[#This Row],[Ticker]], Tabla1[Date], "&lt;=" &amp; Tabla1[[#This Row],[Date]], Tabla1[Date], "&gt;=" &amp; (Tabla1[[#This Row],[Date]]-200))</f>
        <v>181.72787234042565</v>
      </c>
      <c r="M1530" t="str">
        <f>+IF(Tabla1[[#This Row],[volatilidad]]&lt;0.5,"Baja",IF(Tabla1[[#This Row],[volatilidad]]&lt;1,"Media","Alta"))</f>
        <v>Baja</v>
      </c>
    </row>
    <row r="1531" spans="1:13" x14ac:dyDescent="0.3">
      <c r="A1531" s="1">
        <v>44452</v>
      </c>
      <c r="B1531">
        <v>185.12</v>
      </c>
      <c r="C1531">
        <v>185.8</v>
      </c>
      <c r="D1531">
        <v>183.5</v>
      </c>
      <c r="E1531">
        <v>184.98</v>
      </c>
      <c r="F1531">
        <v>6818241</v>
      </c>
      <c r="G1531" t="s">
        <v>9</v>
      </c>
      <c r="H1531" s="3">
        <f t="shared" si="69"/>
        <v>4.6708668259829444E-3</v>
      </c>
      <c r="I1531">
        <f t="shared" si="70"/>
        <v>2021</v>
      </c>
      <c r="J1531" t="str">
        <f t="shared" si="71"/>
        <v>Setiembre</v>
      </c>
      <c r="K1531">
        <f>AVERAGEIFS(Tabla1[Close], Tabla1[Ticker], Tabla1[[#This Row],[Ticker]], Tabla1[Date], "&lt;=" &amp; Tabla1[[#This Row],[Date]], Tabla1[Date], "&gt;=" &amp; (Tabla1[[#This Row],[Date]]-50))</f>
        <v>178.8631428571428</v>
      </c>
      <c r="L1531">
        <f>AVERAGEIFS(Tabla1[Close], Tabla1[Ticker], Tabla1[[#This Row],[Ticker]], Tabla1[Date], "&lt;=" &amp; Tabla1[[#This Row],[Date]], Tabla1[Date], "&gt;=" &amp; (Tabla1[[#This Row],[Date]]-200))</f>
        <v>181.45503597122314</v>
      </c>
      <c r="M1531" t="str">
        <f>+IF(Tabla1[[#This Row],[volatilidad]]&lt;0.5,"Baja",IF(Tabla1[[#This Row],[volatilidad]]&lt;1,"Media","Alta"))</f>
        <v>Baja</v>
      </c>
    </row>
    <row r="1532" spans="1:13" x14ac:dyDescent="0.3">
      <c r="A1532" s="1">
        <v>44453</v>
      </c>
      <c r="B1532">
        <v>184.96</v>
      </c>
      <c r="C1532">
        <v>185.13</v>
      </c>
      <c r="D1532">
        <v>182.15</v>
      </c>
      <c r="E1532">
        <v>182.4</v>
      </c>
      <c r="F1532">
        <v>6185890</v>
      </c>
      <c r="G1532" t="s">
        <v>9</v>
      </c>
      <c r="H1532" s="3">
        <f t="shared" si="69"/>
        <v>-1.3947453778786811E-2</v>
      </c>
      <c r="I1532">
        <f t="shared" si="70"/>
        <v>2021</v>
      </c>
      <c r="J1532" t="str">
        <f t="shared" si="71"/>
        <v>Setiembre</v>
      </c>
      <c r="K1532">
        <f>AVERAGEIFS(Tabla1[Close], Tabla1[Ticker], Tabla1[[#This Row],[Ticker]], Tabla1[Date], "&lt;=" &amp; Tabla1[[#This Row],[Date]], Tabla1[Date], "&gt;=" &amp; (Tabla1[[#This Row],[Date]]-50))</f>
        <v>178.96138888888882</v>
      </c>
      <c r="L1532">
        <f>AVERAGEIFS(Tabla1[Close], Tabla1[Ticker], Tabla1[[#This Row],[Ticker]], Tabla1[Date], "&lt;=" &amp; Tabla1[[#This Row],[Date]], Tabla1[Date], "&gt;=" &amp; (Tabla1[[#This Row],[Date]]-200))</f>
        <v>181.39330935251812</v>
      </c>
      <c r="M1532" t="str">
        <f>+IF(Tabla1[[#This Row],[volatilidad]]&lt;0.5,"Baja",IF(Tabla1[[#This Row],[volatilidad]]&lt;1,"Media","Alta"))</f>
        <v>Baja</v>
      </c>
    </row>
    <row r="1533" spans="1:13" x14ac:dyDescent="0.3">
      <c r="A1533" s="1">
        <v>44454</v>
      </c>
      <c r="B1533">
        <v>182.06</v>
      </c>
      <c r="C1533">
        <v>184.66</v>
      </c>
      <c r="D1533">
        <v>181.1</v>
      </c>
      <c r="E1533">
        <v>184.41</v>
      </c>
      <c r="F1533">
        <v>5933400</v>
      </c>
      <c r="G1533" t="s">
        <v>9</v>
      </c>
      <c r="H1533" s="3">
        <f t="shared" si="69"/>
        <v>1.1019736842105221E-2</v>
      </c>
      <c r="I1533">
        <f t="shared" si="70"/>
        <v>2021</v>
      </c>
      <c r="J1533" t="str">
        <f t="shared" si="71"/>
        <v>Setiembre</v>
      </c>
      <c r="K1533">
        <f>AVERAGEIFS(Tabla1[Close], Tabla1[Ticker], Tabla1[[#This Row],[Ticker]], Tabla1[Date], "&lt;=" &amp; Tabla1[[#This Row],[Date]], Tabla1[Date], "&gt;=" &amp; (Tabla1[[#This Row],[Date]]-50))</f>
        <v>179.11888888888882</v>
      </c>
      <c r="L1533">
        <f>AVERAGEIFS(Tabla1[Close], Tabla1[Ticker], Tabla1[[#This Row],[Ticker]], Tabla1[Date], "&lt;=" &amp; Tabla1[[#This Row],[Date]], Tabla1[Date], "&gt;=" &amp; (Tabla1[[#This Row],[Date]]-200))</f>
        <v>181.36000000000016</v>
      </c>
      <c r="M1533" t="str">
        <f>+IF(Tabla1[[#This Row],[volatilidad]]&lt;0.5,"Baja",IF(Tabla1[[#This Row],[volatilidad]]&lt;1,"Media","Alta"))</f>
        <v>Baja</v>
      </c>
    </row>
    <row r="1534" spans="1:13" x14ac:dyDescent="0.3">
      <c r="A1534" s="1">
        <v>44455</v>
      </c>
      <c r="B1534">
        <v>183.97</v>
      </c>
      <c r="C1534">
        <v>184.64</v>
      </c>
      <c r="D1534">
        <v>182.12</v>
      </c>
      <c r="E1534">
        <v>183.34</v>
      </c>
      <c r="F1534">
        <v>5678224</v>
      </c>
      <c r="G1534" t="s">
        <v>9</v>
      </c>
      <c r="H1534" s="3">
        <f t="shared" si="69"/>
        <v>-5.802288379155085E-3</v>
      </c>
      <c r="I1534">
        <f t="shared" si="70"/>
        <v>2021</v>
      </c>
      <c r="J1534" t="str">
        <f t="shared" si="71"/>
        <v>Setiembre</v>
      </c>
      <c r="K1534">
        <f>AVERAGEIFS(Tabla1[Close], Tabla1[Ticker], Tabla1[[#This Row],[Ticker]], Tabla1[Date], "&lt;=" &amp; Tabla1[[#This Row],[Date]], Tabla1[Date], "&gt;=" &amp; (Tabla1[[#This Row],[Date]]-50))</f>
        <v>179.22555555555547</v>
      </c>
      <c r="L1534">
        <f>AVERAGEIFS(Tabla1[Close], Tabla1[Ticker], Tabla1[[#This Row],[Ticker]], Tabla1[Date], "&lt;=" &amp; Tabla1[[#This Row],[Date]], Tabla1[Date], "&gt;=" &amp; (Tabla1[[#This Row],[Date]]-200))</f>
        <v>181.37414285714303</v>
      </c>
      <c r="M1534" t="str">
        <f>+IF(Tabla1[[#This Row],[volatilidad]]&lt;0.5,"Baja",IF(Tabla1[[#This Row],[volatilidad]]&lt;1,"Media","Alta"))</f>
        <v>Baja</v>
      </c>
    </row>
    <row r="1535" spans="1:13" x14ac:dyDescent="0.3">
      <c r="A1535" s="1">
        <v>44456</v>
      </c>
      <c r="B1535">
        <v>182.91</v>
      </c>
      <c r="C1535">
        <v>185.9</v>
      </c>
      <c r="D1535">
        <v>182.73</v>
      </c>
      <c r="E1535">
        <v>183.47</v>
      </c>
      <c r="F1535">
        <v>10039204</v>
      </c>
      <c r="G1535" t="s">
        <v>9</v>
      </c>
      <c r="H1535" s="3">
        <f t="shared" si="69"/>
        <v>7.0906512490442886E-4</v>
      </c>
      <c r="I1535">
        <f t="shared" si="70"/>
        <v>2021</v>
      </c>
      <c r="J1535" t="str">
        <f t="shared" si="71"/>
        <v>Setiembre</v>
      </c>
      <c r="K1535">
        <f>AVERAGEIFS(Tabla1[Close], Tabla1[Ticker], Tabla1[[#This Row],[Ticker]], Tabla1[Date], "&lt;=" &amp; Tabla1[[#This Row],[Date]], Tabla1[Date], "&gt;=" &amp; (Tabla1[[#This Row],[Date]]-50))</f>
        <v>179.34694444444438</v>
      </c>
      <c r="L1535">
        <f>AVERAGEIFS(Tabla1[Close], Tabla1[Ticker], Tabla1[[#This Row],[Ticker]], Tabla1[Date], "&lt;=" &amp; Tabla1[[#This Row],[Date]], Tabla1[Date], "&gt;=" &amp; (Tabla1[[#This Row],[Date]]-200))</f>
        <v>181.38900709219874</v>
      </c>
      <c r="M1535" t="str">
        <f>+IF(Tabla1[[#This Row],[volatilidad]]&lt;0.5,"Baja",IF(Tabla1[[#This Row],[volatilidad]]&lt;1,"Media","Alta"))</f>
        <v>Baja</v>
      </c>
    </row>
    <row r="1536" spans="1:13" x14ac:dyDescent="0.3">
      <c r="A1536" s="1">
        <v>44459</v>
      </c>
      <c r="B1536">
        <v>179.74</v>
      </c>
      <c r="C1536">
        <v>180.88</v>
      </c>
      <c r="D1536">
        <v>176.55</v>
      </c>
      <c r="E1536">
        <v>178.61</v>
      </c>
      <c r="F1536">
        <v>8056648</v>
      </c>
      <c r="G1536" t="s">
        <v>9</v>
      </c>
      <c r="H1536" s="3">
        <f t="shared" si="69"/>
        <v>-2.6489344306971141E-2</v>
      </c>
      <c r="I1536">
        <f t="shared" si="70"/>
        <v>2021</v>
      </c>
      <c r="J1536" t="str">
        <f t="shared" si="71"/>
        <v>Setiembre</v>
      </c>
      <c r="K1536">
        <f>AVERAGEIFS(Tabla1[Close], Tabla1[Ticker], Tabla1[[#This Row],[Ticker]], Tabla1[Date], "&lt;=" &amp; Tabla1[[#This Row],[Date]], Tabla1[Date], "&gt;=" &amp; (Tabla1[[#This Row],[Date]]-50))</f>
        <v>179.44942857142851</v>
      </c>
      <c r="L1536">
        <f>AVERAGEIFS(Tabla1[Close], Tabla1[Ticker], Tabla1[[#This Row],[Ticker]], Tabla1[Date], "&lt;=" &amp; Tabla1[[#This Row],[Date]], Tabla1[Date], "&gt;=" &amp; (Tabla1[[#This Row],[Date]]-200))</f>
        <v>181.10273381294979</v>
      </c>
      <c r="M1536" t="str">
        <f>+IF(Tabla1[[#This Row],[volatilidad]]&lt;0.5,"Baja",IF(Tabla1[[#This Row],[volatilidad]]&lt;1,"Media","Alta"))</f>
        <v>Baja</v>
      </c>
    </row>
    <row r="1537" spans="1:13" x14ac:dyDescent="0.3">
      <c r="A1537" s="1">
        <v>44460</v>
      </c>
      <c r="B1537">
        <v>180.32</v>
      </c>
      <c r="C1537">
        <v>182.23</v>
      </c>
      <c r="D1537">
        <v>169.03</v>
      </c>
      <c r="E1537">
        <v>171.17</v>
      </c>
      <c r="F1537">
        <v>23216027</v>
      </c>
      <c r="G1537" t="s">
        <v>9</v>
      </c>
      <c r="H1537" s="3">
        <f t="shared" si="69"/>
        <v>-4.1655002519455975E-2</v>
      </c>
      <c r="I1537">
        <f t="shared" si="70"/>
        <v>2021</v>
      </c>
      <c r="J1537" t="str">
        <f t="shared" si="71"/>
        <v>Setiembre</v>
      </c>
      <c r="K1537">
        <f>AVERAGEIFS(Tabla1[Close], Tabla1[Ticker], Tabla1[[#This Row],[Ticker]], Tabla1[Date], "&lt;=" &amp; Tabla1[[#This Row],[Date]], Tabla1[Date], "&gt;=" &amp; (Tabla1[[#This Row],[Date]]-50))</f>
        <v>179.21944444444438</v>
      </c>
      <c r="L1537">
        <f>AVERAGEIFS(Tabla1[Close], Tabla1[Ticker], Tabla1[[#This Row],[Ticker]], Tabla1[Date], "&lt;=" &amp; Tabla1[[#This Row],[Date]], Tabla1[Date], "&gt;=" &amp; (Tabla1[[#This Row],[Date]]-200))</f>
        <v>180.98143884892102</v>
      </c>
      <c r="M1537" t="str">
        <f>+IF(Tabla1[[#This Row],[volatilidad]]&lt;0.5,"Baja",IF(Tabla1[[#This Row],[volatilidad]]&lt;1,"Media","Alta"))</f>
        <v>Baja</v>
      </c>
    </row>
    <row r="1538" spans="1:13" x14ac:dyDescent="0.3">
      <c r="A1538" s="1">
        <v>44461</v>
      </c>
      <c r="B1538">
        <v>172.94</v>
      </c>
      <c r="C1538">
        <v>175.34</v>
      </c>
      <c r="D1538">
        <v>171.66</v>
      </c>
      <c r="E1538">
        <v>173.65</v>
      </c>
      <c r="F1538">
        <v>14214525</v>
      </c>
      <c r="G1538" t="s">
        <v>9</v>
      </c>
      <c r="H1538" s="3">
        <f t="shared" ref="H1538:H1601" si="72">IF(G1538=G1537, (E1538/E1537)-1, "")</f>
        <v>1.4488520184611886E-2</v>
      </c>
      <c r="I1538">
        <f t="shared" ref="I1538:I1601" si="73">YEAR(A1538)</f>
        <v>2021</v>
      </c>
      <c r="J1538" t="str">
        <f t="shared" ref="J1538:J1601" si="74">TEXT(A1538,"MMMM")</f>
        <v>Setiembre</v>
      </c>
      <c r="K1538">
        <f>AVERAGEIFS(Tabla1[Close], Tabla1[Ticker], Tabla1[[#This Row],[Ticker]], Tabla1[Date], "&lt;=" &amp; Tabla1[[#This Row],[Date]], Tabla1[Date], "&gt;=" &amp; (Tabla1[[#This Row],[Date]]-50))</f>
        <v>179.1666666666666</v>
      </c>
      <c r="L1538">
        <f>AVERAGEIFS(Tabla1[Close], Tabla1[Ticker], Tabla1[[#This Row],[Ticker]], Tabla1[Date], "&lt;=" &amp; Tabla1[[#This Row],[Date]], Tabla1[Date], "&gt;=" &amp; (Tabla1[[#This Row],[Date]]-200))</f>
        <v>180.86388489208647</v>
      </c>
      <c r="M1538" t="str">
        <f>+IF(Tabla1[[#This Row],[volatilidad]]&lt;0.5,"Baja",IF(Tabla1[[#This Row],[volatilidad]]&lt;1,"Media","Alta"))</f>
        <v>Baja</v>
      </c>
    </row>
    <row r="1539" spans="1:13" x14ac:dyDescent="0.3">
      <c r="A1539" s="1">
        <v>44462</v>
      </c>
      <c r="B1539">
        <v>174.94</v>
      </c>
      <c r="C1539">
        <v>177.19</v>
      </c>
      <c r="D1539">
        <v>174.37</v>
      </c>
      <c r="E1539">
        <v>176.25</v>
      </c>
      <c r="F1539">
        <v>8052869</v>
      </c>
      <c r="G1539" t="s">
        <v>9</v>
      </c>
      <c r="H1539" s="3">
        <f t="shared" si="72"/>
        <v>1.4972646127267453E-2</v>
      </c>
      <c r="I1539">
        <f t="shared" si="73"/>
        <v>2021</v>
      </c>
      <c r="J1539" t="str">
        <f t="shared" si="74"/>
        <v>Setiembre</v>
      </c>
      <c r="K1539">
        <f>AVERAGEIFS(Tabla1[Close], Tabla1[Ticker], Tabla1[[#This Row],[Ticker]], Tabla1[Date], "&lt;=" &amp; Tabla1[[#This Row],[Date]], Tabla1[Date], "&gt;=" &amp; (Tabla1[[#This Row],[Date]]-50))</f>
        <v>179.25722222222214</v>
      </c>
      <c r="L1539">
        <f>AVERAGEIFS(Tabla1[Close], Tabla1[Ticker], Tabla1[[#This Row],[Ticker]], Tabla1[Date], "&lt;=" &amp; Tabla1[[#This Row],[Date]], Tabla1[Date], "&gt;=" &amp; (Tabla1[[#This Row],[Date]]-200))</f>
        <v>180.8309285714287</v>
      </c>
      <c r="M1539" t="str">
        <f>+IF(Tabla1[[#This Row],[volatilidad]]&lt;0.5,"Baja",IF(Tabla1[[#This Row],[volatilidad]]&lt;1,"Media","Alta"))</f>
        <v>Baja</v>
      </c>
    </row>
    <row r="1540" spans="1:13" x14ac:dyDescent="0.3">
      <c r="A1540" s="1">
        <v>44463</v>
      </c>
      <c r="B1540">
        <v>175.3</v>
      </c>
      <c r="C1540">
        <v>176.7</v>
      </c>
      <c r="D1540">
        <v>175.08</v>
      </c>
      <c r="E1540">
        <v>176</v>
      </c>
      <c r="F1540">
        <v>5712778</v>
      </c>
      <c r="G1540" t="s">
        <v>9</v>
      </c>
      <c r="H1540" s="3">
        <f t="shared" si="72"/>
        <v>-1.4184397163120588E-3</v>
      </c>
      <c r="I1540">
        <f t="shared" si="73"/>
        <v>2021</v>
      </c>
      <c r="J1540" t="str">
        <f t="shared" si="74"/>
        <v>Setiembre</v>
      </c>
      <c r="K1540">
        <f>AVERAGEIFS(Tabla1[Close], Tabla1[Ticker], Tabla1[[#This Row],[Ticker]], Tabla1[Date], "&lt;=" &amp; Tabla1[[#This Row],[Date]], Tabla1[Date], "&gt;=" &amp; (Tabla1[[#This Row],[Date]]-50))</f>
        <v>179.35222222222217</v>
      </c>
      <c r="L1540">
        <f>AVERAGEIFS(Tabla1[Close], Tabla1[Ticker], Tabla1[[#This Row],[Ticker]], Tabla1[Date], "&lt;=" &amp; Tabla1[[#This Row],[Date]], Tabla1[Date], "&gt;=" &amp; (Tabla1[[#This Row],[Date]]-200))</f>
        <v>180.79666666666679</v>
      </c>
      <c r="M1540" t="str">
        <f>+IF(Tabla1[[#This Row],[volatilidad]]&lt;0.5,"Baja",IF(Tabla1[[#This Row],[volatilidad]]&lt;1,"Media","Alta"))</f>
        <v>Baja</v>
      </c>
    </row>
    <row r="1541" spans="1:13" x14ac:dyDescent="0.3">
      <c r="A1541" s="1">
        <v>44466</v>
      </c>
      <c r="B1541">
        <v>176.63</v>
      </c>
      <c r="C1541">
        <v>179.45</v>
      </c>
      <c r="D1541">
        <v>175.96</v>
      </c>
      <c r="E1541">
        <v>178.26</v>
      </c>
      <c r="F1541">
        <v>7754953</v>
      </c>
      <c r="G1541" t="s">
        <v>9</v>
      </c>
      <c r="H1541" s="3">
        <f t="shared" si="72"/>
        <v>1.2840909090908958E-2</v>
      </c>
      <c r="I1541">
        <f t="shared" si="73"/>
        <v>2021</v>
      </c>
      <c r="J1541" t="str">
        <f t="shared" si="74"/>
        <v>Setiembre</v>
      </c>
      <c r="K1541">
        <f>AVERAGEIFS(Tabla1[Close], Tabla1[Ticker], Tabla1[[#This Row],[Ticker]], Tabla1[Date], "&lt;=" &amp; Tabla1[[#This Row],[Date]], Tabla1[Date], "&gt;=" &amp; (Tabla1[[#This Row],[Date]]-50))</f>
        <v>179.45999999999998</v>
      </c>
      <c r="L1541">
        <f>AVERAGEIFS(Tabla1[Close], Tabla1[Ticker], Tabla1[[#This Row],[Ticker]], Tabla1[Date], "&lt;=" &amp; Tabla1[[#This Row],[Date]], Tabla1[Date], "&gt;=" &amp; (Tabla1[[#This Row],[Date]]-200))</f>
        <v>180.42525179856128</v>
      </c>
      <c r="M1541" t="str">
        <f>+IF(Tabla1[[#This Row],[volatilidad]]&lt;0.5,"Baja",IF(Tabla1[[#This Row],[volatilidad]]&lt;1,"Media","Alta"))</f>
        <v>Baja</v>
      </c>
    </row>
    <row r="1542" spans="1:13" x14ac:dyDescent="0.3">
      <c r="A1542" s="1">
        <v>44467</v>
      </c>
      <c r="B1542">
        <v>177.75</v>
      </c>
      <c r="C1542">
        <v>178</v>
      </c>
      <c r="D1542">
        <v>173.86</v>
      </c>
      <c r="E1542">
        <v>174.52</v>
      </c>
      <c r="F1542">
        <v>9133118</v>
      </c>
      <c r="G1542" t="s">
        <v>9</v>
      </c>
      <c r="H1542" s="3">
        <f t="shared" si="72"/>
        <v>-2.0980590149220157E-2</v>
      </c>
      <c r="I1542">
        <f t="shared" si="73"/>
        <v>2021</v>
      </c>
      <c r="J1542" t="str">
        <f t="shared" si="74"/>
        <v>Setiembre</v>
      </c>
      <c r="K1542">
        <f>AVERAGEIFS(Tabla1[Close], Tabla1[Ticker], Tabla1[[#This Row],[Ticker]], Tabla1[Date], "&lt;=" &amp; Tabla1[[#This Row],[Date]], Tabla1[Date], "&gt;=" &amp; (Tabla1[[#This Row],[Date]]-50))</f>
        <v>179.32277777777779</v>
      </c>
      <c r="L1542">
        <f>AVERAGEIFS(Tabla1[Close], Tabla1[Ticker], Tabla1[[#This Row],[Ticker]], Tabla1[Date], "&lt;=" &amp; Tabla1[[#This Row],[Date]], Tabla1[Date], "&gt;=" &amp; (Tabla1[[#This Row],[Date]]-200))</f>
        <v>180.26532374100731</v>
      </c>
      <c r="M1542" t="str">
        <f>+IF(Tabla1[[#This Row],[volatilidad]]&lt;0.5,"Baja",IF(Tabla1[[#This Row],[volatilidad]]&lt;1,"Media","Alta"))</f>
        <v>Baja</v>
      </c>
    </row>
    <row r="1543" spans="1:13" x14ac:dyDescent="0.3">
      <c r="A1543" s="1">
        <v>44468</v>
      </c>
      <c r="B1543">
        <v>174.25</v>
      </c>
      <c r="C1543">
        <v>174.96</v>
      </c>
      <c r="D1543">
        <v>172.59</v>
      </c>
      <c r="E1543">
        <v>172.68</v>
      </c>
      <c r="F1543">
        <v>6240771</v>
      </c>
      <c r="G1543" t="s">
        <v>9</v>
      </c>
      <c r="H1543" s="3">
        <f t="shared" si="72"/>
        <v>-1.0543204217281721E-2</v>
      </c>
      <c r="I1543">
        <f t="shared" si="73"/>
        <v>2021</v>
      </c>
      <c r="J1543" t="str">
        <f t="shared" si="74"/>
        <v>Setiembre</v>
      </c>
      <c r="K1543">
        <f>AVERAGEIFS(Tabla1[Close], Tabla1[Ticker], Tabla1[[#This Row],[Ticker]], Tabla1[Date], "&lt;=" &amp; Tabla1[[#This Row],[Date]], Tabla1[Date], "&gt;=" &amp; (Tabla1[[#This Row],[Date]]-50))</f>
        <v>179.21055555555554</v>
      </c>
      <c r="L1543">
        <f>AVERAGEIFS(Tabla1[Close], Tabla1[Ticker], Tabla1[[#This Row],[Ticker]], Tabla1[Date], "&lt;=" &amp; Tabla1[[#This Row],[Date]], Tabla1[Date], "&gt;=" &amp; (Tabla1[[#This Row],[Date]]-200))</f>
        <v>180.08920863309365</v>
      </c>
      <c r="M1543" t="str">
        <f>+IF(Tabla1[[#This Row],[volatilidad]]&lt;0.5,"Baja",IF(Tabla1[[#This Row],[volatilidad]]&lt;1,"Media","Alta"))</f>
        <v>Baja</v>
      </c>
    </row>
    <row r="1544" spans="1:13" x14ac:dyDescent="0.3">
      <c r="A1544" s="1">
        <v>44469</v>
      </c>
      <c r="B1544">
        <v>173.1</v>
      </c>
      <c r="C1544">
        <v>173.68</v>
      </c>
      <c r="D1544">
        <v>169.1</v>
      </c>
      <c r="E1544">
        <v>169.17</v>
      </c>
      <c r="F1544">
        <v>13977983</v>
      </c>
      <c r="G1544" t="s">
        <v>9</v>
      </c>
      <c r="H1544" s="3">
        <f t="shared" si="72"/>
        <v>-2.0326615705351103E-2</v>
      </c>
      <c r="I1544">
        <f t="shared" si="73"/>
        <v>2021</v>
      </c>
      <c r="J1544" t="str">
        <f t="shared" si="74"/>
        <v>Setiembre</v>
      </c>
      <c r="K1544">
        <f>AVERAGEIFS(Tabla1[Close], Tabla1[Ticker], Tabla1[[#This Row],[Ticker]], Tabla1[Date], "&lt;=" &amp; Tabla1[[#This Row],[Date]], Tabla1[Date], "&gt;=" &amp; (Tabla1[[#This Row],[Date]]-50))</f>
        <v>178.99111111111111</v>
      </c>
      <c r="L1544">
        <f>AVERAGEIFS(Tabla1[Close], Tabla1[Ticker], Tabla1[[#This Row],[Ticker]], Tabla1[Date], "&lt;=" &amp; Tabla1[[#This Row],[Date]], Tabla1[Date], "&gt;=" &amp; (Tabla1[[#This Row],[Date]]-200))</f>
        <v>180.01121428571437</v>
      </c>
      <c r="M1544" t="str">
        <f>+IF(Tabla1[[#This Row],[volatilidad]]&lt;0.5,"Baja",IF(Tabla1[[#This Row],[volatilidad]]&lt;1,"Media","Alta"))</f>
        <v>Baja</v>
      </c>
    </row>
    <row r="1545" spans="1:13" x14ac:dyDescent="0.3">
      <c r="A1545" s="1">
        <v>44470</v>
      </c>
      <c r="B1545">
        <v>172.28</v>
      </c>
      <c r="C1545">
        <v>177.32</v>
      </c>
      <c r="D1545">
        <v>171.97</v>
      </c>
      <c r="E1545">
        <v>176.01</v>
      </c>
      <c r="F1545">
        <v>12165022</v>
      </c>
      <c r="G1545" t="s">
        <v>9</v>
      </c>
      <c r="H1545" s="3">
        <f t="shared" si="72"/>
        <v>4.043270083348105E-2</v>
      </c>
      <c r="I1545">
        <f t="shared" si="73"/>
        <v>2021</v>
      </c>
      <c r="J1545" t="str">
        <f t="shared" si="74"/>
        <v>Octubre</v>
      </c>
      <c r="K1545">
        <f>AVERAGEIFS(Tabla1[Close], Tabla1[Ticker], Tabla1[[#This Row],[Ticker]], Tabla1[Date], "&lt;=" &amp; Tabla1[[#This Row],[Date]], Tabla1[Date], "&gt;=" &amp; (Tabla1[[#This Row],[Date]]-50))</f>
        <v>178.93333333333337</v>
      </c>
      <c r="L1545">
        <f>AVERAGEIFS(Tabla1[Close], Tabla1[Ticker], Tabla1[[#This Row],[Ticker]], Tabla1[Date], "&lt;=" &amp; Tabla1[[#This Row],[Date]], Tabla1[Date], "&gt;=" &amp; (Tabla1[[#This Row],[Date]]-200))</f>
        <v>179.98283687943271</v>
      </c>
      <c r="M1545" t="str">
        <f>+IF(Tabla1[[#This Row],[volatilidad]]&lt;0.5,"Baja",IF(Tabla1[[#This Row],[volatilidad]]&lt;1,"Media","Alta"))</f>
        <v>Baja</v>
      </c>
    </row>
    <row r="1546" spans="1:13" x14ac:dyDescent="0.3">
      <c r="A1546" s="1">
        <v>44473</v>
      </c>
      <c r="B1546">
        <v>175.56</v>
      </c>
      <c r="C1546">
        <v>175.96</v>
      </c>
      <c r="D1546">
        <v>172.67</v>
      </c>
      <c r="E1546">
        <v>173.46</v>
      </c>
      <c r="F1546">
        <v>7200589</v>
      </c>
      <c r="G1546" t="s">
        <v>9</v>
      </c>
      <c r="H1546" s="3">
        <f t="shared" si="72"/>
        <v>-1.4487813192432197E-2</v>
      </c>
      <c r="I1546">
        <f t="shared" si="73"/>
        <v>2021</v>
      </c>
      <c r="J1546" t="str">
        <f t="shared" si="74"/>
        <v>Octubre</v>
      </c>
      <c r="K1546">
        <f>AVERAGEIFS(Tabla1[Close], Tabla1[Ticker], Tabla1[[#This Row],[Ticker]], Tabla1[Date], "&lt;=" &amp; Tabla1[[#This Row],[Date]], Tabla1[Date], "&gt;=" &amp; (Tabla1[[#This Row],[Date]]-50))</f>
        <v>178.7054285714286</v>
      </c>
      <c r="L1546">
        <f>AVERAGEIFS(Tabla1[Close], Tabla1[Ticker], Tabla1[[#This Row],[Ticker]], Tabla1[Date], "&lt;=" &amp; Tabla1[[#This Row],[Date]], Tabla1[Date], "&gt;=" &amp; (Tabla1[[#This Row],[Date]]-200))</f>
        <v>179.60287769784176</v>
      </c>
      <c r="M1546" t="str">
        <f>+IF(Tabla1[[#This Row],[volatilidad]]&lt;0.5,"Baja",IF(Tabla1[[#This Row],[volatilidad]]&lt;1,"Media","Alta"))</f>
        <v>Baja</v>
      </c>
    </row>
    <row r="1547" spans="1:13" x14ac:dyDescent="0.3">
      <c r="A1547" s="1">
        <v>44474</v>
      </c>
      <c r="B1547">
        <v>173.83</v>
      </c>
      <c r="C1547">
        <v>176.24</v>
      </c>
      <c r="D1547">
        <v>173.61</v>
      </c>
      <c r="E1547">
        <v>174.61</v>
      </c>
      <c r="F1547">
        <v>6798224</v>
      </c>
      <c r="G1547" t="s">
        <v>9</v>
      </c>
      <c r="H1547" s="3">
        <f t="shared" si="72"/>
        <v>6.6297705522886385E-3</v>
      </c>
      <c r="I1547">
        <f t="shared" si="73"/>
        <v>2021</v>
      </c>
      <c r="J1547" t="str">
        <f t="shared" si="74"/>
        <v>Octubre</v>
      </c>
      <c r="K1547">
        <f>AVERAGEIFS(Tabla1[Close], Tabla1[Ticker], Tabla1[[#This Row],[Ticker]], Tabla1[Date], "&lt;=" &amp; Tabla1[[#This Row],[Date]], Tabla1[Date], "&gt;=" &amp; (Tabla1[[#This Row],[Date]]-50))</f>
        <v>178.5916666666667</v>
      </c>
      <c r="L1547">
        <f>AVERAGEIFS(Tabla1[Close], Tabla1[Ticker], Tabla1[[#This Row],[Ticker]], Tabla1[Date], "&lt;=" &amp; Tabla1[[#This Row],[Date]], Tabla1[Date], "&gt;=" &amp; (Tabla1[[#This Row],[Date]]-200))</f>
        <v>179.47575539568351</v>
      </c>
      <c r="M1547" t="str">
        <f>+IF(Tabla1[[#This Row],[volatilidad]]&lt;0.5,"Baja",IF(Tabla1[[#This Row],[volatilidad]]&lt;1,"Media","Alta"))</f>
        <v>Baja</v>
      </c>
    </row>
    <row r="1548" spans="1:13" x14ac:dyDescent="0.3">
      <c r="A1548" s="1">
        <v>44475</v>
      </c>
      <c r="B1548">
        <v>173</v>
      </c>
      <c r="C1548">
        <v>175.71</v>
      </c>
      <c r="D1548">
        <v>171.55</v>
      </c>
      <c r="E1548">
        <v>175.48</v>
      </c>
      <c r="F1548">
        <v>6005169</v>
      </c>
      <c r="G1548" t="s">
        <v>9</v>
      </c>
      <c r="H1548" s="3">
        <f t="shared" si="72"/>
        <v>4.9825325010020016E-3</v>
      </c>
      <c r="I1548">
        <f t="shared" si="73"/>
        <v>2021</v>
      </c>
      <c r="J1548" t="str">
        <f t="shared" si="74"/>
        <v>Octubre</v>
      </c>
      <c r="K1548">
        <f>AVERAGEIFS(Tabla1[Close], Tabla1[Ticker], Tabla1[[#This Row],[Ticker]], Tabla1[Date], "&lt;=" &amp; Tabla1[[#This Row],[Date]], Tabla1[Date], "&gt;=" &amp; (Tabla1[[#This Row],[Date]]-50))</f>
        <v>178.49138888888888</v>
      </c>
      <c r="L1548">
        <f>AVERAGEIFS(Tabla1[Close], Tabla1[Ticker], Tabla1[[#This Row],[Ticker]], Tabla1[Date], "&lt;=" &amp; Tabla1[[#This Row],[Date]], Tabla1[Date], "&gt;=" &amp; (Tabla1[[#This Row],[Date]]-200))</f>
        <v>179.36309352517992</v>
      </c>
      <c r="M1548" t="str">
        <f>+IF(Tabla1[[#This Row],[volatilidad]]&lt;0.5,"Baja",IF(Tabla1[[#This Row],[volatilidad]]&lt;1,"Media","Alta"))</f>
        <v>Baja</v>
      </c>
    </row>
    <row r="1549" spans="1:13" x14ac:dyDescent="0.3">
      <c r="A1549" s="1">
        <v>44476</v>
      </c>
      <c r="B1549">
        <v>177.7</v>
      </c>
      <c r="C1549">
        <v>179.63</v>
      </c>
      <c r="D1549">
        <v>177.33</v>
      </c>
      <c r="E1549">
        <v>177.71</v>
      </c>
      <c r="F1549">
        <v>7779997</v>
      </c>
      <c r="G1549" t="s">
        <v>9</v>
      </c>
      <c r="H1549" s="3">
        <f t="shared" si="72"/>
        <v>1.2708000911785033E-2</v>
      </c>
      <c r="I1549">
        <f t="shared" si="73"/>
        <v>2021</v>
      </c>
      <c r="J1549" t="str">
        <f t="shared" si="74"/>
        <v>Octubre</v>
      </c>
      <c r="K1549">
        <f>AVERAGEIFS(Tabla1[Close], Tabla1[Ticker], Tabla1[[#This Row],[Ticker]], Tabla1[Date], "&lt;=" &amp; Tabla1[[#This Row],[Date]], Tabla1[Date], "&gt;=" &amp; (Tabla1[[#This Row],[Date]]-50))</f>
        <v>178.54361111111109</v>
      </c>
      <c r="L1549">
        <f>AVERAGEIFS(Tabla1[Close], Tabla1[Ticker], Tabla1[[#This Row],[Ticker]], Tabla1[Date], "&lt;=" &amp; Tabla1[[#This Row],[Date]], Tabla1[Date], "&gt;=" &amp; (Tabla1[[#This Row],[Date]]-200))</f>
        <v>179.35128571428578</v>
      </c>
      <c r="M1549" t="str">
        <f>+IF(Tabla1[[#This Row],[volatilidad]]&lt;0.5,"Baja",IF(Tabla1[[#This Row],[volatilidad]]&lt;1,"Media","Alta"))</f>
        <v>Baja</v>
      </c>
    </row>
    <row r="1550" spans="1:13" x14ac:dyDescent="0.3">
      <c r="A1550" s="1">
        <v>44477</v>
      </c>
      <c r="B1550">
        <v>177.93</v>
      </c>
      <c r="C1550">
        <v>178.6</v>
      </c>
      <c r="D1550">
        <v>176.4</v>
      </c>
      <c r="E1550">
        <v>176.74</v>
      </c>
      <c r="F1550">
        <v>4132182</v>
      </c>
      <c r="G1550" t="s">
        <v>9</v>
      </c>
      <c r="H1550" s="3">
        <f t="shared" si="72"/>
        <v>-5.4583309886894193E-3</v>
      </c>
      <c r="I1550">
        <f t="shared" si="73"/>
        <v>2021</v>
      </c>
      <c r="J1550" t="str">
        <f t="shared" si="74"/>
        <v>Octubre</v>
      </c>
      <c r="K1550">
        <f>AVERAGEIFS(Tabla1[Close], Tabla1[Ticker], Tabla1[[#This Row],[Ticker]], Tabla1[Date], "&lt;=" &amp; Tabla1[[#This Row],[Date]], Tabla1[Date], "&gt;=" &amp; (Tabla1[[#This Row],[Date]]-50))</f>
        <v>178.59916666666666</v>
      </c>
      <c r="L1550">
        <f>AVERAGEIFS(Tabla1[Close], Tabla1[Ticker], Tabla1[[#This Row],[Ticker]], Tabla1[Date], "&lt;=" &amp; Tabla1[[#This Row],[Date]], Tabla1[Date], "&gt;=" &amp; (Tabla1[[#This Row],[Date]]-200))</f>
        <v>179.33276595744687</v>
      </c>
      <c r="M1550" t="str">
        <f>+IF(Tabla1[[#This Row],[volatilidad]]&lt;0.5,"Baja",IF(Tabla1[[#This Row],[volatilidad]]&lt;1,"Media","Alta"))</f>
        <v>Baja</v>
      </c>
    </row>
    <row r="1551" spans="1:13" x14ac:dyDescent="0.3">
      <c r="A1551" s="1">
        <v>44480</v>
      </c>
      <c r="B1551">
        <v>176.02</v>
      </c>
      <c r="C1551">
        <v>176.52</v>
      </c>
      <c r="D1551">
        <v>173.48</v>
      </c>
      <c r="E1551">
        <v>173.52</v>
      </c>
      <c r="F1551">
        <v>8046270</v>
      </c>
      <c r="G1551" t="s">
        <v>9</v>
      </c>
      <c r="H1551" s="3">
        <f t="shared" si="72"/>
        <v>-1.8218852551770914E-2</v>
      </c>
      <c r="I1551">
        <f t="shared" si="73"/>
        <v>2021</v>
      </c>
      <c r="J1551" t="str">
        <f t="shared" si="74"/>
        <v>Octubre</v>
      </c>
      <c r="K1551">
        <f>AVERAGEIFS(Tabla1[Close], Tabla1[Ticker], Tabla1[[#This Row],[Ticker]], Tabla1[Date], "&lt;=" &amp; Tabla1[[#This Row],[Date]], Tabla1[Date], "&gt;=" &amp; (Tabla1[[#This Row],[Date]]-50))</f>
        <v>178.70628571428571</v>
      </c>
      <c r="L1551">
        <f>AVERAGEIFS(Tabla1[Close], Tabla1[Ticker], Tabla1[[#This Row],[Ticker]], Tabla1[Date], "&lt;=" &amp; Tabla1[[#This Row],[Date]], Tabla1[Date], "&gt;=" &amp; (Tabla1[[#This Row],[Date]]-200))</f>
        <v>179.08726618705043</v>
      </c>
      <c r="M1551" t="str">
        <f>+IF(Tabla1[[#This Row],[volatilidad]]&lt;0.5,"Baja",IF(Tabla1[[#This Row],[volatilidad]]&lt;1,"Media","Alta"))</f>
        <v>Baja</v>
      </c>
    </row>
    <row r="1552" spans="1:13" x14ac:dyDescent="0.3">
      <c r="A1552" s="1">
        <v>44481</v>
      </c>
      <c r="B1552">
        <v>173.62</v>
      </c>
      <c r="C1552">
        <v>174.49</v>
      </c>
      <c r="D1552">
        <v>172.55</v>
      </c>
      <c r="E1552">
        <v>173.13</v>
      </c>
      <c r="F1552">
        <v>5188380</v>
      </c>
      <c r="G1552" t="s">
        <v>9</v>
      </c>
      <c r="H1552" s="3">
        <f t="shared" si="72"/>
        <v>-2.2475795297373091E-3</v>
      </c>
      <c r="I1552">
        <f t="shared" si="73"/>
        <v>2021</v>
      </c>
      <c r="J1552" t="str">
        <f t="shared" si="74"/>
        <v>Octubre</v>
      </c>
      <c r="K1552">
        <f>AVERAGEIFS(Tabla1[Close], Tabla1[Ticker], Tabla1[[#This Row],[Ticker]], Tabla1[Date], "&lt;=" &amp; Tabla1[[#This Row],[Date]], Tabla1[Date], "&gt;=" &amp; (Tabla1[[#This Row],[Date]]-50))</f>
        <v>178.55138888888891</v>
      </c>
      <c r="L1552">
        <f>AVERAGEIFS(Tabla1[Close], Tabla1[Ticker], Tabla1[[#This Row],[Ticker]], Tabla1[Date], "&lt;=" &amp; Tabla1[[#This Row],[Date]], Tabla1[Date], "&gt;=" &amp; (Tabla1[[#This Row],[Date]]-200))</f>
        <v>178.98812949640293</v>
      </c>
      <c r="M1552" t="str">
        <f>+IF(Tabla1[[#This Row],[volatilidad]]&lt;0.5,"Baja",IF(Tabla1[[#This Row],[volatilidad]]&lt;1,"Media","Alta"))</f>
        <v>Baja</v>
      </c>
    </row>
    <row r="1553" spans="1:13" x14ac:dyDescent="0.3">
      <c r="A1553" s="1">
        <v>44482</v>
      </c>
      <c r="B1553">
        <v>173.63</v>
      </c>
      <c r="C1553">
        <v>173.7</v>
      </c>
      <c r="D1553">
        <v>170.94</v>
      </c>
      <c r="E1553">
        <v>172.96</v>
      </c>
      <c r="F1553">
        <v>8918152</v>
      </c>
      <c r="G1553" t="s">
        <v>9</v>
      </c>
      <c r="H1553" s="3">
        <f t="shared" si="72"/>
        <v>-9.8192109975159259E-4</v>
      </c>
      <c r="I1553">
        <f t="shared" si="73"/>
        <v>2021</v>
      </c>
      <c r="J1553" t="str">
        <f t="shared" si="74"/>
        <v>Octubre</v>
      </c>
      <c r="K1553">
        <f>AVERAGEIFS(Tabla1[Close], Tabla1[Ticker], Tabla1[[#This Row],[Ticker]], Tabla1[Date], "&lt;=" &amp; Tabla1[[#This Row],[Date]], Tabla1[Date], "&gt;=" &amp; (Tabla1[[#This Row],[Date]]-50))</f>
        <v>178.42083333333335</v>
      </c>
      <c r="L1553">
        <f>AVERAGEIFS(Tabla1[Close], Tabla1[Ticker], Tabla1[[#This Row],[Ticker]], Tabla1[Date], "&lt;=" &amp; Tabla1[[#This Row],[Date]], Tabla1[Date], "&gt;=" &amp; (Tabla1[[#This Row],[Date]]-200))</f>
        <v>178.89489208633097</v>
      </c>
      <c r="M1553" t="str">
        <f>+IF(Tabla1[[#This Row],[volatilidad]]&lt;0.5,"Baja",IF(Tabla1[[#This Row],[volatilidad]]&lt;1,"Media","Alta"))</f>
        <v>Baja</v>
      </c>
    </row>
    <row r="1554" spans="1:13" x14ac:dyDescent="0.3">
      <c r="A1554" s="1">
        <v>44483</v>
      </c>
      <c r="B1554">
        <v>174.07</v>
      </c>
      <c r="C1554">
        <v>176.02</v>
      </c>
      <c r="D1554">
        <v>174</v>
      </c>
      <c r="E1554">
        <v>174.41</v>
      </c>
      <c r="F1554">
        <v>7453306</v>
      </c>
      <c r="G1554" t="s">
        <v>9</v>
      </c>
      <c r="H1554" s="3">
        <f t="shared" si="72"/>
        <v>8.3834412580943152E-3</v>
      </c>
      <c r="I1554">
        <f t="shared" si="73"/>
        <v>2021</v>
      </c>
      <c r="J1554" t="str">
        <f t="shared" si="74"/>
        <v>Octubre</v>
      </c>
      <c r="K1554">
        <f>AVERAGEIFS(Tabla1[Close], Tabla1[Ticker], Tabla1[[#This Row],[Ticker]], Tabla1[Date], "&lt;=" &amp; Tabla1[[#This Row],[Date]], Tabla1[Date], "&gt;=" &amp; (Tabla1[[#This Row],[Date]]-50))</f>
        <v>178.3080555555556</v>
      </c>
      <c r="L1554">
        <f>AVERAGEIFS(Tabla1[Close], Tabla1[Ticker], Tabla1[[#This Row],[Ticker]], Tabla1[Date], "&lt;=" &amp; Tabla1[[#This Row],[Date]], Tabla1[Date], "&gt;=" &amp; (Tabla1[[#This Row],[Date]]-200))</f>
        <v>178.86285714285719</v>
      </c>
      <c r="M1554" t="str">
        <f>+IF(Tabla1[[#This Row],[volatilidad]]&lt;0.5,"Baja",IF(Tabla1[[#This Row],[volatilidad]]&lt;1,"Media","Alta"))</f>
        <v>Baja</v>
      </c>
    </row>
    <row r="1555" spans="1:13" x14ac:dyDescent="0.3">
      <c r="A1555" s="1">
        <v>44484</v>
      </c>
      <c r="B1555">
        <v>175.69</v>
      </c>
      <c r="C1555">
        <v>178.89</v>
      </c>
      <c r="D1555">
        <v>174.1</v>
      </c>
      <c r="E1555">
        <v>176.46</v>
      </c>
      <c r="F1555">
        <v>13943894</v>
      </c>
      <c r="G1555" t="s">
        <v>9</v>
      </c>
      <c r="H1555" s="3">
        <f t="shared" si="72"/>
        <v>1.1753913193050858E-2</v>
      </c>
      <c r="I1555">
        <f t="shared" si="73"/>
        <v>2021</v>
      </c>
      <c r="J1555" t="str">
        <f t="shared" si="74"/>
        <v>Octubre</v>
      </c>
      <c r="K1555">
        <f>AVERAGEIFS(Tabla1[Close], Tabla1[Ticker], Tabla1[[#This Row],[Ticker]], Tabla1[Date], "&lt;=" &amp; Tabla1[[#This Row],[Date]], Tabla1[Date], "&gt;=" &amp; (Tabla1[[#This Row],[Date]]-50))</f>
        <v>178.25666666666669</v>
      </c>
      <c r="L1555">
        <f>AVERAGEIFS(Tabla1[Close], Tabla1[Ticker], Tabla1[[#This Row],[Ticker]], Tabla1[Date], "&lt;=" &amp; Tabla1[[#This Row],[Date]], Tabla1[Date], "&gt;=" &amp; (Tabla1[[#This Row],[Date]]-200))</f>
        <v>178.84581560283692</v>
      </c>
      <c r="M1555" t="str">
        <f>+IF(Tabla1[[#This Row],[volatilidad]]&lt;0.5,"Baja",IF(Tabla1[[#This Row],[volatilidad]]&lt;1,"Media","Alta"))</f>
        <v>Baja</v>
      </c>
    </row>
    <row r="1556" spans="1:13" x14ac:dyDescent="0.3">
      <c r="A1556" s="1">
        <v>44487</v>
      </c>
      <c r="B1556">
        <v>172.36</v>
      </c>
      <c r="C1556">
        <v>173.34</v>
      </c>
      <c r="D1556">
        <v>169.8</v>
      </c>
      <c r="E1556">
        <v>171.14</v>
      </c>
      <c r="F1556">
        <v>20494788</v>
      </c>
      <c r="G1556" t="s">
        <v>9</v>
      </c>
      <c r="H1556" s="3">
        <f t="shared" si="72"/>
        <v>-3.0148475575201283E-2</v>
      </c>
      <c r="I1556">
        <f t="shared" si="73"/>
        <v>2021</v>
      </c>
      <c r="J1556" t="str">
        <f t="shared" si="74"/>
        <v>Octubre</v>
      </c>
      <c r="K1556">
        <f>AVERAGEIFS(Tabla1[Close], Tabla1[Ticker], Tabla1[[#This Row],[Ticker]], Tabla1[Date], "&lt;=" &amp; Tabla1[[#This Row],[Date]], Tabla1[Date], "&gt;=" &amp; (Tabla1[[#This Row],[Date]]-50))</f>
        <v>178.048</v>
      </c>
      <c r="L1556">
        <f>AVERAGEIFS(Tabla1[Close], Tabla1[Ticker], Tabla1[[#This Row],[Ticker]], Tabla1[Date], "&lt;=" &amp; Tabla1[[#This Row],[Date]], Tabla1[Date], "&gt;=" &amp; (Tabla1[[#This Row],[Date]]-200))</f>
        <v>178.65827338129498</v>
      </c>
      <c r="M1556" t="str">
        <f>+IF(Tabla1[[#This Row],[volatilidad]]&lt;0.5,"Baja",IF(Tabla1[[#This Row],[volatilidad]]&lt;1,"Media","Alta"))</f>
        <v>Baja</v>
      </c>
    </row>
    <row r="1557" spans="1:13" x14ac:dyDescent="0.3">
      <c r="A1557" s="1">
        <v>44488</v>
      </c>
      <c r="B1557">
        <v>171.44</v>
      </c>
      <c r="C1557">
        <v>171.58</v>
      </c>
      <c r="D1557">
        <v>170.18</v>
      </c>
      <c r="E1557">
        <v>171.18</v>
      </c>
      <c r="F1557">
        <v>9669482</v>
      </c>
      <c r="G1557" t="s">
        <v>9</v>
      </c>
      <c r="H1557" s="3">
        <f t="shared" si="72"/>
        <v>2.3372677340205428E-4</v>
      </c>
      <c r="I1557">
        <f t="shared" si="73"/>
        <v>2021</v>
      </c>
      <c r="J1557" t="str">
        <f t="shared" si="74"/>
        <v>Octubre</v>
      </c>
      <c r="K1557">
        <f>AVERAGEIFS(Tabla1[Close], Tabla1[Ticker], Tabla1[[#This Row],[Ticker]], Tabla1[Date], "&lt;=" &amp; Tabla1[[#This Row],[Date]], Tabla1[Date], "&gt;=" &amp; (Tabla1[[#This Row],[Date]]-50))</f>
        <v>177.85722222222225</v>
      </c>
      <c r="L1557">
        <f>AVERAGEIFS(Tabla1[Close], Tabla1[Ticker], Tabla1[[#This Row],[Ticker]], Tabla1[Date], "&lt;=" &amp; Tabla1[[#This Row],[Date]], Tabla1[Date], "&gt;=" &amp; (Tabla1[[#This Row],[Date]]-200))</f>
        <v>178.5302877697842</v>
      </c>
      <c r="M1557" t="str">
        <f>+IF(Tabla1[[#This Row],[volatilidad]]&lt;0.5,"Baja",IF(Tabla1[[#This Row],[volatilidad]]&lt;1,"Media","Alta"))</f>
        <v>Baja</v>
      </c>
    </row>
    <row r="1558" spans="1:13" x14ac:dyDescent="0.3">
      <c r="A1558" s="1">
        <v>44489</v>
      </c>
      <c r="B1558">
        <v>170.97</v>
      </c>
      <c r="C1558">
        <v>171.02</v>
      </c>
      <c r="D1558">
        <v>169.88</v>
      </c>
      <c r="E1558">
        <v>170.55</v>
      </c>
      <c r="F1558">
        <v>9737626</v>
      </c>
      <c r="G1558" t="s">
        <v>9</v>
      </c>
      <c r="H1558" s="3">
        <f t="shared" si="72"/>
        <v>-3.6803364879074429E-3</v>
      </c>
      <c r="I1558">
        <f t="shared" si="73"/>
        <v>2021</v>
      </c>
      <c r="J1558" t="str">
        <f t="shared" si="74"/>
        <v>Octubre</v>
      </c>
      <c r="K1558">
        <f>AVERAGEIFS(Tabla1[Close], Tabla1[Ticker], Tabla1[[#This Row],[Ticker]], Tabla1[Date], "&lt;=" &amp; Tabla1[[#This Row],[Date]], Tabla1[Date], "&gt;=" &amp; (Tabla1[[#This Row],[Date]]-50))</f>
        <v>177.59527777777782</v>
      </c>
      <c r="L1558">
        <f>AVERAGEIFS(Tabla1[Close], Tabla1[Ticker], Tabla1[[#This Row],[Ticker]], Tabla1[Date], "&lt;=" &amp; Tabla1[[#This Row],[Date]], Tabla1[Date], "&gt;=" &amp; (Tabla1[[#This Row],[Date]]-200))</f>
        <v>178.47328571428574</v>
      </c>
      <c r="M1558" t="str">
        <f>+IF(Tabla1[[#This Row],[volatilidad]]&lt;0.5,"Baja",IF(Tabla1[[#This Row],[volatilidad]]&lt;1,"Media","Alta"))</f>
        <v>Baja</v>
      </c>
    </row>
    <row r="1559" spans="1:13" x14ac:dyDescent="0.3">
      <c r="A1559" s="1">
        <v>44490</v>
      </c>
      <c r="B1559">
        <v>170.2</v>
      </c>
      <c r="C1559">
        <v>172.5</v>
      </c>
      <c r="D1559">
        <v>170.1</v>
      </c>
      <c r="E1559">
        <v>171.34</v>
      </c>
      <c r="F1559">
        <v>7508956</v>
      </c>
      <c r="G1559" t="s">
        <v>9</v>
      </c>
      <c r="H1559" s="3">
        <f t="shared" si="72"/>
        <v>4.632072705951229E-3</v>
      </c>
      <c r="I1559">
        <f t="shared" si="73"/>
        <v>2021</v>
      </c>
      <c r="J1559" t="str">
        <f t="shared" si="74"/>
        <v>Octubre</v>
      </c>
      <c r="K1559">
        <f>AVERAGEIFS(Tabla1[Close], Tabla1[Ticker], Tabla1[[#This Row],[Ticker]], Tabla1[Date], "&lt;=" &amp; Tabla1[[#This Row],[Date]], Tabla1[Date], "&gt;=" &amp; (Tabla1[[#This Row],[Date]]-50))</f>
        <v>177.31861111111115</v>
      </c>
      <c r="L1559">
        <f>AVERAGEIFS(Tabla1[Close], Tabla1[Ticker], Tabla1[[#This Row],[Ticker]], Tabla1[Date], "&lt;=" &amp; Tabla1[[#This Row],[Date]], Tabla1[Date], "&gt;=" &amp; (Tabla1[[#This Row],[Date]]-200))</f>
        <v>178.422695035461</v>
      </c>
      <c r="M1559" t="str">
        <f>+IF(Tabla1[[#This Row],[volatilidad]]&lt;0.5,"Baja",IF(Tabla1[[#This Row],[volatilidad]]&lt;1,"Media","Alta"))</f>
        <v>Baja</v>
      </c>
    </row>
    <row r="1560" spans="1:13" x14ac:dyDescent="0.3">
      <c r="A1560" s="1">
        <v>44491</v>
      </c>
      <c r="B1560">
        <v>170.57</v>
      </c>
      <c r="C1560">
        <v>170.8</v>
      </c>
      <c r="D1560">
        <v>168.6</v>
      </c>
      <c r="E1560">
        <v>169.42</v>
      </c>
      <c r="F1560">
        <v>7854323</v>
      </c>
      <c r="G1560" t="s">
        <v>9</v>
      </c>
      <c r="H1560" s="3">
        <f t="shared" si="72"/>
        <v>-1.1205789657990017E-2</v>
      </c>
      <c r="I1560">
        <f t="shared" si="73"/>
        <v>2021</v>
      </c>
      <c r="J1560" t="str">
        <f t="shared" si="74"/>
        <v>Octubre</v>
      </c>
      <c r="K1560">
        <f>AVERAGEIFS(Tabla1[Close], Tabla1[Ticker], Tabla1[[#This Row],[Ticker]], Tabla1[Date], "&lt;=" &amp; Tabla1[[#This Row],[Date]], Tabla1[Date], "&gt;=" &amp; (Tabla1[[#This Row],[Date]]-50))</f>
        <v>176.92805555555557</v>
      </c>
      <c r="L1560">
        <f>AVERAGEIFS(Tabla1[Close], Tabla1[Ticker], Tabla1[[#This Row],[Ticker]], Tabla1[Date], "&lt;=" &amp; Tabla1[[#This Row],[Date]], Tabla1[Date], "&gt;=" &amp; (Tabla1[[#This Row],[Date]]-200))</f>
        <v>178.3592957746479</v>
      </c>
      <c r="M1560" t="str">
        <f>+IF(Tabla1[[#This Row],[volatilidad]]&lt;0.5,"Baja",IF(Tabla1[[#This Row],[volatilidad]]&lt;1,"Media","Alta"))</f>
        <v>Baja</v>
      </c>
    </row>
    <row r="1561" spans="1:13" x14ac:dyDescent="0.3">
      <c r="A1561" s="1">
        <v>44494</v>
      </c>
      <c r="B1561">
        <v>169.9</v>
      </c>
      <c r="C1561">
        <v>172.57</v>
      </c>
      <c r="D1561">
        <v>169.03</v>
      </c>
      <c r="E1561">
        <v>172.01</v>
      </c>
      <c r="F1561">
        <v>9798688</v>
      </c>
      <c r="G1561" t="s">
        <v>9</v>
      </c>
      <c r="H1561" s="3">
        <f t="shared" si="72"/>
        <v>1.5287451304450528E-2</v>
      </c>
      <c r="I1561">
        <f t="shared" si="73"/>
        <v>2021</v>
      </c>
      <c r="J1561" t="str">
        <f t="shared" si="74"/>
        <v>Octubre</v>
      </c>
      <c r="K1561">
        <f>AVERAGEIFS(Tabla1[Close], Tabla1[Ticker], Tabla1[[#This Row],[Ticker]], Tabla1[Date], "&lt;=" &amp; Tabla1[[#This Row],[Date]], Tabla1[Date], "&gt;=" &amp; (Tabla1[[#This Row],[Date]]-50))</f>
        <v>176.53028571428578</v>
      </c>
      <c r="L1561">
        <f>AVERAGEIFS(Tabla1[Close], Tabla1[Ticker], Tabla1[[#This Row],[Ticker]], Tabla1[Date], "&lt;=" &amp; Tabla1[[#This Row],[Date]], Tabla1[Date], "&gt;=" &amp; (Tabla1[[#This Row],[Date]]-200))</f>
        <v>178.09457142857138</v>
      </c>
      <c r="M1561" t="str">
        <f>+IF(Tabla1[[#This Row],[volatilidad]]&lt;0.5,"Baja",IF(Tabla1[[#This Row],[volatilidad]]&lt;1,"Media","Alta"))</f>
        <v>Baja</v>
      </c>
    </row>
    <row r="1562" spans="1:13" x14ac:dyDescent="0.3">
      <c r="A1562" s="1">
        <v>44495</v>
      </c>
      <c r="B1562">
        <v>172.95</v>
      </c>
      <c r="C1562">
        <v>173.12</v>
      </c>
      <c r="D1562">
        <v>170.71</v>
      </c>
      <c r="E1562">
        <v>172.04</v>
      </c>
      <c r="F1562">
        <v>5850210</v>
      </c>
      <c r="G1562" t="s">
        <v>9</v>
      </c>
      <c r="H1562" s="3">
        <f t="shared" si="72"/>
        <v>1.7440846462424275E-4</v>
      </c>
      <c r="I1562">
        <f t="shared" si="73"/>
        <v>2021</v>
      </c>
      <c r="J1562" t="str">
        <f t="shared" si="74"/>
        <v>Octubre</v>
      </c>
      <c r="K1562">
        <f>AVERAGEIFS(Tabla1[Close], Tabla1[Ticker], Tabla1[[#This Row],[Ticker]], Tabla1[Date], "&lt;=" &amp; Tabla1[[#This Row],[Date]], Tabla1[Date], "&gt;=" &amp; (Tabla1[[#This Row],[Date]]-50))</f>
        <v>176.40555555555562</v>
      </c>
      <c r="L1562">
        <f>AVERAGEIFS(Tabla1[Close], Tabla1[Ticker], Tabla1[[#This Row],[Ticker]], Tabla1[Date], "&lt;=" &amp; Tabla1[[#This Row],[Date]], Tabla1[Date], "&gt;=" &amp; (Tabla1[[#This Row],[Date]]-200))</f>
        <v>177.98542857142854</v>
      </c>
      <c r="M1562" t="str">
        <f>+IF(Tabla1[[#This Row],[volatilidad]]&lt;0.5,"Baja",IF(Tabla1[[#This Row],[volatilidad]]&lt;1,"Media","Alta"))</f>
        <v>Baja</v>
      </c>
    </row>
    <row r="1563" spans="1:13" x14ac:dyDescent="0.3">
      <c r="A1563" s="1">
        <v>44496</v>
      </c>
      <c r="B1563">
        <v>171.77</v>
      </c>
      <c r="C1563">
        <v>172.04</v>
      </c>
      <c r="D1563">
        <v>169.43</v>
      </c>
      <c r="E1563">
        <v>169.55</v>
      </c>
      <c r="F1563">
        <v>7054716</v>
      </c>
      <c r="G1563" t="s">
        <v>9</v>
      </c>
      <c r="H1563" s="3">
        <f t="shared" si="72"/>
        <v>-1.4473378284119875E-2</v>
      </c>
      <c r="I1563">
        <f t="shared" si="73"/>
        <v>2021</v>
      </c>
      <c r="J1563" t="str">
        <f t="shared" si="74"/>
        <v>Octubre</v>
      </c>
      <c r="K1563">
        <f>AVERAGEIFS(Tabla1[Close], Tabla1[Ticker], Tabla1[[#This Row],[Ticker]], Tabla1[Date], "&lt;=" &amp; Tabla1[[#This Row],[Date]], Tabla1[Date], "&gt;=" &amp; (Tabla1[[#This Row],[Date]]-50))</f>
        <v>176.22027027027033</v>
      </c>
      <c r="L1563">
        <f>AVERAGEIFS(Tabla1[Close], Tabla1[Ticker], Tabla1[[#This Row],[Ticker]], Tabla1[Date], "&lt;=" &amp; Tabla1[[#This Row],[Date]], Tabla1[Date], "&gt;=" &amp; (Tabla1[[#This Row],[Date]]-200))</f>
        <v>177.85442857142851</v>
      </c>
      <c r="M1563" t="str">
        <f>+IF(Tabla1[[#This Row],[volatilidad]]&lt;0.5,"Baja",IF(Tabla1[[#This Row],[volatilidad]]&lt;1,"Media","Alta"))</f>
        <v>Baja</v>
      </c>
    </row>
    <row r="1564" spans="1:13" x14ac:dyDescent="0.3">
      <c r="A1564" s="1">
        <v>44497</v>
      </c>
      <c r="B1564">
        <v>169.48</v>
      </c>
      <c r="C1564">
        <v>170.35</v>
      </c>
      <c r="D1564">
        <v>168.6</v>
      </c>
      <c r="E1564">
        <v>169.68</v>
      </c>
      <c r="F1564">
        <v>7884519</v>
      </c>
      <c r="G1564" t="s">
        <v>9</v>
      </c>
      <c r="H1564" s="3">
        <f t="shared" si="72"/>
        <v>7.667354762606049E-4</v>
      </c>
      <c r="I1564">
        <f t="shared" si="73"/>
        <v>2021</v>
      </c>
      <c r="J1564" t="str">
        <f t="shared" si="74"/>
        <v>Octubre</v>
      </c>
      <c r="K1564">
        <f>AVERAGEIFS(Tabla1[Close], Tabla1[Ticker], Tabla1[[#This Row],[Ticker]], Tabla1[Date], "&lt;=" &amp; Tabla1[[#This Row],[Date]], Tabla1[Date], "&gt;=" &amp; (Tabla1[[#This Row],[Date]]-50))</f>
        <v>175.82405405405413</v>
      </c>
      <c r="L1564">
        <f>AVERAGEIFS(Tabla1[Close], Tabla1[Ticker], Tabla1[[#This Row],[Ticker]], Tabla1[Date], "&lt;=" &amp; Tabla1[[#This Row],[Date]], Tabla1[Date], "&gt;=" &amp; (Tabla1[[#This Row],[Date]]-200))</f>
        <v>177.79645390070917</v>
      </c>
      <c r="M1564" t="str">
        <f>+IF(Tabla1[[#This Row],[volatilidad]]&lt;0.5,"Baja",IF(Tabla1[[#This Row],[volatilidad]]&lt;1,"Media","Alta"))</f>
        <v>Baja</v>
      </c>
    </row>
    <row r="1565" spans="1:13" x14ac:dyDescent="0.3">
      <c r="A1565" s="1">
        <v>44498</v>
      </c>
      <c r="B1565">
        <v>169.02</v>
      </c>
      <c r="C1565">
        <v>170.46</v>
      </c>
      <c r="D1565">
        <v>168.15</v>
      </c>
      <c r="E1565">
        <v>169.07</v>
      </c>
      <c r="F1565">
        <v>7598849</v>
      </c>
      <c r="G1565" t="s">
        <v>9</v>
      </c>
      <c r="H1565" s="3">
        <f t="shared" si="72"/>
        <v>-3.5950023573786405E-3</v>
      </c>
      <c r="I1565">
        <f t="shared" si="73"/>
        <v>2021</v>
      </c>
      <c r="J1565" t="str">
        <f t="shared" si="74"/>
        <v>Octubre</v>
      </c>
      <c r="K1565">
        <f>AVERAGEIFS(Tabla1[Close], Tabla1[Ticker], Tabla1[[#This Row],[Ticker]], Tabla1[Date], "&lt;=" &amp; Tabla1[[#This Row],[Date]], Tabla1[Date], "&gt;=" &amp; (Tabla1[[#This Row],[Date]]-50))</f>
        <v>175.38945945945949</v>
      </c>
      <c r="L1565">
        <f>AVERAGEIFS(Tabla1[Close], Tabla1[Ticker], Tabla1[[#This Row],[Ticker]], Tabla1[Date], "&lt;=" &amp; Tabla1[[#This Row],[Date]], Tabla1[Date], "&gt;=" &amp; (Tabla1[[#This Row],[Date]]-200))</f>
        <v>177.73499999999993</v>
      </c>
      <c r="M1565" t="str">
        <f>+IF(Tabla1[[#This Row],[volatilidad]]&lt;0.5,"Baja",IF(Tabla1[[#This Row],[volatilidad]]&lt;1,"Media","Alta"))</f>
        <v>Baja</v>
      </c>
    </row>
    <row r="1566" spans="1:13" x14ac:dyDescent="0.3">
      <c r="A1566" s="1">
        <v>44501</v>
      </c>
      <c r="B1566">
        <v>169.21</v>
      </c>
      <c r="C1566">
        <v>171.25</v>
      </c>
      <c r="D1566">
        <v>169.09</v>
      </c>
      <c r="E1566">
        <v>170.19</v>
      </c>
      <c r="F1566">
        <v>8182898</v>
      </c>
      <c r="G1566" t="s">
        <v>9</v>
      </c>
      <c r="H1566" s="3">
        <f t="shared" si="72"/>
        <v>6.624475069497926E-3</v>
      </c>
      <c r="I1566">
        <f t="shared" si="73"/>
        <v>2021</v>
      </c>
      <c r="J1566" t="str">
        <f t="shared" si="74"/>
        <v>Noviembre</v>
      </c>
      <c r="K1566">
        <f>AVERAGEIFS(Tabla1[Close], Tabla1[Ticker], Tabla1[[#This Row],[Ticker]], Tabla1[Date], "&lt;=" &amp; Tabla1[[#This Row],[Date]], Tabla1[Date], "&gt;=" &amp; (Tabla1[[#This Row],[Date]]-50))</f>
        <v>174.71027777777783</v>
      </c>
      <c r="L1566">
        <f>AVERAGEIFS(Tabla1[Close], Tabla1[Ticker], Tabla1[[#This Row],[Ticker]], Tabla1[Date], "&lt;=" &amp; Tabla1[[#This Row],[Date]], Tabla1[Date], "&gt;=" &amp; (Tabla1[[#This Row],[Date]]-200))</f>
        <v>177.49371428571419</v>
      </c>
      <c r="M1566" t="str">
        <f>+IF(Tabla1[[#This Row],[volatilidad]]&lt;0.5,"Baja",IF(Tabla1[[#This Row],[volatilidad]]&lt;1,"Media","Alta"))</f>
        <v>Baja</v>
      </c>
    </row>
    <row r="1567" spans="1:13" x14ac:dyDescent="0.3">
      <c r="A1567" s="1">
        <v>44502</v>
      </c>
      <c r="B1567">
        <v>170.03</v>
      </c>
      <c r="C1567">
        <v>170.85</v>
      </c>
      <c r="D1567">
        <v>168.98</v>
      </c>
      <c r="E1567">
        <v>169.83</v>
      </c>
      <c r="F1567">
        <v>6777230</v>
      </c>
      <c r="G1567" t="s">
        <v>9</v>
      </c>
      <c r="H1567" s="3">
        <f t="shared" si="72"/>
        <v>-2.1152829190903555E-3</v>
      </c>
      <c r="I1567">
        <f t="shared" si="73"/>
        <v>2021</v>
      </c>
      <c r="J1567" t="str">
        <f t="shared" si="74"/>
        <v>Noviembre</v>
      </c>
      <c r="K1567">
        <f>AVERAGEIFS(Tabla1[Close], Tabla1[Ticker], Tabla1[[#This Row],[Ticker]], Tabla1[Date], "&lt;=" &amp; Tabla1[[#This Row],[Date]], Tabla1[Date], "&gt;=" &amp; (Tabla1[[#This Row],[Date]]-50))</f>
        <v>174.57837837837843</v>
      </c>
      <c r="L1567">
        <f>AVERAGEIFS(Tabla1[Close], Tabla1[Ticker], Tabla1[[#This Row],[Ticker]], Tabla1[Date], "&lt;=" &amp; Tabla1[[#This Row],[Date]], Tabla1[Date], "&gt;=" &amp; (Tabla1[[#This Row],[Date]]-200))</f>
        <v>177.37871428571421</v>
      </c>
      <c r="M1567" t="str">
        <f>+IF(Tabla1[[#This Row],[volatilidad]]&lt;0.5,"Baja",IF(Tabla1[[#This Row],[volatilidad]]&lt;1,"Media","Alta"))</f>
        <v>Baja</v>
      </c>
    </row>
    <row r="1568" spans="1:13" x14ac:dyDescent="0.3">
      <c r="A1568" s="1">
        <v>44503</v>
      </c>
      <c r="B1568">
        <v>169.7</v>
      </c>
      <c r="C1568">
        <v>170.19</v>
      </c>
      <c r="D1568">
        <v>168.37</v>
      </c>
      <c r="E1568">
        <v>170.08</v>
      </c>
      <c r="F1568">
        <v>6829310</v>
      </c>
      <c r="G1568" t="s">
        <v>9</v>
      </c>
      <c r="H1568" s="3">
        <f t="shared" si="72"/>
        <v>1.4720602955897721E-3</v>
      </c>
      <c r="I1568">
        <f t="shared" si="73"/>
        <v>2021</v>
      </c>
      <c r="J1568" t="str">
        <f t="shared" si="74"/>
        <v>Noviembre</v>
      </c>
      <c r="K1568">
        <f>AVERAGEIFS(Tabla1[Close], Tabla1[Ticker], Tabla1[[#This Row],[Ticker]], Tabla1[Date], "&lt;=" &amp; Tabla1[[#This Row],[Date]], Tabla1[Date], "&gt;=" &amp; (Tabla1[[#This Row],[Date]]-50))</f>
        <v>174.17567567567571</v>
      </c>
      <c r="L1568">
        <f>AVERAGEIFS(Tabla1[Close], Tabla1[Ticker], Tabla1[[#This Row],[Ticker]], Tabla1[Date], "&lt;=" &amp; Tabla1[[#This Row],[Date]], Tabla1[Date], "&gt;=" &amp; (Tabla1[[#This Row],[Date]]-200))</f>
        <v>177.25599999999991</v>
      </c>
      <c r="M1568" t="str">
        <f>+IF(Tabla1[[#This Row],[volatilidad]]&lt;0.5,"Baja",IF(Tabla1[[#This Row],[volatilidad]]&lt;1,"Media","Alta"))</f>
        <v>Baja</v>
      </c>
    </row>
    <row r="1569" spans="1:13" x14ac:dyDescent="0.3">
      <c r="A1569" s="1">
        <v>44504</v>
      </c>
      <c r="B1569">
        <v>170.03</v>
      </c>
      <c r="C1569">
        <v>170.42</v>
      </c>
      <c r="D1569">
        <v>168.67</v>
      </c>
      <c r="E1569">
        <v>170.28</v>
      </c>
      <c r="F1569">
        <v>7505507</v>
      </c>
      <c r="G1569" t="s">
        <v>9</v>
      </c>
      <c r="H1569" s="3">
        <f t="shared" si="72"/>
        <v>1.1759172154279796E-3</v>
      </c>
      <c r="I1569">
        <f t="shared" si="73"/>
        <v>2021</v>
      </c>
      <c r="J1569" t="str">
        <f t="shared" si="74"/>
        <v>Noviembre</v>
      </c>
      <c r="K1569">
        <f>AVERAGEIFS(Tabla1[Close], Tabla1[Ticker], Tabla1[[#This Row],[Ticker]], Tabla1[Date], "&lt;=" &amp; Tabla1[[#This Row],[Date]], Tabla1[Date], "&gt;=" &amp; (Tabla1[[#This Row],[Date]]-50))</f>
        <v>173.84810810810811</v>
      </c>
      <c r="L1569">
        <f>AVERAGEIFS(Tabla1[Close], Tabla1[Ticker], Tabla1[[#This Row],[Ticker]], Tabla1[Date], "&lt;=" &amp; Tabla1[[#This Row],[Date]], Tabla1[Date], "&gt;=" &amp; (Tabla1[[#This Row],[Date]]-200))</f>
        <v>177.20652482269494</v>
      </c>
      <c r="M1569" t="str">
        <f>+IF(Tabla1[[#This Row],[volatilidad]]&lt;0.5,"Baja",IF(Tabla1[[#This Row],[volatilidad]]&lt;1,"Media","Alta"))</f>
        <v>Baja</v>
      </c>
    </row>
    <row r="1570" spans="1:13" x14ac:dyDescent="0.3">
      <c r="A1570" s="1">
        <v>44505</v>
      </c>
      <c r="B1570">
        <v>173.5</v>
      </c>
      <c r="C1570">
        <v>176.99</v>
      </c>
      <c r="D1570">
        <v>172.33</v>
      </c>
      <c r="E1570">
        <v>175.63</v>
      </c>
      <c r="F1570">
        <v>16859184</v>
      </c>
      <c r="G1570" t="s">
        <v>9</v>
      </c>
      <c r="H1570" s="3">
        <f t="shared" si="72"/>
        <v>3.1418839558374323E-2</v>
      </c>
      <c r="I1570">
        <f t="shared" si="73"/>
        <v>2021</v>
      </c>
      <c r="J1570" t="str">
        <f t="shared" si="74"/>
        <v>Noviembre</v>
      </c>
      <c r="K1570">
        <f>AVERAGEIFS(Tabla1[Close], Tabla1[Ticker], Tabla1[[#This Row],[Ticker]], Tabla1[Date], "&lt;=" &amp; Tabla1[[#This Row],[Date]], Tabla1[Date], "&gt;=" &amp; (Tabla1[[#This Row],[Date]]-50))</f>
        <v>173.61081081081082</v>
      </c>
      <c r="L1570">
        <f>AVERAGEIFS(Tabla1[Close], Tabla1[Ticker], Tabla1[[#This Row],[Ticker]], Tabla1[Date], "&lt;=" &amp; Tabla1[[#This Row],[Date]], Tabla1[Date], "&gt;=" &amp; (Tabla1[[#This Row],[Date]]-200))</f>
        <v>177.19542253521118</v>
      </c>
      <c r="M1570" t="str">
        <f>+IF(Tabla1[[#This Row],[volatilidad]]&lt;0.5,"Baja",IF(Tabla1[[#This Row],[volatilidad]]&lt;1,"Media","Alta"))</f>
        <v>Baja</v>
      </c>
    </row>
    <row r="1571" spans="1:13" x14ac:dyDescent="0.3">
      <c r="A1571" s="1">
        <v>44508</v>
      </c>
      <c r="B1571">
        <v>178.69</v>
      </c>
      <c r="C1571">
        <v>179.25</v>
      </c>
      <c r="D1571">
        <v>176.1</v>
      </c>
      <c r="E1571">
        <v>176.87</v>
      </c>
      <c r="F1571">
        <v>10584586</v>
      </c>
      <c r="G1571" t="s">
        <v>9</v>
      </c>
      <c r="H1571" s="3">
        <f t="shared" si="72"/>
        <v>7.0602972157376431E-3</v>
      </c>
      <c r="I1571">
        <f t="shared" si="73"/>
        <v>2021</v>
      </c>
      <c r="J1571" t="str">
        <f t="shared" si="74"/>
        <v>Noviembre</v>
      </c>
      <c r="K1571">
        <f>AVERAGEIFS(Tabla1[Close], Tabla1[Ticker], Tabla1[[#This Row],[Ticker]], Tabla1[Date], "&lt;=" &amp; Tabla1[[#This Row],[Date]], Tabla1[Date], "&gt;=" &amp; (Tabla1[[#This Row],[Date]]-50))</f>
        <v>173.15722222222223</v>
      </c>
      <c r="L1571">
        <f>AVERAGEIFS(Tabla1[Close], Tabla1[Ticker], Tabla1[[#This Row],[Ticker]], Tabla1[Date], "&lt;=" &amp; Tabla1[[#This Row],[Date]], Tabla1[Date], "&gt;=" &amp; (Tabla1[[#This Row],[Date]]-200))</f>
        <v>177.03778571428563</v>
      </c>
      <c r="M1571" t="str">
        <f>+IF(Tabla1[[#This Row],[volatilidad]]&lt;0.5,"Baja",IF(Tabla1[[#This Row],[volatilidad]]&lt;1,"Media","Alta"))</f>
        <v>Baja</v>
      </c>
    </row>
    <row r="1572" spans="1:13" x14ac:dyDescent="0.3">
      <c r="A1572" s="1">
        <v>44509</v>
      </c>
      <c r="B1572">
        <v>176.95</v>
      </c>
      <c r="C1572">
        <v>177.12</v>
      </c>
      <c r="D1572">
        <v>173.21</v>
      </c>
      <c r="E1572">
        <v>175.11</v>
      </c>
      <c r="F1572">
        <v>7293301</v>
      </c>
      <c r="G1572" t="s">
        <v>9</v>
      </c>
      <c r="H1572" s="3">
        <f t="shared" si="72"/>
        <v>-9.9508113303555801E-3</v>
      </c>
      <c r="I1572">
        <f t="shared" si="73"/>
        <v>2021</v>
      </c>
      <c r="J1572" t="str">
        <f t="shared" si="74"/>
        <v>Noviembre</v>
      </c>
      <c r="K1572">
        <f>AVERAGEIFS(Tabla1[Close], Tabla1[Ticker], Tabla1[[#This Row],[Ticker]], Tabla1[Date], "&lt;=" &amp; Tabla1[[#This Row],[Date]], Tabla1[Date], "&gt;=" &amp; (Tabla1[[#This Row],[Date]]-50))</f>
        <v>173.20999999999998</v>
      </c>
      <c r="L1572">
        <f>AVERAGEIFS(Tabla1[Close], Tabla1[Ticker], Tabla1[[#This Row],[Ticker]], Tabla1[Date], "&lt;=" &amp; Tabla1[[#This Row],[Date]], Tabla1[Date], "&gt;=" &amp; (Tabla1[[#This Row],[Date]]-200))</f>
        <v>176.98314285714278</v>
      </c>
      <c r="M1572" t="str">
        <f>+IF(Tabla1[[#This Row],[volatilidad]]&lt;0.5,"Baja",IF(Tabla1[[#This Row],[volatilidad]]&lt;1,"Media","Alta"))</f>
        <v>Baja</v>
      </c>
    </row>
    <row r="1573" spans="1:13" x14ac:dyDescent="0.3">
      <c r="A1573" s="1">
        <v>44510</v>
      </c>
      <c r="B1573">
        <v>174.69</v>
      </c>
      <c r="C1573">
        <v>176.87</v>
      </c>
      <c r="D1573">
        <v>173.87</v>
      </c>
      <c r="E1573">
        <v>174.45</v>
      </c>
      <c r="F1573">
        <v>11045826</v>
      </c>
      <c r="G1573" t="s">
        <v>9</v>
      </c>
      <c r="H1573" s="3">
        <f t="shared" si="72"/>
        <v>-3.7690594483469342E-3</v>
      </c>
      <c r="I1573">
        <f t="shared" si="73"/>
        <v>2021</v>
      </c>
      <c r="J1573" t="str">
        <f t="shared" si="74"/>
        <v>Noviembre</v>
      </c>
      <c r="K1573">
        <f>AVERAGEIFS(Tabla1[Close], Tabla1[Ticker], Tabla1[[#This Row],[Ticker]], Tabla1[Date], "&lt;=" &amp; Tabla1[[#This Row],[Date]], Tabla1[Date], "&gt;=" &amp; (Tabla1[[#This Row],[Date]]-50))</f>
        <v>173.09756756756752</v>
      </c>
      <c r="L1573">
        <f>AVERAGEIFS(Tabla1[Close], Tabla1[Ticker], Tabla1[[#This Row],[Ticker]], Tabla1[Date], "&lt;=" &amp; Tabla1[[#This Row],[Date]], Tabla1[Date], "&gt;=" &amp; (Tabla1[[#This Row],[Date]]-200))</f>
        <v>176.92192857142848</v>
      </c>
      <c r="M1573" t="str">
        <f>+IF(Tabla1[[#This Row],[volatilidad]]&lt;0.5,"Baja",IF(Tabla1[[#This Row],[volatilidad]]&lt;1,"Media","Alta"))</f>
        <v>Baja</v>
      </c>
    </row>
    <row r="1574" spans="1:13" x14ac:dyDescent="0.3">
      <c r="A1574" s="1">
        <v>44511</v>
      </c>
      <c r="B1574">
        <v>162.88999999999999</v>
      </c>
      <c r="C1574">
        <v>163.96</v>
      </c>
      <c r="D1574">
        <v>158.33000000000001</v>
      </c>
      <c r="E1574">
        <v>162.11000000000001</v>
      </c>
      <c r="F1574">
        <v>62366499</v>
      </c>
      <c r="G1574" t="s">
        <v>9</v>
      </c>
      <c r="H1574" s="3">
        <f t="shared" si="72"/>
        <v>-7.0736600745199052E-2</v>
      </c>
      <c r="I1574">
        <f t="shared" si="73"/>
        <v>2021</v>
      </c>
      <c r="J1574" t="str">
        <f t="shared" si="74"/>
        <v>Noviembre</v>
      </c>
      <c r="K1574">
        <f>AVERAGEIFS(Tabla1[Close], Tabla1[Ticker], Tabla1[[#This Row],[Ticker]], Tabla1[Date], "&lt;=" &amp; Tabla1[[#This Row],[Date]], Tabla1[Date], "&gt;=" &amp; (Tabla1[[#This Row],[Date]]-50))</f>
        <v>172.85270270270266</v>
      </c>
      <c r="L1574">
        <f>AVERAGEIFS(Tabla1[Close], Tabla1[Ticker], Tabla1[[#This Row],[Ticker]], Tabla1[Date], "&lt;=" &amp; Tabla1[[#This Row],[Date]], Tabla1[Date], "&gt;=" &amp; (Tabla1[[#This Row],[Date]]-200))</f>
        <v>176.81687943262403</v>
      </c>
      <c r="M1574" t="str">
        <f>+IF(Tabla1[[#This Row],[volatilidad]]&lt;0.5,"Baja",IF(Tabla1[[#This Row],[volatilidad]]&lt;1,"Media","Alta"))</f>
        <v>Baja</v>
      </c>
    </row>
    <row r="1575" spans="1:13" x14ac:dyDescent="0.3">
      <c r="A1575" s="1">
        <v>44512</v>
      </c>
      <c r="B1575">
        <v>163.52000000000001</v>
      </c>
      <c r="C1575">
        <v>163.61000000000001</v>
      </c>
      <c r="D1575">
        <v>158.93</v>
      </c>
      <c r="E1575">
        <v>159.63</v>
      </c>
      <c r="F1575">
        <v>25638370</v>
      </c>
      <c r="G1575" t="s">
        <v>9</v>
      </c>
      <c r="H1575" s="3">
        <f t="shared" si="72"/>
        <v>-1.5298254271790879E-2</v>
      </c>
      <c r="I1575">
        <f t="shared" si="73"/>
        <v>2021</v>
      </c>
      <c r="J1575" t="str">
        <f t="shared" si="74"/>
        <v>Noviembre</v>
      </c>
      <c r="K1575">
        <f>AVERAGEIFS(Tabla1[Close], Tabla1[Ticker], Tabla1[[#This Row],[Ticker]], Tabla1[Date], "&lt;=" &amp; Tabla1[[#This Row],[Date]], Tabla1[Date], "&gt;=" &amp; (Tabla1[[#This Row],[Date]]-50))</f>
        <v>172.47378378378374</v>
      </c>
      <c r="L1575">
        <f>AVERAGEIFS(Tabla1[Close], Tabla1[Ticker], Tabla1[[#This Row],[Ticker]], Tabla1[Date], "&lt;=" &amp; Tabla1[[#This Row],[Date]], Tabla1[Date], "&gt;=" &amp; (Tabla1[[#This Row],[Date]]-200))</f>
        <v>176.69584507042248</v>
      </c>
      <c r="M1575" t="str">
        <f>+IF(Tabla1[[#This Row],[volatilidad]]&lt;0.5,"Baja",IF(Tabla1[[#This Row],[volatilidad]]&lt;1,"Media","Alta"))</f>
        <v>Baja</v>
      </c>
    </row>
    <row r="1576" spans="1:13" x14ac:dyDescent="0.3">
      <c r="A1576" s="1">
        <v>44515</v>
      </c>
      <c r="B1576">
        <v>160.09</v>
      </c>
      <c r="C1576">
        <v>160.72</v>
      </c>
      <c r="D1576">
        <v>157.66</v>
      </c>
      <c r="E1576">
        <v>158.43</v>
      </c>
      <c r="F1576">
        <v>21285347</v>
      </c>
      <c r="G1576" t="s">
        <v>9</v>
      </c>
      <c r="H1576" s="3">
        <f t="shared" si="72"/>
        <v>-7.5173839503851481E-3</v>
      </c>
      <c r="I1576">
        <f t="shared" si="73"/>
        <v>2021</v>
      </c>
      <c r="J1576" t="str">
        <f t="shared" si="74"/>
        <v>Noviembre</v>
      </c>
      <c r="K1576">
        <f>AVERAGEIFS(Tabla1[Close], Tabla1[Ticker], Tabla1[[#This Row],[Ticker]], Tabla1[Date], "&lt;=" &amp; Tabla1[[#This Row],[Date]], Tabla1[Date], "&gt;=" &amp; (Tabla1[[#This Row],[Date]]-50))</f>
        <v>171.8808333333333</v>
      </c>
      <c r="L1576">
        <f>AVERAGEIFS(Tabla1[Close], Tabla1[Ticker], Tabla1[[#This Row],[Ticker]], Tabla1[Date], "&lt;=" &amp; Tabla1[[#This Row],[Date]], Tabla1[Date], "&gt;=" &amp; (Tabla1[[#This Row],[Date]]-200))</f>
        <v>176.4067142857142</v>
      </c>
      <c r="M1576" t="str">
        <f>+IF(Tabla1[[#This Row],[volatilidad]]&lt;0.5,"Baja",IF(Tabla1[[#This Row],[volatilidad]]&lt;1,"Media","Alta"))</f>
        <v>Baja</v>
      </c>
    </row>
    <row r="1577" spans="1:13" x14ac:dyDescent="0.3">
      <c r="A1577" s="1">
        <v>44516</v>
      </c>
      <c r="B1577">
        <v>159.06</v>
      </c>
      <c r="C1577">
        <v>160.24</v>
      </c>
      <c r="D1577">
        <v>158.55000000000001</v>
      </c>
      <c r="E1577">
        <v>158.83000000000001</v>
      </c>
      <c r="F1577">
        <v>15516161</v>
      </c>
      <c r="G1577" t="s">
        <v>9</v>
      </c>
      <c r="H1577" s="3">
        <f t="shared" si="72"/>
        <v>2.5247743482925689E-3</v>
      </c>
      <c r="I1577">
        <f t="shared" si="73"/>
        <v>2021</v>
      </c>
      <c r="J1577" t="str">
        <f t="shared" si="74"/>
        <v>Noviembre</v>
      </c>
      <c r="K1577">
        <f>AVERAGEIFS(Tabla1[Close], Tabla1[Ticker], Tabla1[[#This Row],[Ticker]], Tabla1[Date], "&lt;=" &amp; Tabla1[[#This Row],[Date]], Tabla1[Date], "&gt;=" &amp; (Tabla1[[#This Row],[Date]]-50))</f>
        <v>171.52810810810809</v>
      </c>
      <c r="L1577">
        <f>AVERAGEIFS(Tabla1[Close], Tabla1[Ticker], Tabla1[[#This Row],[Ticker]], Tabla1[Date], "&lt;=" &amp; Tabla1[[#This Row],[Date]], Tabla1[Date], "&gt;=" &amp; (Tabla1[[#This Row],[Date]]-200))</f>
        <v>176.21742857142851</v>
      </c>
      <c r="M1577" t="str">
        <f>+IF(Tabla1[[#This Row],[volatilidad]]&lt;0.5,"Baja",IF(Tabla1[[#This Row],[volatilidad]]&lt;1,"Media","Alta"))</f>
        <v>Baja</v>
      </c>
    </row>
    <row r="1578" spans="1:13" x14ac:dyDescent="0.3">
      <c r="A1578" s="1">
        <v>44517</v>
      </c>
      <c r="B1578">
        <v>158.72999999999999</v>
      </c>
      <c r="C1578">
        <v>158.88999999999999</v>
      </c>
      <c r="D1578">
        <v>156.75</v>
      </c>
      <c r="E1578">
        <v>157.33000000000001</v>
      </c>
      <c r="F1578">
        <v>14695528</v>
      </c>
      <c r="G1578" t="s">
        <v>9</v>
      </c>
      <c r="H1578" s="3">
        <f t="shared" si="72"/>
        <v>-9.444059686457229E-3</v>
      </c>
      <c r="I1578">
        <f t="shared" si="73"/>
        <v>2021</v>
      </c>
      <c r="J1578" t="str">
        <f t="shared" si="74"/>
        <v>Noviembre</v>
      </c>
      <c r="K1578">
        <f>AVERAGEIFS(Tabla1[Close], Tabla1[Ticker], Tabla1[[#This Row],[Ticker]], Tabla1[Date], "&lt;=" &amp; Tabla1[[#This Row],[Date]], Tabla1[Date], "&gt;=" &amp; (Tabla1[[#This Row],[Date]]-50))</f>
        <v>170.96243243243239</v>
      </c>
      <c r="L1578">
        <f>AVERAGEIFS(Tabla1[Close], Tabla1[Ticker], Tabla1[[#This Row],[Ticker]], Tabla1[Date], "&lt;=" &amp; Tabla1[[#This Row],[Date]], Tabla1[Date], "&gt;=" &amp; (Tabla1[[#This Row],[Date]]-200))</f>
        <v>176.01249999999996</v>
      </c>
      <c r="M1578" t="str">
        <f>+IF(Tabla1[[#This Row],[volatilidad]]&lt;0.5,"Baja",IF(Tabla1[[#This Row],[volatilidad]]&lt;1,"Media","Alta"))</f>
        <v>Baja</v>
      </c>
    </row>
    <row r="1579" spans="1:13" x14ac:dyDescent="0.3">
      <c r="A1579" s="1">
        <v>44518</v>
      </c>
      <c r="B1579">
        <v>157.09</v>
      </c>
      <c r="C1579">
        <v>157.30000000000001</v>
      </c>
      <c r="D1579">
        <v>153.71</v>
      </c>
      <c r="E1579">
        <v>155.58000000000001</v>
      </c>
      <c r="F1579">
        <v>14487740</v>
      </c>
      <c r="G1579" t="s">
        <v>9</v>
      </c>
      <c r="H1579" s="3">
        <f t="shared" si="72"/>
        <v>-1.1123117015190975E-2</v>
      </c>
      <c r="I1579">
        <f t="shared" si="73"/>
        <v>2021</v>
      </c>
      <c r="J1579" t="str">
        <f t="shared" si="74"/>
        <v>Noviembre</v>
      </c>
      <c r="K1579">
        <f>AVERAGEIFS(Tabla1[Close], Tabla1[Ticker], Tabla1[[#This Row],[Ticker]], Tabla1[Date], "&lt;=" &amp; Tabla1[[#This Row],[Date]], Tabla1[Date], "&gt;=" &amp; (Tabla1[[#This Row],[Date]]-50))</f>
        <v>170.45054054054052</v>
      </c>
      <c r="L1579">
        <f>AVERAGEIFS(Tabla1[Close], Tabla1[Ticker], Tabla1[[#This Row],[Ticker]], Tabla1[Date], "&lt;=" &amp; Tabla1[[#This Row],[Date]], Tabla1[Date], "&gt;=" &amp; (Tabla1[[#This Row],[Date]]-200))</f>
        <v>175.86758865248225</v>
      </c>
      <c r="M1579" t="str">
        <f>+IF(Tabla1[[#This Row],[volatilidad]]&lt;0.5,"Baja",IF(Tabla1[[#This Row],[volatilidad]]&lt;1,"Media","Alta"))</f>
        <v>Baja</v>
      </c>
    </row>
    <row r="1580" spans="1:13" x14ac:dyDescent="0.3">
      <c r="A1580" s="1">
        <v>44519</v>
      </c>
      <c r="B1580">
        <v>155.02000000000001</v>
      </c>
      <c r="C1580">
        <v>155.21</v>
      </c>
      <c r="D1580">
        <v>152.77000000000001</v>
      </c>
      <c r="E1580">
        <v>154</v>
      </c>
      <c r="F1580">
        <v>16776492</v>
      </c>
      <c r="G1580" t="s">
        <v>9</v>
      </c>
      <c r="H1580" s="3">
        <f t="shared" si="72"/>
        <v>-1.0155546985473829E-2</v>
      </c>
      <c r="I1580">
        <f t="shared" si="73"/>
        <v>2021</v>
      </c>
      <c r="J1580" t="str">
        <f t="shared" si="74"/>
        <v>Noviembre</v>
      </c>
      <c r="K1580">
        <f>AVERAGEIFS(Tabla1[Close], Tabla1[Ticker], Tabla1[[#This Row],[Ticker]], Tabla1[Date], "&lt;=" &amp; Tabla1[[#This Row],[Date]], Tabla1[Date], "&gt;=" &amp; (Tabla1[[#This Row],[Date]]-50))</f>
        <v>169.94567567567566</v>
      </c>
      <c r="L1580">
        <f>AVERAGEIFS(Tabla1[Close], Tabla1[Ticker], Tabla1[[#This Row],[Ticker]], Tabla1[Date], "&lt;=" &amp; Tabla1[[#This Row],[Date]], Tabla1[Date], "&gt;=" &amp; (Tabla1[[#This Row],[Date]]-200))</f>
        <v>175.71359154929576</v>
      </c>
      <c r="M1580" t="str">
        <f>+IF(Tabla1[[#This Row],[volatilidad]]&lt;0.5,"Baja",IF(Tabla1[[#This Row],[volatilidad]]&lt;1,"Media","Alta"))</f>
        <v>Baja</v>
      </c>
    </row>
    <row r="1581" spans="1:13" x14ac:dyDescent="0.3">
      <c r="A1581" s="1">
        <v>44522</v>
      </c>
      <c r="B1581">
        <v>153.22999999999999</v>
      </c>
      <c r="C1581">
        <v>155.82</v>
      </c>
      <c r="D1581">
        <v>152.57</v>
      </c>
      <c r="E1581">
        <v>154.16</v>
      </c>
      <c r="F1581">
        <v>12790408</v>
      </c>
      <c r="G1581" t="s">
        <v>9</v>
      </c>
      <c r="H1581" s="3">
        <f t="shared" si="72"/>
        <v>1.0389610389609505E-3</v>
      </c>
      <c r="I1581">
        <f t="shared" si="73"/>
        <v>2021</v>
      </c>
      <c r="J1581" t="str">
        <f t="shared" si="74"/>
        <v>Noviembre</v>
      </c>
      <c r="K1581">
        <f>AVERAGEIFS(Tabla1[Close], Tabla1[Ticker], Tabla1[[#This Row],[Ticker]], Tabla1[Date], "&lt;=" &amp; Tabla1[[#This Row],[Date]], Tabla1[Date], "&gt;=" &amp; (Tabla1[[#This Row],[Date]]-50))</f>
        <v>169.36027777777778</v>
      </c>
      <c r="L1581">
        <f>AVERAGEIFS(Tabla1[Close], Tabla1[Ticker], Tabla1[[#This Row],[Ticker]], Tabla1[Date], "&lt;=" &amp; Tabla1[[#This Row],[Date]], Tabla1[Date], "&gt;=" &amp; (Tabla1[[#This Row],[Date]]-200))</f>
        <v>175.38728571428567</v>
      </c>
      <c r="M1581" t="str">
        <f>+IF(Tabla1[[#This Row],[volatilidad]]&lt;0.5,"Baja",IF(Tabla1[[#This Row],[volatilidad]]&lt;1,"Media","Alta"))</f>
        <v>Baja</v>
      </c>
    </row>
    <row r="1582" spans="1:13" x14ac:dyDescent="0.3">
      <c r="A1582" s="1">
        <v>44523</v>
      </c>
      <c r="B1582">
        <v>153.84</v>
      </c>
      <c r="C1582">
        <v>154.25</v>
      </c>
      <c r="D1582">
        <v>150.19</v>
      </c>
      <c r="E1582">
        <v>151.03</v>
      </c>
      <c r="F1582">
        <v>17382893</v>
      </c>
      <c r="G1582" t="s">
        <v>9</v>
      </c>
      <c r="H1582" s="3">
        <f t="shared" si="72"/>
        <v>-2.0303580695381407E-2</v>
      </c>
      <c r="I1582">
        <f t="shared" si="73"/>
        <v>2021</v>
      </c>
      <c r="J1582" t="str">
        <f t="shared" si="74"/>
        <v>Noviembre</v>
      </c>
      <c r="K1582">
        <f>AVERAGEIFS(Tabla1[Close], Tabla1[Ticker], Tabla1[[#This Row],[Ticker]], Tabla1[Date], "&lt;=" &amp; Tabla1[[#This Row],[Date]], Tabla1[Date], "&gt;=" &amp; (Tabla1[[#This Row],[Date]]-50))</f>
        <v>168.86486486486487</v>
      </c>
      <c r="L1582">
        <f>AVERAGEIFS(Tabla1[Close], Tabla1[Ticker], Tabla1[[#This Row],[Ticker]], Tabla1[Date], "&lt;=" &amp; Tabla1[[#This Row],[Date]], Tabla1[Date], "&gt;=" &amp; (Tabla1[[#This Row],[Date]]-200))</f>
        <v>175.16757142857136</v>
      </c>
      <c r="M1582" t="str">
        <f>+IF(Tabla1[[#This Row],[volatilidad]]&lt;0.5,"Baja",IF(Tabla1[[#This Row],[volatilidad]]&lt;1,"Media","Alta"))</f>
        <v>Baja</v>
      </c>
    </row>
    <row r="1583" spans="1:13" x14ac:dyDescent="0.3">
      <c r="A1583" s="1">
        <v>44524</v>
      </c>
      <c r="B1583">
        <v>150.69</v>
      </c>
      <c r="C1583">
        <v>151.41</v>
      </c>
      <c r="D1583">
        <v>148.80000000000001</v>
      </c>
      <c r="E1583">
        <v>151.34</v>
      </c>
      <c r="F1583">
        <v>14123739</v>
      </c>
      <c r="G1583" t="s">
        <v>9</v>
      </c>
      <c r="H1583" s="3">
        <f t="shared" si="72"/>
        <v>2.0525723366218163E-3</v>
      </c>
      <c r="I1583">
        <f t="shared" si="73"/>
        <v>2021</v>
      </c>
      <c r="J1583" t="str">
        <f t="shared" si="74"/>
        <v>Noviembre</v>
      </c>
      <c r="K1583">
        <f>AVERAGEIFS(Tabla1[Close], Tabla1[Ticker], Tabla1[[#This Row],[Ticker]], Tabla1[Date], "&lt;=" &amp; Tabla1[[#This Row],[Date]], Tabla1[Date], "&gt;=" &amp; (Tabla1[[#This Row],[Date]]-50))</f>
        <v>168.26702702702704</v>
      </c>
      <c r="L1583">
        <f>AVERAGEIFS(Tabla1[Close], Tabla1[Ticker], Tabla1[[#This Row],[Ticker]], Tabla1[Date], "&lt;=" &amp; Tabla1[[#This Row],[Date]], Tabla1[Date], "&gt;=" &amp; (Tabla1[[#This Row],[Date]]-200))</f>
        <v>174.92828571428566</v>
      </c>
      <c r="M1583" t="str">
        <f>+IF(Tabla1[[#This Row],[volatilidad]]&lt;0.5,"Baja",IF(Tabla1[[#This Row],[volatilidad]]&lt;1,"Media","Alta"))</f>
        <v>Baja</v>
      </c>
    </row>
    <row r="1584" spans="1:13" x14ac:dyDescent="0.3">
      <c r="A1584" s="1">
        <v>44526</v>
      </c>
      <c r="B1584">
        <v>146.80000000000001</v>
      </c>
      <c r="C1584">
        <v>148.85</v>
      </c>
      <c r="D1584">
        <v>145.85</v>
      </c>
      <c r="E1584">
        <v>148.11000000000001</v>
      </c>
      <c r="F1584">
        <v>12027675</v>
      </c>
      <c r="G1584" t="s">
        <v>9</v>
      </c>
      <c r="H1584" s="3">
        <f t="shared" si="72"/>
        <v>-2.1342672128981E-2</v>
      </c>
      <c r="I1584">
        <f t="shared" si="73"/>
        <v>2021</v>
      </c>
      <c r="J1584" t="str">
        <f t="shared" si="74"/>
        <v>Noviembre</v>
      </c>
      <c r="K1584">
        <f>AVERAGEIFS(Tabla1[Close], Tabla1[Ticker], Tabla1[[#This Row],[Ticker]], Tabla1[Date], "&lt;=" &amp; Tabla1[[#This Row],[Date]], Tabla1[Date], "&gt;=" &amp; (Tabla1[[#This Row],[Date]]-50))</f>
        <v>167.33055555555552</v>
      </c>
      <c r="L1584">
        <f>AVERAGEIFS(Tabla1[Close], Tabla1[Ticker], Tabla1[[#This Row],[Ticker]], Tabla1[Date], "&lt;=" &amp; Tabla1[[#This Row],[Date]], Tabla1[Date], "&gt;=" &amp; (Tabla1[[#This Row],[Date]]-200))</f>
        <v>174.73808510638293</v>
      </c>
      <c r="M1584" t="str">
        <f>+IF(Tabla1[[#This Row],[volatilidad]]&lt;0.5,"Baja",IF(Tabla1[[#This Row],[volatilidad]]&lt;1,"Media","Alta"))</f>
        <v>Baja</v>
      </c>
    </row>
    <row r="1585" spans="1:13" x14ac:dyDescent="0.3">
      <c r="A1585" s="1">
        <v>44529</v>
      </c>
      <c r="B1585">
        <v>148.81</v>
      </c>
      <c r="C1585">
        <v>149.30000000000001</v>
      </c>
      <c r="D1585">
        <v>144.25</v>
      </c>
      <c r="E1585">
        <v>147.81</v>
      </c>
      <c r="F1585">
        <v>21231323</v>
      </c>
      <c r="G1585" t="s">
        <v>9</v>
      </c>
      <c r="H1585" s="3">
        <f t="shared" si="72"/>
        <v>-2.0255215718048003E-3</v>
      </c>
      <c r="I1585">
        <f t="shared" si="73"/>
        <v>2021</v>
      </c>
      <c r="J1585" t="str">
        <f t="shared" si="74"/>
        <v>Noviembre</v>
      </c>
      <c r="K1585">
        <f>AVERAGEIFS(Tabla1[Close], Tabla1[Ticker], Tabla1[[#This Row],[Ticker]], Tabla1[Date], "&lt;=" &amp; Tabla1[[#This Row],[Date]], Tabla1[Date], "&gt;=" &amp; (Tabla1[[#This Row],[Date]]-50))</f>
        <v>166.20742857142858</v>
      </c>
      <c r="L1585">
        <f>AVERAGEIFS(Tabla1[Close], Tabla1[Ticker], Tabla1[[#This Row],[Ticker]], Tabla1[Date], "&lt;=" &amp; Tabla1[[#This Row],[Date]], Tabla1[Date], "&gt;=" &amp; (Tabla1[[#This Row],[Date]]-200))</f>
        <v>174.40330935251797</v>
      </c>
      <c r="M1585" t="str">
        <f>+IF(Tabla1[[#This Row],[volatilidad]]&lt;0.5,"Baja",IF(Tabla1[[#This Row],[volatilidad]]&lt;1,"Media","Alta"))</f>
        <v>Baja</v>
      </c>
    </row>
    <row r="1586" spans="1:13" x14ac:dyDescent="0.3">
      <c r="A1586" s="1">
        <v>44530</v>
      </c>
      <c r="B1586">
        <v>146.72</v>
      </c>
      <c r="C1586">
        <v>147.28</v>
      </c>
      <c r="D1586">
        <v>143.11000000000001</v>
      </c>
      <c r="E1586">
        <v>144.9</v>
      </c>
      <c r="F1586">
        <v>26011109</v>
      </c>
      <c r="G1586" t="s">
        <v>9</v>
      </c>
      <c r="H1586" s="3">
        <f t="shared" si="72"/>
        <v>-1.9687436573980088E-2</v>
      </c>
      <c r="I1586">
        <f t="shared" si="73"/>
        <v>2021</v>
      </c>
      <c r="J1586" t="str">
        <f t="shared" si="74"/>
        <v>Noviembre</v>
      </c>
      <c r="K1586">
        <f>AVERAGEIFS(Tabla1[Close], Tabla1[Ticker], Tabla1[[#This Row],[Ticker]], Tabla1[Date], "&lt;=" &amp; Tabla1[[#This Row],[Date]], Tabla1[Date], "&gt;=" &amp; (Tabla1[[#This Row],[Date]]-50))</f>
        <v>165.61555555555555</v>
      </c>
      <c r="L1586">
        <f>AVERAGEIFS(Tabla1[Close], Tabla1[Ticker], Tabla1[[#This Row],[Ticker]], Tabla1[Date], "&lt;=" &amp; Tabla1[[#This Row],[Date]], Tabla1[Date], "&gt;=" &amp; (Tabla1[[#This Row],[Date]]-200))</f>
        <v>174.1627338129496</v>
      </c>
      <c r="M1586" t="str">
        <f>+IF(Tabla1[[#This Row],[volatilidad]]&lt;0.5,"Baja",IF(Tabla1[[#This Row],[volatilidad]]&lt;1,"Media","Alta"))</f>
        <v>Baja</v>
      </c>
    </row>
    <row r="1587" spans="1:13" x14ac:dyDescent="0.3">
      <c r="A1587" s="1">
        <v>44531</v>
      </c>
      <c r="B1587">
        <v>146.69999999999999</v>
      </c>
      <c r="C1587">
        <v>148.37</v>
      </c>
      <c r="D1587">
        <v>142.04</v>
      </c>
      <c r="E1587">
        <v>142.15</v>
      </c>
      <c r="F1587">
        <v>16503227</v>
      </c>
      <c r="G1587" t="s">
        <v>9</v>
      </c>
      <c r="H1587" s="3">
        <f t="shared" si="72"/>
        <v>-1.8978605935127679E-2</v>
      </c>
      <c r="I1587">
        <f t="shared" si="73"/>
        <v>2021</v>
      </c>
      <c r="J1587" t="str">
        <f t="shared" si="74"/>
        <v>Diciembre</v>
      </c>
      <c r="K1587">
        <f>AVERAGEIFS(Tabla1[Close], Tabla1[Ticker], Tabla1[[#This Row],[Ticker]], Tabla1[Date], "&lt;=" &amp; Tabla1[[#This Row],[Date]], Tabla1[Date], "&gt;=" &amp; (Tabla1[[#This Row],[Date]]-50))</f>
        <v>164.74416666666664</v>
      </c>
      <c r="L1587">
        <f>AVERAGEIFS(Tabla1[Close], Tabla1[Ticker], Tabla1[[#This Row],[Ticker]], Tabla1[Date], "&lt;=" &amp; Tabla1[[#This Row],[Date]], Tabla1[Date], "&gt;=" &amp; (Tabla1[[#This Row],[Date]]-200))</f>
        <v>173.93575539568346</v>
      </c>
      <c r="M1587" t="str">
        <f>+IF(Tabla1[[#This Row],[volatilidad]]&lt;0.5,"Baja",IF(Tabla1[[#This Row],[volatilidad]]&lt;1,"Media","Alta"))</f>
        <v>Baja</v>
      </c>
    </row>
    <row r="1588" spans="1:13" x14ac:dyDescent="0.3">
      <c r="A1588" s="1">
        <v>44532</v>
      </c>
      <c r="B1588">
        <v>142.84</v>
      </c>
      <c r="C1588">
        <v>147.65</v>
      </c>
      <c r="D1588">
        <v>142.77000000000001</v>
      </c>
      <c r="E1588">
        <v>147.19999999999999</v>
      </c>
      <c r="F1588">
        <v>18177709</v>
      </c>
      <c r="G1588" t="s">
        <v>9</v>
      </c>
      <c r="H1588" s="3">
        <f t="shared" si="72"/>
        <v>3.5525852972212224E-2</v>
      </c>
      <c r="I1588">
        <f t="shared" si="73"/>
        <v>2021</v>
      </c>
      <c r="J1588" t="str">
        <f t="shared" si="74"/>
        <v>Diciembre</v>
      </c>
      <c r="K1588">
        <f>AVERAGEIFS(Tabla1[Close], Tabla1[Ticker], Tabla1[[#This Row],[Ticker]], Tabla1[Date], "&lt;=" &amp; Tabla1[[#This Row],[Date]], Tabla1[Date], "&gt;=" &amp; (Tabla1[[#This Row],[Date]]-50))</f>
        <v>164.02388888888885</v>
      </c>
      <c r="L1588">
        <f>AVERAGEIFS(Tabla1[Close], Tabla1[Ticker], Tabla1[[#This Row],[Ticker]], Tabla1[Date], "&lt;=" &amp; Tabla1[[#This Row],[Date]], Tabla1[Date], "&gt;=" &amp; (Tabla1[[#This Row],[Date]]-200))</f>
        <v>173.74478571428571</v>
      </c>
      <c r="M1588" t="str">
        <f>+IF(Tabla1[[#This Row],[volatilidad]]&lt;0.5,"Baja",IF(Tabla1[[#This Row],[volatilidad]]&lt;1,"Media","Alta"))</f>
        <v>Baja</v>
      </c>
    </row>
    <row r="1589" spans="1:13" x14ac:dyDescent="0.3">
      <c r="A1589" s="1">
        <v>44533</v>
      </c>
      <c r="B1589">
        <v>147.81</v>
      </c>
      <c r="C1589">
        <v>148.32</v>
      </c>
      <c r="D1589">
        <v>144.32</v>
      </c>
      <c r="E1589">
        <v>146.22</v>
      </c>
      <c r="F1589">
        <v>14975619</v>
      </c>
      <c r="G1589" t="s">
        <v>9</v>
      </c>
      <c r="H1589" s="3">
        <f t="shared" si="72"/>
        <v>-6.6576086956521285E-3</v>
      </c>
      <c r="I1589">
        <f t="shared" si="73"/>
        <v>2021</v>
      </c>
      <c r="J1589" t="str">
        <f t="shared" si="74"/>
        <v>Diciembre</v>
      </c>
      <c r="K1589">
        <f>AVERAGEIFS(Tabla1[Close], Tabla1[Ticker], Tabla1[[#This Row],[Ticker]], Tabla1[Date], "&lt;=" &amp; Tabla1[[#This Row],[Date]], Tabla1[Date], "&gt;=" &amp; (Tabla1[[#This Row],[Date]]-50))</f>
        <v>163.28111111111107</v>
      </c>
      <c r="L1589">
        <f>AVERAGEIFS(Tabla1[Close], Tabla1[Ticker], Tabla1[[#This Row],[Ticker]], Tabla1[Date], "&lt;=" &amp; Tabla1[[#This Row],[Date]], Tabla1[Date], "&gt;=" &amp; (Tabla1[[#This Row],[Date]]-200))</f>
        <v>173.54957446808513</v>
      </c>
      <c r="M1589" t="str">
        <f>+IF(Tabla1[[#This Row],[volatilidad]]&lt;0.5,"Baja",IF(Tabla1[[#This Row],[volatilidad]]&lt;1,"Media","Alta"))</f>
        <v>Baja</v>
      </c>
    </row>
    <row r="1590" spans="1:13" x14ac:dyDescent="0.3">
      <c r="A1590" s="1">
        <v>44536</v>
      </c>
      <c r="B1590">
        <v>147.28</v>
      </c>
      <c r="C1590">
        <v>150.74</v>
      </c>
      <c r="D1590">
        <v>146.66999999999999</v>
      </c>
      <c r="E1590">
        <v>150.37</v>
      </c>
      <c r="F1590">
        <v>14333932</v>
      </c>
      <c r="G1590" t="s">
        <v>9</v>
      </c>
      <c r="H1590" s="3">
        <f t="shared" si="72"/>
        <v>2.8381890302284329E-2</v>
      </c>
      <c r="I1590">
        <f t="shared" si="73"/>
        <v>2021</v>
      </c>
      <c r="J1590" t="str">
        <f t="shared" si="74"/>
        <v>Diciembre</v>
      </c>
      <c r="K1590">
        <f>AVERAGEIFS(Tabla1[Close], Tabla1[Ticker], Tabla1[[#This Row],[Ticker]], Tabla1[Date], "&lt;=" &amp; Tabla1[[#This Row],[Date]], Tabla1[Date], "&gt;=" &amp; (Tabla1[[#This Row],[Date]]-50))</f>
        <v>162.21771428571427</v>
      </c>
      <c r="L1590">
        <f>AVERAGEIFS(Tabla1[Close], Tabla1[Ticker], Tabla1[[#This Row],[Ticker]], Tabla1[Date], "&lt;=" &amp; Tabla1[[#This Row],[Date]], Tabla1[Date], "&gt;=" &amp; (Tabla1[[#This Row],[Date]]-200))</f>
        <v>173.46640287769785</v>
      </c>
      <c r="M1590" t="str">
        <f>+IF(Tabla1[[#This Row],[volatilidad]]&lt;0.5,"Baja",IF(Tabla1[[#This Row],[volatilidad]]&lt;1,"Media","Alta"))</f>
        <v>Baja</v>
      </c>
    </row>
    <row r="1591" spans="1:13" x14ac:dyDescent="0.3">
      <c r="A1591" s="1">
        <v>44537</v>
      </c>
      <c r="B1591">
        <v>151.84</v>
      </c>
      <c r="C1591">
        <v>152.76</v>
      </c>
      <c r="D1591">
        <v>149.72</v>
      </c>
      <c r="E1591">
        <v>150.81</v>
      </c>
      <c r="F1591">
        <v>14661067</v>
      </c>
      <c r="G1591" t="s">
        <v>9</v>
      </c>
      <c r="H1591" s="3">
        <f t="shared" si="72"/>
        <v>2.9261155815654138E-3</v>
      </c>
      <c r="I1591">
        <f t="shared" si="73"/>
        <v>2021</v>
      </c>
      <c r="J1591" t="str">
        <f t="shared" si="74"/>
        <v>Diciembre</v>
      </c>
      <c r="K1591">
        <f>AVERAGEIFS(Tabla1[Close], Tabla1[Ticker], Tabla1[[#This Row],[Ticker]], Tabla1[Date], "&lt;=" &amp; Tabla1[[#This Row],[Date]], Tabla1[Date], "&gt;=" &amp; (Tabla1[[#This Row],[Date]]-50))</f>
        <v>161.90083333333331</v>
      </c>
      <c r="L1591">
        <f>AVERAGEIFS(Tabla1[Close], Tabla1[Ticker], Tabla1[[#This Row],[Ticker]], Tabla1[Date], "&lt;=" &amp; Tabla1[[#This Row],[Date]], Tabla1[Date], "&gt;=" &amp; (Tabla1[[#This Row],[Date]]-200))</f>
        <v>173.31856115107919</v>
      </c>
      <c r="M1591" t="str">
        <f>+IF(Tabla1[[#This Row],[volatilidad]]&lt;0.5,"Baja",IF(Tabla1[[#This Row],[volatilidad]]&lt;1,"Media","Alta"))</f>
        <v>Baja</v>
      </c>
    </row>
    <row r="1592" spans="1:13" x14ac:dyDescent="0.3">
      <c r="A1592" s="1">
        <v>44538</v>
      </c>
      <c r="B1592">
        <v>150.91</v>
      </c>
      <c r="C1592">
        <v>153.66</v>
      </c>
      <c r="D1592">
        <v>150.56</v>
      </c>
      <c r="E1592">
        <v>153.34</v>
      </c>
      <c r="F1592">
        <v>12886261</v>
      </c>
      <c r="G1592" t="s">
        <v>9</v>
      </c>
      <c r="H1592" s="3">
        <f t="shared" si="72"/>
        <v>1.6776075857038775E-2</v>
      </c>
      <c r="I1592">
        <f t="shared" si="73"/>
        <v>2021</v>
      </c>
      <c r="J1592" t="str">
        <f t="shared" si="74"/>
        <v>Diciembre</v>
      </c>
      <c r="K1592">
        <f>AVERAGEIFS(Tabla1[Close], Tabla1[Ticker], Tabla1[[#This Row],[Ticker]], Tabla1[Date], "&lt;=" &amp; Tabla1[[#This Row],[Date]], Tabla1[Date], "&gt;=" &amp; (Tabla1[[#This Row],[Date]]-50))</f>
        <v>161.40638888888887</v>
      </c>
      <c r="L1592">
        <f>AVERAGEIFS(Tabla1[Close], Tabla1[Ticker], Tabla1[[#This Row],[Ticker]], Tabla1[Date], "&lt;=" &amp; Tabla1[[#This Row],[Date]], Tabla1[Date], "&gt;=" &amp; (Tabla1[[#This Row],[Date]]-200))</f>
        <v>173.18143884892092</v>
      </c>
      <c r="M1592" t="str">
        <f>+IF(Tabla1[[#This Row],[volatilidad]]&lt;0.5,"Baja",IF(Tabla1[[#This Row],[volatilidad]]&lt;1,"Media","Alta"))</f>
        <v>Baja</v>
      </c>
    </row>
    <row r="1593" spans="1:13" x14ac:dyDescent="0.3">
      <c r="A1593" s="1">
        <v>44539</v>
      </c>
      <c r="B1593">
        <v>152.27000000000001</v>
      </c>
      <c r="C1593">
        <v>154.29</v>
      </c>
      <c r="D1593">
        <v>151.69999999999999</v>
      </c>
      <c r="E1593">
        <v>152.94</v>
      </c>
      <c r="F1593">
        <v>11862333</v>
      </c>
      <c r="G1593" t="s">
        <v>9</v>
      </c>
      <c r="H1593" s="3">
        <f t="shared" si="72"/>
        <v>-2.6085822355550459E-3</v>
      </c>
      <c r="I1593">
        <f t="shared" si="73"/>
        <v>2021</v>
      </c>
      <c r="J1593" t="str">
        <f t="shared" si="74"/>
        <v>Diciembre</v>
      </c>
      <c r="K1593">
        <f>AVERAGEIFS(Tabla1[Close], Tabla1[Ticker], Tabla1[[#This Row],[Ticker]], Tabla1[Date], "&lt;=" &amp; Tabla1[[#This Row],[Date]], Tabla1[Date], "&gt;=" &amp; (Tabla1[[#This Row],[Date]]-50))</f>
        <v>160.89972222222218</v>
      </c>
      <c r="L1593">
        <f>AVERAGEIFS(Tabla1[Close], Tabla1[Ticker], Tabla1[[#This Row],[Ticker]], Tabla1[Date], "&lt;=" &amp; Tabla1[[#This Row],[Date]], Tabla1[Date], "&gt;=" &amp; (Tabla1[[#This Row],[Date]]-200))</f>
        <v>173.0368571428572</v>
      </c>
      <c r="M1593" t="str">
        <f>+IF(Tabla1[[#This Row],[volatilidad]]&lt;0.5,"Baja",IF(Tabla1[[#This Row],[volatilidad]]&lt;1,"Media","Alta"))</f>
        <v>Baja</v>
      </c>
    </row>
    <row r="1594" spans="1:13" x14ac:dyDescent="0.3">
      <c r="A1594" s="1">
        <v>44540</v>
      </c>
      <c r="B1594">
        <v>153.58000000000001</v>
      </c>
      <c r="C1594">
        <v>154.66</v>
      </c>
      <c r="D1594">
        <v>151.44999999999999</v>
      </c>
      <c r="E1594">
        <v>152.71</v>
      </c>
      <c r="F1594">
        <v>10247891</v>
      </c>
      <c r="G1594" t="s">
        <v>9</v>
      </c>
      <c r="H1594" s="3">
        <f t="shared" si="72"/>
        <v>-1.5038577219823601E-3</v>
      </c>
      <c r="I1594">
        <f t="shared" si="73"/>
        <v>2021</v>
      </c>
      <c r="J1594" t="str">
        <f t="shared" si="74"/>
        <v>Diciembre</v>
      </c>
      <c r="K1594">
        <f>AVERAGEIFS(Tabla1[Close], Tabla1[Ticker], Tabla1[[#This Row],[Ticker]], Tabla1[Date], "&lt;=" &amp; Tabla1[[#This Row],[Date]], Tabla1[Date], "&gt;=" &amp; (Tabla1[[#This Row],[Date]]-50))</f>
        <v>160.40416666666664</v>
      </c>
      <c r="L1594">
        <f>AVERAGEIFS(Tabla1[Close], Tabla1[Ticker], Tabla1[[#This Row],[Ticker]], Tabla1[Date], "&lt;=" &amp; Tabla1[[#This Row],[Date]], Tabla1[Date], "&gt;=" &amp; (Tabla1[[#This Row],[Date]]-200))</f>
        <v>172.89269503546103</v>
      </c>
      <c r="M1594" t="str">
        <f>+IF(Tabla1[[#This Row],[volatilidad]]&lt;0.5,"Baja",IF(Tabla1[[#This Row],[volatilidad]]&lt;1,"Media","Alta"))</f>
        <v>Baja</v>
      </c>
    </row>
    <row r="1595" spans="1:13" x14ac:dyDescent="0.3">
      <c r="A1595" s="1">
        <v>44543</v>
      </c>
      <c r="B1595">
        <v>152.12</v>
      </c>
      <c r="C1595">
        <v>152.5</v>
      </c>
      <c r="D1595">
        <v>149.29</v>
      </c>
      <c r="E1595">
        <v>150.43</v>
      </c>
      <c r="F1595">
        <v>10195818</v>
      </c>
      <c r="G1595" t="s">
        <v>9</v>
      </c>
      <c r="H1595" s="3">
        <f t="shared" si="72"/>
        <v>-1.4930259969877513E-2</v>
      </c>
      <c r="I1595">
        <f t="shared" si="73"/>
        <v>2021</v>
      </c>
      <c r="J1595" t="str">
        <f t="shared" si="74"/>
        <v>Diciembre</v>
      </c>
      <c r="K1595">
        <f>AVERAGEIFS(Tabla1[Close], Tabla1[Ticker], Tabla1[[#This Row],[Ticker]], Tabla1[Date], "&lt;=" &amp; Tabla1[[#This Row],[Date]], Tabla1[Date], "&gt;=" &amp; (Tabla1[[#This Row],[Date]]-50))</f>
        <v>159.54914285714284</v>
      </c>
      <c r="L1595">
        <f>AVERAGEIFS(Tabla1[Close], Tabla1[Ticker], Tabla1[[#This Row],[Ticker]], Tabla1[Date], "&lt;=" &amp; Tabla1[[#This Row],[Date]], Tabla1[Date], "&gt;=" &amp; (Tabla1[[#This Row],[Date]]-200))</f>
        <v>172.67158273381298</v>
      </c>
      <c r="M1595" t="str">
        <f>+IF(Tabla1[[#This Row],[volatilidad]]&lt;0.5,"Baja",IF(Tabla1[[#This Row],[volatilidad]]&lt;1,"Media","Alta"))</f>
        <v>Baja</v>
      </c>
    </row>
    <row r="1596" spans="1:13" x14ac:dyDescent="0.3">
      <c r="A1596" s="1">
        <v>44544</v>
      </c>
      <c r="B1596">
        <v>149.26</v>
      </c>
      <c r="C1596">
        <v>151.62</v>
      </c>
      <c r="D1596">
        <v>148.52000000000001</v>
      </c>
      <c r="E1596">
        <v>149.1</v>
      </c>
      <c r="F1596">
        <v>10872028</v>
      </c>
      <c r="G1596" t="s">
        <v>9</v>
      </c>
      <c r="H1596" s="3">
        <f t="shared" si="72"/>
        <v>-8.84132154490469E-3</v>
      </c>
      <c r="I1596">
        <f t="shared" si="73"/>
        <v>2021</v>
      </c>
      <c r="J1596" t="str">
        <f t="shared" si="74"/>
        <v>Diciembre</v>
      </c>
      <c r="K1596">
        <f>AVERAGEIFS(Tabla1[Close], Tabla1[Ticker], Tabla1[[#This Row],[Ticker]], Tabla1[Date], "&lt;=" &amp; Tabla1[[#This Row],[Date]], Tabla1[Date], "&gt;=" &amp; (Tabla1[[#This Row],[Date]]-50))</f>
        <v>159.25888888888889</v>
      </c>
      <c r="L1596">
        <f>AVERAGEIFS(Tabla1[Close], Tabla1[Ticker], Tabla1[[#This Row],[Ticker]], Tabla1[Date], "&lt;=" &amp; Tabla1[[#This Row],[Date]], Tabla1[Date], "&gt;=" &amp; (Tabla1[[#This Row],[Date]]-200))</f>
        <v>172.45618705035974</v>
      </c>
      <c r="M1596" t="str">
        <f>+IF(Tabla1[[#This Row],[volatilidad]]&lt;0.5,"Baja",IF(Tabla1[[#This Row],[volatilidad]]&lt;1,"Media","Alta"))</f>
        <v>Baja</v>
      </c>
    </row>
    <row r="1597" spans="1:13" x14ac:dyDescent="0.3">
      <c r="A1597" s="1">
        <v>44545</v>
      </c>
      <c r="B1597">
        <v>148.76</v>
      </c>
      <c r="C1597">
        <v>150.91999999999999</v>
      </c>
      <c r="D1597">
        <v>147.35</v>
      </c>
      <c r="E1597">
        <v>150.4</v>
      </c>
      <c r="F1597">
        <v>12231479</v>
      </c>
      <c r="G1597" t="s">
        <v>9</v>
      </c>
      <c r="H1597" s="3">
        <f t="shared" si="72"/>
        <v>8.7189805499665596E-3</v>
      </c>
      <c r="I1597">
        <f t="shared" si="73"/>
        <v>2021</v>
      </c>
      <c r="J1597" t="str">
        <f t="shared" si="74"/>
        <v>Diciembre</v>
      </c>
      <c r="K1597">
        <f>AVERAGEIFS(Tabla1[Close], Tabla1[Ticker], Tabla1[[#This Row],[Ticker]], Tabla1[Date], "&lt;=" &amp; Tabla1[[#This Row],[Date]], Tabla1[Date], "&gt;=" &amp; (Tabla1[[#This Row],[Date]]-50))</f>
        <v>158.6586111111111</v>
      </c>
      <c r="L1597">
        <f>AVERAGEIFS(Tabla1[Close], Tabla1[Ticker], Tabla1[[#This Row],[Ticker]], Tabla1[Date], "&lt;=" &amp; Tabla1[[#This Row],[Date]], Tabla1[Date], "&gt;=" &amp; (Tabla1[[#This Row],[Date]]-200))</f>
        <v>172.2529496402878</v>
      </c>
      <c r="M1597" t="str">
        <f>+IF(Tabla1[[#This Row],[volatilidad]]&lt;0.5,"Baja",IF(Tabla1[[#This Row],[volatilidad]]&lt;1,"Media","Alta"))</f>
        <v>Baja</v>
      </c>
    </row>
    <row r="1598" spans="1:13" x14ac:dyDescent="0.3">
      <c r="A1598" s="1">
        <v>44546</v>
      </c>
      <c r="B1598">
        <v>151.35</v>
      </c>
      <c r="C1598">
        <v>152.06</v>
      </c>
      <c r="D1598">
        <v>148.58000000000001</v>
      </c>
      <c r="E1598">
        <v>148.75</v>
      </c>
      <c r="F1598">
        <v>11145624</v>
      </c>
      <c r="G1598" t="s">
        <v>9</v>
      </c>
      <c r="H1598" s="3">
        <f t="shared" si="72"/>
        <v>-1.097074468085113E-2</v>
      </c>
      <c r="I1598">
        <f t="shared" si="73"/>
        <v>2021</v>
      </c>
      <c r="J1598" t="str">
        <f t="shared" si="74"/>
        <v>Diciembre</v>
      </c>
      <c r="K1598">
        <f>AVERAGEIFS(Tabla1[Close], Tabla1[Ticker], Tabla1[[#This Row],[Ticker]], Tabla1[Date], "&lt;=" &amp; Tabla1[[#This Row],[Date]], Tabla1[Date], "&gt;=" &amp; (Tabla1[[#This Row],[Date]]-50))</f>
        <v>158.01166666666668</v>
      </c>
      <c r="L1598">
        <f>AVERAGEIFS(Tabla1[Close], Tabla1[Ticker], Tabla1[[#This Row],[Ticker]], Tabla1[Date], "&lt;=" &amp; Tabla1[[#This Row],[Date]], Tabla1[Date], "&gt;=" &amp; (Tabla1[[#This Row],[Date]]-200))</f>
        <v>172.08507142857147</v>
      </c>
      <c r="M1598" t="str">
        <f>+IF(Tabla1[[#This Row],[volatilidad]]&lt;0.5,"Baja",IF(Tabla1[[#This Row],[volatilidad]]&lt;1,"Media","Alta"))</f>
        <v>Baja</v>
      </c>
    </row>
    <row r="1599" spans="1:13" x14ac:dyDescent="0.3">
      <c r="A1599" s="1">
        <v>44547</v>
      </c>
      <c r="B1599">
        <v>148.51</v>
      </c>
      <c r="C1599">
        <v>149.84</v>
      </c>
      <c r="D1599">
        <v>146.57</v>
      </c>
      <c r="E1599">
        <v>148.76</v>
      </c>
      <c r="F1599">
        <v>13878798</v>
      </c>
      <c r="G1599" t="s">
        <v>9</v>
      </c>
      <c r="H1599" s="3">
        <f t="shared" si="72"/>
        <v>6.7226890756222346E-5</v>
      </c>
      <c r="I1599">
        <f t="shared" si="73"/>
        <v>2021</v>
      </c>
      <c r="J1599" t="str">
        <f t="shared" si="74"/>
        <v>Diciembre</v>
      </c>
      <c r="K1599">
        <f>AVERAGEIFS(Tabla1[Close], Tabla1[Ticker], Tabla1[[#This Row],[Ticker]], Tabla1[Date], "&lt;=" &amp; Tabla1[[#This Row],[Date]], Tabla1[Date], "&gt;=" &amp; (Tabla1[[#This Row],[Date]]-50))</f>
        <v>157.4341666666667</v>
      </c>
      <c r="L1599">
        <f>AVERAGEIFS(Tabla1[Close], Tabla1[Ticker], Tabla1[[#This Row],[Ticker]], Tabla1[Date], "&lt;=" &amp; Tabla1[[#This Row],[Date]], Tabla1[Date], "&gt;=" &amp; (Tabla1[[#This Row],[Date]]-200))</f>
        <v>171.91964539007094</v>
      </c>
      <c r="M1599" t="str">
        <f>+IF(Tabla1[[#This Row],[volatilidad]]&lt;0.5,"Baja",IF(Tabla1[[#This Row],[volatilidad]]&lt;1,"Media","Alta"))</f>
        <v>Baja</v>
      </c>
    </row>
    <row r="1600" spans="1:13" x14ac:dyDescent="0.3">
      <c r="A1600" s="1">
        <v>44550</v>
      </c>
      <c r="B1600">
        <v>146.97999999999999</v>
      </c>
      <c r="C1600">
        <v>147.72999999999999</v>
      </c>
      <c r="D1600">
        <v>145.08000000000001</v>
      </c>
      <c r="E1600">
        <v>146.47</v>
      </c>
      <c r="F1600">
        <v>11201921</v>
      </c>
      <c r="G1600" t="s">
        <v>9</v>
      </c>
      <c r="H1600" s="3">
        <f t="shared" si="72"/>
        <v>-1.5393923097606788E-2</v>
      </c>
      <c r="I1600">
        <f t="shared" si="73"/>
        <v>2021</v>
      </c>
      <c r="J1600" t="str">
        <f t="shared" si="74"/>
        <v>Diciembre</v>
      </c>
      <c r="K1600">
        <f>AVERAGEIFS(Tabla1[Close], Tabla1[Ticker], Tabla1[[#This Row],[Ticker]], Tabla1[Date], "&lt;=" &amp; Tabla1[[#This Row],[Date]], Tabla1[Date], "&gt;=" &amp; (Tabla1[[#This Row],[Date]]-50))</f>
        <v>156.43857142857146</v>
      </c>
      <c r="L1600">
        <f>AVERAGEIFS(Tabla1[Close], Tabla1[Ticker], Tabla1[[#This Row],[Ticker]], Tabla1[Date], "&lt;=" &amp; Tabla1[[#This Row],[Date]], Tabla1[Date], "&gt;=" &amp; (Tabla1[[#This Row],[Date]]-200))</f>
        <v>171.65214285714291</v>
      </c>
      <c r="M1600" t="str">
        <f>+IF(Tabla1[[#This Row],[volatilidad]]&lt;0.5,"Baja",IF(Tabla1[[#This Row],[volatilidad]]&lt;1,"Media","Alta"))</f>
        <v>Baja</v>
      </c>
    </row>
    <row r="1601" spans="1:13" x14ac:dyDescent="0.3">
      <c r="A1601" s="1">
        <v>44551</v>
      </c>
      <c r="B1601">
        <v>147.56</v>
      </c>
      <c r="C1601">
        <v>151.43</v>
      </c>
      <c r="D1601">
        <v>147.38999999999999</v>
      </c>
      <c r="E1601">
        <v>151.05000000000001</v>
      </c>
      <c r="F1601">
        <v>10781406</v>
      </c>
      <c r="G1601" t="s">
        <v>9</v>
      </c>
      <c r="H1601" s="3">
        <f t="shared" si="72"/>
        <v>3.126920188434501E-2</v>
      </c>
      <c r="I1601">
        <f t="shared" si="73"/>
        <v>2021</v>
      </c>
      <c r="J1601" t="str">
        <f t="shared" si="74"/>
        <v>Diciembre</v>
      </c>
      <c r="K1601">
        <f>AVERAGEIFS(Tabla1[Close], Tabla1[Ticker], Tabla1[[#This Row],[Ticker]], Tabla1[Date], "&lt;=" &amp; Tabla1[[#This Row],[Date]], Tabla1[Date], "&gt;=" &amp; (Tabla1[[#This Row],[Date]]-50))</f>
        <v>156.28888888888892</v>
      </c>
      <c r="L1601">
        <f>AVERAGEIFS(Tabla1[Close], Tabla1[Ticker], Tabla1[[#This Row],[Ticker]], Tabla1[Date], "&lt;=" &amp; Tabla1[[#This Row],[Date]], Tabla1[Date], "&gt;=" &amp; (Tabla1[[#This Row],[Date]]-200))</f>
        <v>171.47221428571433</v>
      </c>
      <c r="M1601" t="str">
        <f>+IF(Tabla1[[#This Row],[volatilidad]]&lt;0.5,"Baja",IF(Tabla1[[#This Row],[volatilidad]]&lt;1,"Media","Alta"))</f>
        <v>Baja</v>
      </c>
    </row>
    <row r="1602" spans="1:13" x14ac:dyDescent="0.3">
      <c r="A1602" s="1">
        <v>44552</v>
      </c>
      <c r="B1602">
        <v>150.41999999999999</v>
      </c>
      <c r="C1602">
        <v>152.19999999999999</v>
      </c>
      <c r="D1602">
        <v>149.87</v>
      </c>
      <c r="E1602">
        <v>151.88</v>
      </c>
      <c r="F1602">
        <v>7820439</v>
      </c>
      <c r="G1602" t="s">
        <v>9</v>
      </c>
      <c r="H1602" s="3">
        <f t="shared" ref="H1602:H1665" si="75">IF(G1602=G1601, (E1602/E1601)-1, "")</f>
        <v>5.4948692485929929E-3</v>
      </c>
      <c r="I1602">
        <f t="shared" ref="I1602:I1665" si="76">YEAR(A1602)</f>
        <v>2021</v>
      </c>
      <c r="J1602" t="str">
        <f t="shared" ref="J1602:J1665" si="77">TEXT(A1602,"MMMM")</f>
        <v>Diciembre</v>
      </c>
      <c r="K1602">
        <f>AVERAGEIFS(Tabla1[Close], Tabla1[Ticker], Tabla1[[#This Row],[Ticker]], Tabla1[Date], "&lt;=" &amp; Tabla1[[#This Row],[Date]], Tabla1[Date], "&gt;=" &amp; (Tabla1[[#This Row],[Date]]-50))</f>
        <v>155.7802777777778</v>
      </c>
      <c r="L1602">
        <f>AVERAGEIFS(Tabla1[Close], Tabla1[Ticker], Tabla1[[#This Row],[Ticker]], Tabla1[Date], "&lt;=" &amp; Tabla1[[#This Row],[Date]], Tabla1[Date], "&gt;=" &amp; (Tabla1[[#This Row],[Date]]-200))</f>
        <v>171.29150000000004</v>
      </c>
      <c r="M1602" t="str">
        <f>+IF(Tabla1[[#This Row],[volatilidad]]&lt;0.5,"Baja",IF(Tabla1[[#This Row],[volatilidad]]&lt;1,"Media","Alta"))</f>
        <v>Baja</v>
      </c>
    </row>
    <row r="1603" spans="1:13" x14ac:dyDescent="0.3">
      <c r="A1603" s="1">
        <v>44553</v>
      </c>
      <c r="B1603">
        <v>152.32</v>
      </c>
      <c r="C1603">
        <v>154.19</v>
      </c>
      <c r="D1603">
        <v>151.93</v>
      </c>
      <c r="E1603">
        <v>153.63</v>
      </c>
      <c r="F1603">
        <v>6572351</v>
      </c>
      <c r="G1603" t="s">
        <v>9</v>
      </c>
      <c r="H1603" s="3">
        <f t="shared" si="75"/>
        <v>1.1522254411377331E-2</v>
      </c>
      <c r="I1603">
        <f t="shared" si="76"/>
        <v>2021</v>
      </c>
      <c r="J1603" t="str">
        <f t="shared" si="77"/>
        <v>Diciembre</v>
      </c>
      <c r="K1603">
        <f>AVERAGEIFS(Tabla1[Close], Tabla1[Ticker], Tabla1[[#This Row],[Ticker]], Tabla1[Date], "&lt;=" &amp; Tabla1[[#This Row],[Date]], Tabla1[Date], "&gt;=" &amp; (Tabla1[[#This Row],[Date]]-50))</f>
        <v>155.33027777777781</v>
      </c>
      <c r="L1603">
        <f>AVERAGEIFS(Tabla1[Close], Tabla1[Ticker], Tabla1[[#This Row],[Ticker]], Tabla1[Date], "&lt;=" &amp; Tabla1[[#This Row],[Date]], Tabla1[Date], "&gt;=" &amp; (Tabla1[[#This Row],[Date]]-200))</f>
        <v>171.16624113475183</v>
      </c>
      <c r="M1603" t="str">
        <f>+IF(Tabla1[[#This Row],[volatilidad]]&lt;0.5,"Baja",IF(Tabla1[[#This Row],[volatilidad]]&lt;1,"Media","Alta"))</f>
        <v>Baja</v>
      </c>
    </row>
    <row r="1604" spans="1:13" x14ac:dyDescent="0.3">
      <c r="A1604" s="1">
        <v>44557</v>
      </c>
      <c r="B1604">
        <v>152.88</v>
      </c>
      <c r="C1604">
        <v>154.02000000000001</v>
      </c>
      <c r="D1604">
        <v>151.4</v>
      </c>
      <c r="E1604">
        <v>152.80000000000001</v>
      </c>
      <c r="F1604">
        <v>7765470</v>
      </c>
      <c r="G1604" t="s">
        <v>9</v>
      </c>
      <c r="H1604" s="3">
        <f t="shared" si="75"/>
        <v>-5.4025906398489365E-3</v>
      </c>
      <c r="I1604">
        <f t="shared" si="76"/>
        <v>2021</v>
      </c>
      <c r="J1604" t="str">
        <f t="shared" si="77"/>
        <v>Diciembre</v>
      </c>
      <c r="K1604">
        <f>AVERAGEIFS(Tabla1[Close], Tabla1[Ticker], Tabla1[[#This Row],[Ticker]], Tabla1[Date], "&lt;=" &amp; Tabla1[[#This Row],[Date]], Tabla1[Date], "&gt;=" &amp; (Tabla1[[#This Row],[Date]]-50))</f>
        <v>153.78529411764708</v>
      </c>
      <c r="L1604">
        <f>AVERAGEIFS(Tabla1[Close], Tabla1[Ticker], Tabla1[[#This Row],[Ticker]], Tabla1[Date], "&lt;=" &amp; Tabla1[[#This Row],[Date]], Tabla1[Date], "&gt;=" &amp; (Tabla1[[#This Row],[Date]]-200))</f>
        <v>170.92000000000004</v>
      </c>
      <c r="M1604" t="str">
        <f>+IF(Tabla1[[#This Row],[volatilidad]]&lt;0.5,"Baja",IF(Tabla1[[#This Row],[volatilidad]]&lt;1,"Media","Alta"))</f>
        <v>Baja</v>
      </c>
    </row>
    <row r="1605" spans="1:13" x14ac:dyDescent="0.3">
      <c r="A1605" s="1">
        <v>44558</v>
      </c>
      <c r="B1605">
        <v>152.62</v>
      </c>
      <c r="C1605">
        <v>156.5</v>
      </c>
      <c r="D1605">
        <v>152.41</v>
      </c>
      <c r="E1605">
        <v>155.19999999999999</v>
      </c>
      <c r="F1605">
        <v>12198679</v>
      </c>
      <c r="G1605" t="s">
        <v>9</v>
      </c>
      <c r="H1605" s="3">
        <f t="shared" si="75"/>
        <v>1.5706806282722363E-2</v>
      </c>
      <c r="I1605">
        <f t="shared" si="76"/>
        <v>2021</v>
      </c>
      <c r="J1605" t="str">
        <f t="shared" si="77"/>
        <v>Diciembre</v>
      </c>
      <c r="K1605">
        <f>AVERAGEIFS(Tabla1[Close], Tabla1[Ticker], Tabla1[[#This Row],[Ticker]], Tabla1[Date], "&lt;=" &amp; Tabla1[[#This Row],[Date]], Tabla1[Date], "&gt;=" &amp; (Tabla1[[#This Row],[Date]]-50))</f>
        <v>153.8257142857143</v>
      </c>
      <c r="L1605">
        <f>AVERAGEIFS(Tabla1[Close], Tabla1[Ticker], Tabla1[[#This Row],[Ticker]], Tabla1[Date], "&lt;=" &amp; Tabla1[[#This Row],[Date]], Tabla1[Date], "&gt;=" &amp; (Tabla1[[#This Row],[Date]]-200))</f>
        <v>170.7662589928058</v>
      </c>
      <c r="M1605" t="str">
        <f>+IF(Tabla1[[#This Row],[volatilidad]]&lt;0.5,"Baja",IF(Tabla1[[#This Row],[volatilidad]]&lt;1,"Media","Alta"))</f>
        <v>Baja</v>
      </c>
    </row>
    <row r="1606" spans="1:13" x14ac:dyDescent="0.3">
      <c r="A1606" s="1">
        <v>44559</v>
      </c>
      <c r="B1606">
        <v>154.56</v>
      </c>
      <c r="C1606">
        <v>155.91999999999999</v>
      </c>
      <c r="D1606">
        <v>154.18</v>
      </c>
      <c r="E1606">
        <v>154.87</v>
      </c>
      <c r="F1606">
        <v>8737004</v>
      </c>
      <c r="G1606" t="s">
        <v>9</v>
      </c>
      <c r="H1606" s="3">
        <f t="shared" si="75"/>
        <v>-2.1262886597936959E-3</v>
      </c>
      <c r="I1606">
        <f t="shared" si="76"/>
        <v>2021</v>
      </c>
      <c r="J1606" t="str">
        <f t="shared" si="77"/>
        <v>Diciembre</v>
      </c>
      <c r="K1606">
        <f>AVERAGEIFS(Tabla1[Close], Tabla1[Ticker], Tabla1[[#This Row],[Ticker]], Tabla1[Date], "&lt;=" &amp; Tabla1[[#This Row],[Date]], Tabla1[Date], "&gt;=" &amp; (Tabla1[[#This Row],[Date]]-50))</f>
        <v>153.19714285714286</v>
      </c>
      <c r="L1606">
        <f>AVERAGEIFS(Tabla1[Close], Tabla1[Ticker], Tabla1[[#This Row],[Ticker]], Tabla1[Date], "&lt;=" &amp; Tabla1[[#This Row],[Date]], Tabla1[Date], "&gt;=" &amp; (Tabla1[[#This Row],[Date]]-200))</f>
        <v>170.60431654676265</v>
      </c>
      <c r="M1606" t="str">
        <f>+IF(Tabla1[[#This Row],[volatilidad]]&lt;0.5,"Baja",IF(Tabla1[[#This Row],[volatilidad]]&lt;1,"Media","Alta"))</f>
        <v>Baja</v>
      </c>
    </row>
    <row r="1607" spans="1:13" x14ac:dyDescent="0.3">
      <c r="A1607" s="1">
        <v>44560</v>
      </c>
      <c r="B1607">
        <v>155.71</v>
      </c>
      <c r="C1607">
        <v>157.07</v>
      </c>
      <c r="D1607">
        <v>155.51</v>
      </c>
      <c r="E1607">
        <v>155.93</v>
      </c>
      <c r="F1607">
        <v>7228438</v>
      </c>
      <c r="G1607" t="s">
        <v>9</v>
      </c>
      <c r="H1607" s="3">
        <f t="shared" si="75"/>
        <v>6.8444501840252414E-3</v>
      </c>
      <c r="I1607">
        <f t="shared" si="76"/>
        <v>2021</v>
      </c>
      <c r="J1607" t="str">
        <f t="shared" si="77"/>
        <v>Diciembre</v>
      </c>
      <c r="K1607">
        <f>AVERAGEIFS(Tabla1[Close], Tabla1[Ticker], Tabla1[[#This Row],[Ticker]], Tabla1[Date], "&lt;=" &amp; Tabla1[[#This Row],[Date]], Tabla1[Date], "&gt;=" &amp; (Tabla1[[#This Row],[Date]]-50))</f>
        <v>152.64914285714286</v>
      </c>
      <c r="L1607">
        <f>AVERAGEIFS(Tabla1[Close], Tabla1[Ticker], Tabla1[[#This Row],[Ticker]], Tabla1[Date], "&lt;=" &amp; Tabla1[[#This Row],[Date]], Tabla1[Date], "&gt;=" &amp; (Tabla1[[#This Row],[Date]]-200))</f>
        <v>170.49950000000004</v>
      </c>
      <c r="M1607" t="str">
        <f>+IF(Tabla1[[#This Row],[volatilidad]]&lt;0.5,"Baja",IF(Tabla1[[#This Row],[volatilidad]]&lt;1,"Media","Alta"))</f>
        <v>Baja</v>
      </c>
    </row>
    <row r="1608" spans="1:13" x14ac:dyDescent="0.3">
      <c r="A1608" s="1">
        <v>44561</v>
      </c>
      <c r="B1608">
        <v>155.87</v>
      </c>
      <c r="C1608">
        <v>156.57</v>
      </c>
      <c r="D1608">
        <v>154.74</v>
      </c>
      <c r="E1608">
        <v>154.88999999999999</v>
      </c>
      <c r="F1608">
        <v>6410235</v>
      </c>
      <c r="G1608" t="s">
        <v>9</v>
      </c>
      <c r="H1608" s="3">
        <f t="shared" si="75"/>
        <v>-6.6696594625794692E-3</v>
      </c>
      <c r="I1608">
        <f t="shared" si="76"/>
        <v>2021</v>
      </c>
      <c r="J1608" t="str">
        <f t="shared" si="77"/>
        <v>Diciembre</v>
      </c>
      <c r="K1608">
        <f>AVERAGEIFS(Tabla1[Close], Tabla1[Ticker], Tabla1[[#This Row],[Ticker]], Tabla1[Date], "&lt;=" &amp; Tabla1[[#This Row],[Date]], Tabla1[Date], "&gt;=" &amp; (Tabla1[[#This Row],[Date]]-50))</f>
        <v>152.0902857142857</v>
      </c>
      <c r="L1608">
        <f>AVERAGEIFS(Tabla1[Close], Tabla1[Ticker], Tabla1[[#This Row],[Ticker]], Tabla1[Date], "&lt;=" &amp; Tabla1[[#This Row],[Date]], Tabla1[Date], "&gt;=" &amp; (Tabla1[[#This Row],[Date]]-200))</f>
        <v>170.3887943262412</v>
      </c>
      <c r="M1608" t="str">
        <f>+IF(Tabla1[[#This Row],[volatilidad]]&lt;0.5,"Baja",IF(Tabla1[[#This Row],[volatilidad]]&lt;1,"Media","Alta"))</f>
        <v>Baja</v>
      </c>
    </row>
    <row r="1609" spans="1:13" x14ac:dyDescent="0.3">
      <c r="A1609" s="1">
        <v>44564</v>
      </c>
      <c r="B1609">
        <v>155.83000000000001</v>
      </c>
      <c r="C1609">
        <v>157.56</v>
      </c>
      <c r="D1609">
        <v>155.36000000000001</v>
      </c>
      <c r="E1609">
        <v>156.76</v>
      </c>
      <c r="F1609">
        <v>10228257</v>
      </c>
      <c r="G1609" t="s">
        <v>9</v>
      </c>
      <c r="H1609" s="3">
        <f t="shared" si="75"/>
        <v>1.2073084124217148E-2</v>
      </c>
      <c r="I1609">
        <f t="shared" si="76"/>
        <v>2022</v>
      </c>
      <c r="J1609" t="str">
        <f t="shared" si="77"/>
        <v>Enero</v>
      </c>
      <c r="K1609">
        <f>AVERAGEIFS(Tabla1[Close], Tabla1[Ticker], Tabla1[[#This Row],[Ticker]], Tabla1[Date], "&lt;=" &amp; Tabla1[[#This Row],[Date]], Tabla1[Date], "&gt;=" &amp; (Tabla1[[#This Row],[Date]]-50))</f>
        <v>151.71117647058824</v>
      </c>
      <c r="L1609">
        <f>AVERAGEIFS(Tabla1[Close], Tabla1[Ticker], Tabla1[[#This Row],[Ticker]], Tabla1[Date], "&lt;=" &amp; Tabla1[[#This Row],[Date]], Tabla1[Date], "&gt;=" &amp; (Tabla1[[#This Row],[Date]]-200))</f>
        <v>170.16460431654681</v>
      </c>
      <c r="M1609" t="str">
        <f>+IF(Tabla1[[#This Row],[volatilidad]]&lt;0.5,"Baja",IF(Tabla1[[#This Row],[volatilidad]]&lt;1,"Media","Alta"))</f>
        <v>Baja</v>
      </c>
    </row>
    <row r="1610" spans="1:13" x14ac:dyDescent="0.3">
      <c r="A1610" s="1">
        <v>44565</v>
      </c>
      <c r="B1610">
        <v>158.59</v>
      </c>
      <c r="C1610">
        <v>160.32</v>
      </c>
      <c r="D1610">
        <v>155.55000000000001</v>
      </c>
      <c r="E1610">
        <v>155.72999999999999</v>
      </c>
      <c r="F1610">
        <v>16582041</v>
      </c>
      <c r="G1610" t="s">
        <v>9</v>
      </c>
      <c r="H1610" s="3">
        <f t="shared" si="75"/>
        <v>-6.5705537126817815E-3</v>
      </c>
      <c r="I1610">
        <f t="shared" si="76"/>
        <v>2022</v>
      </c>
      <c r="J1610" t="str">
        <f t="shared" si="77"/>
        <v>Enero</v>
      </c>
      <c r="K1610">
        <f>AVERAGEIFS(Tabla1[Close], Tabla1[Ticker], Tabla1[[#This Row],[Ticker]], Tabla1[Date], "&lt;=" &amp; Tabla1[[#This Row],[Date]], Tabla1[Date], "&gt;=" &amp; (Tabla1[[#This Row],[Date]]-50))</f>
        <v>151.82599999999999</v>
      </c>
      <c r="L1610">
        <f>AVERAGEIFS(Tabla1[Close], Tabla1[Ticker], Tabla1[[#This Row],[Ticker]], Tabla1[Date], "&lt;=" &amp; Tabla1[[#This Row],[Date]], Tabla1[Date], "&gt;=" &amp; (Tabla1[[#This Row],[Date]]-200))</f>
        <v>170.02848920863312</v>
      </c>
      <c r="M1610" t="str">
        <f>+IF(Tabla1[[#This Row],[volatilidad]]&lt;0.5,"Baja",IF(Tabla1[[#This Row],[volatilidad]]&lt;1,"Media","Alta"))</f>
        <v>Baja</v>
      </c>
    </row>
    <row r="1611" spans="1:13" x14ac:dyDescent="0.3">
      <c r="A1611" s="1">
        <v>44566</v>
      </c>
      <c r="B1611">
        <v>156.52000000000001</v>
      </c>
      <c r="C1611">
        <v>159.38</v>
      </c>
      <c r="D1611">
        <v>155.1</v>
      </c>
      <c r="E1611">
        <v>155.19</v>
      </c>
      <c r="F1611">
        <v>12272097</v>
      </c>
      <c r="G1611" t="s">
        <v>9</v>
      </c>
      <c r="H1611" s="3">
        <f t="shared" si="75"/>
        <v>-3.4675399730301759E-3</v>
      </c>
      <c r="I1611">
        <f t="shared" si="76"/>
        <v>2022</v>
      </c>
      <c r="J1611" t="str">
        <f t="shared" si="77"/>
        <v>Enero</v>
      </c>
      <c r="K1611">
        <f>AVERAGEIFS(Tabla1[Close], Tabla1[Ticker], Tabla1[[#This Row],[Ticker]], Tabla1[Date], "&lt;=" &amp; Tabla1[[#This Row],[Date]], Tabla1[Date], "&gt;=" &amp; (Tabla1[[#This Row],[Date]]-50))</f>
        <v>151.73342857142856</v>
      </c>
      <c r="L1611">
        <f>AVERAGEIFS(Tabla1[Close], Tabla1[Ticker], Tabla1[[#This Row],[Ticker]], Tabla1[Date], "&lt;=" &amp; Tabla1[[#This Row],[Date]], Tabla1[Date], "&gt;=" &amp; (Tabla1[[#This Row],[Date]]-200))</f>
        <v>169.90453237410077</v>
      </c>
      <c r="M1611" t="str">
        <f>+IF(Tabla1[[#This Row],[volatilidad]]&lt;0.5,"Baja",IF(Tabla1[[#This Row],[volatilidad]]&lt;1,"Media","Alta"))</f>
        <v>Baja</v>
      </c>
    </row>
    <row r="1612" spans="1:13" x14ac:dyDescent="0.3">
      <c r="A1612" s="1">
        <v>44567</v>
      </c>
      <c r="B1612">
        <v>156.24</v>
      </c>
      <c r="C1612">
        <v>157.77000000000001</v>
      </c>
      <c r="D1612">
        <v>153.68</v>
      </c>
      <c r="E1612">
        <v>156.9</v>
      </c>
      <c r="F1612">
        <v>11095326</v>
      </c>
      <c r="G1612" t="s">
        <v>9</v>
      </c>
      <c r="H1612" s="3">
        <f t="shared" si="75"/>
        <v>1.1018751208196509E-2</v>
      </c>
      <c r="I1612">
        <f t="shared" si="76"/>
        <v>2022</v>
      </c>
      <c r="J1612" t="str">
        <f t="shared" si="77"/>
        <v>Enero</v>
      </c>
      <c r="K1612">
        <f>AVERAGEIFS(Tabla1[Close], Tabla1[Ticker], Tabla1[[#This Row],[Ticker]], Tabla1[Date], "&lt;=" &amp; Tabla1[[#This Row],[Date]], Tabla1[Date], "&gt;=" &amp; (Tabla1[[#This Row],[Date]]-50))</f>
        <v>151.67828571428572</v>
      </c>
      <c r="L1612">
        <f>AVERAGEIFS(Tabla1[Close], Tabla1[Ticker], Tabla1[[#This Row],[Ticker]], Tabla1[Date], "&lt;=" &amp; Tabla1[[#This Row],[Date]], Tabla1[Date], "&gt;=" &amp; (Tabla1[[#This Row],[Date]]-200))</f>
        <v>169.81164285714291</v>
      </c>
      <c r="M1612" t="str">
        <f>+IF(Tabla1[[#This Row],[volatilidad]]&lt;0.5,"Baja",IF(Tabla1[[#This Row],[volatilidad]]&lt;1,"Media","Alta"))</f>
        <v>Baja</v>
      </c>
    </row>
    <row r="1613" spans="1:13" x14ac:dyDescent="0.3">
      <c r="A1613" s="1">
        <v>44568</v>
      </c>
      <c r="B1613">
        <v>156.9</v>
      </c>
      <c r="C1613">
        <v>159.30000000000001</v>
      </c>
      <c r="D1613">
        <v>156.29</v>
      </c>
      <c r="E1613">
        <v>157.83000000000001</v>
      </c>
      <c r="F1613">
        <v>9554622</v>
      </c>
      <c r="G1613" t="s">
        <v>9</v>
      </c>
      <c r="H1613" s="3">
        <f t="shared" si="75"/>
        <v>5.9273422562142741E-3</v>
      </c>
      <c r="I1613">
        <f t="shared" si="76"/>
        <v>2022</v>
      </c>
      <c r="J1613" t="str">
        <f t="shared" si="77"/>
        <v>Enero</v>
      </c>
      <c r="K1613">
        <f>AVERAGEIFS(Tabla1[Close], Tabla1[Ticker], Tabla1[[#This Row],[Ticker]], Tabla1[Date], "&lt;=" &amp; Tabla1[[#This Row],[Date]], Tabla1[Date], "&gt;=" &amp; (Tabla1[[#This Row],[Date]]-50))</f>
        <v>151.69257142857145</v>
      </c>
      <c r="L1613">
        <f>AVERAGEIFS(Tabla1[Close], Tabla1[Ticker], Tabla1[[#This Row],[Ticker]], Tabla1[Date], "&lt;=" &amp; Tabla1[[#This Row],[Date]], Tabla1[Date], "&gt;=" &amp; (Tabla1[[#This Row],[Date]]-200))</f>
        <v>169.72666666666674</v>
      </c>
      <c r="M1613" t="str">
        <f>+IF(Tabla1[[#This Row],[volatilidad]]&lt;0.5,"Baja",IF(Tabla1[[#This Row],[volatilidad]]&lt;1,"Media","Alta"))</f>
        <v>Baja</v>
      </c>
    </row>
    <row r="1614" spans="1:13" x14ac:dyDescent="0.3">
      <c r="A1614" s="1">
        <v>44571</v>
      </c>
      <c r="B1614">
        <v>157.97999999999999</v>
      </c>
      <c r="C1614">
        <v>158.27000000000001</v>
      </c>
      <c r="D1614">
        <v>154.65</v>
      </c>
      <c r="E1614">
        <v>156.6</v>
      </c>
      <c r="F1614">
        <v>8672855</v>
      </c>
      <c r="G1614" t="s">
        <v>9</v>
      </c>
      <c r="H1614" s="3">
        <f t="shared" si="75"/>
        <v>-7.7931952100361856E-3</v>
      </c>
      <c r="I1614">
        <f t="shared" si="76"/>
        <v>2022</v>
      </c>
      <c r="J1614" t="str">
        <f t="shared" si="77"/>
        <v>Enero</v>
      </c>
      <c r="K1614">
        <f>AVERAGEIFS(Tabla1[Close], Tabla1[Ticker], Tabla1[[#This Row],[Ticker]], Tabla1[Date], "&lt;=" &amp; Tabla1[[#This Row],[Date]], Tabla1[Date], "&gt;=" &amp; (Tabla1[[#This Row],[Date]]-50))</f>
        <v>151.65470588235291</v>
      </c>
      <c r="L1614">
        <f>AVERAGEIFS(Tabla1[Close], Tabla1[Ticker], Tabla1[[#This Row],[Ticker]], Tabla1[Date], "&lt;=" &amp; Tabla1[[#This Row],[Date]], Tabla1[Date], "&gt;=" &amp; (Tabla1[[#This Row],[Date]]-200))</f>
        <v>169.53424460431663</v>
      </c>
      <c r="M1614" t="str">
        <f>+IF(Tabla1[[#This Row],[volatilidad]]&lt;0.5,"Baja",IF(Tabla1[[#This Row],[volatilidad]]&lt;1,"Media","Alta"))</f>
        <v>Baja</v>
      </c>
    </row>
    <row r="1615" spans="1:13" x14ac:dyDescent="0.3">
      <c r="A1615" s="1">
        <v>44572</v>
      </c>
      <c r="B1615">
        <v>156.62</v>
      </c>
      <c r="C1615">
        <v>158.22</v>
      </c>
      <c r="D1615">
        <v>155.94999999999999</v>
      </c>
      <c r="E1615">
        <v>157.88999999999999</v>
      </c>
      <c r="F1615">
        <v>8042556</v>
      </c>
      <c r="G1615" t="s">
        <v>9</v>
      </c>
      <c r="H1615" s="3">
        <f t="shared" si="75"/>
        <v>8.2375478927203538E-3</v>
      </c>
      <c r="I1615">
        <f t="shared" si="76"/>
        <v>2022</v>
      </c>
      <c r="J1615" t="str">
        <f t="shared" si="77"/>
        <v>Enero</v>
      </c>
      <c r="K1615">
        <f>AVERAGEIFS(Tabla1[Close], Tabla1[Ticker], Tabla1[[#This Row],[Ticker]], Tabla1[Date], "&lt;=" &amp; Tabla1[[#This Row],[Date]], Tabla1[Date], "&gt;=" &amp; (Tabla1[[#This Row],[Date]]-50))</f>
        <v>151.83285714285714</v>
      </c>
      <c r="L1615">
        <f>AVERAGEIFS(Tabla1[Close], Tabla1[Ticker], Tabla1[[#This Row],[Ticker]], Tabla1[Date], "&lt;=" &amp; Tabla1[[#This Row],[Date]], Tabla1[Date], "&gt;=" &amp; (Tabla1[[#This Row],[Date]]-200))</f>
        <v>169.39007194244607</v>
      </c>
      <c r="M1615" t="str">
        <f>+IF(Tabla1[[#This Row],[volatilidad]]&lt;0.5,"Baja",IF(Tabla1[[#This Row],[volatilidad]]&lt;1,"Media","Alta"))</f>
        <v>Baja</v>
      </c>
    </row>
    <row r="1616" spans="1:13" x14ac:dyDescent="0.3">
      <c r="A1616" s="1">
        <v>44573</v>
      </c>
      <c r="B1616">
        <v>158.5</v>
      </c>
      <c r="C1616">
        <v>158.99</v>
      </c>
      <c r="D1616">
        <v>156.33000000000001</v>
      </c>
      <c r="E1616">
        <v>157.80000000000001</v>
      </c>
      <c r="F1616">
        <v>6995649</v>
      </c>
      <c r="G1616" t="s">
        <v>9</v>
      </c>
      <c r="H1616" s="3">
        <f t="shared" si="75"/>
        <v>-5.7001710051285404E-4</v>
      </c>
      <c r="I1616">
        <f t="shared" si="76"/>
        <v>2022</v>
      </c>
      <c r="J1616" t="str">
        <f t="shared" si="77"/>
        <v>Enero</v>
      </c>
      <c r="K1616">
        <f>AVERAGEIFS(Tabla1[Close], Tabla1[Ticker], Tabla1[[#This Row],[Ticker]], Tabla1[Date], "&lt;=" &amp; Tabla1[[#This Row],[Date]], Tabla1[Date], "&gt;=" &amp; (Tabla1[[#This Row],[Date]]-50))</f>
        <v>151.93685714285712</v>
      </c>
      <c r="L1616">
        <f>AVERAGEIFS(Tabla1[Close], Tabla1[Ticker], Tabla1[[#This Row],[Ticker]], Tabla1[Date], "&lt;=" &amp; Tabla1[[#This Row],[Date]], Tabla1[Date], "&gt;=" &amp; (Tabla1[[#This Row],[Date]]-200))</f>
        <v>169.24223021582739</v>
      </c>
      <c r="M1616" t="str">
        <f>+IF(Tabla1[[#This Row],[volatilidad]]&lt;0.5,"Baja",IF(Tabla1[[#This Row],[volatilidad]]&lt;1,"Media","Alta"))</f>
        <v>Baja</v>
      </c>
    </row>
    <row r="1617" spans="1:13" x14ac:dyDescent="0.3">
      <c r="A1617" s="1">
        <v>44574</v>
      </c>
      <c r="B1617">
        <v>157.69999999999999</v>
      </c>
      <c r="C1617">
        <v>158.53</v>
      </c>
      <c r="D1617">
        <v>155.16999999999999</v>
      </c>
      <c r="E1617">
        <v>155.44</v>
      </c>
      <c r="F1617">
        <v>9680583</v>
      </c>
      <c r="G1617" t="s">
        <v>9</v>
      </c>
      <c r="H1617" s="3">
        <f t="shared" si="75"/>
        <v>-1.4955640050697161E-2</v>
      </c>
      <c r="I1617">
        <f t="shared" si="76"/>
        <v>2022</v>
      </c>
      <c r="J1617" t="str">
        <f t="shared" si="77"/>
        <v>Enero</v>
      </c>
      <c r="K1617">
        <f>AVERAGEIFS(Tabla1[Close], Tabla1[Ticker], Tabla1[[#This Row],[Ticker]], Tabla1[Date], "&lt;=" &amp; Tabla1[[#This Row],[Date]], Tabla1[Date], "&gt;=" &amp; (Tabla1[[#This Row],[Date]]-50))</f>
        <v>152.0628571428571</v>
      </c>
      <c r="L1617">
        <f>AVERAGEIFS(Tabla1[Close], Tabla1[Ticker], Tabla1[[#This Row],[Ticker]], Tabla1[Date], "&lt;=" &amp; Tabla1[[#This Row],[Date]], Tabla1[Date], "&gt;=" &amp; (Tabla1[[#This Row],[Date]]-200))</f>
        <v>169.14364285714288</v>
      </c>
      <c r="M1617" t="str">
        <f>+IF(Tabla1[[#This Row],[volatilidad]]&lt;0.5,"Baja",IF(Tabla1[[#This Row],[volatilidad]]&lt;1,"Media","Alta"))</f>
        <v>Baja</v>
      </c>
    </row>
    <row r="1618" spans="1:13" x14ac:dyDescent="0.3">
      <c r="A1618" s="1">
        <v>44575</v>
      </c>
      <c r="B1618">
        <v>152.35</v>
      </c>
      <c r="C1618">
        <v>152.62</v>
      </c>
      <c r="D1618">
        <v>148.41999999999999</v>
      </c>
      <c r="E1618">
        <v>151.94</v>
      </c>
      <c r="F1618">
        <v>16831957</v>
      </c>
      <c r="G1618" t="s">
        <v>9</v>
      </c>
      <c r="H1618" s="3">
        <f t="shared" si="75"/>
        <v>-2.2516726711271251E-2</v>
      </c>
      <c r="I1618">
        <f t="shared" si="76"/>
        <v>2022</v>
      </c>
      <c r="J1618" t="str">
        <f t="shared" si="77"/>
        <v>Enero</v>
      </c>
      <c r="K1618">
        <f>AVERAGEIFS(Tabla1[Close], Tabla1[Ticker], Tabla1[[#This Row],[Ticker]], Tabla1[Date], "&lt;=" &amp; Tabla1[[#This Row],[Date]], Tabla1[Date], "&gt;=" &amp; (Tabla1[[#This Row],[Date]]-50))</f>
        <v>152.07999999999998</v>
      </c>
      <c r="L1618">
        <f>AVERAGEIFS(Tabla1[Close], Tabla1[Ticker], Tabla1[[#This Row],[Ticker]], Tabla1[Date], "&lt;=" &amp; Tabla1[[#This Row],[Date]], Tabla1[Date], "&gt;=" &amp; (Tabla1[[#This Row],[Date]]-200))</f>
        <v>169.02163120567377</v>
      </c>
      <c r="M1618" t="str">
        <f>+IF(Tabla1[[#This Row],[volatilidad]]&lt;0.5,"Baja",IF(Tabla1[[#This Row],[volatilidad]]&lt;1,"Media","Alta"))</f>
        <v>Baja</v>
      </c>
    </row>
    <row r="1619" spans="1:13" x14ac:dyDescent="0.3">
      <c r="A1619" s="1">
        <v>44579</v>
      </c>
      <c r="B1619">
        <v>151.11000000000001</v>
      </c>
      <c r="C1619">
        <v>153.13</v>
      </c>
      <c r="D1619">
        <v>149.83000000000001</v>
      </c>
      <c r="E1619">
        <v>152.27000000000001</v>
      </c>
      <c r="F1619">
        <v>10425768</v>
      </c>
      <c r="G1619" t="s">
        <v>9</v>
      </c>
      <c r="H1619" s="3">
        <f t="shared" si="75"/>
        <v>2.1719099644597062E-3</v>
      </c>
      <c r="I1619">
        <f t="shared" si="76"/>
        <v>2022</v>
      </c>
      <c r="J1619" t="str">
        <f t="shared" si="77"/>
        <v>Enero</v>
      </c>
      <c r="K1619">
        <f>AVERAGEIFS(Tabla1[Close], Tabla1[Ticker], Tabla1[[#This Row],[Ticker]], Tabla1[Date], "&lt;=" &amp; Tabla1[[#This Row],[Date]], Tabla1[Date], "&gt;=" &amp; (Tabla1[[#This Row],[Date]]-50))</f>
        <v>152.19885714285715</v>
      </c>
      <c r="L1619">
        <f>AVERAGEIFS(Tabla1[Close], Tabla1[Ticker], Tabla1[[#This Row],[Ticker]], Tabla1[Date], "&lt;=" &amp; Tabla1[[#This Row],[Date]], Tabla1[Date], "&gt;=" &amp; (Tabla1[[#This Row],[Date]]-200))</f>
        <v>168.70137681159423</v>
      </c>
      <c r="M1619" t="str">
        <f>+IF(Tabla1[[#This Row],[volatilidad]]&lt;0.5,"Baja",IF(Tabla1[[#This Row],[volatilidad]]&lt;1,"Media","Alta"))</f>
        <v>Baja</v>
      </c>
    </row>
    <row r="1620" spans="1:13" x14ac:dyDescent="0.3">
      <c r="A1620" s="1">
        <v>44580</v>
      </c>
      <c r="B1620">
        <v>150.84</v>
      </c>
      <c r="C1620">
        <v>152.86000000000001</v>
      </c>
      <c r="D1620">
        <v>149.96</v>
      </c>
      <c r="E1620">
        <v>150.11000000000001</v>
      </c>
      <c r="F1620">
        <v>10413247</v>
      </c>
      <c r="G1620" t="s">
        <v>9</v>
      </c>
      <c r="H1620" s="3">
        <f t="shared" si="75"/>
        <v>-1.4185328692454147E-2</v>
      </c>
      <c r="I1620">
        <f t="shared" si="76"/>
        <v>2022</v>
      </c>
      <c r="J1620" t="str">
        <f t="shared" si="77"/>
        <v>Enero</v>
      </c>
      <c r="K1620">
        <f>AVERAGEIFS(Tabla1[Close], Tabla1[Ticker], Tabla1[[#This Row],[Ticker]], Tabla1[Date], "&lt;=" &amp; Tabla1[[#This Row],[Date]], Tabla1[Date], "&gt;=" &amp; (Tabla1[[#This Row],[Date]]-50))</f>
        <v>152.26457142857143</v>
      </c>
      <c r="L1620">
        <f>AVERAGEIFS(Tabla1[Close], Tabla1[Ticker], Tabla1[[#This Row],[Ticker]], Tabla1[Date], "&lt;=" &amp; Tabla1[[#This Row],[Date]], Tabla1[Date], "&gt;=" &amp; (Tabla1[[#This Row],[Date]]-200))</f>
        <v>168.5057246376812</v>
      </c>
      <c r="M1620" t="str">
        <f>+IF(Tabla1[[#This Row],[volatilidad]]&lt;0.5,"Baja",IF(Tabla1[[#This Row],[volatilidad]]&lt;1,"Media","Alta"))</f>
        <v>Baja</v>
      </c>
    </row>
    <row r="1621" spans="1:13" x14ac:dyDescent="0.3">
      <c r="A1621" s="1">
        <v>44581</v>
      </c>
      <c r="B1621">
        <v>150.91</v>
      </c>
      <c r="C1621">
        <v>152.66</v>
      </c>
      <c r="D1621">
        <v>147.15</v>
      </c>
      <c r="E1621">
        <v>147.62</v>
      </c>
      <c r="F1621">
        <v>11760374</v>
      </c>
      <c r="G1621" t="s">
        <v>9</v>
      </c>
      <c r="H1621" s="3">
        <f t="shared" si="75"/>
        <v>-1.6587835587236088E-2</v>
      </c>
      <c r="I1621">
        <f t="shared" si="76"/>
        <v>2022</v>
      </c>
      <c r="J1621" t="str">
        <f t="shared" si="77"/>
        <v>Enero</v>
      </c>
      <c r="K1621">
        <f>AVERAGEIFS(Tabla1[Close], Tabla1[Ticker], Tabla1[[#This Row],[Ticker]], Tabla1[Date], "&lt;=" &amp; Tabla1[[#This Row],[Date]], Tabla1[Date], "&gt;=" &amp; (Tabla1[[#This Row],[Date]]-50))</f>
        <v>152.34228571428574</v>
      </c>
      <c r="L1621">
        <f>AVERAGEIFS(Tabla1[Close], Tabla1[Ticker], Tabla1[[#This Row],[Ticker]], Tabla1[Date], "&lt;=" &amp; Tabla1[[#This Row],[Date]], Tabla1[Date], "&gt;=" &amp; (Tabla1[[#This Row],[Date]]-200))</f>
        <v>168.35546762589931</v>
      </c>
      <c r="M1621" t="str">
        <f>+IF(Tabla1[[#This Row],[volatilidad]]&lt;0.5,"Baja",IF(Tabla1[[#This Row],[volatilidad]]&lt;1,"Media","Alta"))</f>
        <v>Baja</v>
      </c>
    </row>
    <row r="1622" spans="1:13" x14ac:dyDescent="0.3">
      <c r="A1622" s="1">
        <v>44582</v>
      </c>
      <c r="B1622">
        <v>141.22999999999999</v>
      </c>
      <c r="C1622">
        <v>141.87</v>
      </c>
      <c r="D1622">
        <v>136.63</v>
      </c>
      <c r="E1622">
        <v>137.38</v>
      </c>
      <c r="F1622">
        <v>34491847</v>
      </c>
      <c r="G1622" t="s">
        <v>9</v>
      </c>
      <c r="H1622" s="3">
        <f t="shared" si="75"/>
        <v>-6.9367294404552249E-2</v>
      </c>
      <c r="I1622">
        <f t="shared" si="76"/>
        <v>2022</v>
      </c>
      <c r="J1622" t="str">
        <f t="shared" si="77"/>
        <v>Enero</v>
      </c>
      <c r="K1622">
        <f>AVERAGEIFS(Tabla1[Close], Tabla1[Ticker], Tabla1[[#This Row],[Ticker]], Tabla1[Date], "&lt;=" &amp; Tabla1[[#This Row],[Date]], Tabla1[Date], "&gt;=" &amp; (Tabla1[[#This Row],[Date]]-50))</f>
        <v>152.20599999999999</v>
      </c>
      <c r="L1622">
        <f>AVERAGEIFS(Tabla1[Close], Tabla1[Ticker], Tabla1[[#This Row],[Ticker]], Tabla1[Date], "&lt;=" &amp; Tabla1[[#This Row],[Date]], Tabla1[Date], "&gt;=" &amp; (Tabla1[[#This Row],[Date]]-200))</f>
        <v>168.13421428571431</v>
      </c>
      <c r="M1622" t="str">
        <f>+IF(Tabla1[[#This Row],[volatilidad]]&lt;0.5,"Baja",IF(Tabla1[[#This Row],[volatilidad]]&lt;1,"Media","Alta"))</f>
        <v>Baja</v>
      </c>
    </row>
    <row r="1623" spans="1:13" x14ac:dyDescent="0.3">
      <c r="A1623" s="1">
        <v>44585</v>
      </c>
      <c r="B1623">
        <v>134.82</v>
      </c>
      <c r="C1623">
        <v>137.68</v>
      </c>
      <c r="D1623">
        <v>129.26</v>
      </c>
      <c r="E1623">
        <v>137.46</v>
      </c>
      <c r="F1623">
        <v>31523846</v>
      </c>
      <c r="G1623" t="s">
        <v>9</v>
      </c>
      <c r="H1623" s="3">
        <f t="shared" si="75"/>
        <v>5.8232639394395491E-4</v>
      </c>
      <c r="I1623">
        <f t="shared" si="76"/>
        <v>2022</v>
      </c>
      <c r="J1623" t="str">
        <f t="shared" si="77"/>
        <v>Enero</v>
      </c>
      <c r="K1623">
        <f>AVERAGEIFS(Tabla1[Close], Tabla1[Ticker], Tabla1[[#This Row],[Ticker]], Tabla1[Date], "&lt;=" &amp; Tabla1[[#This Row],[Date]], Tabla1[Date], "&gt;=" &amp; (Tabla1[[#This Row],[Date]]-50))</f>
        <v>152.09558823529409</v>
      </c>
      <c r="L1623">
        <f>AVERAGEIFS(Tabla1[Close], Tabla1[Ticker], Tabla1[[#This Row],[Ticker]], Tabla1[Date], "&lt;=" &amp; Tabla1[[#This Row],[Date]], Tabla1[Date], "&gt;=" &amp; (Tabla1[[#This Row],[Date]]-200))</f>
        <v>167.83985611510789</v>
      </c>
      <c r="M1623" t="str">
        <f>+IF(Tabla1[[#This Row],[volatilidad]]&lt;0.5,"Baja",IF(Tabla1[[#This Row],[volatilidad]]&lt;1,"Media","Alta"))</f>
        <v>Baja</v>
      </c>
    </row>
    <row r="1624" spans="1:13" x14ac:dyDescent="0.3">
      <c r="A1624" s="1">
        <v>44586</v>
      </c>
      <c r="B1624">
        <v>135.29</v>
      </c>
      <c r="C1624">
        <v>137.75</v>
      </c>
      <c r="D1624">
        <v>132.38</v>
      </c>
      <c r="E1624">
        <v>136.51</v>
      </c>
      <c r="F1624">
        <v>14694413</v>
      </c>
      <c r="G1624" t="s">
        <v>9</v>
      </c>
      <c r="H1624" s="3">
        <f t="shared" si="75"/>
        <v>-6.9111014113197866E-3</v>
      </c>
      <c r="I1624">
        <f t="shared" si="76"/>
        <v>2022</v>
      </c>
      <c r="J1624" t="str">
        <f t="shared" si="77"/>
        <v>Enero</v>
      </c>
      <c r="K1624">
        <f>AVERAGEIFS(Tabla1[Close], Tabla1[Ticker], Tabla1[[#This Row],[Ticker]], Tabla1[Date], "&lt;=" &amp; Tabla1[[#This Row],[Date]], Tabla1[Date], "&gt;=" &amp; (Tabla1[[#This Row],[Date]]-50))</f>
        <v>151.6502857142857</v>
      </c>
      <c r="L1624">
        <f>AVERAGEIFS(Tabla1[Close], Tabla1[Ticker], Tabla1[[#This Row],[Ticker]], Tabla1[Date], "&lt;=" &amp; Tabla1[[#This Row],[Date]], Tabla1[Date], "&gt;=" &amp; (Tabla1[[#This Row],[Date]]-200))</f>
        <v>167.57877697841724</v>
      </c>
      <c r="M1624" t="str">
        <f>+IF(Tabla1[[#This Row],[volatilidad]]&lt;0.5,"Baja",IF(Tabla1[[#This Row],[volatilidad]]&lt;1,"Media","Alta"))</f>
        <v>Baja</v>
      </c>
    </row>
    <row r="1625" spans="1:13" x14ac:dyDescent="0.3">
      <c r="A1625" s="1">
        <v>44587</v>
      </c>
      <c r="B1625">
        <v>137.71</v>
      </c>
      <c r="C1625">
        <v>138.19999999999999</v>
      </c>
      <c r="D1625">
        <v>132.26</v>
      </c>
      <c r="E1625">
        <v>133.6</v>
      </c>
      <c r="F1625">
        <v>14569916</v>
      </c>
      <c r="G1625" t="s">
        <v>9</v>
      </c>
      <c r="H1625" s="3">
        <f t="shared" si="75"/>
        <v>-2.1317119624935876E-2</v>
      </c>
      <c r="I1625">
        <f t="shared" si="76"/>
        <v>2022</v>
      </c>
      <c r="J1625" t="str">
        <f t="shared" si="77"/>
        <v>Enero</v>
      </c>
      <c r="K1625">
        <f>AVERAGEIFS(Tabla1[Close], Tabla1[Ticker], Tabla1[[#This Row],[Ticker]], Tabla1[Date], "&lt;=" &amp; Tabla1[[#This Row],[Date]], Tabla1[Date], "&gt;=" &amp; (Tabla1[[#This Row],[Date]]-50))</f>
        <v>151.17114285714285</v>
      </c>
      <c r="L1625">
        <f>AVERAGEIFS(Tabla1[Close], Tabla1[Ticker], Tabla1[[#This Row],[Ticker]], Tabla1[Date], "&lt;=" &amp; Tabla1[[#This Row],[Date]], Tabla1[Date], "&gt;=" &amp; (Tabla1[[#This Row],[Date]]-200))</f>
        <v>167.26625899280569</v>
      </c>
      <c r="M1625" t="str">
        <f>+IF(Tabla1[[#This Row],[volatilidad]]&lt;0.5,"Baja",IF(Tabla1[[#This Row],[volatilidad]]&lt;1,"Media","Alta"))</f>
        <v>Baja</v>
      </c>
    </row>
    <row r="1626" spans="1:13" x14ac:dyDescent="0.3">
      <c r="A1626" s="1">
        <v>44588</v>
      </c>
      <c r="B1626">
        <v>135.07</v>
      </c>
      <c r="C1626">
        <v>137.91</v>
      </c>
      <c r="D1626">
        <v>134.02000000000001</v>
      </c>
      <c r="E1626">
        <v>135.41999999999999</v>
      </c>
      <c r="F1626">
        <v>11913900</v>
      </c>
      <c r="G1626" t="s">
        <v>9</v>
      </c>
      <c r="H1626" s="3">
        <f t="shared" si="75"/>
        <v>1.3622754491017908E-2</v>
      </c>
      <c r="I1626">
        <f t="shared" si="76"/>
        <v>2022</v>
      </c>
      <c r="J1626" t="str">
        <f t="shared" si="77"/>
        <v>Enero</v>
      </c>
      <c r="K1626">
        <f>AVERAGEIFS(Tabla1[Close], Tabla1[Ticker], Tabla1[[#This Row],[Ticker]], Tabla1[Date], "&lt;=" &amp; Tabla1[[#This Row],[Date]], Tabla1[Date], "&gt;=" &amp; (Tabla1[[#This Row],[Date]]-50))</f>
        <v>150.73142857142858</v>
      </c>
      <c r="L1626">
        <f>AVERAGEIFS(Tabla1[Close], Tabla1[Ticker], Tabla1[[#This Row],[Ticker]], Tabla1[Date], "&lt;=" &amp; Tabla1[[#This Row],[Date]], Tabla1[Date], "&gt;=" &amp; (Tabla1[[#This Row],[Date]]-200))</f>
        <v>167.03878571428564</v>
      </c>
      <c r="M1626" t="str">
        <f>+IF(Tabla1[[#This Row],[volatilidad]]&lt;0.5,"Baja",IF(Tabla1[[#This Row],[volatilidad]]&lt;1,"Media","Alta"))</f>
        <v>Baja</v>
      </c>
    </row>
    <row r="1627" spans="1:13" x14ac:dyDescent="0.3">
      <c r="A1627" s="1">
        <v>44589</v>
      </c>
      <c r="B1627">
        <v>135.21</v>
      </c>
      <c r="C1627">
        <v>138.69</v>
      </c>
      <c r="D1627">
        <v>133.56</v>
      </c>
      <c r="E1627">
        <v>138.63</v>
      </c>
      <c r="F1627">
        <v>10011666</v>
      </c>
      <c r="G1627" t="s">
        <v>9</v>
      </c>
      <c r="H1627" s="3">
        <f t="shared" si="75"/>
        <v>2.370403190075332E-2</v>
      </c>
      <c r="I1627">
        <f t="shared" si="76"/>
        <v>2022</v>
      </c>
      <c r="J1627" t="str">
        <f t="shared" si="77"/>
        <v>Enero</v>
      </c>
      <c r="K1627">
        <f>AVERAGEIFS(Tabla1[Close], Tabla1[Ticker], Tabla1[[#This Row],[Ticker]], Tabla1[Date], "&lt;=" &amp; Tabla1[[#This Row],[Date]], Tabla1[Date], "&gt;=" &amp; (Tabla1[[#This Row],[Date]]-50))</f>
        <v>150.31114285714287</v>
      </c>
      <c r="L1627">
        <f>AVERAGEIFS(Tabla1[Close], Tabla1[Ticker], Tabla1[[#This Row],[Ticker]], Tabla1[Date], "&lt;=" &amp; Tabla1[[#This Row],[Date]], Tabla1[Date], "&gt;=" &amp; (Tabla1[[#This Row],[Date]]-200))</f>
        <v>166.83730496453893</v>
      </c>
      <c r="M1627" t="str">
        <f>+IF(Tabla1[[#This Row],[volatilidad]]&lt;0.5,"Baja",IF(Tabla1[[#This Row],[volatilidad]]&lt;1,"Media","Alta"))</f>
        <v>Baja</v>
      </c>
    </row>
    <row r="1628" spans="1:13" x14ac:dyDescent="0.3">
      <c r="A1628" s="1">
        <v>44592</v>
      </c>
      <c r="B1628">
        <v>138.86000000000001</v>
      </c>
      <c r="C1628">
        <v>143.15</v>
      </c>
      <c r="D1628">
        <v>138.47</v>
      </c>
      <c r="E1628">
        <v>142.97</v>
      </c>
      <c r="F1628">
        <v>10185499</v>
      </c>
      <c r="G1628" t="s">
        <v>9</v>
      </c>
      <c r="H1628" s="3">
        <f t="shared" si="75"/>
        <v>3.1306355045805478E-2</v>
      </c>
      <c r="I1628">
        <f t="shared" si="76"/>
        <v>2022</v>
      </c>
      <c r="J1628" t="str">
        <f t="shared" si="77"/>
        <v>Enero</v>
      </c>
      <c r="K1628">
        <f>AVERAGEIFS(Tabla1[Close], Tabla1[Ticker], Tabla1[[#This Row],[Ticker]], Tabla1[Date], "&lt;=" &amp; Tabla1[[#This Row],[Date]], Tabla1[Date], "&gt;=" &amp; (Tabla1[[#This Row],[Date]]-50))</f>
        <v>149.94735294117652</v>
      </c>
      <c r="L1628">
        <f>AVERAGEIFS(Tabla1[Close], Tabla1[Ticker], Tabla1[[#This Row],[Ticker]], Tabla1[Date], "&lt;=" &amp; Tabla1[[#This Row],[Date]], Tabla1[Date], "&gt;=" &amp; (Tabla1[[#This Row],[Date]]-200))</f>
        <v>166.29913669064743</v>
      </c>
      <c r="M1628" t="str">
        <f>+IF(Tabla1[[#This Row],[volatilidad]]&lt;0.5,"Baja",IF(Tabla1[[#This Row],[volatilidad]]&lt;1,"Media","Alta"))</f>
        <v>Baja</v>
      </c>
    </row>
    <row r="1629" spans="1:13" x14ac:dyDescent="0.3">
      <c r="A1629" s="1">
        <v>44593</v>
      </c>
      <c r="B1629">
        <v>143.02000000000001</v>
      </c>
      <c r="C1629">
        <v>144.69</v>
      </c>
      <c r="D1629">
        <v>142.25</v>
      </c>
      <c r="E1629">
        <v>144.49</v>
      </c>
      <c r="F1629">
        <v>8573340</v>
      </c>
      <c r="G1629" t="s">
        <v>9</v>
      </c>
      <c r="H1629" s="3">
        <f t="shared" si="75"/>
        <v>1.0631601035182348E-2</v>
      </c>
      <c r="I1629">
        <f t="shared" si="76"/>
        <v>2022</v>
      </c>
      <c r="J1629" t="str">
        <f t="shared" si="77"/>
        <v>Febrero</v>
      </c>
      <c r="K1629">
        <f>AVERAGEIFS(Tabla1[Close], Tabla1[Ticker], Tabla1[[#This Row],[Ticker]], Tabla1[Date], "&lt;=" &amp; Tabla1[[#This Row],[Date]], Tabla1[Date], "&gt;=" &amp; (Tabla1[[#This Row],[Date]]-50))</f>
        <v>149.79142857142861</v>
      </c>
      <c r="L1629">
        <f>AVERAGEIFS(Tabla1[Close], Tabla1[Ticker], Tabla1[[#This Row],[Ticker]], Tabla1[Date], "&lt;=" &amp; Tabla1[[#This Row],[Date]], Tabla1[Date], "&gt;=" &amp; (Tabla1[[#This Row],[Date]]-200))</f>
        <v>166.01381294964025</v>
      </c>
      <c r="M1629" t="str">
        <f>+IF(Tabla1[[#This Row],[volatilidad]]&lt;0.5,"Baja",IF(Tabla1[[#This Row],[volatilidad]]&lt;1,"Media","Alta"))</f>
        <v>Baja</v>
      </c>
    </row>
    <row r="1630" spans="1:13" x14ac:dyDescent="0.3">
      <c r="A1630" s="1">
        <v>44594</v>
      </c>
      <c r="B1630">
        <v>144.19</v>
      </c>
      <c r="C1630">
        <v>144.59</v>
      </c>
      <c r="D1630">
        <v>141.38</v>
      </c>
      <c r="E1630">
        <v>142.62</v>
      </c>
      <c r="F1630">
        <v>9529884</v>
      </c>
      <c r="G1630" t="s">
        <v>9</v>
      </c>
      <c r="H1630" s="3">
        <f t="shared" si="75"/>
        <v>-1.2942072115717407E-2</v>
      </c>
      <c r="I1630">
        <f t="shared" si="76"/>
        <v>2022</v>
      </c>
      <c r="J1630" t="str">
        <f t="shared" si="77"/>
        <v>Febrero</v>
      </c>
      <c r="K1630">
        <f>AVERAGEIFS(Tabla1[Close], Tabla1[Ticker], Tabla1[[#This Row],[Ticker]], Tabla1[Date], "&lt;=" &amp; Tabla1[[#This Row],[Date]], Tabla1[Date], "&gt;=" &amp; (Tabla1[[#This Row],[Date]]-50))</f>
        <v>149.56828571428574</v>
      </c>
      <c r="L1630">
        <f>AVERAGEIFS(Tabla1[Close], Tabla1[Ticker], Tabla1[[#This Row],[Ticker]], Tabla1[Date], "&lt;=" &amp; Tabla1[[#This Row],[Date]], Tabla1[Date], "&gt;=" &amp; (Tabla1[[#This Row],[Date]]-200))</f>
        <v>165.74985611510786</v>
      </c>
      <c r="M1630" t="str">
        <f>+IF(Tabla1[[#This Row],[volatilidad]]&lt;0.5,"Baja",IF(Tabla1[[#This Row],[volatilidad]]&lt;1,"Media","Alta"))</f>
        <v>Baja</v>
      </c>
    </row>
    <row r="1631" spans="1:13" x14ac:dyDescent="0.3">
      <c r="A1631" s="1">
        <v>44595</v>
      </c>
      <c r="B1631">
        <v>140</v>
      </c>
      <c r="C1631">
        <v>142.04</v>
      </c>
      <c r="D1631">
        <v>139.25</v>
      </c>
      <c r="E1631">
        <v>140.03</v>
      </c>
      <c r="F1631">
        <v>9820585</v>
      </c>
      <c r="G1631" t="s">
        <v>9</v>
      </c>
      <c r="H1631" s="3">
        <f t="shared" si="75"/>
        <v>-1.8160145842097908E-2</v>
      </c>
      <c r="I1631">
        <f t="shared" si="76"/>
        <v>2022</v>
      </c>
      <c r="J1631" t="str">
        <f t="shared" si="77"/>
        <v>Febrero</v>
      </c>
      <c r="K1631">
        <f>AVERAGEIFS(Tabla1[Close], Tabla1[Ticker], Tabla1[[#This Row],[Ticker]], Tabla1[Date], "&lt;=" &amp; Tabla1[[#This Row],[Date]], Tabla1[Date], "&gt;=" &amp; (Tabla1[[#This Row],[Date]]-50))</f>
        <v>149.30914285714289</v>
      </c>
      <c r="L1631">
        <f>AVERAGEIFS(Tabla1[Close], Tabla1[Ticker], Tabla1[[#This Row],[Ticker]], Tabla1[Date], "&lt;=" &amp; Tabla1[[#This Row],[Date]], Tabla1[Date], "&gt;=" &amp; (Tabla1[[#This Row],[Date]]-200))</f>
        <v>165.56614285714281</v>
      </c>
      <c r="M1631" t="str">
        <f>+IF(Tabla1[[#This Row],[volatilidad]]&lt;0.5,"Baja",IF(Tabla1[[#This Row],[volatilidad]]&lt;1,"Media","Alta"))</f>
        <v>Baja</v>
      </c>
    </row>
    <row r="1632" spans="1:13" x14ac:dyDescent="0.3">
      <c r="A1632" s="1">
        <v>44596</v>
      </c>
      <c r="B1632">
        <v>140.04</v>
      </c>
      <c r="C1632">
        <v>143.19</v>
      </c>
      <c r="D1632">
        <v>139.53</v>
      </c>
      <c r="E1632">
        <v>142.02000000000001</v>
      </c>
      <c r="F1632">
        <v>8061075</v>
      </c>
      <c r="G1632" t="s">
        <v>9</v>
      </c>
      <c r="H1632" s="3">
        <f t="shared" si="75"/>
        <v>1.4211240448475326E-2</v>
      </c>
      <c r="I1632">
        <f t="shared" si="76"/>
        <v>2022</v>
      </c>
      <c r="J1632" t="str">
        <f t="shared" si="77"/>
        <v>Febrero</v>
      </c>
      <c r="K1632">
        <f>AVERAGEIFS(Tabla1[Close], Tabla1[Ticker], Tabla1[[#This Row],[Ticker]], Tabla1[Date], "&lt;=" &amp; Tabla1[[#This Row],[Date]], Tabla1[Date], "&gt;=" &amp; (Tabla1[[#This Row],[Date]]-50))</f>
        <v>149.0697142857143</v>
      </c>
      <c r="L1632">
        <f>AVERAGEIFS(Tabla1[Close], Tabla1[Ticker], Tabla1[[#This Row],[Ticker]], Tabla1[Date], "&lt;=" &amp; Tabla1[[#This Row],[Date]], Tabla1[Date], "&gt;=" &amp; (Tabla1[[#This Row],[Date]]-200))</f>
        <v>165.39914893617015</v>
      </c>
      <c r="M1632" t="str">
        <f>+IF(Tabla1[[#This Row],[volatilidad]]&lt;0.5,"Baja",IF(Tabla1[[#This Row],[volatilidad]]&lt;1,"Media","Alta"))</f>
        <v>Baja</v>
      </c>
    </row>
    <row r="1633" spans="1:13" x14ac:dyDescent="0.3">
      <c r="A1633" s="1">
        <v>44599</v>
      </c>
      <c r="B1633">
        <v>143.38999999999999</v>
      </c>
      <c r="C1633">
        <v>144.09</v>
      </c>
      <c r="D1633">
        <v>141.61000000000001</v>
      </c>
      <c r="E1633">
        <v>142.51</v>
      </c>
      <c r="F1633">
        <v>10937517</v>
      </c>
      <c r="G1633" t="s">
        <v>9</v>
      </c>
      <c r="H1633" s="3">
        <f t="shared" si="75"/>
        <v>3.4502182791154024E-3</v>
      </c>
      <c r="I1633">
        <f t="shared" si="76"/>
        <v>2022</v>
      </c>
      <c r="J1633" t="str">
        <f t="shared" si="77"/>
        <v>Febrero</v>
      </c>
      <c r="K1633">
        <f>AVERAGEIFS(Tabla1[Close], Tabla1[Ticker], Tabla1[[#This Row],[Ticker]], Tabla1[Date], "&lt;=" &amp; Tabla1[[#This Row],[Date]], Tabla1[Date], "&gt;=" &amp; (Tabla1[[#This Row],[Date]]-50))</f>
        <v>148.89529411764707</v>
      </c>
      <c r="L1633">
        <f>AVERAGEIFS(Tabla1[Close], Tabla1[Ticker], Tabla1[[#This Row],[Ticker]], Tabla1[Date], "&lt;=" &amp; Tabla1[[#This Row],[Date]], Tabla1[Date], "&gt;=" &amp; (Tabla1[[#This Row],[Date]]-200))</f>
        <v>165.01582733812938</v>
      </c>
      <c r="M1633" t="str">
        <f>+IF(Tabla1[[#This Row],[volatilidad]]&lt;0.5,"Baja",IF(Tabla1[[#This Row],[volatilidad]]&lt;1,"Media","Alta"))</f>
        <v>Baja</v>
      </c>
    </row>
    <row r="1634" spans="1:13" x14ac:dyDescent="0.3">
      <c r="A1634" s="1">
        <v>44600</v>
      </c>
      <c r="B1634">
        <v>141.79</v>
      </c>
      <c r="C1634">
        <v>142.88999999999999</v>
      </c>
      <c r="D1634">
        <v>140.74</v>
      </c>
      <c r="E1634">
        <v>142.47999999999999</v>
      </c>
      <c r="F1634">
        <v>9231697</v>
      </c>
      <c r="G1634" t="s">
        <v>9</v>
      </c>
      <c r="H1634" s="3">
        <f t="shared" si="75"/>
        <v>-2.105115430496296E-4</v>
      </c>
      <c r="I1634">
        <f t="shared" si="76"/>
        <v>2022</v>
      </c>
      <c r="J1634" t="str">
        <f t="shared" si="77"/>
        <v>Febrero</v>
      </c>
      <c r="K1634">
        <f>AVERAGEIFS(Tabla1[Close], Tabla1[Ticker], Tabla1[[#This Row],[Ticker]], Tabla1[Date], "&lt;=" &amp; Tabla1[[#This Row],[Date]], Tabla1[Date], "&gt;=" &amp; (Tabla1[[#This Row],[Date]]-50))</f>
        <v>148.71199999999999</v>
      </c>
      <c r="L1634">
        <f>AVERAGEIFS(Tabla1[Close], Tabla1[Ticker], Tabla1[[#This Row],[Ticker]], Tabla1[Date], "&lt;=" &amp; Tabla1[[#This Row],[Date]], Tabla1[Date], "&gt;=" &amp; (Tabla1[[#This Row],[Date]]-200))</f>
        <v>164.78093525179844</v>
      </c>
      <c r="M1634" t="str">
        <f>+IF(Tabla1[[#This Row],[volatilidad]]&lt;0.5,"Baja",IF(Tabla1[[#This Row],[volatilidad]]&lt;1,"Media","Alta"))</f>
        <v>Baja</v>
      </c>
    </row>
    <row r="1635" spans="1:13" x14ac:dyDescent="0.3">
      <c r="A1635" s="1">
        <v>44601</v>
      </c>
      <c r="B1635">
        <v>144.37</v>
      </c>
      <c r="C1635">
        <v>147.35</v>
      </c>
      <c r="D1635">
        <v>143.25</v>
      </c>
      <c r="E1635">
        <v>147.22999999999999</v>
      </c>
      <c r="F1635">
        <v>22877397</v>
      </c>
      <c r="G1635" t="s">
        <v>9</v>
      </c>
      <c r="H1635" s="3">
        <f t="shared" si="75"/>
        <v>3.3338012352610802E-2</v>
      </c>
      <c r="I1635">
        <f t="shared" si="76"/>
        <v>2022</v>
      </c>
      <c r="J1635" t="str">
        <f t="shared" si="77"/>
        <v>Febrero</v>
      </c>
      <c r="K1635">
        <f>AVERAGEIFS(Tabla1[Close], Tabla1[Ticker], Tabla1[[#This Row],[Ticker]], Tabla1[Date], "&lt;=" &amp; Tabla1[[#This Row],[Date]], Tabla1[Date], "&gt;=" &amp; (Tabla1[[#This Row],[Date]]-50))</f>
        <v>148.73371428571426</v>
      </c>
      <c r="L1635">
        <f>AVERAGEIFS(Tabla1[Close], Tabla1[Ticker], Tabla1[[#This Row],[Ticker]], Tabla1[Date], "&lt;=" &amp; Tabla1[[#This Row],[Date]], Tabla1[Date], "&gt;=" &amp; (Tabla1[[#This Row],[Date]]-200))</f>
        <v>164.57294964028765</v>
      </c>
      <c r="M1635" t="str">
        <f>+IF(Tabla1[[#This Row],[volatilidad]]&lt;0.5,"Baja",IF(Tabla1[[#This Row],[volatilidad]]&lt;1,"Media","Alta"))</f>
        <v>Baja</v>
      </c>
    </row>
    <row r="1636" spans="1:13" x14ac:dyDescent="0.3">
      <c r="A1636" s="1">
        <v>44602</v>
      </c>
      <c r="B1636">
        <v>156.02000000000001</v>
      </c>
      <c r="C1636">
        <v>157.5</v>
      </c>
      <c r="D1636">
        <v>151.11000000000001</v>
      </c>
      <c r="E1636">
        <v>152.16</v>
      </c>
      <c r="F1636">
        <v>42500322</v>
      </c>
      <c r="G1636" t="s">
        <v>9</v>
      </c>
      <c r="H1636" s="3">
        <f t="shared" si="75"/>
        <v>3.3485023432724415E-2</v>
      </c>
      <c r="I1636">
        <f t="shared" si="76"/>
        <v>2022</v>
      </c>
      <c r="J1636" t="str">
        <f t="shared" si="77"/>
        <v>Febrero</v>
      </c>
      <c r="K1636">
        <f>AVERAGEIFS(Tabla1[Close], Tabla1[Ticker], Tabla1[[#This Row],[Ticker]], Tabla1[Date], "&lt;=" &amp; Tabla1[[#This Row],[Date]], Tabla1[Date], "&gt;=" &amp; (Tabla1[[#This Row],[Date]]-50))</f>
        <v>148.76542857142854</v>
      </c>
      <c r="L1636">
        <f>AVERAGEIFS(Tabla1[Close], Tabla1[Ticker], Tabla1[[#This Row],[Ticker]], Tabla1[Date], "&lt;=" &amp; Tabla1[[#This Row],[Date]], Tabla1[Date], "&gt;=" &amp; (Tabla1[[#This Row],[Date]]-200))</f>
        <v>164.48428571428559</v>
      </c>
      <c r="M1636" t="str">
        <f>+IF(Tabla1[[#This Row],[volatilidad]]&lt;0.5,"Baja",IF(Tabla1[[#This Row],[volatilidad]]&lt;1,"Media","Alta"))</f>
        <v>Baja</v>
      </c>
    </row>
    <row r="1637" spans="1:13" x14ac:dyDescent="0.3">
      <c r="A1637" s="1">
        <v>44603</v>
      </c>
      <c r="B1637">
        <v>153.54</v>
      </c>
      <c r="C1637">
        <v>154.69</v>
      </c>
      <c r="D1637">
        <v>148.56</v>
      </c>
      <c r="E1637">
        <v>149.47</v>
      </c>
      <c r="F1637">
        <v>17975207</v>
      </c>
      <c r="G1637" t="s">
        <v>9</v>
      </c>
      <c r="H1637" s="3">
        <f t="shared" si="75"/>
        <v>-1.7678759200841165E-2</v>
      </c>
      <c r="I1637">
        <f t="shared" si="76"/>
        <v>2022</v>
      </c>
      <c r="J1637" t="str">
        <f t="shared" si="77"/>
        <v>Febrero</v>
      </c>
      <c r="K1637">
        <f>AVERAGEIFS(Tabla1[Close], Tabla1[Ticker], Tabla1[[#This Row],[Ticker]], Tabla1[Date], "&lt;=" &amp; Tabla1[[#This Row],[Date]], Tabla1[Date], "&gt;=" &amp; (Tabla1[[#This Row],[Date]]-50))</f>
        <v>148.69657142857142</v>
      </c>
      <c r="L1637">
        <f>AVERAGEIFS(Tabla1[Close], Tabla1[Ticker], Tabla1[[#This Row],[Ticker]], Tabla1[Date], "&lt;=" &amp; Tabla1[[#This Row],[Date]], Tabla1[Date], "&gt;=" &amp; (Tabla1[[#This Row],[Date]]-200))</f>
        <v>164.37780141843959</v>
      </c>
      <c r="M1637" t="str">
        <f>+IF(Tabla1[[#This Row],[volatilidad]]&lt;0.5,"Baja",IF(Tabla1[[#This Row],[volatilidad]]&lt;1,"Media","Alta"))</f>
        <v>Baja</v>
      </c>
    </row>
    <row r="1638" spans="1:13" x14ac:dyDescent="0.3">
      <c r="A1638" s="1">
        <v>44606</v>
      </c>
      <c r="B1638">
        <v>149.37</v>
      </c>
      <c r="C1638">
        <v>153.72999999999999</v>
      </c>
      <c r="D1638">
        <v>149.21</v>
      </c>
      <c r="E1638">
        <v>150.85</v>
      </c>
      <c r="F1638">
        <v>14694683</v>
      </c>
      <c r="G1638" t="s">
        <v>9</v>
      </c>
      <c r="H1638" s="3">
        <f t="shared" si="75"/>
        <v>9.2326219308223045E-3</v>
      </c>
      <c r="I1638">
        <f t="shared" si="76"/>
        <v>2022</v>
      </c>
      <c r="J1638" t="str">
        <f t="shared" si="77"/>
        <v>Febrero</v>
      </c>
      <c r="K1638">
        <f>AVERAGEIFS(Tabla1[Close], Tabla1[Ticker], Tabla1[[#This Row],[Ticker]], Tabla1[Date], "&lt;=" &amp; Tabla1[[#This Row],[Date]], Tabla1[Date], "&gt;=" &amp; (Tabla1[[#This Row],[Date]]-50))</f>
        <v>148.61714285714285</v>
      </c>
      <c r="L1638">
        <f>AVERAGEIFS(Tabla1[Close], Tabla1[Ticker], Tabla1[[#This Row],[Ticker]], Tabla1[Date], "&lt;=" &amp; Tabla1[[#This Row],[Date]], Tabla1[Date], "&gt;=" &amp; (Tabla1[[#This Row],[Date]]-200))</f>
        <v>163.96244604316536</v>
      </c>
      <c r="M1638" t="str">
        <f>+IF(Tabla1[[#This Row],[volatilidad]]&lt;0.5,"Baja",IF(Tabla1[[#This Row],[volatilidad]]&lt;1,"Media","Alta"))</f>
        <v>Baja</v>
      </c>
    </row>
    <row r="1639" spans="1:13" x14ac:dyDescent="0.3">
      <c r="A1639" s="1">
        <v>44607</v>
      </c>
      <c r="B1639">
        <v>153.54</v>
      </c>
      <c r="C1639">
        <v>154.85</v>
      </c>
      <c r="D1639">
        <v>152.51</v>
      </c>
      <c r="E1639">
        <v>154.72</v>
      </c>
      <c r="F1639">
        <v>12730923</v>
      </c>
      <c r="G1639" t="s">
        <v>9</v>
      </c>
      <c r="H1639" s="3">
        <f t="shared" si="75"/>
        <v>2.5654623798475384E-2</v>
      </c>
      <c r="I1639">
        <f t="shared" si="76"/>
        <v>2022</v>
      </c>
      <c r="J1639" t="str">
        <f t="shared" si="77"/>
        <v>Febrero</v>
      </c>
      <c r="K1639">
        <f>AVERAGEIFS(Tabla1[Close], Tabla1[Ticker], Tabla1[[#This Row],[Ticker]], Tabla1[Date], "&lt;=" &amp; Tabla1[[#This Row],[Date]], Tabla1[Date], "&gt;=" &amp; (Tabla1[[#This Row],[Date]]-50))</f>
        <v>148.78666666666666</v>
      </c>
      <c r="L1639">
        <f>AVERAGEIFS(Tabla1[Close], Tabla1[Ticker], Tabla1[[#This Row],[Ticker]], Tabla1[Date], "&lt;=" &amp; Tabla1[[#This Row],[Date]], Tabla1[Date], "&gt;=" &amp; (Tabla1[[#This Row],[Date]]-200))</f>
        <v>163.79244604316537</v>
      </c>
      <c r="M1639" t="str">
        <f>+IF(Tabla1[[#This Row],[volatilidad]]&lt;0.5,"Baja",IF(Tabla1[[#This Row],[volatilidad]]&lt;1,"Media","Alta"))</f>
        <v>Baja</v>
      </c>
    </row>
    <row r="1640" spans="1:13" x14ac:dyDescent="0.3">
      <c r="A1640" s="1">
        <v>44608</v>
      </c>
      <c r="B1640">
        <v>154.97999999999999</v>
      </c>
      <c r="C1640">
        <v>156.72999999999999</v>
      </c>
      <c r="D1640">
        <v>153.75</v>
      </c>
      <c r="E1640">
        <v>156.35</v>
      </c>
      <c r="F1640">
        <v>10656352</v>
      </c>
      <c r="G1640" t="s">
        <v>9</v>
      </c>
      <c r="H1640" s="3">
        <f t="shared" si="75"/>
        <v>1.0535160289555368E-2</v>
      </c>
      <c r="I1640">
        <f t="shared" si="76"/>
        <v>2022</v>
      </c>
      <c r="J1640" t="str">
        <f t="shared" si="77"/>
        <v>Febrero</v>
      </c>
      <c r="K1640">
        <f>AVERAGEIFS(Tabla1[Close], Tabla1[Ticker], Tabla1[[#This Row],[Ticker]], Tabla1[Date], "&lt;=" &amp; Tabla1[[#This Row],[Date]], Tabla1[Date], "&gt;=" &amp; (Tabla1[[#This Row],[Date]]-50))</f>
        <v>148.88527777777779</v>
      </c>
      <c r="L1640">
        <f>AVERAGEIFS(Tabla1[Close], Tabla1[Ticker], Tabla1[[#This Row],[Ticker]], Tabla1[Date], "&lt;=" &amp; Tabla1[[#This Row],[Date]], Tabla1[Date], "&gt;=" &amp; (Tabla1[[#This Row],[Date]]-200))</f>
        <v>163.65093525179844</v>
      </c>
      <c r="M1640" t="str">
        <f>+IF(Tabla1[[#This Row],[volatilidad]]&lt;0.5,"Baja",IF(Tabla1[[#This Row],[volatilidad]]&lt;1,"Media","Alta"))</f>
        <v>Baja</v>
      </c>
    </row>
    <row r="1641" spans="1:13" x14ac:dyDescent="0.3">
      <c r="A1641" s="1">
        <v>44609</v>
      </c>
      <c r="B1641">
        <v>154.69</v>
      </c>
      <c r="C1641">
        <v>155.36000000000001</v>
      </c>
      <c r="D1641">
        <v>152.61000000000001</v>
      </c>
      <c r="E1641">
        <v>152.94999999999999</v>
      </c>
      <c r="F1641">
        <v>8110299</v>
      </c>
      <c r="G1641" t="s">
        <v>9</v>
      </c>
      <c r="H1641" s="3">
        <f t="shared" si="75"/>
        <v>-2.1746082507195452E-2</v>
      </c>
      <c r="I1641">
        <f t="shared" si="76"/>
        <v>2022</v>
      </c>
      <c r="J1641" t="str">
        <f t="shared" si="77"/>
        <v>Febrero</v>
      </c>
      <c r="K1641">
        <f>AVERAGEIFS(Tabla1[Close], Tabla1[Ticker], Tabla1[[#This Row],[Ticker]], Tabla1[Date], "&lt;=" &amp; Tabla1[[#This Row],[Date]], Tabla1[Date], "&gt;=" &amp; (Tabla1[[#This Row],[Date]]-50))</f>
        <v>148.82277777777779</v>
      </c>
      <c r="L1641">
        <f>AVERAGEIFS(Tabla1[Close], Tabla1[Ticker], Tabla1[[#This Row],[Ticker]], Tabla1[Date], "&lt;=" &amp; Tabla1[[#This Row],[Date]], Tabla1[Date], "&gt;=" &amp; (Tabla1[[#This Row],[Date]]-200))</f>
        <v>163.57449999999989</v>
      </c>
      <c r="M1641" t="str">
        <f>+IF(Tabla1[[#This Row],[volatilidad]]&lt;0.5,"Baja",IF(Tabla1[[#This Row],[volatilidad]]&lt;1,"Media","Alta"))</f>
        <v>Baja</v>
      </c>
    </row>
    <row r="1642" spans="1:13" x14ac:dyDescent="0.3">
      <c r="A1642" s="1">
        <v>44610</v>
      </c>
      <c r="B1642">
        <v>152.91</v>
      </c>
      <c r="C1642">
        <v>153.68</v>
      </c>
      <c r="D1642">
        <v>150.05000000000001</v>
      </c>
      <c r="E1642">
        <v>151.36000000000001</v>
      </c>
      <c r="F1642">
        <v>10785503</v>
      </c>
      <c r="G1642" t="s">
        <v>9</v>
      </c>
      <c r="H1642" s="3">
        <f t="shared" si="75"/>
        <v>-1.0395554102647808E-2</v>
      </c>
      <c r="I1642">
        <f t="shared" si="76"/>
        <v>2022</v>
      </c>
      <c r="J1642" t="str">
        <f t="shared" si="77"/>
        <v>Febrero</v>
      </c>
      <c r="K1642">
        <f>AVERAGEIFS(Tabla1[Close], Tabla1[Ticker], Tabla1[[#This Row],[Ticker]], Tabla1[Date], "&lt;=" &amp; Tabla1[[#This Row],[Date]], Tabla1[Date], "&gt;=" &amp; (Tabla1[[#This Row],[Date]]-50))</f>
        <v>148.72527777777776</v>
      </c>
      <c r="L1642">
        <f>AVERAGEIFS(Tabla1[Close], Tabla1[Ticker], Tabla1[[#This Row],[Ticker]], Tabla1[Date], "&lt;=" &amp; Tabla1[[#This Row],[Date]], Tabla1[Date], "&gt;=" &amp; (Tabla1[[#This Row],[Date]]-200))</f>
        <v>163.48787234042544</v>
      </c>
      <c r="M1642" t="str">
        <f>+IF(Tabla1[[#This Row],[volatilidad]]&lt;0.5,"Baja",IF(Tabla1[[#This Row],[volatilidad]]&lt;1,"Media","Alta"))</f>
        <v>Baja</v>
      </c>
    </row>
    <row r="1643" spans="1:13" x14ac:dyDescent="0.3">
      <c r="A1643" s="1">
        <v>44614</v>
      </c>
      <c r="B1643">
        <v>150.19</v>
      </c>
      <c r="C1643">
        <v>150.79</v>
      </c>
      <c r="D1643">
        <v>147.61000000000001</v>
      </c>
      <c r="E1643">
        <v>148.09</v>
      </c>
      <c r="F1643">
        <v>12227209</v>
      </c>
      <c r="G1643" t="s">
        <v>9</v>
      </c>
      <c r="H1643" s="3">
        <f t="shared" si="75"/>
        <v>-2.1604122621564525E-2</v>
      </c>
      <c r="I1643">
        <f t="shared" si="76"/>
        <v>2022</v>
      </c>
      <c r="J1643" t="str">
        <f t="shared" si="77"/>
        <v>Febrero</v>
      </c>
      <c r="K1643">
        <f>AVERAGEIFS(Tabla1[Close], Tabla1[Ticker], Tabla1[[#This Row],[Ticker]], Tabla1[Date], "&lt;=" &amp; Tabla1[[#This Row],[Date]], Tabla1[Date], "&gt;=" &amp; (Tabla1[[#This Row],[Date]]-50))</f>
        <v>148.32514285714288</v>
      </c>
      <c r="L1643">
        <f>AVERAGEIFS(Tabla1[Close], Tabla1[Ticker], Tabla1[[#This Row],[Ticker]], Tabla1[Date], "&lt;=" &amp; Tabla1[[#This Row],[Date]], Tabla1[Date], "&gt;=" &amp; (Tabla1[[#This Row],[Date]]-200))</f>
        <v>163.05833333333322</v>
      </c>
      <c r="M1643" t="str">
        <f>+IF(Tabla1[[#This Row],[volatilidad]]&lt;0.5,"Baja",IF(Tabla1[[#This Row],[volatilidad]]&lt;1,"Media","Alta"))</f>
        <v>Baja</v>
      </c>
    </row>
    <row r="1644" spans="1:13" x14ac:dyDescent="0.3">
      <c r="A1644" s="1">
        <v>44615</v>
      </c>
      <c r="B1644">
        <v>149.5</v>
      </c>
      <c r="C1644">
        <v>149.74</v>
      </c>
      <c r="D1644">
        <v>145.5</v>
      </c>
      <c r="E1644">
        <v>145.87</v>
      </c>
      <c r="F1644">
        <v>9300697</v>
      </c>
      <c r="G1644" t="s">
        <v>9</v>
      </c>
      <c r="H1644" s="3">
        <f t="shared" si="75"/>
        <v>-1.4990883921939369E-2</v>
      </c>
      <c r="I1644">
        <f t="shared" si="76"/>
        <v>2022</v>
      </c>
      <c r="J1644" t="str">
        <f t="shared" si="77"/>
        <v>Febrero</v>
      </c>
      <c r="K1644">
        <f>AVERAGEIFS(Tabla1[Close], Tabla1[Ticker], Tabla1[[#This Row],[Ticker]], Tabla1[Date], "&lt;=" &amp; Tabla1[[#This Row],[Date]], Tabla1[Date], "&gt;=" &amp; (Tabla1[[#This Row],[Date]]-50))</f>
        <v>148.01400000000001</v>
      </c>
      <c r="L1644">
        <f>AVERAGEIFS(Tabla1[Close], Tabla1[Ticker], Tabla1[[#This Row],[Ticker]], Tabla1[Date], "&lt;=" &amp; Tabla1[[#This Row],[Date]], Tabla1[Date], "&gt;=" &amp; (Tabla1[[#This Row],[Date]]-200))</f>
        <v>162.8318115942028</v>
      </c>
      <c r="M1644" t="str">
        <f>+IF(Tabla1[[#This Row],[volatilidad]]&lt;0.5,"Baja",IF(Tabla1[[#This Row],[volatilidad]]&lt;1,"Media","Alta"))</f>
        <v>Baja</v>
      </c>
    </row>
    <row r="1645" spans="1:13" x14ac:dyDescent="0.3">
      <c r="A1645" s="1">
        <v>44616</v>
      </c>
      <c r="B1645">
        <v>140</v>
      </c>
      <c r="C1645">
        <v>149.57</v>
      </c>
      <c r="D1645">
        <v>140</v>
      </c>
      <c r="E1645">
        <v>149.4</v>
      </c>
      <c r="F1645">
        <v>12475485</v>
      </c>
      <c r="G1645" t="s">
        <v>9</v>
      </c>
      <c r="H1645" s="3">
        <f t="shared" si="75"/>
        <v>2.4199629807362788E-2</v>
      </c>
      <c r="I1645">
        <f t="shared" si="76"/>
        <v>2022</v>
      </c>
      <c r="J1645" t="str">
        <f t="shared" si="77"/>
        <v>Febrero</v>
      </c>
      <c r="K1645">
        <f>AVERAGEIFS(Tabla1[Close], Tabla1[Ticker], Tabla1[[#This Row],[Ticker]], Tabla1[Date], "&lt;=" &amp; Tabla1[[#This Row],[Date]], Tabla1[Date], "&gt;=" &amp; (Tabla1[[#This Row],[Date]]-50))</f>
        <v>147.83314285714286</v>
      </c>
      <c r="L1645">
        <f>AVERAGEIFS(Tabla1[Close], Tabla1[Ticker], Tabla1[[#This Row],[Ticker]], Tabla1[Date], "&lt;=" &amp; Tabla1[[#This Row],[Date]], Tabla1[Date], "&gt;=" &amp; (Tabla1[[#This Row],[Date]]-200))</f>
        <v>162.73517985611502</v>
      </c>
      <c r="M1645" t="str">
        <f>+IF(Tabla1[[#This Row],[volatilidad]]&lt;0.5,"Baja",IF(Tabla1[[#This Row],[volatilidad]]&lt;1,"Media","Alta"))</f>
        <v>Baja</v>
      </c>
    </row>
    <row r="1646" spans="1:13" x14ac:dyDescent="0.3">
      <c r="A1646" s="1">
        <v>44617</v>
      </c>
      <c r="B1646">
        <v>149.56</v>
      </c>
      <c r="C1646">
        <v>150.28</v>
      </c>
      <c r="D1646">
        <v>147.22</v>
      </c>
      <c r="E1646">
        <v>149.53</v>
      </c>
      <c r="F1646">
        <v>10149515</v>
      </c>
      <c r="G1646" t="s">
        <v>9</v>
      </c>
      <c r="H1646" s="3">
        <f t="shared" si="75"/>
        <v>8.7014725568934637E-4</v>
      </c>
      <c r="I1646">
        <f t="shared" si="76"/>
        <v>2022</v>
      </c>
      <c r="J1646" t="str">
        <f t="shared" si="77"/>
        <v>Febrero</v>
      </c>
      <c r="K1646">
        <f>AVERAGEIFS(Tabla1[Close], Tabla1[Ticker], Tabla1[[#This Row],[Ticker]], Tabla1[Date], "&lt;=" &amp; Tabla1[[#This Row],[Date]], Tabla1[Date], "&gt;=" &amp; (Tabla1[[#This Row],[Date]]-50))</f>
        <v>147.67142857142858</v>
      </c>
      <c r="L1646">
        <f>AVERAGEIFS(Tabla1[Close], Tabla1[Ticker], Tabla1[[#This Row],[Ticker]], Tabla1[Date], "&lt;=" &amp; Tabla1[[#This Row],[Date]], Tabla1[Date], "&gt;=" &amp; (Tabla1[[#This Row],[Date]]-200))</f>
        <v>162.64085714285704</v>
      </c>
      <c r="M1646" t="str">
        <f>+IF(Tabla1[[#This Row],[volatilidad]]&lt;0.5,"Baja",IF(Tabla1[[#This Row],[volatilidad]]&lt;1,"Media","Alta"))</f>
        <v>Baja</v>
      </c>
    </row>
    <row r="1647" spans="1:13" x14ac:dyDescent="0.3">
      <c r="A1647" s="1">
        <v>44620</v>
      </c>
      <c r="B1647">
        <v>147.83000000000001</v>
      </c>
      <c r="C1647">
        <v>149.47999999999999</v>
      </c>
      <c r="D1647">
        <v>146.46</v>
      </c>
      <c r="E1647">
        <v>148.46</v>
      </c>
      <c r="F1647">
        <v>10834719</v>
      </c>
      <c r="G1647" t="s">
        <v>9</v>
      </c>
      <c r="H1647" s="3">
        <f t="shared" si="75"/>
        <v>-7.1557546980538511E-3</v>
      </c>
      <c r="I1647">
        <f t="shared" si="76"/>
        <v>2022</v>
      </c>
      <c r="J1647" t="str">
        <f t="shared" si="77"/>
        <v>Febrero</v>
      </c>
      <c r="K1647">
        <f>AVERAGEIFS(Tabla1[Close], Tabla1[Ticker], Tabla1[[#This Row],[Ticker]], Tabla1[Date], "&lt;=" &amp; Tabla1[[#This Row],[Date]], Tabla1[Date], "&gt;=" &amp; (Tabla1[[#This Row],[Date]]-50))</f>
        <v>147.12441176470585</v>
      </c>
      <c r="L1647">
        <f>AVERAGEIFS(Tabla1[Close], Tabla1[Ticker], Tabla1[[#This Row],[Ticker]], Tabla1[Date], "&lt;=" &amp; Tabla1[[#This Row],[Date]], Tabla1[Date], "&gt;=" &amp; (Tabla1[[#This Row],[Date]]-200))</f>
        <v>162.21956521739122</v>
      </c>
      <c r="M1647" t="str">
        <f>+IF(Tabla1[[#This Row],[volatilidad]]&lt;0.5,"Baja",IF(Tabla1[[#This Row],[volatilidad]]&lt;1,"Media","Alta"))</f>
        <v>Baja</v>
      </c>
    </row>
    <row r="1648" spans="1:13" x14ac:dyDescent="0.3">
      <c r="A1648" s="1">
        <v>44621</v>
      </c>
      <c r="B1648">
        <v>147.86000000000001</v>
      </c>
      <c r="C1648">
        <v>148.15</v>
      </c>
      <c r="D1648">
        <v>143.78</v>
      </c>
      <c r="E1648">
        <v>145.69999999999999</v>
      </c>
      <c r="F1648">
        <v>8943991</v>
      </c>
      <c r="G1648" t="s">
        <v>9</v>
      </c>
      <c r="H1648" s="3">
        <f t="shared" si="75"/>
        <v>-1.8590866226593117E-2</v>
      </c>
      <c r="I1648">
        <f t="shared" si="76"/>
        <v>2022</v>
      </c>
      <c r="J1648" t="str">
        <f t="shared" si="77"/>
        <v>Marzo</v>
      </c>
      <c r="K1648">
        <f>AVERAGEIFS(Tabla1[Close], Tabla1[Ticker], Tabla1[[#This Row],[Ticker]], Tabla1[Date], "&lt;=" &amp; Tabla1[[#This Row],[Date]], Tabla1[Date], "&gt;=" &amp; (Tabla1[[#This Row],[Date]]-50))</f>
        <v>147.08371428571425</v>
      </c>
      <c r="L1648">
        <f>AVERAGEIFS(Tabla1[Close], Tabla1[Ticker], Tabla1[[#This Row],[Ticker]], Tabla1[Date], "&lt;=" &amp; Tabla1[[#This Row],[Date]], Tabla1[Date], "&gt;=" &amp; (Tabla1[[#This Row],[Date]]-200))</f>
        <v>161.9761594202898</v>
      </c>
      <c r="M1648" t="str">
        <f>+IF(Tabla1[[#This Row],[volatilidad]]&lt;0.5,"Baja",IF(Tabla1[[#This Row],[volatilidad]]&lt;1,"Media","Alta"))</f>
        <v>Baja</v>
      </c>
    </row>
    <row r="1649" spans="1:13" x14ac:dyDescent="0.3">
      <c r="A1649" s="1">
        <v>44622</v>
      </c>
      <c r="B1649">
        <v>146.31</v>
      </c>
      <c r="C1649">
        <v>148.47</v>
      </c>
      <c r="D1649">
        <v>145.91999999999999</v>
      </c>
      <c r="E1649">
        <v>147.34</v>
      </c>
      <c r="F1649">
        <v>7851027</v>
      </c>
      <c r="G1649" t="s">
        <v>9</v>
      </c>
      <c r="H1649" s="3">
        <f t="shared" si="75"/>
        <v>1.1256005490734466E-2</v>
      </c>
      <c r="I1649">
        <f t="shared" si="76"/>
        <v>2022</v>
      </c>
      <c r="J1649" t="str">
        <f t="shared" si="77"/>
        <v>Marzo</v>
      </c>
      <c r="K1649">
        <f>AVERAGEIFS(Tabla1[Close], Tabla1[Ticker], Tabla1[[#This Row],[Ticker]], Tabla1[Date], "&lt;=" &amp; Tabla1[[#This Row],[Date]], Tabla1[Date], "&gt;=" &amp; (Tabla1[[#This Row],[Date]]-50))</f>
        <v>146.81914285714279</v>
      </c>
      <c r="L1649">
        <f>AVERAGEIFS(Tabla1[Close], Tabla1[Ticker], Tabla1[[#This Row],[Ticker]], Tabla1[Date], "&lt;=" &amp; Tabla1[[#This Row],[Date]], Tabla1[Date], "&gt;=" &amp; (Tabla1[[#This Row],[Date]]-200))</f>
        <v>161.73166666666663</v>
      </c>
      <c r="M1649" t="str">
        <f>+IF(Tabla1[[#This Row],[volatilidad]]&lt;0.5,"Baja",IF(Tabla1[[#This Row],[volatilidad]]&lt;1,"Media","Alta"))</f>
        <v>Baja</v>
      </c>
    </row>
    <row r="1650" spans="1:13" x14ac:dyDescent="0.3">
      <c r="A1650" s="1">
        <v>44623</v>
      </c>
      <c r="B1650">
        <v>147.31</v>
      </c>
      <c r="C1650">
        <v>148.65</v>
      </c>
      <c r="D1650">
        <v>144.44999999999999</v>
      </c>
      <c r="E1650">
        <v>145.57</v>
      </c>
      <c r="F1650">
        <v>8048440</v>
      </c>
      <c r="G1650" t="s">
        <v>9</v>
      </c>
      <c r="H1650" s="3">
        <f t="shared" si="75"/>
        <v>-1.2013031084566417E-2</v>
      </c>
      <c r="I1650">
        <f t="shared" si="76"/>
        <v>2022</v>
      </c>
      <c r="J1650" t="str">
        <f t="shared" si="77"/>
        <v>Marzo</v>
      </c>
      <c r="K1650">
        <f>AVERAGEIFS(Tabla1[Close], Tabla1[Ticker], Tabla1[[#This Row],[Ticker]], Tabla1[Date], "&lt;=" &amp; Tabla1[[#This Row],[Date]], Tabla1[Date], "&gt;=" &amp; (Tabla1[[#This Row],[Date]]-50))</f>
        <v>146.46714285714282</v>
      </c>
      <c r="L1650">
        <f>AVERAGEIFS(Tabla1[Close], Tabla1[Ticker], Tabla1[[#This Row],[Ticker]], Tabla1[Date], "&lt;=" &amp; Tabla1[[#This Row],[Date]], Tabla1[Date], "&gt;=" &amp; (Tabla1[[#This Row],[Date]]-200))</f>
        <v>161.61539568345319</v>
      </c>
      <c r="M1650" t="str">
        <f>+IF(Tabla1[[#This Row],[volatilidad]]&lt;0.5,"Baja",IF(Tabla1[[#This Row],[volatilidad]]&lt;1,"Media","Alta"))</f>
        <v>Baja</v>
      </c>
    </row>
    <row r="1651" spans="1:13" x14ac:dyDescent="0.3">
      <c r="A1651" s="1">
        <v>44624</v>
      </c>
      <c r="B1651">
        <v>144.01</v>
      </c>
      <c r="C1651">
        <v>144.26</v>
      </c>
      <c r="D1651">
        <v>139.55000000000001</v>
      </c>
      <c r="E1651">
        <v>140.72</v>
      </c>
      <c r="F1651">
        <v>12925361</v>
      </c>
      <c r="G1651" t="s">
        <v>9</v>
      </c>
      <c r="H1651" s="3">
        <f t="shared" si="75"/>
        <v>-3.3317304389640645E-2</v>
      </c>
      <c r="I1651">
        <f t="shared" si="76"/>
        <v>2022</v>
      </c>
      <c r="J1651" t="str">
        <f t="shared" si="77"/>
        <v>Marzo</v>
      </c>
      <c r="K1651">
        <f>AVERAGEIFS(Tabla1[Close], Tabla1[Ticker], Tabla1[[#This Row],[Ticker]], Tabla1[Date], "&lt;=" &amp; Tabla1[[#This Row],[Date]], Tabla1[Date], "&gt;=" &amp; (Tabla1[[#This Row],[Date]]-50))</f>
        <v>145.97914285714285</v>
      </c>
      <c r="L1651">
        <f>AVERAGEIFS(Tabla1[Close], Tabla1[Ticker], Tabla1[[#This Row],[Ticker]], Tabla1[Date], "&lt;=" &amp; Tabla1[[#This Row],[Date]], Tabla1[Date], "&gt;=" &amp; (Tabla1[[#This Row],[Date]]-200))</f>
        <v>161.46614285714281</v>
      </c>
      <c r="M1651" t="str">
        <f>+IF(Tabla1[[#This Row],[volatilidad]]&lt;0.5,"Baja",IF(Tabla1[[#This Row],[volatilidad]]&lt;1,"Media","Alta"))</f>
        <v>Baja</v>
      </c>
    </row>
    <row r="1652" spans="1:13" x14ac:dyDescent="0.3">
      <c r="A1652" s="1">
        <v>44627</v>
      </c>
      <c r="B1652">
        <v>140.28</v>
      </c>
      <c r="C1652">
        <v>140.88999999999999</v>
      </c>
      <c r="D1652">
        <v>133.44</v>
      </c>
      <c r="E1652">
        <v>133.5</v>
      </c>
      <c r="F1652">
        <v>14549670</v>
      </c>
      <c r="G1652" t="s">
        <v>9</v>
      </c>
      <c r="H1652" s="3">
        <f t="shared" si="75"/>
        <v>-5.1307561114269484E-2</v>
      </c>
      <c r="I1652">
        <f t="shared" si="76"/>
        <v>2022</v>
      </c>
      <c r="J1652" t="str">
        <f t="shared" si="77"/>
        <v>Marzo</v>
      </c>
      <c r="K1652">
        <f>AVERAGEIFS(Tabla1[Close], Tabla1[Ticker], Tabla1[[#This Row],[Ticker]], Tabla1[Date], "&lt;=" &amp; Tabla1[[#This Row],[Date]], Tabla1[Date], "&gt;=" &amp; (Tabla1[[#This Row],[Date]]-50))</f>
        <v>145.15852941176468</v>
      </c>
      <c r="L1652">
        <f>AVERAGEIFS(Tabla1[Close], Tabla1[Ticker], Tabla1[[#This Row],[Ticker]], Tabla1[Date], "&lt;=" &amp; Tabla1[[#This Row],[Date]], Tabla1[Date], "&gt;=" &amp; (Tabla1[[#This Row],[Date]]-200))</f>
        <v>160.93550724637674</v>
      </c>
      <c r="M1652" t="str">
        <f>+IF(Tabla1[[#This Row],[volatilidad]]&lt;0.5,"Baja",IF(Tabla1[[#This Row],[volatilidad]]&lt;1,"Media","Alta"))</f>
        <v>Baja</v>
      </c>
    </row>
    <row r="1653" spans="1:13" x14ac:dyDescent="0.3">
      <c r="A1653" s="1">
        <v>44628</v>
      </c>
      <c r="B1653">
        <v>133.02000000000001</v>
      </c>
      <c r="C1653">
        <v>135.49</v>
      </c>
      <c r="D1653">
        <v>129.29</v>
      </c>
      <c r="E1653">
        <v>131.75</v>
      </c>
      <c r="F1653">
        <v>16552011</v>
      </c>
      <c r="G1653" t="s">
        <v>9</v>
      </c>
      <c r="H1653" s="3">
        <f t="shared" si="75"/>
        <v>-1.310861423220977E-2</v>
      </c>
      <c r="I1653">
        <f t="shared" si="76"/>
        <v>2022</v>
      </c>
      <c r="J1653" t="str">
        <f t="shared" si="77"/>
        <v>Marzo</v>
      </c>
      <c r="K1653">
        <f>AVERAGEIFS(Tabla1[Close], Tabla1[Ticker], Tabla1[[#This Row],[Ticker]], Tabla1[Date], "&lt;=" &amp; Tabla1[[#This Row],[Date]], Tabla1[Date], "&gt;=" &amp; (Tabla1[[#This Row],[Date]]-50))</f>
        <v>144.77542857142856</v>
      </c>
      <c r="L1653">
        <f>AVERAGEIFS(Tabla1[Close], Tabla1[Ticker], Tabla1[[#This Row],[Ticker]], Tabla1[Date], "&lt;=" &amp; Tabla1[[#This Row],[Date]], Tabla1[Date], "&gt;=" &amp; (Tabla1[[#This Row],[Date]]-200))</f>
        <v>160.63478260869559</v>
      </c>
      <c r="M1653" t="str">
        <f>+IF(Tabla1[[#This Row],[volatilidad]]&lt;0.5,"Baja",IF(Tabla1[[#This Row],[volatilidad]]&lt;1,"Media","Alta"))</f>
        <v>Baja</v>
      </c>
    </row>
    <row r="1654" spans="1:13" x14ac:dyDescent="0.3">
      <c r="A1654" s="1">
        <v>44629</v>
      </c>
      <c r="B1654">
        <v>135.49</v>
      </c>
      <c r="C1654">
        <v>135.5</v>
      </c>
      <c r="D1654">
        <v>133.36000000000001</v>
      </c>
      <c r="E1654">
        <v>133.65</v>
      </c>
      <c r="F1654">
        <v>14673081</v>
      </c>
      <c r="G1654" t="s">
        <v>9</v>
      </c>
      <c r="H1654" s="3">
        <f t="shared" si="75"/>
        <v>1.4421252371916493E-2</v>
      </c>
      <c r="I1654">
        <f t="shared" si="76"/>
        <v>2022</v>
      </c>
      <c r="J1654" t="str">
        <f t="shared" si="77"/>
        <v>Marzo</v>
      </c>
      <c r="K1654">
        <f>AVERAGEIFS(Tabla1[Close], Tabla1[Ticker], Tabla1[[#This Row],[Ticker]], Tabla1[Date], "&lt;=" &amp; Tabla1[[#This Row],[Date]], Tabla1[Date], "&gt;=" &amp; (Tabla1[[#This Row],[Date]]-50))</f>
        <v>144.46638888888887</v>
      </c>
      <c r="L1654">
        <f>AVERAGEIFS(Tabla1[Close], Tabla1[Ticker], Tabla1[[#This Row],[Ticker]], Tabla1[Date], "&lt;=" &amp; Tabla1[[#This Row],[Date]], Tabla1[Date], "&gt;=" &amp; (Tabla1[[#This Row],[Date]]-200))</f>
        <v>160.33427536231883</v>
      </c>
      <c r="M1654" t="str">
        <f>+IF(Tabla1[[#This Row],[volatilidad]]&lt;0.5,"Baja",IF(Tabla1[[#This Row],[volatilidad]]&lt;1,"Media","Alta"))</f>
        <v>Baja</v>
      </c>
    </row>
    <row r="1655" spans="1:13" x14ac:dyDescent="0.3">
      <c r="A1655" s="1">
        <v>44630</v>
      </c>
      <c r="B1655">
        <v>132.36000000000001</v>
      </c>
      <c r="C1655">
        <v>134.19999999999999</v>
      </c>
      <c r="D1655">
        <v>131.62</v>
      </c>
      <c r="E1655">
        <v>133.63999999999999</v>
      </c>
      <c r="F1655">
        <v>8447238</v>
      </c>
      <c r="G1655" t="s">
        <v>9</v>
      </c>
      <c r="H1655" s="3">
        <f t="shared" si="75"/>
        <v>-7.4822297044696562E-5</v>
      </c>
      <c r="I1655">
        <f t="shared" si="76"/>
        <v>2022</v>
      </c>
      <c r="J1655" t="str">
        <f t="shared" si="77"/>
        <v>Marzo</v>
      </c>
      <c r="K1655">
        <f>AVERAGEIFS(Tabla1[Close], Tabla1[Ticker], Tabla1[[#This Row],[Ticker]], Tabla1[Date], "&lt;=" &amp; Tabla1[[#This Row],[Date]], Tabla1[Date], "&gt;=" &amp; (Tabla1[[#This Row],[Date]]-50))</f>
        <v>143.94888888888889</v>
      </c>
      <c r="L1655">
        <f>AVERAGEIFS(Tabla1[Close], Tabla1[Ticker], Tabla1[[#This Row],[Ticker]], Tabla1[Date], "&lt;=" &amp; Tabla1[[#This Row],[Date]], Tabla1[Date], "&gt;=" &amp; (Tabla1[[#This Row],[Date]]-200))</f>
        <v>160.14223021582731</v>
      </c>
      <c r="M1655" t="str">
        <f>+IF(Tabla1[[#This Row],[volatilidad]]&lt;0.5,"Baja",IF(Tabla1[[#This Row],[volatilidad]]&lt;1,"Media","Alta"))</f>
        <v>Baja</v>
      </c>
    </row>
    <row r="1656" spans="1:13" x14ac:dyDescent="0.3">
      <c r="A1656" s="1">
        <v>44631</v>
      </c>
      <c r="B1656">
        <v>135.08000000000001</v>
      </c>
      <c r="C1656">
        <v>136.16</v>
      </c>
      <c r="D1656">
        <v>131.57</v>
      </c>
      <c r="E1656">
        <v>131.75</v>
      </c>
      <c r="F1656">
        <v>7058388</v>
      </c>
      <c r="G1656" t="s">
        <v>9</v>
      </c>
      <c r="H1656" s="3">
        <f t="shared" si="75"/>
        <v>-1.4142472313678489E-2</v>
      </c>
      <c r="I1656">
        <f t="shared" si="76"/>
        <v>2022</v>
      </c>
      <c r="J1656" t="str">
        <f t="shared" si="77"/>
        <v>Marzo</v>
      </c>
      <c r="K1656">
        <f>AVERAGEIFS(Tabla1[Close], Tabla1[Ticker], Tabla1[[#This Row],[Ticker]], Tabla1[Date], "&lt;=" &amp; Tabla1[[#This Row],[Date]], Tabla1[Date], "&gt;=" &amp; (Tabla1[[#This Row],[Date]]-50))</f>
        <v>143.43888888888887</v>
      </c>
      <c r="L1656">
        <f>AVERAGEIFS(Tabla1[Close], Tabla1[Ticker], Tabla1[[#This Row],[Ticker]], Tabla1[Date], "&lt;=" &amp; Tabla1[[#This Row],[Date]], Tabla1[Date], "&gt;=" &amp; (Tabla1[[#This Row],[Date]]-200))</f>
        <v>159.93942857142855</v>
      </c>
      <c r="M1656" t="str">
        <f>+IF(Tabla1[[#This Row],[volatilidad]]&lt;0.5,"Baja",IF(Tabla1[[#This Row],[volatilidad]]&lt;1,"Media","Alta"))</f>
        <v>Baja</v>
      </c>
    </row>
    <row r="1657" spans="1:13" x14ac:dyDescent="0.3">
      <c r="A1657" s="1">
        <v>44634</v>
      </c>
      <c r="B1657">
        <v>130.97999999999999</v>
      </c>
      <c r="C1657">
        <v>133.07</v>
      </c>
      <c r="D1657">
        <v>128.38</v>
      </c>
      <c r="E1657">
        <v>129.03</v>
      </c>
      <c r="F1657">
        <v>9971526</v>
      </c>
      <c r="G1657" t="s">
        <v>9</v>
      </c>
      <c r="H1657" s="3">
        <f t="shared" si="75"/>
        <v>-2.0645161290322567E-2</v>
      </c>
      <c r="I1657">
        <f t="shared" si="76"/>
        <v>2022</v>
      </c>
      <c r="J1657" t="str">
        <f t="shared" si="77"/>
        <v>Marzo</v>
      </c>
      <c r="K1657">
        <f>AVERAGEIFS(Tabla1[Close], Tabla1[Ticker], Tabla1[[#This Row],[Ticker]], Tabla1[Date], "&lt;=" &amp; Tabla1[[#This Row],[Date]], Tabla1[Date], "&gt;=" &amp; (Tabla1[[#This Row],[Date]]-50))</f>
        <v>143.08085714285713</v>
      </c>
      <c r="L1657">
        <f>AVERAGEIFS(Tabla1[Close], Tabla1[Ticker], Tabla1[[#This Row],[Ticker]], Tabla1[Date], "&lt;=" &amp; Tabla1[[#This Row],[Date]], Tabla1[Date], "&gt;=" &amp; (Tabla1[[#This Row],[Date]]-200))</f>
        <v>159.31963768115941</v>
      </c>
      <c r="M1657" t="str">
        <f>+IF(Tabla1[[#This Row],[volatilidad]]&lt;0.5,"Baja",IF(Tabla1[[#This Row],[volatilidad]]&lt;1,"Media","Alta"))</f>
        <v>Baja</v>
      </c>
    </row>
    <row r="1658" spans="1:13" x14ac:dyDescent="0.3">
      <c r="A1658" s="1">
        <v>44635</v>
      </c>
      <c r="B1658">
        <v>129.74</v>
      </c>
      <c r="C1658">
        <v>134.56</v>
      </c>
      <c r="D1658">
        <v>129.51</v>
      </c>
      <c r="E1658">
        <v>134.19999999999999</v>
      </c>
      <c r="F1658">
        <v>9834809</v>
      </c>
      <c r="G1658" t="s">
        <v>9</v>
      </c>
      <c r="H1658" s="3">
        <f t="shared" si="75"/>
        <v>4.0068201193520725E-2</v>
      </c>
      <c r="I1658">
        <f t="shared" si="76"/>
        <v>2022</v>
      </c>
      <c r="J1658" t="str">
        <f t="shared" si="77"/>
        <v>Marzo</v>
      </c>
      <c r="K1658">
        <f>AVERAGEIFS(Tabla1[Close], Tabla1[Ticker], Tabla1[[#This Row],[Ticker]], Tabla1[Date], "&lt;=" &amp; Tabla1[[#This Row],[Date]], Tabla1[Date], "&gt;=" &amp; (Tabla1[[#This Row],[Date]]-50))</f>
        <v>142.83416666666665</v>
      </c>
      <c r="L1658">
        <f>AVERAGEIFS(Tabla1[Close], Tabla1[Ticker], Tabla1[[#This Row],[Ticker]], Tabla1[Date], "&lt;=" &amp; Tabla1[[#This Row],[Date]], Tabla1[Date], "&gt;=" &amp; (Tabla1[[#This Row],[Date]]-200))</f>
        <v>159.01268115942025</v>
      </c>
      <c r="M1658" t="str">
        <f>+IF(Tabla1[[#This Row],[volatilidad]]&lt;0.5,"Baja",IF(Tabla1[[#This Row],[volatilidad]]&lt;1,"Media","Alta"))</f>
        <v>Baja</v>
      </c>
    </row>
    <row r="1659" spans="1:13" x14ac:dyDescent="0.3">
      <c r="A1659" s="1">
        <v>44636</v>
      </c>
      <c r="B1659">
        <v>135.65</v>
      </c>
      <c r="C1659">
        <v>138.97999999999999</v>
      </c>
      <c r="D1659">
        <v>134.94</v>
      </c>
      <c r="E1659">
        <v>138.13999999999999</v>
      </c>
      <c r="F1659">
        <v>10638735</v>
      </c>
      <c r="G1659" t="s">
        <v>9</v>
      </c>
      <c r="H1659" s="3">
        <f t="shared" si="75"/>
        <v>2.9359165424739153E-2</v>
      </c>
      <c r="I1659">
        <f t="shared" si="76"/>
        <v>2022</v>
      </c>
      <c r="J1659" t="str">
        <f t="shared" si="77"/>
        <v>Marzo</v>
      </c>
      <c r="K1659">
        <f>AVERAGEIFS(Tabla1[Close], Tabla1[Ticker], Tabla1[[#This Row],[Ticker]], Tabla1[Date], "&lt;=" &amp; Tabla1[[#This Row],[Date]], Tabla1[Date], "&gt;=" &amp; (Tabla1[[#This Row],[Date]]-50))</f>
        <v>142.85305555555556</v>
      </c>
      <c r="L1659">
        <f>AVERAGEIFS(Tabla1[Close], Tabla1[Ticker], Tabla1[[#This Row],[Ticker]], Tabla1[Date], "&lt;=" &amp; Tabla1[[#This Row],[Date]], Tabla1[Date], "&gt;=" &amp; (Tabla1[[#This Row],[Date]]-200))</f>
        <v>158.70833333333331</v>
      </c>
      <c r="M1659" t="str">
        <f>+IF(Tabla1[[#This Row],[volatilidad]]&lt;0.5,"Baja",IF(Tabla1[[#This Row],[volatilidad]]&lt;1,"Media","Alta"))</f>
        <v>Baja</v>
      </c>
    </row>
    <row r="1660" spans="1:13" x14ac:dyDescent="0.3">
      <c r="A1660" s="1">
        <v>44637</v>
      </c>
      <c r="B1660">
        <v>137.44</v>
      </c>
      <c r="C1660">
        <v>139.47</v>
      </c>
      <c r="D1660">
        <v>136.56</v>
      </c>
      <c r="E1660">
        <v>139.47</v>
      </c>
      <c r="F1660">
        <v>6816024</v>
      </c>
      <c r="G1660" t="s">
        <v>9</v>
      </c>
      <c r="H1660" s="3">
        <f t="shared" si="75"/>
        <v>9.627913710728242E-3</v>
      </c>
      <c r="I1660">
        <f t="shared" si="76"/>
        <v>2022</v>
      </c>
      <c r="J1660" t="str">
        <f t="shared" si="77"/>
        <v>Marzo</v>
      </c>
      <c r="K1660">
        <f>AVERAGEIFS(Tabla1[Close], Tabla1[Ticker], Tabla1[[#This Row],[Ticker]], Tabla1[Date], "&lt;=" &amp; Tabla1[[#This Row],[Date]], Tabla1[Date], "&gt;=" &amp; (Tabla1[[#This Row],[Date]]-50))</f>
        <v>142.93527777777777</v>
      </c>
      <c r="L1660">
        <f>AVERAGEIFS(Tabla1[Close], Tabla1[Ticker], Tabla1[[#This Row],[Ticker]], Tabla1[Date], "&lt;=" &amp; Tabla1[[#This Row],[Date]], Tabla1[Date], "&gt;=" &amp; (Tabla1[[#This Row],[Date]]-200))</f>
        <v>158.56992805755394</v>
      </c>
      <c r="M1660" t="str">
        <f>+IF(Tabla1[[#This Row],[volatilidad]]&lt;0.5,"Baja",IF(Tabla1[[#This Row],[volatilidad]]&lt;1,"Media","Alta"))</f>
        <v>Baja</v>
      </c>
    </row>
    <row r="1661" spans="1:13" x14ac:dyDescent="0.3">
      <c r="A1661" s="1">
        <v>44638</v>
      </c>
      <c r="B1661">
        <v>139.55000000000001</v>
      </c>
      <c r="C1661">
        <v>140.72999999999999</v>
      </c>
      <c r="D1661">
        <v>138.30000000000001</v>
      </c>
      <c r="E1661">
        <v>140.30000000000001</v>
      </c>
      <c r="F1661">
        <v>11308777</v>
      </c>
      <c r="G1661" t="s">
        <v>9</v>
      </c>
      <c r="H1661" s="3">
        <f t="shared" si="75"/>
        <v>5.9511005951100593E-3</v>
      </c>
      <c r="I1661">
        <f t="shared" si="76"/>
        <v>2022</v>
      </c>
      <c r="J1661" t="str">
        <f t="shared" si="77"/>
        <v>Marzo</v>
      </c>
      <c r="K1661">
        <f>AVERAGEIFS(Tabla1[Close], Tabla1[Ticker], Tabla1[[#This Row],[Ticker]], Tabla1[Date], "&lt;=" &amp; Tabla1[[#This Row],[Date]], Tabla1[Date], "&gt;=" &amp; (Tabla1[[#This Row],[Date]]-50))</f>
        <v>143.1213888888889</v>
      </c>
      <c r="L1661">
        <f>AVERAGEIFS(Tabla1[Close], Tabla1[Ticker], Tabla1[[#This Row],[Ticker]], Tabla1[Date], "&lt;=" &amp; Tabla1[[#This Row],[Date]], Tabla1[Date], "&gt;=" &amp; (Tabla1[[#This Row],[Date]]-200))</f>
        <v>158.43942857142855</v>
      </c>
      <c r="M1661" t="str">
        <f>+IF(Tabla1[[#This Row],[volatilidad]]&lt;0.5,"Baja",IF(Tabla1[[#This Row],[volatilidad]]&lt;1,"Media","Alta"))</f>
        <v>Baja</v>
      </c>
    </row>
    <row r="1662" spans="1:13" x14ac:dyDescent="0.3">
      <c r="A1662" s="1">
        <v>44641</v>
      </c>
      <c r="B1662">
        <v>138.9</v>
      </c>
      <c r="C1662">
        <v>139.30000000000001</v>
      </c>
      <c r="D1662">
        <v>136.88</v>
      </c>
      <c r="E1662">
        <v>138.62</v>
      </c>
      <c r="F1662">
        <v>9090316</v>
      </c>
      <c r="G1662" t="s">
        <v>9</v>
      </c>
      <c r="H1662" s="3">
        <f t="shared" si="75"/>
        <v>-1.1974340698503227E-2</v>
      </c>
      <c r="I1662">
        <f t="shared" si="76"/>
        <v>2022</v>
      </c>
      <c r="J1662" t="str">
        <f t="shared" si="77"/>
        <v>Marzo</v>
      </c>
      <c r="K1662">
        <f>AVERAGEIFS(Tabla1[Close], Tabla1[Ticker], Tabla1[[#This Row],[Ticker]], Tabla1[Date], "&lt;=" &amp; Tabla1[[#This Row],[Date]], Tabla1[Date], "&gt;=" &amp; (Tabla1[[#This Row],[Date]]-50))</f>
        <v>143.34114285714287</v>
      </c>
      <c r="L1662">
        <f>AVERAGEIFS(Tabla1[Close], Tabla1[Ticker], Tabla1[[#This Row],[Ticker]], Tabla1[Date], "&lt;=" &amp; Tabla1[[#This Row],[Date]], Tabla1[Date], "&gt;=" &amp; (Tabla1[[#This Row],[Date]]-200))</f>
        <v>157.79260869565215</v>
      </c>
      <c r="M1662" t="str">
        <f>+IF(Tabla1[[#This Row],[volatilidad]]&lt;0.5,"Baja",IF(Tabla1[[#This Row],[volatilidad]]&lt;1,"Media","Alta"))</f>
        <v>Baja</v>
      </c>
    </row>
    <row r="1663" spans="1:13" x14ac:dyDescent="0.3">
      <c r="A1663" s="1">
        <v>44642</v>
      </c>
      <c r="B1663">
        <v>139.06</v>
      </c>
      <c r="C1663">
        <v>142.19</v>
      </c>
      <c r="D1663">
        <v>138.9</v>
      </c>
      <c r="E1663">
        <v>140.11000000000001</v>
      </c>
      <c r="F1663">
        <v>8511566</v>
      </c>
      <c r="G1663" t="s">
        <v>9</v>
      </c>
      <c r="H1663" s="3">
        <f t="shared" si="75"/>
        <v>1.0748809695570793E-2</v>
      </c>
      <c r="I1663">
        <f t="shared" si="76"/>
        <v>2022</v>
      </c>
      <c r="J1663" t="str">
        <f t="shared" si="77"/>
        <v>Marzo</v>
      </c>
      <c r="K1663">
        <f>AVERAGEIFS(Tabla1[Close], Tabla1[Ticker], Tabla1[[#This Row],[Ticker]], Tabla1[Date], "&lt;=" &amp; Tabla1[[#This Row],[Date]], Tabla1[Date], "&gt;=" &amp; (Tabla1[[#This Row],[Date]]-50))</f>
        <v>143.2513888888889</v>
      </c>
      <c r="L1663">
        <f>AVERAGEIFS(Tabla1[Close], Tabla1[Ticker], Tabla1[[#This Row],[Ticker]], Tabla1[Date], "&lt;=" &amp; Tabla1[[#This Row],[Date]], Tabla1[Date], "&gt;=" &amp; (Tabla1[[#This Row],[Date]]-200))</f>
        <v>157.49007246376812</v>
      </c>
      <c r="M1663" t="str">
        <f>+IF(Tabla1[[#This Row],[volatilidad]]&lt;0.5,"Baja",IF(Tabla1[[#This Row],[volatilidad]]&lt;1,"Media","Alta"))</f>
        <v>Baja</v>
      </c>
    </row>
    <row r="1664" spans="1:13" x14ac:dyDescent="0.3">
      <c r="A1664" s="1">
        <v>44643</v>
      </c>
      <c r="B1664">
        <v>139.07</v>
      </c>
      <c r="C1664">
        <v>139.76</v>
      </c>
      <c r="D1664">
        <v>137.54</v>
      </c>
      <c r="E1664">
        <v>137.63999999999999</v>
      </c>
      <c r="F1664">
        <v>8761269</v>
      </c>
      <c r="G1664" t="s">
        <v>9</v>
      </c>
      <c r="H1664" s="3">
        <f t="shared" si="75"/>
        <v>-1.7629005781172102E-2</v>
      </c>
      <c r="I1664">
        <f t="shared" si="76"/>
        <v>2022</v>
      </c>
      <c r="J1664" t="str">
        <f t="shared" si="77"/>
        <v>Marzo</v>
      </c>
      <c r="K1664">
        <f>AVERAGEIFS(Tabla1[Close], Tabla1[Ticker], Tabla1[[#This Row],[Ticker]], Tabla1[Date], "&lt;=" &amp; Tabla1[[#This Row],[Date]], Tabla1[Date], "&gt;=" &amp; (Tabla1[[#This Row],[Date]]-50))</f>
        <v>143.10333333333335</v>
      </c>
      <c r="L1664">
        <f>AVERAGEIFS(Tabla1[Close], Tabla1[Ticker], Tabla1[[#This Row],[Ticker]], Tabla1[Date], "&lt;=" &amp; Tabla1[[#This Row],[Date]], Tabla1[Date], "&gt;=" &amp; (Tabla1[[#This Row],[Date]]-200))</f>
        <v>157.1758695652174</v>
      </c>
      <c r="M1664" t="str">
        <f>+IF(Tabla1[[#This Row],[volatilidad]]&lt;0.5,"Baja",IF(Tabla1[[#This Row],[volatilidad]]&lt;1,"Media","Alta"))</f>
        <v>Baja</v>
      </c>
    </row>
    <row r="1665" spans="1:13" x14ac:dyDescent="0.3">
      <c r="A1665" s="1">
        <v>44644</v>
      </c>
      <c r="B1665">
        <v>138.58000000000001</v>
      </c>
      <c r="C1665">
        <v>139.27000000000001</v>
      </c>
      <c r="D1665">
        <v>137.41</v>
      </c>
      <c r="E1665">
        <v>138.96</v>
      </c>
      <c r="F1665">
        <v>5858789</v>
      </c>
      <c r="G1665" t="s">
        <v>9</v>
      </c>
      <c r="H1665" s="3">
        <f t="shared" si="75"/>
        <v>9.5902353966872411E-3</v>
      </c>
      <c r="I1665">
        <f t="shared" si="76"/>
        <v>2022</v>
      </c>
      <c r="J1665" t="str">
        <f t="shared" si="77"/>
        <v>Marzo</v>
      </c>
      <c r="K1665">
        <f>AVERAGEIFS(Tabla1[Close], Tabla1[Ticker], Tabla1[[#This Row],[Ticker]], Tabla1[Date], "&lt;=" &amp; Tabla1[[#This Row],[Date]], Tabla1[Date], "&gt;=" &amp; (Tabla1[[#This Row],[Date]]-50))</f>
        <v>142.94972222222225</v>
      </c>
      <c r="L1665">
        <f>AVERAGEIFS(Tabla1[Close], Tabla1[Ticker], Tabla1[[#This Row],[Ticker]], Tabla1[Date], "&lt;=" &amp; Tabla1[[#This Row],[Date]], Tabla1[Date], "&gt;=" &amp; (Tabla1[[#This Row],[Date]]-200))</f>
        <v>157.04482014388489</v>
      </c>
      <c r="M1665" t="str">
        <f>+IF(Tabla1[[#This Row],[volatilidad]]&lt;0.5,"Baja",IF(Tabla1[[#This Row],[volatilidad]]&lt;1,"Media","Alta"))</f>
        <v>Baja</v>
      </c>
    </row>
    <row r="1666" spans="1:13" x14ac:dyDescent="0.3">
      <c r="A1666" s="1">
        <v>44645</v>
      </c>
      <c r="B1666">
        <v>139.28</v>
      </c>
      <c r="C1666">
        <v>140.38</v>
      </c>
      <c r="D1666">
        <v>138.12</v>
      </c>
      <c r="E1666">
        <v>139.13999999999999</v>
      </c>
      <c r="F1666">
        <v>5952130</v>
      </c>
      <c r="G1666" t="s">
        <v>9</v>
      </c>
      <c r="H1666" s="3">
        <f t="shared" ref="H1666:H1729" si="78">IF(G1666=G1665, (E1666/E1665)-1, "")</f>
        <v>1.2953367875645494E-3</v>
      </c>
      <c r="I1666">
        <f t="shared" ref="I1666:I1729" si="79">YEAR(A1666)</f>
        <v>2022</v>
      </c>
      <c r="J1666" t="str">
        <f t="shared" ref="J1666:J1729" si="80">TEXT(A1666,"MMMM")</f>
        <v>Marzo</v>
      </c>
      <c r="K1666">
        <f>AVERAGEIFS(Tabla1[Close], Tabla1[Ticker], Tabla1[[#This Row],[Ticker]], Tabla1[Date], "&lt;=" &amp; Tabla1[[#This Row],[Date]], Tabla1[Date], "&gt;=" &amp; (Tabla1[[#This Row],[Date]]-50))</f>
        <v>142.85305555555558</v>
      </c>
      <c r="L1666">
        <f>AVERAGEIFS(Tabla1[Close], Tabla1[Ticker], Tabla1[[#This Row],[Ticker]], Tabla1[Date], "&lt;=" &amp; Tabla1[[#This Row],[Date]], Tabla1[Date], "&gt;=" &amp; (Tabla1[[#This Row],[Date]]-200))</f>
        <v>156.91692857142857</v>
      </c>
      <c r="M1666" t="str">
        <f>+IF(Tabla1[[#This Row],[volatilidad]]&lt;0.5,"Baja",IF(Tabla1[[#This Row],[volatilidad]]&lt;1,"Media","Alta"))</f>
        <v>Baja</v>
      </c>
    </row>
    <row r="1667" spans="1:13" x14ac:dyDescent="0.3">
      <c r="A1667" s="1">
        <v>44648</v>
      </c>
      <c r="B1667">
        <v>138.88</v>
      </c>
      <c r="C1667">
        <v>139.63</v>
      </c>
      <c r="D1667">
        <v>136.28</v>
      </c>
      <c r="E1667">
        <v>138.72</v>
      </c>
      <c r="F1667">
        <v>8456087</v>
      </c>
      <c r="G1667" t="s">
        <v>9</v>
      </c>
      <c r="H1667" s="3">
        <f t="shared" si="78"/>
        <v>-3.0185424752047219E-3</v>
      </c>
      <c r="I1667">
        <f t="shared" si="79"/>
        <v>2022</v>
      </c>
      <c r="J1667" t="str">
        <f t="shared" si="80"/>
        <v>Marzo</v>
      </c>
      <c r="K1667">
        <f>AVERAGEIFS(Tabla1[Close], Tabla1[Ticker], Tabla1[[#This Row],[Ticker]], Tabla1[Date], "&lt;=" &amp; Tabla1[[#This Row],[Date]], Tabla1[Date], "&gt;=" &amp; (Tabla1[[#This Row],[Date]]-50))</f>
        <v>142.83942857142858</v>
      </c>
      <c r="L1667">
        <f>AVERAGEIFS(Tabla1[Close], Tabla1[Ticker], Tabla1[[#This Row],[Ticker]], Tabla1[Date], "&lt;=" &amp; Tabla1[[#This Row],[Date]], Tabla1[Date], "&gt;=" &amp; (Tabla1[[#This Row],[Date]]-200))</f>
        <v>156.38561151079131</v>
      </c>
      <c r="M1667" t="str">
        <f>+IF(Tabla1[[#This Row],[volatilidad]]&lt;0.5,"Baja",IF(Tabla1[[#This Row],[volatilidad]]&lt;1,"Media","Alta"))</f>
        <v>Baja</v>
      </c>
    </row>
    <row r="1668" spans="1:13" x14ac:dyDescent="0.3">
      <c r="A1668" s="1">
        <v>44649</v>
      </c>
      <c r="B1668">
        <v>140.96</v>
      </c>
      <c r="C1668">
        <v>144.46</v>
      </c>
      <c r="D1668">
        <v>140.96</v>
      </c>
      <c r="E1668">
        <v>142.38</v>
      </c>
      <c r="F1668">
        <v>11280683</v>
      </c>
      <c r="G1668" t="s">
        <v>9</v>
      </c>
      <c r="H1668" s="3">
        <f t="shared" si="78"/>
        <v>2.6384083044982631E-2</v>
      </c>
      <c r="I1668">
        <f t="shared" si="79"/>
        <v>2022</v>
      </c>
      <c r="J1668" t="str">
        <f t="shared" si="80"/>
        <v>Marzo</v>
      </c>
      <c r="K1668">
        <f>AVERAGEIFS(Tabla1[Close], Tabla1[Ticker], Tabla1[[#This Row],[Ticker]], Tabla1[Date], "&lt;=" &amp; Tabla1[[#This Row],[Date]], Tabla1[Date], "&gt;=" &amp; (Tabla1[[#This Row],[Date]]-50))</f>
        <v>142.82666666666668</v>
      </c>
      <c r="L1668">
        <f>AVERAGEIFS(Tabla1[Close], Tabla1[Ticker], Tabla1[[#This Row],[Ticker]], Tabla1[Date], "&lt;=" &amp; Tabla1[[#This Row],[Date]], Tabla1[Date], "&gt;=" &amp; (Tabla1[[#This Row],[Date]]-200))</f>
        <v>156.07244604316543</v>
      </c>
      <c r="M1668" t="str">
        <f>+IF(Tabla1[[#This Row],[volatilidad]]&lt;0.5,"Baja",IF(Tabla1[[#This Row],[volatilidad]]&lt;1,"Media","Alta"))</f>
        <v>Baja</v>
      </c>
    </row>
    <row r="1669" spans="1:13" x14ac:dyDescent="0.3">
      <c r="A1669" s="1">
        <v>44650</v>
      </c>
      <c r="B1669">
        <v>141.31</v>
      </c>
      <c r="C1669">
        <v>143.27000000000001</v>
      </c>
      <c r="D1669">
        <v>140.08000000000001</v>
      </c>
      <c r="E1669">
        <v>140.96</v>
      </c>
      <c r="F1669">
        <v>7922426</v>
      </c>
      <c r="G1669" t="s">
        <v>9</v>
      </c>
      <c r="H1669" s="3">
        <f t="shared" si="78"/>
        <v>-9.9733108582664709E-3</v>
      </c>
      <c r="I1669">
        <f t="shared" si="79"/>
        <v>2022</v>
      </c>
      <c r="J1669" t="str">
        <f t="shared" si="80"/>
        <v>Marzo</v>
      </c>
      <c r="K1669">
        <f>AVERAGEIFS(Tabla1[Close], Tabla1[Ticker], Tabla1[[#This Row],[Ticker]], Tabla1[Date], "&lt;=" &amp; Tabla1[[#This Row],[Date]], Tabla1[Date], "&gt;=" &amp; (Tabla1[[#This Row],[Date]]-50))</f>
        <v>142.78361111111113</v>
      </c>
      <c r="L1669">
        <f>AVERAGEIFS(Tabla1[Close], Tabla1[Ticker], Tabla1[[#This Row],[Ticker]], Tabla1[Date], "&lt;=" &amp; Tabla1[[#This Row],[Date]], Tabla1[Date], "&gt;=" &amp; (Tabla1[[#This Row],[Date]]-200))</f>
        <v>155.76194244604315</v>
      </c>
      <c r="M1669" t="str">
        <f>+IF(Tabla1[[#This Row],[volatilidad]]&lt;0.5,"Baja",IF(Tabla1[[#This Row],[volatilidad]]&lt;1,"Media","Alta"))</f>
        <v>Baja</v>
      </c>
    </row>
    <row r="1670" spans="1:13" x14ac:dyDescent="0.3">
      <c r="A1670" s="1">
        <v>44651</v>
      </c>
      <c r="B1670">
        <v>140.13999999999999</v>
      </c>
      <c r="C1670">
        <v>140.88</v>
      </c>
      <c r="D1670">
        <v>137.11000000000001</v>
      </c>
      <c r="E1670">
        <v>137.16</v>
      </c>
      <c r="F1670">
        <v>12306461</v>
      </c>
      <c r="G1670" t="s">
        <v>9</v>
      </c>
      <c r="H1670" s="3">
        <f t="shared" si="78"/>
        <v>-2.6958002270147663E-2</v>
      </c>
      <c r="I1670">
        <f t="shared" si="79"/>
        <v>2022</v>
      </c>
      <c r="J1670" t="str">
        <f t="shared" si="80"/>
        <v>Marzo</v>
      </c>
      <c r="K1670">
        <f>AVERAGEIFS(Tabla1[Close], Tabla1[Ticker], Tabla1[[#This Row],[Ticker]], Tabla1[Date], "&lt;=" &amp; Tabla1[[#This Row],[Date]], Tabla1[Date], "&gt;=" &amp; (Tabla1[[#This Row],[Date]]-50))</f>
        <v>142.63583333333338</v>
      </c>
      <c r="L1670">
        <f>AVERAGEIFS(Tabla1[Close], Tabla1[Ticker], Tabla1[[#This Row],[Ticker]], Tabla1[Date], "&lt;=" &amp; Tabla1[[#This Row],[Date]], Tabla1[Date], "&gt;=" &amp; (Tabla1[[#This Row],[Date]]-200))</f>
        <v>155.62907142857142</v>
      </c>
      <c r="M1670" t="str">
        <f>+IF(Tabla1[[#This Row],[volatilidad]]&lt;0.5,"Baja",IF(Tabla1[[#This Row],[volatilidad]]&lt;1,"Media","Alta"))</f>
        <v>Baja</v>
      </c>
    </row>
    <row r="1671" spans="1:13" x14ac:dyDescent="0.3">
      <c r="A1671" s="1">
        <v>44652</v>
      </c>
      <c r="B1671">
        <v>137.34</v>
      </c>
      <c r="C1671">
        <v>138.1</v>
      </c>
      <c r="D1671">
        <v>135.53</v>
      </c>
      <c r="E1671">
        <v>137</v>
      </c>
      <c r="F1671">
        <v>10341044</v>
      </c>
      <c r="G1671" t="s">
        <v>9</v>
      </c>
      <c r="H1671" s="3">
        <f t="shared" si="78"/>
        <v>-1.1665208515602155E-3</v>
      </c>
      <c r="I1671">
        <f t="shared" si="79"/>
        <v>2022</v>
      </c>
      <c r="J1671" t="str">
        <f t="shared" si="80"/>
        <v>Abril</v>
      </c>
      <c r="K1671">
        <f>AVERAGEIFS(Tabla1[Close], Tabla1[Ticker], Tabla1[[#This Row],[Ticker]], Tabla1[Date], "&lt;=" &amp; Tabla1[[#This Row],[Date]], Tabla1[Date], "&gt;=" &amp; (Tabla1[[#This Row],[Date]]-50))</f>
        <v>142.35166666666669</v>
      </c>
      <c r="L1671">
        <f>AVERAGEIFS(Tabla1[Close], Tabla1[Ticker], Tabla1[[#This Row],[Ticker]], Tabla1[Date], "&lt;=" &amp; Tabla1[[#This Row],[Date]], Tabla1[Date], "&gt;=" &amp; (Tabla1[[#This Row],[Date]]-200))</f>
        <v>155.49695035460994</v>
      </c>
      <c r="M1671" t="str">
        <f>+IF(Tabla1[[#This Row],[volatilidad]]&lt;0.5,"Baja",IF(Tabla1[[#This Row],[volatilidad]]&lt;1,"Media","Alta"))</f>
        <v>Baja</v>
      </c>
    </row>
    <row r="1672" spans="1:13" x14ac:dyDescent="0.3">
      <c r="A1672" s="1">
        <v>44655</v>
      </c>
      <c r="B1672">
        <v>136.97</v>
      </c>
      <c r="C1672">
        <v>139.26</v>
      </c>
      <c r="D1672">
        <v>136.88999999999999</v>
      </c>
      <c r="E1672">
        <v>138.58000000000001</v>
      </c>
      <c r="F1672">
        <v>8182004</v>
      </c>
      <c r="G1672" t="s">
        <v>9</v>
      </c>
      <c r="H1672" s="3">
        <f t="shared" si="78"/>
        <v>1.1532846715328615E-2</v>
      </c>
      <c r="I1672">
        <f t="shared" si="79"/>
        <v>2022</v>
      </c>
      <c r="J1672" t="str">
        <f t="shared" si="80"/>
        <v>Abril</v>
      </c>
      <c r="K1672">
        <f>AVERAGEIFS(Tabla1[Close], Tabla1[Ticker], Tabla1[[#This Row],[Ticker]], Tabla1[Date], "&lt;=" &amp; Tabla1[[#This Row],[Date]], Tabla1[Date], "&gt;=" &amp; (Tabla1[[#This Row],[Date]]-50))</f>
        <v>141.76028571428571</v>
      </c>
      <c r="L1672">
        <f>AVERAGEIFS(Tabla1[Close], Tabla1[Ticker], Tabla1[[#This Row],[Ticker]], Tabla1[Date], "&lt;=" &amp; Tabla1[[#This Row],[Date]], Tabla1[Date], "&gt;=" &amp; (Tabla1[[#This Row],[Date]]-200))</f>
        <v>154.76158273381296</v>
      </c>
      <c r="M1672" t="str">
        <f>+IF(Tabla1[[#This Row],[volatilidad]]&lt;0.5,"Baja",IF(Tabla1[[#This Row],[volatilidad]]&lt;1,"Media","Alta"))</f>
        <v>Baja</v>
      </c>
    </row>
    <row r="1673" spans="1:13" x14ac:dyDescent="0.3">
      <c r="A1673" s="1">
        <v>44656</v>
      </c>
      <c r="B1673">
        <v>137.74</v>
      </c>
      <c r="C1673">
        <v>139.19999999999999</v>
      </c>
      <c r="D1673">
        <v>135.13</v>
      </c>
      <c r="E1673">
        <v>135.62</v>
      </c>
      <c r="F1673">
        <v>8694095</v>
      </c>
      <c r="G1673" t="s">
        <v>9</v>
      </c>
      <c r="H1673" s="3">
        <f t="shared" si="78"/>
        <v>-2.13595035358638E-2</v>
      </c>
      <c r="I1673">
        <f t="shared" si="79"/>
        <v>2022</v>
      </c>
      <c r="J1673" t="str">
        <f t="shared" si="80"/>
        <v>Abril</v>
      </c>
      <c r="K1673">
        <f>AVERAGEIFS(Tabla1[Close], Tabla1[Ticker], Tabla1[[#This Row],[Ticker]], Tabla1[Date], "&lt;=" &amp; Tabla1[[#This Row],[Date]], Tabla1[Date], "&gt;=" &amp; (Tabla1[[#This Row],[Date]]-50))</f>
        <v>141.58972222222221</v>
      </c>
      <c r="L1673">
        <f>AVERAGEIFS(Tabla1[Close], Tabla1[Ticker], Tabla1[[#This Row],[Ticker]], Tabla1[Date], "&lt;=" &amp; Tabla1[[#This Row],[Date]], Tabla1[Date], "&gt;=" &amp; (Tabla1[[#This Row],[Date]]-200))</f>
        <v>154.41827338129494</v>
      </c>
      <c r="M1673" t="str">
        <f>+IF(Tabla1[[#This Row],[volatilidad]]&lt;0.5,"Baja",IF(Tabla1[[#This Row],[volatilidad]]&lt;1,"Media","Alta"))</f>
        <v>Baja</v>
      </c>
    </row>
    <row r="1674" spans="1:13" x14ac:dyDescent="0.3">
      <c r="A1674" s="1">
        <v>44657</v>
      </c>
      <c r="B1674">
        <v>133.75</v>
      </c>
      <c r="C1674">
        <v>133.93</v>
      </c>
      <c r="D1674">
        <v>130.81</v>
      </c>
      <c r="E1674">
        <v>132.57</v>
      </c>
      <c r="F1674">
        <v>11679732</v>
      </c>
      <c r="G1674" t="s">
        <v>9</v>
      </c>
      <c r="H1674" s="3">
        <f t="shared" si="78"/>
        <v>-2.2489308361598681E-2</v>
      </c>
      <c r="I1674">
        <f t="shared" si="79"/>
        <v>2022</v>
      </c>
      <c r="J1674" t="str">
        <f t="shared" si="80"/>
        <v>Abril</v>
      </c>
      <c r="K1674">
        <f>AVERAGEIFS(Tabla1[Close], Tabla1[Ticker], Tabla1[[#This Row],[Ticker]], Tabla1[Date], "&lt;=" &amp; Tabla1[[#This Row],[Date]], Tabla1[Date], "&gt;=" &amp; (Tabla1[[#This Row],[Date]]-50))</f>
        <v>141.08194444444442</v>
      </c>
      <c r="L1674">
        <f>AVERAGEIFS(Tabla1[Close], Tabla1[Ticker], Tabla1[[#This Row],[Ticker]], Tabla1[Date], "&lt;=" &amp; Tabla1[[#This Row],[Date]], Tabla1[Date], "&gt;=" &amp; (Tabla1[[#This Row],[Date]]-200))</f>
        <v>154.05208633093523</v>
      </c>
      <c r="M1674" t="str">
        <f>+IF(Tabla1[[#This Row],[volatilidad]]&lt;0.5,"Baja",IF(Tabla1[[#This Row],[volatilidad]]&lt;1,"Media","Alta"))</f>
        <v>Baja</v>
      </c>
    </row>
    <row r="1675" spans="1:13" x14ac:dyDescent="0.3">
      <c r="A1675" s="1">
        <v>44658</v>
      </c>
      <c r="B1675">
        <v>133.01</v>
      </c>
      <c r="C1675">
        <v>133.21</v>
      </c>
      <c r="D1675">
        <v>130.02000000000001</v>
      </c>
      <c r="E1675">
        <v>131.87</v>
      </c>
      <c r="F1675">
        <v>9858728</v>
      </c>
      <c r="G1675" t="s">
        <v>9</v>
      </c>
      <c r="H1675" s="3">
        <f t="shared" si="78"/>
        <v>-5.2802293128157984E-3</v>
      </c>
      <c r="I1675">
        <f t="shared" si="79"/>
        <v>2022</v>
      </c>
      <c r="J1675" t="str">
        <f t="shared" si="80"/>
        <v>Abril</v>
      </c>
      <c r="K1675">
        <f>AVERAGEIFS(Tabla1[Close], Tabla1[Ticker], Tabla1[[#This Row],[Ticker]], Tabla1[Date], "&lt;=" &amp; Tabla1[[#This Row],[Date]], Tabla1[Date], "&gt;=" &amp; (Tabla1[[#This Row],[Date]]-50))</f>
        <v>140.44722222222219</v>
      </c>
      <c r="L1675">
        <f>AVERAGEIFS(Tabla1[Close], Tabla1[Ticker], Tabla1[[#This Row],[Ticker]], Tabla1[Date], "&lt;=" &amp; Tabla1[[#This Row],[Date]], Tabla1[Date], "&gt;=" &amp; (Tabla1[[#This Row],[Date]]-200))</f>
        <v>153.89364285714282</v>
      </c>
      <c r="M1675" t="str">
        <f>+IF(Tabla1[[#This Row],[volatilidad]]&lt;0.5,"Baja",IF(Tabla1[[#This Row],[volatilidad]]&lt;1,"Media","Alta"))</f>
        <v>Baja</v>
      </c>
    </row>
    <row r="1676" spans="1:13" x14ac:dyDescent="0.3">
      <c r="A1676" s="1">
        <v>44659</v>
      </c>
      <c r="B1676">
        <v>132</v>
      </c>
      <c r="C1676">
        <v>133.12</v>
      </c>
      <c r="D1676">
        <v>130.63</v>
      </c>
      <c r="E1676">
        <v>131.87</v>
      </c>
      <c r="F1676">
        <v>6701966</v>
      </c>
      <c r="G1676" t="s">
        <v>9</v>
      </c>
      <c r="H1676" s="3">
        <f t="shared" si="78"/>
        <v>0</v>
      </c>
      <c r="I1676">
        <f t="shared" si="79"/>
        <v>2022</v>
      </c>
      <c r="J1676" t="str">
        <f t="shared" si="80"/>
        <v>Abril</v>
      </c>
      <c r="K1676">
        <f>AVERAGEIFS(Tabla1[Close], Tabla1[Ticker], Tabla1[[#This Row],[Ticker]], Tabla1[Date], "&lt;=" &amp; Tabla1[[#This Row],[Date]], Tabla1[Date], "&gt;=" &amp; (Tabla1[[#This Row],[Date]]-50))</f>
        <v>139.76722222222219</v>
      </c>
      <c r="L1676">
        <f>AVERAGEIFS(Tabla1[Close], Tabla1[Ticker], Tabla1[[#This Row],[Ticker]], Tabla1[Date], "&lt;=" &amp; Tabla1[[#This Row],[Date]], Tabla1[Date], "&gt;=" &amp; (Tabla1[[#This Row],[Date]]-200))</f>
        <v>153.73744680851058</v>
      </c>
      <c r="M1676" t="str">
        <f>+IF(Tabla1[[#This Row],[volatilidad]]&lt;0.5,"Baja",IF(Tabla1[[#This Row],[volatilidad]]&lt;1,"Media","Alta"))</f>
        <v>Baja</v>
      </c>
    </row>
    <row r="1677" spans="1:13" x14ac:dyDescent="0.3">
      <c r="A1677" s="1">
        <v>44662</v>
      </c>
      <c r="B1677">
        <v>130.04</v>
      </c>
      <c r="C1677">
        <v>132.43</v>
      </c>
      <c r="D1677">
        <v>130.04</v>
      </c>
      <c r="E1677">
        <v>130.65</v>
      </c>
      <c r="F1677">
        <v>9915280</v>
      </c>
      <c r="G1677" t="s">
        <v>9</v>
      </c>
      <c r="H1677" s="3">
        <f t="shared" si="78"/>
        <v>-9.251535603245653E-3</v>
      </c>
      <c r="I1677">
        <f t="shared" si="79"/>
        <v>2022</v>
      </c>
      <c r="J1677" t="str">
        <f t="shared" si="80"/>
        <v>Abril</v>
      </c>
      <c r="K1677">
        <f>AVERAGEIFS(Tabla1[Close], Tabla1[Ticker], Tabla1[[#This Row],[Ticker]], Tabla1[Date], "&lt;=" &amp; Tabla1[[#This Row],[Date]], Tabla1[Date], "&gt;=" &amp; (Tabla1[[#This Row],[Date]]-50))</f>
        <v>138.79885714285709</v>
      </c>
      <c r="L1677">
        <f>AVERAGEIFS(Tabla1[Close], Tabla1[Ticker], Tabla1[[#This Row],[Ticker]], Tabla1[Date], "&lt;=" &amp; Tabla1[[#This Row],[Date]], Tabla1[Date], "&gt;=" &amp; (Tabla1[[#This Row],[Date]]-200))</f>
        <v>153.12374100719421</v>
      </c>
      <c r="M1677" t="str">
        <f>+IF(Tabla1[[#This Row],[volatilidad]]&lt;0.5,"Baja",IF(Tabla1[[#This Row],[volatilidad]]&lt;1,"Media","Alta"))</f>
        <v>Baja</v>
      </c>
    </row>
    <row r="1678" spans="1:13" x14ac:dyDescent="0.3">
      <c r="A1678" s="1">
        <v>44663</v>
      </c>
      <c r="B1678">
        <v>131.81</v>
      </c>
      <c r="C1678">
        <v>133.21</v>
      </c>
      <c r="D1678">
        <v>130.15</v>
      </c>
      <c r="E1678">
        <v>130.84</v>
      </c>
      <c r="F1678">
        <v>7885640</v>
      </c>
      <c r="G1678" t="s">
        <v>9</v>
      </c>
      <c r="H1678" s="3">
        <f t="shared" si="78"/>
        <v>1.4542671259087925E-3</v>
      </c>
      <c r="I1678">
        <f t="shared" si="79"/>
        <v>2022</v>
      </c>
      <c r="J1678" t="str">
        <f t="shared" si="80"/>
        <v>Abril</v>
      </c>
      <c r="K1678">
        <f>AVERAGEIFS(Tabla1[Close], Tabla1[Ticker], Tabla1[[#This Row],[Ticker]], Tabla1[Date], "&lt;=" &amp; Tabla1[[#This Row],[Date]], Tabla1[Date], "&gt;=" &amp; (Tabla1[[#This Row],[Date]]-50))</f>
        <v>138.57777777777773</v>
      </c>
      <c r="L1678">
        <f>AVERAGEIFS(Tabla1[Close], Tabla1[Ticker], Tabla1[[#This Row],[Ticker]], Tabla1[Date], "&lt;=" &amp; Tabla1[[#This Row],[Date]], Tabla1[Date], "&gt;=" &amp; (Tabla1[[#This Row],[Date]]-200))</f>
        <v>152.79705035971219</v>
      </c>
      <c r="M1678" t="str">
        <f>+IF(Tabla1[[#This Row],[volatilidad]]&lt;0.5,"Baja",IF(Tabla1[[#This Row],[volatilidad]]&lt;1,"Media","Alta"))</f>
        <v>Baja</v>
      </c>
    </row>
    <row r="1679" spans="1:13" x14ac:dyDescent="0.3">
      <c r="A1679" s="1">
        <v>44664</v>
      </c>
      <c r="B1679">
        <v>131.05000000000001</v>
      </c>
      <c r="C1679">
        <v>132.88999999999999</v>
      </c>
      <c r="D1679">
        <v>130.75</v>
      </c>
      <c r="E1679">
        <v>132.35</v>
      </c>
      <c r="F1679">
        <v>7694467</v>
      </c>
      <c r="G1679" t="s">
        <v>9</v>
      </c>
      <c r="H1679" s="3">
        <f t="shared" si="78"/>
        <v>1.1540813206970313E-2</v>
      </c>
      <c r="I1679">
        <f t="shared" si="79"/>
        <v>2022</v>
      </c>
      <c r="J1679" t="str">
        <f t="shared" si="80"/>
        <v>Abril</v>
      </c>
      <c r="K1679">
        <f>AVERAGEIFS(Tabla1[Close], Tabla1[Ticker], Tabla1[[#This Row],[Ticker]], Tabla1[Date], "&lt;=" &amp; Tabla1[[#This Row],[Date]], Tabla1[Date], "&gt;=" &amp; (Tabla1[[#This Row],[Date]]-50))</f>
        <v>138.40945945945941</v>
      </c>
      <c r="L1679">
        <f>AVERAGEIFS(Tabla1[Close], Tabla1[Ticker], Tabla1[[#This Row],[Ticker]], Tabla1[Date], "&lt;=" &amp; Tabla1[[#This Row],[Date]], Tabla1[Date], "&gt;=" &amp; (Tabla1[[#This Row],[Date]]-200))</f>
        <v>152.48302158273378</v>
      </c>
      <c r="M1679" t="str">
        <f>+IF(Tabla1[[#This Row],[volatilidad]]&lt;0.5,"Baja",IF(Tabla1[[#This Row],[volatilidad]]&lt;1,"Media","Alta"))</f>
        <v>Baja</v>
      </c>
    </row>
    <row r="1680" spans="1:13" x14ac:dyDescent="0.3">
      <c r="A1680" s="1">
        <v>44665</v>
      </c>
      <c r="B1680">
        <v>132.81</v>
      </c>
      <c r="C1680">
        <v>133.59</v>
      </c>
      <c r="D1680">
        <v>130.35</v>
      </c>
      <c r="E1680">
        <v>130.47</v>
      </c>
      <c r="F1680">
        <v>7283466</v>
      </c>
      <c r="G1680" t="s">
        <v>9</v>
      </c>
      <c r="H1680" s="3">
        <f t="shared" si="78"/>
        <v>-1.420476010578009E-2</v>
      </c>
      <c r="I1680">
        <f t="shared" si="79"/>
        <v>2022</v>
      </c>
      <c r="J1680" t="str">
        <f t="shared" si="80"/>
        <v>Abril</v>
      </c>
      <c r="K1680">
        <f>AVERAGEIFS(Tabla1[Close], Tabla1[Ticker], Tabla1[[#This Row],[Ticker]], Tabla1[Date], "&lt;=" &amp; Tabla1[[#This Row],[Date]], Tabla1[Date], "&gt;=" &amp; (Tabla1[[#This Row],[Date]]-50))</f>
        <v>137.93324324324323</v>
      </c>
      <c r="L1680">
        <f>AVERAGEIFS(Tabla1[Close], Tabla1[Ticker], Tabla1[[#This Row],[Ticker]], Tabla1[Date], "&lt;=" &amp; Tabla1[[#This Row],[Date]], Tabla1[Date], "&gt;=" &amp; (Tabla1[[#This Row],[Date]]-200))</f>
        <v>152.3257857142857</v>
      </c>
      <c r="M1680" t="str">
        <f>+IF(Tabla1[[#This Row],[volatilidad]]&lt;0.5,"Baja",IF(Tabla1[[#This Row],[volatilidad]]&lt;1,"Media","Alta"))</f>
        <v>Baja</v>
      </c>
    </row>
    <row r="1681" spans="1:13" x14ac:dyDescent="0.3">
      <c r="A1681" s="1">
        <v>44669</v>
      </c>
      <c r="B1681">
        <v>130.07</v>
      </c>
      <c r="C1681">
        <v>130.22</v>
      </c>
      <c r="D1681">
        <v>126.82</v>
      </c>
      <c r="E1681">
        <v>127.77</v>
      </c>
      <c r="F1681">
        <v>10571011</v>
      </c>
      <c r="G1681" t="s">
        <v>9</v>
      </c>
      <c r="H1681" s="3">
        <f t="shared" si="78"/>
        <v>-2.0694412508622695E-2</v>
      </c>
      <c r="I1681">
        <f t="shared" si="79"/>
        <v>2022</v>
      </c>
      <c r="J1681" t="str">
        <f t="shared" si="80"/>
        <v>Abril</v>
      </c>
      <c r="K1681">
        <f>AVERAGEIFS(Tabla1[Close], Tabla1[Ticker], Tabla1[[#This Row],[Ticker]], Tabla1[Date], "&lt;=" &amp; Tabla1[[#This Row],[Date]], Tabla1[Date], "&gt;=" &amp; (Tabla1[[#This Row],[Date]]-50))</f>
        <v>136.75714285714287</v>
      </c>
      <c r="L1681">
        <f>AVERAGEIFS(Tabla1[Close], Tabla1[Ticker], Tabla1[[#This Row],[Ticker]], Tabla1[Date], "&lt;=" &amp; Tabla1[[#This Row],[Date]], Tabla1[Date], "&gt;=" &amp; (Tabla1[[#This Row],[Date]]-200))</f>
        <v>151.65159420289854</v>
      </c>
      <c r="M1681" t="str">
        <f>+IF(Tabla1[[#This Row],[volatilidad]]&lt;0.5,"Baja",IF(Tabla1[[#This Row],[volatilidad]]&lt;1,"Media","Alta"))</f>
        <v>Baja</v>
      </c>
    </row>
    <row r="1682" spans="1:13" x14ac:dyDescent="0.3">
      <c r="A1682" s="1">
        <v>44670</v>
      </c>
      <c r="B1682">
        <v>128.09</v>
      </c>
      <c r="C1682">
        <v>133.19</v>
      </c>
      <c r="D1682">
        <v>127.79</v>
      </c>
      <c r="E1682">
        <v>131.9</v>
      </c>
      <c r="F1682">
        <v>12767220</v>
      </c>
      <c r="G1682" t="s">
        <v>9</v>
      </c>
      <c r="H1682" s="3">
        <f t="shared" si="78"/>
        <v>3.2323706660405405E-2</v>
      </c>
      <c r="I1682">
        <f t="shared" si="79"/>
        <v>2022</v>
      </c>
      <c r="J1682" t="str">
        <f t="shared" si="80"/>
        <v>Abril</v>
      </c>
      <c r="K1682">
        <f>AVERAGEIFS(Tabla1[Close], Tabla1[Ticker], Tabla1[[#This Row],[Ticker]], Tabla1[Date], "&lt;=" &amp; Tabla1[[#This Row],[Date]], Tabla1[Date], "&gt;=" &amp; (Tabla1[[#This Row],[Date]]-50))</f>
        <v>136.62222222222221</v>
      </c>
      <c r="L1682">
        <f>AVERAGEIFS(Tabla1[Close], Tabla1[Ticker], Tabla1[[#This Row],[Ticker]], Tabla1[Date], "&lt;=" &amp; Tabla1[[#This Row],[Date]], Tabla1[Date], "&gt;=" &amp; (Tabla1[[#This Row],[Date]]-200))</f>
        <v>151.38152173913045</v>
      </c>
      <c r="M1682" t="str">
        <f>+IF(Tabla1[[#This Row],[volatilidad]]&lt;0.5,"Baja",IF(Tabla1[[#This Row],[volatilidad]]&lt;1,"Media","Alta"))</f>
        <v>Baja</v>
      </c>
    </row>
    <row r="1683" spans="1:13" x14ac:dyDescent="0.3">
      <c r="A1683" s="1">
        <v>44671</v>
      </c>
      <c r="B1683">
        <v>126.05</v>
      </c>
      <c r="C1683">
        <v>127.35</v>
      </c>
      <c r="D1683">
        <v>124.11</v>
      </c>
      <c r="E1683">
        <v>124.57</v>
      </c>
      <c r="F1683">
        <v>36465676</v>
      </c>
      <c r="G1683" t="s">
        <v>9</v>
      </c>
      <c r="H1683" s="3">
        <f t="shared" si="78"/>
        <v>-5.5572403335860554E-2</v>
      </c>
      <c r="I1683">
        <f t="shared" si="79"/>
        <v>2022</v>
      </c>
      <c r="J1683" t="str">
        <f t="shared" si="80"/>
        <v>Abril</v>
      </c>
      <c r="K1683">
        <f>AVERAGEIFS(Tabla1[Close], Tabla1[Ticker], Tabla1[[#This Row],[Ticker]], Tabla1[Date], "&lt;=" &amp; Tabla1[[#This Row],[Date]], Tabla1[Date], "&gt;=" &amp; (Tabla1[[#This Row],[Date]]-50))</f>
        <v>135.95861111111108</v>
      </c>
      <c r="L1683">
        <f>AVERAGEIFS(Tabla1[Close], Tabla1[Ticker], Tabla1[[#This Row],[Ticker]], Tabla1[Date], "&lt;=" &amp; Tabla1[[#This Row],[Date]], Tabla1[Date], "&gt;=" &amp; (Tabla1[[#This Row],[Date]]-200))</f>
        <v>151.00876811594202</v>
      </c>
      <c r="M1683" t="str">
        <f>+IF(Tabla1[[#This Row],[volatilidad]]&lt;0.5,"Baja",IF(Tabla1[[#This Row],[volatilidad]]&lt;1,"Media","Alta"))</f>
        <v>Baja</v>
      </c>
    </row>
    <row r="1684" spans="1:13" x14ac:dyDescent="0.3">
      <c r="A1684" s="1">
        <v>44672</v>
      </c>
      <c r="B1684">
        <v>125.54</v>
      </c>
      <c r="C1684">
        <v>126.45</v>
      </c>
      <c r="D1684">
        <v>121.28</v>
      </c>
      <c r="E1684">
        <v>121.66</v>
      </c>
      <c r="F1684">
        <v>18688636</v>
      </c>
      <c r="G1684" t="s">
        <v>9</v>
      </c>
      <c r="H1684" s="3">
        <f t="shared" si="78"/>
        <v>-2.3360359637151773E-2</v>
      </c>
      <c r="I1684">
        <f t="shared" si="79"/>
        <v>2022</v>
      </c>
      <c r="J1684" t="str">
        <f t="shared" si="80"/>
        <v>Abril</v>
      </c>
      <c r="K1684">
        <f>AVERAGEIFS(Tabla1[Close], Tabla1[Ticker], Tabla1[[#This Row],[Ticker]], Tabla1[Date], "&lt;=" &amp; Tabla1[[#This Row],[Date]], Tabla1[Date], "&gt;=" &amp; (Tabla1[[#This Row],[Date]]-50))</f>
        <v>135.29083333333332</v>
      </c>
      <c r="L1684">
        <f>AVERAGEIFS(Tabla1[Close], Tabla1[Ticker], Tabla1[[#This Row],[Ticker]], Tabla1[Date], "&lt;=" &amp; Tabla1[[#This Row],[Date]], Tabla1[Date], "&gt;=" &amp; (Tabla1[[#This Row],[Date]]-200))</f>
        <v>150.79762589928058</v>
      </c>
      <c r="M1684" t="str">
        <f>+IF(Tabla1[[#This Row],[volatilidad]]&lt;0.5,"Baja",IF(Tabla1[[#This Row],[volatilidad]]&lt;1,"Media","Alta"))</f>
        <v>Baja</v>
      </c>
    </row>
    <row r="1685" spans="1:13" x14ac:dyDescent="0.3">
      <c r="A1685" s="1">
        <v>44673</v>
      </c>
      <c r="B1685">
        <v>120.01</v>
      </c>
      <c r="C1685">
        <v>121.89</v>
      </c>
      <c r="D1685">
        <v>118.15</v>
      </c>
      <c r="E1685">
        <v>118.27</v>
      </c>
      <c r="F1685">
        <v>19472838</v>
      </c>
      <c r="G1685" t="s">
        <v>9</v>
      </c>
      <c r="H1685" s="3">
        <f t="shared" si="78"/>
        <v>-2.7864540522768322E-2</v>
      </c>
      <c r="I1685">
        <f t="shared" si="79"/>
        <v>2022</v>
      </c>
      <c r="J1685" t="str">
        <f t="shared" si="80"/>
        <v>Abril</v>
      </c>
      <c r="K1685">
        <f>AVERAGEIFS(Tabla1[Close], Tabla1[Ticker], Tabla1[[#This Row],[Ticker]], Tabla1[Date], "&lt;=" &amp; Tabla1[[#This Row],[Date]], Tabla1[Date], "&gt;=" &amp; (Tabla1[[#This Row],[Date]]-50))</f>
        <v>134.48333333333332</v>
      </c>
      <c r="L1685">
        <f>AVERAGEIFS(Tabla1[Close], Tabla1[Ticker], Tabla1[[#This Row],[Ticker]], Tabla1[Date], "&lt;=" &amp; Tabla1[[#This Row],[Date]], Tabla1[Date], "&gt;=" &amp; (Tabla1[[#This Row],[Date]]-200))</f>
        <v>150.56528571428572</v>
      </c>
      <c r="M1685" t="str">
        <f>+IF(Tabla1[[#This Row],[volatilidad]]&lt;0.5,"Baja",IF(Tabla1[[#This Row],[volatilidad]]&lt;1,"Media","Alta"))</f>
        <v>Baja</v>
      </c>
    </row>
    <row r="1686" spans="1:13" x14ac:dyDescent="0.3">
      <c r="A1686" s="1">
        <v>44676</v>
      </c>
      <c r="B1686">
        <v>117.66</v>
      </c>
      <c r="C1686">
        <v>120.33</v>
      </c>
      <c r="D1686">
        <v>116.75</v>
      </c>
      <c r="E1686">
        <v>119.95</v>
      </c>
      <c r="F1686">
        <v>16490965</v>
      </c>
      <c r="G1686" t="s">
        <v>9</v>
      </c>
      <c r="H1686" s="3">
        <f t="shared" si="78"/>
        <v>1.4204785659930774E-2</v>
      </c>
      <c r="I1686">
        <f t="shared" si="79"/>
        <v>2022</v>
      </c>
      <c r="J1686" t="str">
        <f t="shared" si="80"/>
        <v>Abril</v>
      </c>
      <c r="K1686">
        <f>AVERAGEIFS(Tabla1[Close], Tabla1[Ticker], Tabla1[[#This Row],[Ticker]], Tabla1[Date], "&lt;=" &amp; Tabla1[[#This Row],[Date]], Tabla1[Date], "&gt;=" &amp; (Tabla1[[#This Row],[Date]]-50))</f>
        <v>133.57314285714281</v>
      </c>
      <c r="L1686">
        <f>AVERAGEIFS(Tabla1[Close], Tabla1[Ticker], Tabla1[[#This Row],[Ticker]], Tabla1[Date], "&lt;=" &amp; Tabla1[[#This Row],[Date]], Tabla1[Date], "&gt;=" &amp; (Tabla1[[#This Row],[Date]]-200))</f>
        <v>149.82275362318839</v>
      </c>
      <c r="M1686" t="str">
        <f>+IF(Tabla1[[#This Row],[volatilidad]]&lt;0.5,"Baja",IF(Tabla1[[#This Row],[volatilidad]]&lt;1,"Media","Alta"))</f>
        <v>Baja</v>
      </c>
    </row>
    <row r="1687" spans="1:13" x14ac:dyDescent="0.3">
      <c r="A1687" s="1">
        <v>44677</v>
      </c>
      <c r="B1687">
        <v>119.15</v>
      </c>
      <c r="C1687">
        <v>119.15</v>
      </c>
      <c r="D1687">
        <v>115.64</v>
      </c>
      <c r="E1687">
        <v>115.77</v>
      </c>
      <c r="F1687">
        <v>16116022</v>
      </c>
      <c r="G1687" t="s">
        <v>9</v>
      </c>
      <c r="H1687" s="3">
        <f t="shared" si="78"/>
        <v>-3.4847853272196749E-2</v>
      </c>
      <c r="I1687">
        <f t="shared" si="79"/>
        <v>2022</v>
      </c>
      <c r="J1687" t="str">
        <f t="shared" si="80"/>
        <v>Abril</v>
      </c>
      <c r="K1687">
        <f>AVERAGEIFS(Tabla1[Close], Tabla1[Ticker], Tabla1[[#This Row],[Ticker]], Tabla1[Date], "&lt;=" &amp; Tabla1[[#This Row],[Date]], Tabla1[Date], "&gt;=" &amp; (Tabla1[[#This Row],[Date]]-50))</f>
        <v>133.07861111111109</v>
      </c>
      <c r="L1687">
        <f>AVERAGEIFS(Tabla1[Close], Tabla1[Ticker], Tabla1[[#This Row],[Ticker]], Tabla1[Date], "&lt;=" &amp; Tabla1[[#This Row],[Date]], Tabla1[Date], "&gt;=" &amp; (Tabla1[[#This Row],[Date]]-200))</f>
        <v>149.37391304347824</v>
      </c>
      <c r="M1687" t="str">
        <f>+IF(Tabla1[[#This Row],[volatilidad]]&lt;0.5,"Baja",IF(Tabla1[[#This Row],[volatilidad]]&lt;1,"Media","Alta"))</f>
        <v>Baja</v>
      </c>
    </row>
    <row r="1688" spans="1:13" x14ac:dyDescent="0.3">
      <c r="A1688" s="1">
        <v>44678</v>
      </c>
      <c r="B1688">
        <v>115.43</v>
      </c>
      <c r="C1688">
        <v>116.9</v>
      </c>
      <c r="D1688">
        <v>113.39</v>
      </c>
      <c r="E1688">
        <v>115.21</v>
      </c>
      <c r="F1688">
        <v>15553005</v>
      </c>
      <c r="G1688" t="s">
        <v>9</v>
      </c>
      <c r="H1688" s="3">
        <f t="shared" si="78"/>
        <v>-4.8371771616135817E-3</v>
      </c>
      <c r="I1688">
        <f t="shared" si="79"/>
        <v>2022</v>
      </c>
      <c r="J1688" t="str">
        <f t="shared" si="80"/>
        <v>Abril</v>
      </c>
      <c r="K1688">
        <f>AVERAGEIFS(Tabla1[Close], Tabla1[Ticker], Tabla1[[#This Row],[Ticker]], Tabla1[Date], "&lt;=" &amp; Tabla1[[#This Row],[Date]], Tabla1[Date], "&gt;=" &amp; (Tabla1[[#This Row],[Date]]-50))</f>
        <v>132.57055555555556</v>
      </c>
      <c r="L1688">
        <f>AVERAGEIFS(Tabla1[Close], Tabla1[Ticker], Tabla1[[#This Row],[Ticker]], Tabla1[Date], "&lt;=" &amp; Tabla1[[#This Row],[Date]], Tabla1[Date], "&gt;=" &amp; (Tabla1[[#This Row],[Date]]-200))</f>
        <v>148.92804347826086</v>
      </c>
      <c r="M1688" t="str">
        <f>+IF(Tabla1[[#This Row],[volatilidad]]&lt;0.5,"Baja",IF(Tabla1[[#This Row],[volatilidad]]&lt;1,"Media","Alta"))</f>
        <v>Baja</v>
      </c>
    </row>
    <row r="1689" spans="1:13" x14ac:dyDescent="0.3">
      <c r="A1689" s="1">
        <v>44679</v>
      </c>
      <c r="B1689">
        <v>115.22</v>
      </c>
      <c r="C1689">
        <v>116</v>
      </c>
      <c r="D1689">
        <v>112.69</v>
      </c>
      <c r="E1689">
        <v>115.29</v>
      </c>
      <c r="F1689">
        <v>23192139</v>
      </c>
      <c r="G1689" t="s">
        <v>9</v>
      </c>
      <c r="H1689" s="3">
        <f t="shared" si="78"/>
        <v>6.943841680411289E-4</v>
      </c>
      <c r="I1689">
        <f t="shared" si="79"/>
        <v>2022</v>
      </c>
      <c r="J1689" t="str">
        <f t="shared" si="80"/>
        <v>Abril</v>
      </c>
      <c r="K1689">
        <f>AVERAGEIFS(Tabla1[Close], Tabla1[Ticker], Tabla1[[#This Row],[Ticker]], Tabla1[Date], "&lt;=" &amp; Tabla1[[#This Row],[Date]], Tabla1[Date], "&gt;=" &amp; (Tabla1[[#This Row],[Date]]-50))</f>
        <v>132.11333333333334</v>
      </c>
      <c r="L1689">
        <f>AVERAGEIFS(Tabla1[Close], Tabla1[Ticker], Tabla1[[#This Row],[Ticker]], Tabla1[Date], "&lt;=" &amp; Tabla1[[#This Row],[Date]], Tabla1[Date], "&gt;=" &amp; (Tabla1[[#This Row],[Date]]-200))</f>
        <v>148.68604316546762</v>
      </c>
      <c r="M1689" t="str">
        <f>+IF(Tabla1[[#This Row],[volatilidad]]&lt;0.5,"Baja",IF(Tabla1[[#This Row],[volatilidad]]&lt;1,"Media","Alta"))</f>
        <v>Baja</v>
      </c>
    </row>
    <row r="1690" spans="1:13" x14ac:dyDescent="0.3">
      <c r="A1690" s="1">
        <v>44680</v>
      </c>
      <c r="B1690">
        <v>115.2</v>
      </c>
      <c r="C1690">
        <v>115.99</v>
      </c>
      <c r="D1690">
        <v>111.36</v>
      </c>
      <c r="E1690">
        <v>111.63</v>
      </c>
      <c r="F1690">
        <v>16907020</v>
      </c>
      <c r="G1690" t="s">
        <v>9</v>
      </c>
      <c r="H1690" s="3">
        <f t="shared" si="78"/>
        <v>-3.1746031746031855E-2</v>
      </c>
      <c r="I1690">
        <f t="shared" si="79"/>
        <v>2022</v>
      </c>
      <c r="J1690" t="str">
        <f t="shared" si="80"/>
        <v>Abril</v>
      </c>
      <c r="K1690">
        <f>AVERAGEIFS(Tabla1[Close], Tabla1[Ticker], Tabla1[[#This Row],[Ticker]], Tabla1[Date], "&lt;=" &amp; Tabla1[[#This Row],[Date]], Tabla1[Date], "&gt;=" &amp; (Tabla1[[#This Row],[Date]]-50))</f>
        <v>131.50166666666667</v>
      </c>
      <c r="L1690">
        <f>AVERAGEIFS(Tabla1[Close], Tabla1[Ticker], Tabla1[[#This Row],[Ticker]], Tabla1[Date], "&lt;=" &amp; Tabla1[[#This Row],[Date]], Tabla1[Date], "&gt;=" &amp; (Tabla1[[#This Row],[Date]]-200))</f>
        <v>148.42135714285715</v>
      </c>
      <c r="M1690" t="str">
        <f>+IF(Tabla1[[#This Row],[volatilidad]]&lt;0.5,"Baja",IF(Tabla1[[#This Row],[volatilidad]]&lt;1,"Media","Alta"))</f>
        <v>Baja</v>
      </c>
    </row>
    <row r="1691" spans="1:13" x14ac:dyDescent="0.3">
      <c r="A1691" s="1">
        <v>44683</v>
      </c>
      <c r="B1691">
        <v>111.71</v>
      </c>
      <c r="C1691">
        <v>113.66</v>
      </c>
      <c r="D1691">
        <v>111.01</v>
      </c>
      <c r="E1691">
        <v>113.5</v>
      </c>
      <c r="F1691">
        <v>14300708</v>
      </c>
      <c r="G1691" t="s">
        <v>9</v>
      </c>
      <c r="H1691" s="3">
        <f t="shared" si="78"/>
        <v>1.6751769237660197E-2</v>
      </c>
      <c r="I1691">
        <f t="shared" si="79"/>
        <v>2022</v>
      </c>
      <c r="J1691" t="str">
        <f t="shared" si="80"/>
        <v>Mayo</v>
      </c>
      <c r="K1691">
        <f>AVERAGEIFS(Tabla1[Close], Tabla1[Ticker], Tabla1[[#This Row],[Ticker]], Tabla1[Date], "&lt;=" &amp; Tabla1[[#This Row],[Date]], Tabla1[Date], "&gt;=" &amp; (Tabla1[[#This Row],[Date]]-50))</f>
        <v>130.91914285714287</v>
      </c>
      <c r="L1691">
        <f>AVERAGEIFS(Tabla1[Close], Tabla1[Ticker], Tabla1[[#This Row],[Ticker]], Tabla1[Date], "&lt;=" &amp; Tabla1[[#This Row],[Date]], Tabla1[Date], "&gt;=" &amp; (Tabla1[[#This Row],[Date]]-200))</f>
        <v>147.62956521739133</v>
      </c>
      <c r="M1691" t="str">
        <f>+IF(Tabla1[[#This Row],[volatilidad]]&lt;0.5,"Baja",IF(Tabla1[[#This Row],[volatilidad]]&lt;1,"Media","Alta"))</f>
        <v>Baja</v>
      </c>
    </row>
    <row r="1692" spans="1:13" x14ac:dyDescent="0.3">
      <c r="A1692" s="1">
        <v>44684</v>
      </c>
      <c r="B1692">
        <v>114.05</v>
      </c>
      <c r="C1692">
        <v>114.83</v>
      </c>
      <c r="D1692">
        <v>112.69</v>
      </c>
      <c r="E1692">
        <v>113.55</v>
      </c>
      <c r="F1692">
        <v>11149544</v>
      </c>
      <c r="G1692" t="s">
        <v>9</v>
      </c>
      <c r="H1692" s="3">
        <f t="shared" si="78"/>
        <v>4.4052863436117029E-4</v>
      </c>
      <c r="I1692">
        <f t="shared" si="79"/>
        <v>2022</v>
      </c>
      <c r="J1692" t="str">
        <f t="shared" si="80"/>
        <v>Mayo</v>
      </c>
      <c r="K1692">
        <f>AVERAGEIFS(Tabla1[Close], Tabla1[Ticker], Tabla1[[#This Row],[Ticker]], Tabla1[Date], "&lt;=" &amp; Tabla1[[#This Row],[Date]], Tabla1[Date], "&gt;=" &amp; (Tabla1[[#This Row],[Date]]-50))</f>
        <v>130.43666666666667</v>
      </c>
      <c r="L1692">
        <f>AVERAGEIFS(Tabla1[Close], Tabla1[Ticker], Tabla1[[#This Row],[Ticker]], Tabla1[Date], "&lt;=" &amp; Tabla1[[#This Row],[Date]], Tabla1[Date], "&gt;=" &amp; (Tabla1[[#This Row],[Date]]-200))</f>
        <v>147.18855072463771</v>
      </c>
      <c r="M1692" t="str">
        <f>+IF(Tabla1[[#This Row],[volatilidad]]&lt;0.5,"Baja",IF(Tabla1[[#This Row],[volatilidad]]&lt;1,"Media","Alta"))</f>
        <v>Baja</v>
      </c>
    </row>
    <row r="1693" spans="1:13" x14ac:dyDescent="0.3">
      <c r="A1693" s="1">
        <v>44685</v>
      </c>
      <c r="B1693">
        <v>113.37</v>
      </c>
      <c r="C1693">
        <v>116.44</v>
      </c>
      <c r="D1693">
        <v>111.83</v>
      </c>
      <c r="E1693">
        <v>116.19</v>
      </c>
      <c r="F1693">
        <v>11488272</v>
      </c>
      <c r="G1693" t="s">
        <v>9</v>
      </c>
      <c r="H1693" s="3">
        <f t="shared" si="78"/>
        <v>2.3249669749009216E-2</v>
      </c>
      <c r="I1693">
        <f t="shared" si="79"/>
        <v>2022</v>
      </c>
      <c r="J1693" t="str">
        <f t="shared" si="80"/>
        <v>Mayo</v>
      </c>
      <c r="K1693">
        <f>AVERAGEIFS(Tabla1[Close], Tabla1[Ticker], Tabla1[[#This Row],[Ticker]], Tabla1[Date], "&lt;=" &amp; Tabla1[[#This Row],[Date]], Tabla1[Date], "&gt;=" &amp; (Tabla1[[#This Row],[Date]]-50))</f>
        <v>130.07999999999998</v>
      </c>
      <c r="L1693">
        <f>AVERAGEIFS(Tabla1[Close], Tabla1[Ticker], Tabla1[[#This Row],[Ticker]], Tabla1[Date], "&lt;=" &amp; Tabla1[[#This Row],[Date]], Tabla1[Date], "&gt;=" &amp; (Tabla1[[#This Row],[Date]]-200))</f>
        <v>146.75181159420291</v>
      </c>
      <c r="M1693" t="str">
        <f>+IF(Tabla1[[#This Row],[volatilidad]]&lt;0.5,"Baja",IF(Tabla1[[#This Row],[volatilidad]]&lt;1,"Media","Alta"))</f>
        <v>Baja</v>
      </c>
    </row>
    <row r="1694" spans="1:13" x14ac:dyDescent="0.3">
      <c r="A1694" s="1">
        <v>44686</v>
      </c>
      <c r="B1694">
        <v>114.74</v>
      </c>
      <c r="C1694">
        <v>115.27</v>
      </c>
      <c r="D1694">
        <v>111.48</v>
      </c>
      <c r="E1694">
        <v>112.61</v>
      </c>
      <c r="F1694">
        <v>12720190</v>
      </c>
      <c r="G1694" t="s">
        <v>9</v>
      </c>
      <c r="H1694" s="3">
        <f t="shared" si="78"/>
        <v>-3.0811601686892121E-2</v>
      </c>
      <c r="I1694">
        <f t="shared" si="79"/>
        <v>2022</v>
      </c>
      <c r="J1694" t="str">
        <f t="shared" si="80"/>
        <v>Mayo</v>
      </c>
      <c r="K1694">
        <f>AVERAGEIFS(Tabla1[Close], Tabla1[Ticker], Tabla1[[#This Row],[Ticker]], Tabla1[Date], "&lt;=" &amp; Tabla1[[#This Row],[Date]], Tabla1[Date], "&gt;=" &amp; (Tabla1[[#This Row],[Date]]-50))</f>
        <v>129.48027777777776</v>
      </c>
      <c r="L1694">
        <f>AVERAGEIFS(Tabla1[Close], Tabla1[Ticker], Tabla1[[#This Row],[Ticker]], Tabla1[Date], "&lt;=" &amp; Tabla1[[#This Row],[Date]], Tabla1[Date], "&gt;=" &amp; (Tabla1[[#This Row],[Date]]-200))</f>
        <v>146.50618705035973</v>
      </c>
      <c r="M1694" t="str">
        <f>+IF(Tabla1[[#This Row],[volatilidad]]&lt;0.5,"Baja",IF(Tabla1[[#This Row],[volatilidad]]&lt;1,"Media","Alta"))</f>
        <v>Baja</v>
      </c>
    </row>
    <row r="1695" spans="1:13" x14ac:dyDescent="0.3">
      <c r="A1695" s="1">
        <v>44687</v>
      </c>
      <c r="B1695">
        <v>111.77</v>
      </c>
      <c r="C1695">
        <v>112.09</v>
      </c>
      <c r="D1695">
        <v>108.3</v>
      </c>
      <c r="E1695">
        <v>110.29</v>
      </c>
      <c r="F1695">
        <v>12525166</v>
      </c>
      <c r="G1695" t="s">
        <v>9</v>
      </c>
      <c r="H1695" s="3">
        <f t="shared" si="78"/>
        <v>-2.0602077968208787E-2</v>
      </c>
      <c r="I1695">
        <f t="shared" si="79"/>
        <v>2022</v>
      </c>
      <c r="J1695" t="str">
        <f t="shared" si="80"/>
        <v>Mayo</v>
      </c>
      <c r="K1695">
        <f>AVERAGEIFS(Tabla1[Close], Tabla1[Ticker], Tabla1[[#This Row],[Ticker]], Tabla1[Date], "&lt;=" &amp; Tabla1[[#This Row],[Date]], Tabla1[Date], "&gt;=" &amp; (Tabla1[[#This Row],[Date]]-50))</f>
        <v>128.70666666666665</v>
      </c>
      <c r="L1695">
        <f>AVERAGEIFS(Tabla1[Close], Tabla1[Ticker], Tabla1[[#This Row],[Ticker]], Tabla1[Date], "&lt;=" &amp; Tabla1[[#This Row],[Date]], Tabla1[Date], "&gt;=" &amp; (Tabla1[[#This Row],[Date]]-200))</f>
        <v>146.2475</v>
      </c>
      <c r="M1695" t="str">
        <f>+IF(Tabla1[[#This Row],[volatilidad]]&lt;0.5,"Baja",IF(Tabla1[[#This Row],[volatilidad]]&lt;1,"Media","Alta"))</f>
        <v>Baja</v>
      </c>
    </row>
    <row r="1696" spans="1:13" x14ac:dyDescent="0.3">
      <c r="A1696" s="1">
        <v>44690</v>
      </c>
      <c r="B1696">
        <v>108.11</v>
      </c>
      <c r="C1696">
        <v>110.74</v>
      </c>
      <c r="D1696">
        <v>106.48</v>
      </c>
      <c r="E1696">
        <v>106.98</v>
      </c>
      <c r="F1696">
        <v>17941596</v>
      </c>
      <c r="G1696" t="s">
        <v>9</v>
      </c>
      <c r="H1696" s="3">
        <f t="shared" si="78"/>
        <v>-3.0011787106718701E-2</v>
      </c>
      <c r="I1696">
        <f t="shared" si="79"/>
        <v>2022</v>
      </c>
      <c r="J1696" t="str">
        <f t="shared" si="80"/>
        <v>Mayo</v>
      </c>
      <c r="K1696">
        <f>AVERAGEIFS(Tabla1[Close], Tabla1[Ticker], Tabla1[[#This Row],[Ticker]], Tabla1[Date], "&lt;=" &amp; Tabla1[[#This Row],[Date]], Tabla1[Date], "&gt;=" &amp; (Tabla1[[#This Row],[Date]]-50))</f>
        <v>127.44714285714282</v>
      </c>
      <c r="L1696">
        <f>AVERAGEIFS(Tabla1[Close], Tabla1[Ticker], Tabla1[[#This Row],[Ticker]], Tabla1[Date], "&lt;=" &amp; Tabla1[[#This Row],[Date]], Tabla1[Date], "&gt;=" &amp; (Tabla1[[#This Row],[Date]]-200))</f>
        <v>145.42579710144929</v>
      </c>
      <c r="M1696" t="str">
        <f>+IF(Tabla1[[#This Row],[volatilidad]]&lt;0.5,"Baja",IF(Tabla1[[#This Row],[volatilidad]]&lt;1,"Media","Alta"))</f>
        <v>Baja</v>
      </c>
    </row>
    <row r="1697" spans="1:13" x14ac:dyDescent="0.3">
      <c r="A1697" s="1">
        <v>44691</v>
      </c>
      <c r="B1697">
        <v>109.84</v>
      </c>
      <c r="C1697">
        <v>110.7</v>
      </c>
      <c r="D1697">
        <v>106.14</v>
      </c>
      <c r="E1697">
        <v>107.68</v>
      </c>
      <c r="F1697">
        <v>15657721</v>
      </c>
      <c r="G1697" t="s">
        <v>9</v>
      </c>
      <c r="H1697" s="3">
        <f t="shared" si="78"/>
        <v>6.5432791175921157E-3</v>
      </c>
      <c r="I1697">
        <f t="shared" si="79"/>
        <v>2022</v>
      </c>
      <c r="J1697" t="str">
        <f t="shared" si="80"/>
        <v>Mayo</v>
      </c>
      <c r="K1697">
        <f>AVERAGEIFS(Tabla1[Close], Tabla1[Ticker], Tabla1[[#This Row],[Ticker]], Tabla1[Date], "&lt;=" &amp; Tabla1[[#This Row],[Date]], Tabla1[Date], "&gt;=" &amp; (Tabla1[[#This Row],[Date]]-50))</f>
        <v>126.89805555555553</v>
      </c>
      <c r="L1697">
        <f>AVERAGEIFS(Tabla1[Close], Tabla1[Ticker], Tabla1[[#This Row],[Ticker]], Tabla1[Date], "&lt;=" &amp; Tabla1[[#This Row],[Date]], Tabla1[Date], "&gt;=" &amp; (Tabla1[[#This Row],[Date]]-200))</f>
        <v>144.9644927536232</v>
      </c>
      <c r="M1697" t="str">
        <f>+IF(Tabla1[[#This Row],[volatilidad]]&lt;0.5,"Baja",IF(Tabla1[[#This Row],[volatilidad]]&lt;1,"Media","Alta"))</f>
        <v>Baja</v>
      </c>
    </row>
    <row r="1698" spans="1:13" x14ac:dyDescent="0.3">
      <c r="A1698" s="1">
        <v>44692</v>
      </c>
      <c r="B1698">
        <v>107.9</v>
      </c>
      <c r="C1698">
        <v>110.07</v>
      </c>
      <c r="D1698">
        <v>104.79</v>
      </c>
      <c r="E1698">
        <v>105.21</v>
      </c>
      <c r="F1698">
        <v>26933332</v>
      </c>
      <c r="G1698" t="s">
        <v>9</v>
      </c>
      <c r="H1698" s="3">
        <f t="shared" si="78"/>
        <v>-2.2938335809806976E-2</v>
      </c>
      <c r="I1698">
        <f t="shared" si="79"/>
        <v>2022</v>
      </c>
      <c r="J1698" t="str">
        <f t="shared" si="80"/>
        <v>Mayo</v>
      </c>
      <c r="K1698">
        <f>AVERAGEIFS(Tabla1[Close], Tabla1[Ticker], Tabla1[[#This Row],[Ticker]], Tabla1[Date], "&lt;=" &amp; Tabla1[[#This Row],[Date]], Tabla1[Date], "&gt;=" &amp; (Tabla1[[#This Row],[Date]]-50))</f>
        <v>125.97</v>
      </c>
      <c r="L1698">
        <f>AVERAGEIFS(Tabla1[Close], Tabla1[Ticker], Tabla1[[#This Row],[Ticker]], Tabla1[Date], "&lt;=" &amp; Tabla1[[#This Row],[Date]], Tabla1[Date], "&gt;=" &amp; (Tabla1[[#This Row],[Date]]-200))</f>
        <v>144.49920289855072</v>
      </c>
      <c r="M1698" t="str">
        <f>+IF(Tabla1[[#This Row],[volatilidad]]&lt;0.5,"Baja",IF(Tabla1[[#This Row],[volatilidad]]&lt;1,"Media","Alta"))</f>
        <v>Baja</v>
      </c>
    </row>
    <row r="1699" spans="1:13" x14ac:dyDescent="0.3">
      <c r="A1699" s="1">
        <v>44693</v>
      </c>
      <c r="B1699">
        <v>102.9</v>
      </c>
      <c r="C1699">
        <v>105</v>
      </c>
      <c r="D1699">
        <v>99.47</v>
      </c>
      <c r="E1699">
        <v>104.31</v>
      </c>
      <c r="F1699">
        <v>36298829</v>
      </c>
      <c r="G1699" t="s">
        <v>9</v>
      </c>
      <c r="H1699" s="3">
        <f t="shared" si="78"/>
        <v>-8.5543199315654128E-3</v>
      </c>
      <c r="I1699">
        <f t="shared" si="79"/>
        <v>2022</v>
      </c>
      <c r="J1699" t="str">
        <f t="shared" si="80"/>
        <v>Mayo</v>
      </c>
      <c r="K1699">
        <f>AVERAGEIFS(Tabla1[Close], Tabla1[Ticker], Tabla1[[#This Row],[Ticker]], Tabla1[Date], "&lt;=" &amp; Tabla1[[#This Row],[Date]], Tabla1[Date], "&gt;=" &amp; (Tabla1[[#This Row],[Date]]-50))</f>
        <v>124.97555555555557</v>
      </c>
      <c r="L1699">
        <f>AVERAGEIFS(Tabla1[Close], Tabla1[Ticker], Tabla1[[#This Row],[Ticker]], Tabla1[Date], "&lt;=" &amp; Tabla1[[#This Row],[Date]], Tabla1[Date], "&gt;=" &amp; (Tabla1[[#This Row],[Date]]-200))</f>
        <v>144.21007194244604</v>
      </c>
      <c r="M1699" t="str">
        <f>+IF(Tabla1[[#This Row],[volatilidad]]&lt;0.5,"Baja",IF(Tabla1[[#This Row],[volatilidad]]&lt;1,"Media","Alta"))</f>
        <v>Baja</v>
      </c>
    </row>
    <row r="1700" spans="1:13" x14ac:dyDescent="0.3">
      <c r="A1700" s="1">
        <v>44694</v>
      </c>
      <c r="B1700">
        <v>105.36</v>
      </c>
      <c r="C1700">
        <v>107.69</v>
      </c>
      <c r="D1700">
        <v>105.31</v>
      </c>
      <c r="E1700">
        <v>107.33</v>
      </c>
      <c r="F1700">
        <v>16782625</v>
      </c>
      <c r="G1700" t="s">
        <v>9</v>
      </c>
      <c r="H1700" s="3">
        <f t="shared" si="78"/>
        <v>2.8952161825328337E-2</v>
      </c>
      <c r="I1700">
        <f t="shared" si="79"/>
        <v>2022</v>
      </c>
      <c r="J1700" t="str">
        <f t="shared" si="80"/>
        <v>Mayo</v>
      </c>
      <c r="K1700">
        <f>AVERAGEIFS(Tabla1[Close], Tabla1[Ticker], Tabla1[[#This Row],[Ticker]], Tabla1[Date], "&lt;=" &amp; Tabla1[[#This Row],[Date]], Tabla1[Date], "&gt;=" &amp; (Tabla1[[#This Row],[Date]]-50))</f>
        <v>124.13361111111112</v>
      </c>
      <c r="L1700">
        <f>AVERAGEIFS(Tabla1[Close], Tabla1[Ticker], Tabla1[[#This Row],[Ticker]], Tabla1[Date], "&lt;=" &amp; Tabla1[[#This Row],[Date]], Tabla1[Date], "&gt;=" &amp; (Tabla1[[#This Row],[Date]]-200))</f>
        <v>143.94664285714288</v>
      </c>
      <c r="M1700" t="str">
        <f>+IF(Tabla1[[#This Row],[volatilidad]]&lt;0.5,"Baja",IF(Tabla1[[#This Row],[volatilidad]]&lt;1,"Media","Alta"))</f>
        <v>Baja</v>
      </c>
    </row>
    <row r="1701" spans="1:13" x14ac:dyDescent="0.3">
      <c r="A1701" s="1">
        <v>44697</v>
      </c>
      <c r="B1701">
        <v>107.46</v>
      </c>
      <c r="C1701">
        <v>107.62</v>
      </c>
      <c r="D1701">
        <v>104.85</v>
      </c>
      <c r="E1701">
        <v>105.18</v>
      </c>
      <c r="F1701">
        <v>11993642</v>
      </c>
      <c r="G1701" t="s">
        <v>9</v>
      </c>
      <c r="H1701" s="3">
        <f t="shared" si="78"/>
        <v>-2.0031678002422337E-2</v>
      </c>
      <c r="I1701">
        <f t="shared" si="79"/>
        <v>2022</v>
      </c>
      <c r="J1701" t="str">
        <f t="shared" si="80"/>
        <v>Mayo</v>
      </c>
      <c r="K1701">
        <f>AVERAGEIFS(Tabla1[Close], Tabla1[Ticker], Tabla1[[#This Row],[Ticker]], Tabla1[Date], "&lt;=" &amp; Tabla1[[#This Row],[Date]], Tabla1[Date], "&gt;=" &amp; (Tabla1[[#This Row],[Date]]-50))</f>
        <v>122.7397142857143</v>
      </c>
      <c r="L1701">
        <f>AVERAGEIFS(Tabla1[Close], Tabla1[Ticker], Tabla1[[#This Row],[Ticker]], Tabla1[Date], "&lt;=" &amp; Tabla1[[#This Row],[Date]], Tabla1[Date], "&gt;=" &amp; (Tabla1[[#This Row],[Date]]-200))</f>
        <v>143.07326086956525</v>
      </c>
      <c r="M1701" t="str">
        <f>+IF(Tabla1[[#This Row],[volatilidad]]&lt;0.5,"Baja",IF(Tabla1[[#This Row],[volatilidad]]&lt;1,"Media","Alta"))</f>
        <v>Baja</v>
      </c>
    </row>
    <row r="1702" spans="1:13" x14ac:dyDescent="0.3">
      <c r="A1702" s="1">
        <v>44698</v>
      </c>
      <c r="B1702">
        <v>107.73</v>
      </c>
      <c r="C1702">
        <v>108.79</v>
      </c>
      <c r="D1702">
        <v>106.3</v>
      </c>
      <c r="E1702">
        <v>108.64</v>
      </c>
      <c r="F1702">
        <v>11847643</v>
      </c>
      <c r="G1702" t="s">
        <v>9</v>
      </c>
      <c r="H1702" s="3">
        <f t="shared" si="78"/>
        <v>3.2895987830386053E-2</v>
      </c>
      <c r="I1702">
        <f t="shared" si="79"/>
        <v>2022</v>
      </c>
      <c r="J1702" t="str">
        <f t="shared" si="80"/>
        <v>Mayo</v>
      </c>
      <c r="K1702">
        <f>AVERAGEIFS(Tabla1[Close], Tabla1[Ticker], Tabla1[[#This Row],[Ticker]], Tabla1[Date], "&lt;=" &amp; Tabla1[[#This Row],[Date]], Tabla1[Date], "&gt;=" &amp; (Tabla1[[#This Row],[Date]]-50))</f>
        <v>122.34805555555558</v>
      </c>
      <c r="L1702">
        <f>AVERAGEIFS(Tabla1[Close], Tabla1[Ticker], Tabla1[[#This Row],[Ticker]], Tabla1[Date], "&lt;=" &amp; Tabla1[[#This Row],[Date]], Tabla1[Date], "&gt;=" &amp; (Tabla1[[#This Row],[Date]]-200))</f>
        <v>142.63094202898554</v>
      </c>
      <c r="M1702" t="str">
        <f>+IF(Tabla1[[#This Row],[volatilidad]]&lt;0.5,"Baja",IF(Tabla1[[#This Row],[volatilidad]]&lt;1,"Media","Alta"))</f>
        <v>Baja</v>
      </c>
    </row>
    <row r="1703" spans="1:13" x14ac:dyDescent="0.3">
      <c r="A1703" s="1">
        <v>44699</v>
      </c>
      <c r="B1703">
        <v>107.38</v>
      </c>
      <c r="C1703">
        <v>107.66</v>
      </c>
      <c r="D1703">
        <v>103.88</v>
      </c>
      <c r="E1703">
        <v>104.3</v>
      </c>
      <c r="F1703">
        <v>11793977</v>
      </c>
      <c r="G1703" t="s">
        <v>9</v>
      </c>
      <c r="H1703" s="3">
        <f t="shared" si="78"/>
        <v>-3.9948453608247503E-2</v>
      </c>
      <c r="I1703">
        <f t="shared" si="79"/>
        <v>2022</v>
      </c>
      <c r="J1703" t="str">
        <f t="shared" si="80"/>
        <v>Mayo</v>
      </c>
      <c r="K1703">
        <f>AVERAGEIFS(Tabla1[Close], Tabla1[Ticker], Tabla1[[#This Row],[Ticker]], Tabla1[Date], "&lt;=" &amp; Tabla1[[#This Row],[Date]], Tabla1[Date], "&gt;=" &amp; (Tabla1[[#This Row],[Date]]-50))</f>
        <v>121.39194444444446</v>
      </c>
      <c r="L1703">
        <f>AVERAGEIFS(Tabla1[Close], Tabla1[Ticker], Tabla1[[#This Row],[Ticker]], Tabla1[Date], "&lt;=" &amp; Tabla1[[#This Row],[Date]], Tabla1[Date], "&gt;=" &amp; (Tabla1[[#This Row],[Date]]-200))</f>
        <v>142.16159420289858</v>
      </c>
      <c r="M1703" t="str">
        <f>+IF(Tabla1[[#This Row],[volatilidad]]&lt;0.5,"Baja",IF(Tabla1[[#This Row],[volatilidad]]&lt;1,"Media","Alta"))</f>
        <v>Baja</v>
      </c>
    </row>
    <row r="1704" spans="1:13" x14ac:dyDescent="0.3">
      <c r="A1704" s="1">
        <v>44700</v>
      </c>
      <c r="B1704">
        <v>103.43</v>
      </c>
      <c r="C1704">
        <v>105.3</v>
      </c>
      <c r="D1704">
        <v>102.96</v>
      </c>
      <c r="E1704">
        <v>103.14</v>
      </c>
      <c r="F1704">
        <v>11284951</v>
      </c>
      <c r="G1704" t="s">
        <v>9</v>
      </c>
      <c r="H1704" s="3">
        <f t="shared" si="78"/>
        <v>-1.112176414189836E-2</v>
      </c>
      <c r="I1704">
        <f t="shared" si="79"/>
        <v>2022</v>
      </c>
      <c r="J1704" t="str">
        <f t="shared" si="80"/>
        <v>Mayo</v>
      </c>
      <c r="K1704">
        <f>AVERAGEIFS(Tabla1[Close], Tabla1[Ticker], Tabla1[[#This Row],[Ticker]], Tabla1[Date], "&lt;=" &amp; Tabla1[[#This Row],[Date]], Tabla1[Date], "&gt;=" &amp; (Tabla1[[#This Row],[Date]]-50))</f>
        <v>120.30194444444447</v>
      </c>
      <c r="L1704">
        <f>AVERAGEIFS(Tabla1[Close], Tabla1[Ticker], Tabla1[[#This Row],[Ticker]], Tabla1[Date], "&lt;=" &amp; Tabla1[[#This Row],[Date]], Tabla1[Date], "&gt;=" &amp; (Tabla1[[#This Row],[Date]]-200))</f>
        <v>141.88086330935255</v>
      </c>
      <c r="M1704" t="str">
        <f>+IF(Tabla1[[#This Row],[volatilidad]]&lt;0.5,"Baja",IF(Tabla1[[#This Row],[volatilidad]]&lt;1,"Media","Alta"))</f>
        <v>Baja</v>
      </c>
    </row>
    <row r="1705" spans="1:13" x14ac:dyDescent="0.3">
      <c r="A1705" s="1">
        <v>44701</v>
      </c>
      <c r="B1705">
        <v>104.49</v>
      </c>
      <c r="C1705">
        <v>104.8</v>
      </c>
      <c r="D1705">
        <v>100.05</v>
      </c>
      <c r="E1705">
        <v>102.42</v>
      </c>
      <c r="F1705">
        <v>15650431</v>
      </c>
      <c r="G1705" t="s">
        <v>9</v>
      </c>
      <c r="H1705" s="3">
        <f t="shared" si="78"/>
        <v>-6.9808027923211613E-3</v>
      </c>
      <c r="I1705">
        <f t="shared" si="79"/>
        <v>2022</v>
      </c>
      <c r="J1705" t="str">
        <f t="shared" si="80"/>
        <v>Mayo</v>
      </c>
      <c r="K1705">
        <f>AVERAGEIFS(Tabla1[Close], Tabla1[Ticker], Tabla1[[#This Row],[Ticker]], Tabla1[Date], "&lt;=" &amp; Tabla1[[#This Row],[Date]], Tabla1[Date], "&gt;=" &amp; (Tabla1[[#This Row],[Date]]-50))</f>
        <v>119.23138888888889</v>
      </c>
      <c r="L1705">
        <f>AVERAGEIFS(Tabla1[Close], Tabla1[Ticker], Tabla1[[#This Row],[Ticker]], Tabla1[Date], "&lt;=" &amp; Tabla1[[#This Row],[Date]], Tabla1[Date], "&gt;=" &amp; (Tabla1[[#This Row],[Date]]-200))</f>
        <v>141.59900000000002</v>
      </c>
      <c r="M1705" t="str">
        <f>+IF(Tabla1[[#This Row],[volatilidad]]&lt;0.5,"Baja",IF(Tabla1[[#This Row],[volatilidad]]&lt;1,"Media","Alta"))</f>
        <v>Baja</v>
      </c>
    </row>
    <row r="1706" spans="1:13" x14ac:dyDescent="0.3">
      <c r="A1706" s="1">
        <v>44704</v>
      </c>
      <c r="B1706">
        <v>103.76</v>
      </c>
      <c r="C1706">
        <v>106.03</v>
      </c>
      <c r="D1706">
        <v>101.56</v>
      </c>
      <c r="E1706">
        <v>105.83</v>
      </c>
      <c r="F1706">
        <v>14402432</v>
      </c>
      <c r="G1706" t="s">
        <v>9</v>
      </c>
      <c r="H1706" s="3">
        <f t="shared" si="78"/>
        <v>3.3294278461238003E-2</v>
      </c>
      <c r="I1706">
        <f t="shared" si="79"/>
        <v>2022</v>
      </c>
      <c r="J1706" t="str">
        <f t="shared" si="80"/>
        <v>Mayo</v>
      </c>
      <c r="K1706">
        <f>AVERAGEIFS(Tabla1[Close], Tabla1[Ticker], Tabla1[[#This Row],[Ticker]], Tabla1[Date], "&lt;=" &amp; Tabla1[[#This Row],[Date]], Tabla1[Date], "&gt;=" &amp; (Tabla1[[#This Row],[Date]]-50))</f>
        <v>117.82857142857145</v>
      </c>
      <c r="L1706">
        <f>AVERAGEIFS(Tabla1[Close], Tabla1[Ticker], Tabla1[[#This Row],[Ticker]], Tabla1[Date], "&lt;=" &amp; Tabla1[[#This Row],[Date]], Tabla1[Date], "&gt;=" &amp; (Tabla1[[#This Row],[Date]]-200))</f>
        <v>140.72166666666669</v>
      </c>
      <c r="M1706" t="str">
        <f>+IF(Tabla1[[#This Row],[volatilidad]]&lt;0.5,"Baja",IF(Tabla1[[#This Row],[volatilidad]]&lt;1,"Media","Alta"))</f>
        <v>Baja</v>
      </c>
    </row>
    <row r="1707" spans="1:13" x14ac:dyDescent="0.3">
      <c r="A1707" s="1">
        <v>44705</v>
      </c>
      <c r="B1707">
        <v>103.71</v>
      </c>
      <c r="C1707">
        <v>103.84</v>
      </c>
      <c r="D1707">
        <v>100.13</v>
      </c>
      <c r="E1707">
        <v>101.59</v>
      </c>
      <c r="F1707">
        <v>13970239</v>
      </c>
      <c r="G1707" t="s">
        <v>9</v>
      </c>
      <c r="H1707" s="3">
        <f t="shared" si="78"/>
        <v>-4.0064253992251664E-2</v>
      </c>
      <c r="I1707">
        <f t="shared" si="79"/>
        <v>2022</v>
      </c>
      <c r="J1707" t="str">
        <f t="shared" si="80"/>
        <v>Mayo</v>
      </c>
      <c r="K1707">
        <f>AVERAGEIFS(Tabla1[Close], Tabla1[Ticker], Tabla1[[#This Row],[Ticker]], Tabla1[Date], "&lt;=" &amp; Tabla1[[#This Row],[Date]], Tabla1[Date], "&gt;=" &amp; (Tabla1[[#This Row],[Date]]-50))</f>
        <v>117.37750000000003</v>
      </c>
      <c r="L1707">
        <f>AVERAGEIFS(Tabla1[Close], Tabla1[Ticker], Tabla1[[#This Row],[Ticker]], Tabla1[Date], "&lt;=" &amp; Tabla1[[#This Row],[Date]], Tabla1[Date], "&gt;=" &amp; (Tabla1[[#This Row],[Date]]-200))</f>
        <v>140.22391304347826</v>
      </c>
      <c r="M1707" t="str">
        <f>+IF(Tabla1[[#This Row],[volatilidad]]&lt;0.5,"Baja",IF(Tabla1[[#This Row],[volatilidad]]&lt;1,"Media","Alta"))</f>
        <v>Baja</v>
      </c>
    </row>
    <row r="1708" spans="1:13" x14ac:dyDescent="0.3">
      <c r="A1708" s="1">
        <v>44706</v>
      </c>
      <c r="B1708">
        <v>101.43</v>
      </c>
      <c r="C1708">
        <v>103.81</v>
      </c>
      <c r="D1708">
        <v>101.16</v>
      </c>
      <c r="E1708">
        <v>103.26</v>
      </c>
      <c r="F1708">
        <v>11026597</v>
      </c>
      <c r="G1708" t="s">
        <v>9</v>
      </c>
      <c r="H1708" s="3">
        <f t="shared" si="78"/>
        <v>1.6438625849000799E-2</v>
      </c>
      <c r="I1708">
        <f t="shared" si="79"/>
        <v>2022</v>
      </c>
      <c r="J1708" t="str">
        <f t="shared" si="80"/>
        <v>Mayo</v>
      </c>
      <c r="K1708">
        <f>AVERAGEIFS(Tabla1[Close], Tabla1[Ticker], Tabla1[[#This Row],[Ticker]], Tabla1[Date], "&lt;=" &amp; Tabla1[[#This Row],[Date]], Tabla1[Date], "&gt;=" &amp; (Tabla1[[#This Row],[Date]]-50))</f>
        <v>116.39638888888891</v>
      </c>
      <c r="L1708">
        <f>AVERAGEIFS(Tabla1[Close], Tabla1[Ticker], Tabla1[[#This Row],[Ticker]], Tabla1[Date], "&lt;=" &amp; Tabla1[[#This Row],[Date]], Tabla1[Date], "&gt;=" &amp; (Tabla1[[#This Row],[Date]]-200))</f>
        <v>139.69949275362319</v>
      </c>
      <c r="M1708" t="str">
        <f>+IF(Tabla1[[#This Row],[volatilidad]]&lt;0.5,"Baja",IF(Tabla1[[#This Row],[volatilidad]]&lt;1,"Media","Alta"))</f>
        <v>Baja</v>
      </c>
    </row>
    <row r="1709" spans="1:13" x14ac:dyDescent="0.3">
      <c r="A1709" s="1">
        <v>44707</v>
      </c>
      <c r="B1709">
        <v>104.22</v>
      </c>
      <c r="C1709">
        <v>106.13</v>
      </c>
      <c r="D1709">
        <v>103.96</v>
      </c>
      <c r="E1709">
        <v>105.61</v>
      </c>
      <c r="F1709">
        <v>11297797</v>
      </c>
      <c r="G1709" t="s">
        <v>9</v>
      </c>
      <c r="H1709" s="3">
        <f t="shared" si="78"/>
        <v>2.2758086383885212E-2</v>
      </c>
      <c r="I1709">
        <f t="shared" si="79"/>
        <v>2022</v>
      </c>
      <c r="J1709" t="str">
        <f t="shared" si="80"/>
        <v>Mayo</v>
      </c>
      <c r="K1709">
        <f>AVERAGEIFS(Tabla1[Close], Tabla1[Ticker], Tabla1[[#This Row],[Ticker]], Tabla1[Date], "&lt;=" &amp; Tabla1[[#This Row],[Date]], Tabla1[Date], "&gt;=" &amp; (Tabla1[[#This Row],[Date]]-50))</f>
        <v>115.56277777777778</v>
      </c>
      <c r="L1709">
        <f>AVERAGEIFS(Tabla1[Close], Tabla1[Ticker], Tabla1[[#This Row],[Ticker]], Tabla1[Date], "&lt;=" &amp; Tabla1[[#This Row],[Date]], Tabla1[Date], "&gt;=" &amp; (Tabla1[[#This Row],[Date]]-200))</f>
        <v>139.45424460431653</v>
      </c>
      <c r="M1709" t="str">
        <f>+IF(Tabla1[[#This Row],[volatilidad]]&lt;0.5,"Baja",IF(Tabla1[[#This Row],[volatilidad]]&lt;1,"Media","Alta"))</f>
        <v>Baja</v>
      </c>
    </row>
    <row r="1710" spans="1:13" x14ac:dyDescent="0.3">
      <c r="A1710" s="1">
        <v>44708</v>
      </c>
      <c r="B1710">
        <v>106.89</v>
      </c>
      <c r="C1710">
        <v>109.37</v>
      </c>
      <c r="D1710">
        <v>106.53</v>
      </c>
      <c r="E1710">
        <v>109.32</v>
      </c>
      <c r="F1710">
        <v>13671313</v>
      </c>
      <c r="G1710" t="s">
        <v>9</v>
      </c>
      <c r="H1710" s="3">
        <f t="shared" si="78"/>
        <v>3.5129249124135953E-2</v>
      </c>
      <c r="I1710">
        <f t="shared" si="79"/>
        <v>2022</v>
      </c>
      <c r="J1710" t="str">
        <f t="shared" si="80"/>
        <v>Mayo</v>
      </c>
      <c r="K1710">
        <f>AVERAGEIFS(Tabla1[Close], Tabla1[Ticker], Tabla1[[#This Row],[Ticker]], Tabla1[Date], "&lt;=" &amp; Tabla1[[#This Row],[Date]], Tabla1[Date], "&gt;=" &amp; (Tabla1[[#This Row],[Date]]-50))</f>
        <v>114.91694444444445</v>
      </c>
      <c r="L1710">
        <f>AVERAGEIFS(Tabla1[Close], Tabla1[Ticker], Tabla1[[#This Row],[Ticker]], Tabla1[Date], "&lt;=" &amp; Tabla1[[#This Row],[Date]], Tabla1[Date], "&gt;=" &amp; (Tabla1[[#This Row],[Date]]-200))</f>
        <v>139.239</v>
      </c>
      <c r="M1710" t="str">
        <f>+IF(Tabla1[[#This Row],[volatilidad]]&lt;0.5,"Baja",IF(Tabla1[[#This Row],[volatilidad]]&lt;1,"Media","Alta"))</f>
        <v>Baja</v>
      </c>
    </row>
    <row r="1711" spans="1:13" x14ac:dyDescent="0.3">
      <c r="A1711" s="1">
        <v>44712</v>
      </c>
      <c r="B1711">
        <v>110</v>
      </c>
      <c r="C1711">
        <v>111.24</v>
      </c>
      <c r="D1711">
        <v>107.91</v>
      </c>
      <c r="E1711">
        <v>110.44</v>
      </c>
      <c r="F1711">
        <v>20274632</v>
      </c>
      <c r="G1711" t="s">
        <v>9</v>
      </c>
      <c r="H1711" s="3">
        <f t="shared" si="78"/>
        <v>1.0245151847786405E-2</v>
      </c>
      <c r="I1711">
        <f t="shared" si="79"/>
        <v>2022</v>
      </c>
      <c r="J1711" t="str">
        <f t="shared" si="80"/>
        <v>Mayo</v>
      </c>
      <c r="K1711">
        <f>AVERAGEIFS(Tabla1[Close], Tabla1[Ticker], Tabla1[[#This Row],[Ticker]], Tabla1[Date], "&lt;=" &amp; Tabla1[[#This Row],[Date]], Tabla1[Date], "&gt;=" &amp; (Tabla1[[#This Row],[Date]]-50))</f>
        <v>113.82028571428572</v>
      </c>
      <c r="L1711">
        <f>AVERAGEIFS(Tabla1[Close], Tabla1[Ticker], Tabla1[[#This Row],[Ticker]], Tabla1[Date], "&lt;=" &amp; Tabla1[[#This Row],[Date]], Tabla1[Date], "&gt;=" &amp; (Tabla1[[#This Row],[Date]]-200))</f>
        <v>138.06832116788323</v>
      </c>
      <c r="M1711" t="str">
        <f>+IF(Tabla1[[#This Row],[volatilidad]]&lt;0.5,"Baja",IF(Tabla1[[#This Row],[volatilidad]]&lt;1,"Media","Alta"))</f>
        <v>Baja</v>
      </c>
    </row>
    <row r="1712" spans="1:13" x14ac:dyDescent="0.3">
      <c r="A1712" s="1">
        <v>44713</v>
      </c>
      <c r="B1712">
        <v>112.01</v>
      </c>
      <c r="C1712">
        <v>112.85</v>
      </c>
      <c r="D1712">
        <v>108.27</v>
      </c>
      <c r="E1712">
        <v>109.19</v>
      </c>
      <c r="F1712">
        <v>11829744</v>
      </c>
      <c r="G1712" t="s">
        <v>9</v>
      </c>
      <c r="H1712" s="3">
        <f t="shared" si="78"/>
        <v>-1.13183629119884E-2</v>
      </c>
      <c r="I1712">
        <f t="shared" si="79"/>
        <v>2022</v>
      </c>
      <c r="J1712" t="str">
        <f t="shared" si="80"/>
        <v>Junio</v>
      </c>
      <c r="K1712">
        <f>AVERAGEIFS(Tabla1[Close], Tabla1[Ticker], Tabla1[[#This Row],[Ticker]], Tabla1[Date], "&lt;=" &amp; Tabla1[[#This Row],[Date]], Tabla1[Date], "&gt;=" &amp; (Tabla1[[#This Row],[Date]]-50))</f>
        <v>113.20714285714286</v>
      </c>
      <c r="L1712">
        <f>AVERAGEIFS(Tabla1[Close], Tabla1[Ticker], Tabla1[[#This Row],[Ticker]], Tabla1[Date], "&lt;=" &amp; Tabla1[[#This Row],[Date]], Tabla1[Date], "&gt;=" &amp; (Tabla1[[#This Row],[Date]]-200))</f>
        <v>137.70014598540143</v>
      </c>
      <c r="M1712" t="str">
        <f>+IF(Tabla1[[#This Row],[volatilidad]]&lt;0.5,"Baja",IF(Tabla1[[#This Row],[volatilidad]]&lt;1,"Media","Alta"))</f>
        <v>Baja</v>
      </c>
    </row>
    <row r="1713" spans="1:13" x14ac:dyDescent="0.3">
      <c r="A1713" s="1">
        <v>44714</v>
      </c>
      <c r="B1713">
        <v>109.43</v>
      </c>
      <c r="C1713">
        <v>110.95</v>
      </c>
      <c r="D1713">
        <v>107.91</v>
      </c>
      <c r="E1713">
        <v>110.87</v>
      </c>
      <c r="F1713">
        <v>8829877</v>
      </c>
      <c r="G1713" t="s">
        <v>9</v>
      </c>
      <c r="H1713" s="3">
        <f t="shared" si="78"/>
        <v>1.5386024361205397E-2</v>
      </c>
      <c r="I1713">
        <f t="shared" si="79"/>
        <v>2022</v>
      </c>
      <c r="J1713" t="str">
        <f t="shared" si="80"/>
        <v>Junio</v>
      </c>
      <c r="K1713">
        <f>AVERAGEIFS(Tabla1[Close], Tabla1[Ticker], Tabla1[[#This Row],[Ticker]], Tabla1[Date], "&lt;=" &amp; Tabla1[[#This Row],[Date]], Tabla1[Date], "&gt;=" &amp; (Tabla1[[#This Row],[Date]]-50))</f>
        <v>112.63657142857143</v>
      </c>
      <c r="L1713">
        <f>AVERAGEIFS(Tabla1[Close], Tabla1[Ticker], Tabla1[[#This Row],[Ticker]], Tabla1[Date], "&lt;=" &amp; Tabla1[[#This Row],[Date]], Tabla1[Date], "&gt;=" &amp; (Tabla1[[#This Row],[Date]]-200))</f>
        <v>137.50572463768111</v>
      </c>
      <c r="M1713" t="str">
        <f>+IF(Tabla1[[#This Row],[volatilidad]]&lt;0.5,"Baja",IF(Tabla1[[#This Row],[volatilidad]]&lt;1,"Media","Alta"))</f>
        <v>Baja</v>
      </c>
    </row>
    <row r="1714" spans="1:13" x14ac:dyDescent="0.3">
      <c r="A1714" s="1">
        <v>44715</v>
      </c>
      <c r="B1714">
        <v>109.17</v>
      </c>
      <c r="C1714">
        <v>109.85</v>
      </c>
      <c r="D1714">
        <v>107.92</v>
      </c>
      <c r="E1714">
        <v>108.67</v>
      </c>
      <c r="F1714">
        <v>6767601</v>
      </c>
      <c r="G1714" t="s">
        <v>9</v>
      </c>
      <c r="H1714" s="3">
        <f t="shared" si="78"/>
        <v>-1.9843059438982569E-2</v>
      </c>
      <c r="I1714">
        <f t="shared" si="79"/>
        <v>2022</v>
      </c>
      <c r="J1714" t="str">
        <f t="shared" si="80"/>
        <v>Junio</v>
      </c>
      <c r="K1714">
        <f>AVERAGEIFS(Tabla1[Close], Tabla1[Ticker], Tabla1[[#This Row],[Ticker]], Tabla1[Date], "&lt;=" &amp; Tabla1[[#This Row],[Date]], Tabla1[Date], "&gt;=" &amp; (Tabla1[[#This Row],[Date]]-50))</f>
        <v>111.96</v>
      </c>
      <c r="L1714">
        <f>AVERAGEIFS(Tabla1[Close], Tabla1[Ticker], Tabla1[[#This Row],[Ticker]], Tabla1[Date], "&lt;=" &amp; Tabla1[[#This Row],[Date]], Tabla1[Date], "&gt;=" &amp; (Tabla1[[#This Row],[Date]]-200))</f>
        <v>137.2982733812949</v>
      </c>
      <c r="M1714" t="str">
        <f>+IF(Tabla1[[#This Row],[volatilidad]]&lt;0.5,"Baja",IF(Tabla1[[#This Row],[volatilidad]]&lt;1,"Media","Alta"))</f>
        <v>Baja</v>
      </c>
    </row>
    <row r="1715" spans="1:13" x14ac:dyDescent="0.3">
      <c r="A1715" s="1">
        <v>44718</v>
      </c>
      <c r="B1715">
        <v>109.75</v>
      </c>
      <c r="C1715">
        <v>110.19</v>
      </c>
      <c r="D1715">
        <v>107.65</v>
      </c>
      <c r="E1715">
        <v>107.83</v>
      </c>
      <c r="F1715">
        <v>7575890</v>
      </c>
      <c r="G1715" t="s">
        <v>9</v>
      </c>
      <c r="H1715" s="3">
        <f t="shared" si="78"/>
        <v>-7.7298242385203109E-3</v>
      </c>
      <c r="I1715">
        <f t="shared" si="79"/>
        <v>2022</v>
      </c>
      <c r="J1715" t="str">
        <f t="shared" si="80"/>
        <v>Junio</v>
      </c>
      <c r="K1715">
        <f>AVERAGEIFS(Tabla1[Close], Tabla1[Ticker], Tabla1[[#This Row],[Ticker]], Tabla1[Date], "&lt;=" &amp; Tabla1[[#This Row],[Date]], Tabla1[Date], "&gt;=" &amp; (Tabla1[[#This Row],[Date]]-50))</f>
        <v>111.31314285714286</v>
      </c>
      <c r="L1715">
        <f>AVERAGEIFS(Tabla1[Close], Tabla1[Ticker], Tabla1[[#This Row],[Ticker]], Tabla1[Date], "&lt;=" &amp; Tabla1[[#This Row],[Date]], Tabla1[Date], "&gt;=" &amp; (Tabla1[[#This Row],[Date]]-200))</f>
        <v>136.62554744525542</v>
      </c>
      <c r="M1715" t="str">
        <f>+IF(Tabla1[[#This Row],[volatilidad]]&lt;0.5,"Baja",IF(Tabla1[[#This Row],[volatilidad]]&lt;1,"Media","Alta"))</f>
        <v>Baja</v>
      </c>
    </row>
    <row r="1716" spans="1:13" x14ac:dyDescent="0.3">
      <c r="A1716" s="1">
        <v>44719</v>
      </c>
      <c r="B1716">
        <v>106.79</v>
      </c>
      <c r="C1716">
        <v>107.92</v>
      </c>
      <c r="D1716">
        <v>106</v>
      </c>
      <c r="E1716">
        <v>107.79</v>
      </c>
      <c r="F1716">
        <v>7279062</v>
      </c>
      <c r="G1716" t="s">
        <v>9</v>
      </c>
      <c r="H1716" s="3">
        <f t="shared" si="78"/>
        <v>-3.7095427988498297E-4</v>
      </c>
      <c r="I1716">
        <f t="shared" si="79"/>
        <v>2022</v>
      </c>
      <c r="J1716" t="str">
        <f t="shared" si="80"/>
        <v>Junio</v>
      </c>
      <c r="K1716">
        <f>AVERAGEIFS(Tabla1[Close], Tabla1[Ticker], Tabla1[[#This Row],[Ticker]], Tabla1[Date], "&lt;=" &amp; Tabla1[[#This Row],[Date]], Tabla1[Date], "&gt;=" &amp; (Tabla1[[#This Row],[Date]]-50))</f>
        <v>111.21527777777777</v>
      </c>
      <c r="L1716">
        <f>AVERAGEIFS(Tabla1[Close], Tabla1[Ticker], Tabla1[[#This Row],[Ticker]], Tabla1[Date], "&lt;=" &amp; Tabla1[[#This Row],[Date]], Tabla1[Date], "&gt;=" &amp; (Tabla1[[#This Row],[Date]]-200))</f>
        <v>136.27671532846713</v>
      </c>
      <c r="M1716" t="str">
        <f>+IF(Tabla1[[#This Row],[volatilidad]]&lt;0.5,"Baja",IF(Tabla1[[#This Row],[volatilidad]]&lt;1,"Media","Alta"))</f>
        <v>Baja</v>
      </c>
    </row>
    <row r="1717" spans="1:13" x14ac:dyDescent="0.3">
      <c r="A1717" s="1">
        <v>44720</v>
      </c>
      <c r="B1717">
        <v>107.43</v>
      </c>
      <c r="C1717">
        <v>109.36</v>
      </c>
      <c r="D1717">
        <v>106.96</v>
      </c>
      <c r="E1717">
        <v>107.34</v>
      </c>
      <c r="F1717">
        <v>7019489</v>
      </c>
      <c r="G1717" t="s">
        <v>9</v>
      </c>
      <c r="H1717" s="3">
        <f t="shared" si="78"/>
        <v>-4.174784302811041E-3</v>
      </c>
      <c r="I1717">
        <f t="shared" si="79"/>
        <v>2022</v>
      </c>
      <c r="J1717" t="str">
        <f t="shared" si="80"/>
        <v>Junio</v>
      </c>
      <c r="K1717">
        <f>AVERAGEIFS(Tabla1[Close], Tabla1[Ticker], Tabla1[[#This Row],[Ticker]], Tabla1[Date], "&lt;=" &amp; Tabla1[[#This Row],[Date]], Tabla1[Date], "&gt;=" &amp; (Tabla1[[#This Row],[Date]]-50))</f>
        <v>110.64777777777779</v>
      </c>
      <c r="L1717">
        <f>AVERAGEIFS(Tabla1[Close], Tabla1[Ticker], Tabla1[[#This Row],[Ticker]], Tabla1[Date], "&lt;=" &amp; Tabla1[[#This Row],[Date]], Tabla1[Date], "&gt;=" &amp; (Tabla1[[#This Row],[Date]]-200))</f>
        <v>135.93613138686129</v>
      </c>
      <c r="M1717" t="str">
        <f>+IF(Tabla1[[#This Row],[volatilidad]]&lt;0.5,"Baja",IF(Tabla1[[#This Row],[volatilidad]]&lt;1,"Media","Alta"))</f>
        <v>Baja</v>
      </c>
    </row>
    <row r="1718" spans="1:13" x14ac:dyDescent="0.3">
      <c r="A1718" s="1">
        <v>44721</v>
      </c>
      <c r="B1718">
        <v>106.53</v>
      </c>
      <c r="C1718">
        <v>107.06</v>
      </c>
      <c r="D1718">
        <v>103.25</v>
      </c>
      <c r="E1718">
        <v>103.3</v>
      </c>
      <c r="F1718">
        <v>8271206</v>
      </c>
      <c r="G1718" t="s">
        <v>9</v>
      </c>
      <c r="H1718" s="3">
        <f t="shared" si="78"/>
        <v>-3.7637413825228339E-2</v>
      </c>
      <c r="I1718">
        <f t="shared" si="79"/>
        <v>2022</v>
      </c>
      <c r="J1718" t="str">
        <f t="shared" si="80"/>
        <v>Junio</v>
      </c>
      <c r="K1718">
        <f>AVERAGEIFS(Tabla1[Close], Tabla1[Ticker], Tabla1[[#This Row],[Ticker]], Tabla1[Date], "&lt;=" &amp; Tabla1[[#This Row],[Date]], Tabla1[Date], "&gt;=" &amp; (Tabla1[[#This Row],[Date]]-50))</f>
        <v>109.85333333333335</v>
      </c>
      <c r="L1718">
        <f>AVERAGEIFS(Tabla1[Close], Tabla1[Ticker], Tabla1[[#This Row],[Ticker]], Tabla1[Date], "&lt;=" &amp; Tabla1[[#This Row],[Date]], Tabla1[Date], "&gt;=" &amp; (Tabla1[[#This Row],[Date]]-200))</f>
        <v>135.6996376811594</v>
      </c>
      <c r="M1718" t="str">
        <f>+IF(Tabla1[[#This Row],[volatilidad]]&lt;0.5,"Baja",IF(Tabla1[[#This Row],[volatilidad]]&lt;1,"Media","Alta"))</f>
        <v>Baja</v>
      </c>
    </row>
    <row r="1719" spans="1:13" x14ac:dyDescent="0.3">
      <c r="A1719" s="1">
        <v>44722</v>
      </c>
      <c r="B1719">
        <v>101.43</v>
      </c>
      <c r="C1719">
        <v>102.12</v>
      </c>
      <c r="D1719">
        <v>99.38</v>
      </c>
      <c r="E1719">
        <v>99.4</v>
      </c>
      <c r="F1719">
        <v>15386009</v>
      </c>
      <c r="G1719" t="s">
        <v>9</v>
      </c>
      <c r="H1719" s="3">
        <f t="shared" si="78"/>
        <v>-3.7754114230396874E-2</v>
      </c>
      <c r="I1719">
        <f t="shared" si="79"/>
        <v>2022</v>
      </c>
      <c r="J1719" t="str">
        <f t="shared" si="80"/>
        <v>Junio</v>
      </c>
      <c r="K1719">
        <f>AVERAGEIFS(Tabla1[Close], Tabla1[Ticker], Tabla1[[#This Row],[Ticker]], Tabla1[Date], "&lt;=" &amp; Tabla1[[#This Row],[Date]], Tabla1[Date], "&gt;=" &amp; (Tabla1[[#This Row],[Date]]-50))</f>
        <v>109.1541666666667</v>
      </c>
      <c r="L1719">
        <f>AVERAGEIFS(Tabla1[Close], Tabla1[Ticker], Tabla1[[#This Row],[Ticker]], Tabla1[Date], "&lt;=" &amp; Tabla1[[#This Row],[Date]], Tabla1[Date], "&gt;=" &amp; (Tabla1[[#This Row],[Date]]-200))</f>
        <v>135.43848920863309</v>
      </c>
      <c r="M1719" t="str">
        <f>+IF(Tabla1[[#This Row],[volatilidad]]&lt;0.5,"Baja",IF(Tabla1[[#This Row],[volatilidad]]&lt;1,"Media","Alta"))</f>
        <v>Baja</v>
      </c>
    </row>
    <row r="1720" spans="1:13" x14ac:dyDescent="0.3">
      <c r="A1720" s="1">
        <v>44725</v>
      </c>
      <c r="B1720">
        <v>97.61</v>
      </c>
      <c r="C1720">
        <v>97.61</v>
      </c>
      <c r="D1720">
        <v>94.83</v>
      </c>
      <c r="E1720">
        <v>95.71</v>
      </c>
      <c r="F1720">
        <v>15239650</v>
      </c>
      <c r="G1720" t="s">
        <v>9</v>
      </c>
      <c r="H1720" s="3">
        <f t="shared" si="78"/>
        <v>-3.712273641851116E-2</v>
      </c>
      <c r="I1720">
        <f t="shared" si="79"/>
        <v>2022</v>
      </c>
      <c r="J1720" t="str">
        <f t="shared" si="80"/>
        <v>Junio</v>
      </c>
      <c r="K1720">
        <f>AVERAGEIFS(Tabla1[Close], Tabla1[Ticker], Tabla1[[#This Row],[Ticker]], Tabla1[Date], "&lt;=" &amp; Tabla1[[#This Row],[Date]], Tabla1[Date], "&gt;=" &amp; (Tabla1[[#This Row],[Date]]-50))</f>
        <v>108.15228571428574</v>
      </c>
      <c r="L1720">
        <f>AVERAGEIFS(Tabla1[Close], Tabla1[Ticker], Tabla1[[#This Row],[Ticker]], Tabla1[Date], "&lt;=" &amp; Tabla1[[#This Row],[Date]], Tabla1[Date], "&gt;=" &amp; (Tabla1[[#This Row],[Date]]-200))</f>
        <v>134.78197080291966</v>
      </c>
      <c r="M1720" t="str">
        <f>+IF(Tabla1[[#This Row],[volatilidad]]&lt;0.5,"Baja",IF(Tabla1[[#This Row],[volatilidad]]&lt;1,"Media","Alta"))</f>
        <v>Baja</v>
      </c>
    </row>
    <row r="1721" spans="1:13" x14ac:dyDescent="0.3">
      <c r="A1721" s="1">
        <v>44726</v>
      </c>
      <c r="B1721">
        <v>96.27</v>
      </c>
      <c r="C1721">
        <v>96.27</v>
      </c>
      <c r="D1721">
        <v>93.1</v>
      </c>
      <c r="E1721">
        <v>94.22</v>
      </c>
      <c r="F1721">
        <v>12443662</v>
      </c>
      <c r="G1721" t="s">
        <v>9</v>
      </c>
      <c r="H1721" s="3">
        <f t="shared" si="78"/>
        <v>-1.5567861247518522E-2</v>
      </c>
      <c r="I1721">
        <f t="shared" si="79"/>
        <v>2022</v>
      </c>
      <c r="J1721" t="str">
        <f t="shared" si="80"/>
        <v>Junio</v>
      </c>
      <c r="K1721">
        <f>AVERAGEIFS(Tabla1[Close], Tabla1[Ticker], Tabla1[[#This Row],[Ticker]], Tabla1[Date], "&lt;=" &amp; Tabla1[[#This Row],[Date]], Tabla1[Date], "&gt;=" &amp; (Tabla1[[#This Row],[Date]]-50))</f>
        <v>107.7652777777778</v>
      </c>
      <c r="L1721">
        <f>AVERAGEIFS(Tabla1[Close], Tabla1[Ticker], Tabla1[[#This Row],[Ticker]], Tabla1[Date], "&lt;=" &amp; Tabla1[[#This Row],[Date]], Tabla1[Date], "&gt;=" &amp; (Tabla1[[#This Row],[Date]]-200))</f>
        <v>134.48804347826083</v>
      </c>
      <c r="M1721" t="str">
        <f>+IF(Tabla1[[#This Row],[volatilidad]]&lt;0.5,"Baja",IF(Tabla1[[#This Row],[volatilidad]]&lt;1,"Media","Alta"))</f>
        <v>Baja</v>
      </c>
    </row>
    <row r="1722" spans="1:13" x14ac:dyDescent="0.3">
      <c r="A1722" s="1">
        <v>44727</v>
      </c>
      <c r="B1722">
        <v>94.61</v>
      </c>
      <c r="C1722">
        <v>97.3</v>
      </c>
      <c r="D1722">
        <v>94.09</v>
      </c>
      <c r="E1722">
        <v>95.88</v>
      </c>
      <c r="F1722">
        <v>11751580</v>
      </c>
      <c r="G1722" t="s">
        <v>9</v>
      </c>
      <c r="H1722" s="3">
        <f t="shared" si="78"/>
        <v>1.7618340055189918E-2</v>
      </c>
      <c r="I1722">
        <f t="shared" si="79"/>
        <v>2022</v>
      </c>
      <c r="J1722" t="str">
        <f t="shared" si="80"/>
        <v>Junio</v>
      </c>
      <c r="K1722">
        <f>AVERAGEIFS(Tabla1[Close], Tabla1[Ticker], Tabla1[[#This Row],[Ticker]], Tabla1[Date], "&lt;=" &amp; Tabla1[[#This Row],[Date]], Tabla1[Date], "&gt;=" &amp; (Tabla1[[#This Row],[Date]]-50))</f>
        <v>107.09666666666669</v>
      </c>
      <c r="L1722">
        <f>AVERAGEIFS(Tabla1[Close], Tabla1[Ticker], Tabla1[[#This Row],[Ticker]], Tabla1[Date], "&lt;=" &amp; Tabla1[[#This Row],[Date]], Tabla1[Date], "&gt;=" &amp; (Tabla1[[#This Row],[Date]]-200))</f>
        <v>134.10956521739126</v>
      </c>
      <c r="M1722" t="str">
        <f>+IF(Tabla1[[#This Row],[volatilidad]]&lt;0.5,"Baja",IF(Tabla1[[#This Row],[volatilidad]]&lt;1,"Media","Alta"))</f>
        <v>Baja</v>
      </c>
    </row>
    <row r="1723" spans="1:13" x14ac:dyDescent="0.3">
      <c r="A1723" s="1">
        <v>44728</v>
      </c>
      <c r="B1723">
        <v>94.01</v>
      </c>
      <c r="C1723">
        <v>95.38</v>
      </c>
      <c r="D1723">
        <v>93.41</v>
      </c>
      <c r="E1723">
        <v>94.28</v>
      </c>
      <c r="F1723">
        <v>15298482</v>
      </c>
      <c r="G1723" t="s">
        <v>9</v>
      </c>
      <c r="H1723" s="3">
        <f t="shared" si="78"/>
        <v>-1.6687526074259385E-2</v>
      </c>
      <c r="I1723">
        <f t="shared" si="79"/>
        <v>2022</v>
      </c>
      <c r="J1723" t="str">
        <f t="shared" si="80"/>
        <v>Junio</v>
      </c>
      <c r="K1723">
        <f>AVERAGEIFS(Tabla1[Close], Tabla1[Ticker], Tabla1[[#This Row],[Ticker]], Tabla1[Date], "&lt;=" &amp; Tabla1[[#This Row],[Date]], Tabla1[Date], "&gt;=" &amp; (Tabla1[[#This Row],[Date]]-50))</f>
        <v>106.49972222222226</v>
      </c>
      <c r="L1723">
        <f>AVERAGEIFS(Tabla1[Close], Tabla1[Ticker], Tabla1[[#This Row],[Ticker]], Tabla1[Date], "&lt;=" &amp; Tabla1[[#This Row],[Date]], Tabla1[Date], "&gt;=" &amp; (Tabla1[[#This Row],[Date]]-200))</f>
        <v>133.82302158273376</v>
      </c>
      <c r="M1723" t="str">
        <f>+IF(Tabla1[[#This Row],[volatilidad]]&lt;0.5,"Baja",IF(Tabla1[[#This Row],[volatilidad]]&lt;1,"Media","Alta"))</f>
        <v>Baja</v>
      </c>
    </row>
    <row r="1724" spans="1:13" x14ac:dyDescent="0.3">
      <c r="A1724" s="1">
        <v>44729</v>
      </c>
      <c r="B1724">
        <v>94.01</v>
      </c>
      <c r="C1724">
        <v>95.97</v>
      </c>
      <c r="D1724">
        <v>93.47</v>
      </c>
      <c r="E1724">
        <v>94.34</v>
      </c>
      <c r="F1724">
        <v>15403769</v>
      </c>
      <c r="G1724" t="s">
        <v>9</v>
      </c>
      <c r="H1724" s="3">
        <f t="shared" si="78"/>
        <v>6.3640220619443078E-4</v>
      </c>
      <c r="I1724">
        <f t="shared" si="79"/>
        <v>2022</v>
      </c>
      <c r="J1724" t="str">
        <f t="shared" si="80"/>
        <v>Junio</v>
      </c>
      <c r="K1724">
        <f>AVERAGEIFS(Tabla1[Close], Tabla1[Ticker], Tabla1[[#This Row],[Ticker]], Tabla1[Date], "&lt;=" &amp; Tabla1[[#This Row],[Date]], Tabla1[Date], "&gt;=" &amp; (Tabla1[[#This Row],[Date]]-50))</f>
        <v>105.92000000000003</v>
      </c>
      <c r="L1724">
        <f>AVERAGEIFS(Tabla1[Close], Tabla1[Ticker], Tabla1[[#This Row],[Ticker]], Tabla1[Date], "&lt;=" &amp; Tabla1[[#This Row],[Date]], Tabla1[Date], "&gt;=" &amp; (Tabla1[[#This Row],[Date]]-200))</f>
        <v>133.54099999999997</v>
      </c>
      <c r="M1724" t="str">
        <f>+IF(Tabla1[[#This Row],[volatilidad]]&lt;0.5,"Baja",IF(Tabla1[[#This Row],[volatilidad]]&lt;1,"Media","Alta"))</f>
        <v>Baja</v>
      </c>
    </row>
    <row r="1725" spans="1:13" x14ac:dyDescent="0.3">
      <c r="A1725" s="1">
        <v>44733</v>
      </c>
      <c r="B1725">
        <v>94.91</v>
      </c>
      <c r="C1725">
        <v>95.45</v>
      </c>
      <c r="D1725">
        <v>93.27</v>
      </c>
      <c r="E1725">
        <v>93.29</v>
      </c>
      <c r="F1725">
        <v>16649792</v>
      </c>
      <c r="G1725" t="s">
        <v>9</v>
      </c>
      <c r="H1725" s="3">
        <f t="shared" si="78"/>
        <v>-1.1129955480178033E-2</v>
      </c>
      <c r="I1725">
        <f t="shared" si="79"/>
        <v>2022</v>
      </c>
      <c r="J1725" t="str">
        <f t="shared" si="80"/>
        <v>Junio</v>
      </c>
      <c r="K1725">
        <f>AVERAGEIFS(Tabla1[Close], Tabla1[Ticker], Tabla1[[#This Row],[Ticker]], Tabla1[Date], "&lt;=" &amp; Tabla1[[#This Row],[Date]], Tabla1[Date], "&gt;=" &amp; (Tabla1[[#This Row],[Date]]-50))</f>
        <v>105.12828571428574</v>
      </c>
      <c r="L1725">
        <f>AVERAGEIFS(Tabla1[Close], Tabla1[Ticker], Tabla1[[#This Row],[Ticker]], Tabla1[Date], "&lt;=" &amp; Tabla1[[#This Row],[Date]], Tabla1[Date], "&gt;=" &amp; (Tabla1[[#This Row],[Date]]-200))</f>
        <v>132.89759124087587</v>
      </c>
      <c r="M1725" t="str">
        <f>+IF(Tabla1[[#This Row],[volatilidad]]&lt;0.5,"Baja",IF(Tabla1[[#This Row],[volatilidad]]&lt;1,"Media","Alta"))</f>
        <v>Baja</v>
      </c>
    </row>
    <row r="1726" spans="1:13" x14ac:dyDescent="0.3">
      <c r="A1726" s="1">
        <v>44734</v>
      </c>
      <c r="B1726">
        <v>92.17</v>
      </c>
      <c r="C1726">
        <v>94.61</v>
      </c>
      <c r="D1726">
        <v>92.01</v>
      </c>
      <c r="E1726">
        <v>93.5</v>
      </c>
      <c r="F1726">
        <v>11415080</v>
      </c>
      <c r="G1726" t="s">
        <v>9</v>
      </c>
      <c r="H1726" s="3">
        <f t="shared" si="78"/>
        <v>2.2510451280950416E-3</v>
      </c>
      <c r="I1726">
        <f t="shared" si="79"/>
        <v>2022</v>
      </c>
      <c r="J1726" t="str">
        <f t="shared" si="80"/>
        <v>Junio</v>
      </c>
      <c r="K1726">
        <f>AVERAGEIFS(Tabla1[Close], Tabla1[Ticker], Tabla1[[#This Row],[Ticker]], Tabla1[Date], "&lt;=" &amp; Tabla1[[#This Row],[Date]], Tabla1[Date], "&gt;=" &amp; (Tabla1[[#This Row],[Date]]-50))</f>
        <v>104.55685714285715</v>
      </c>
      <c r="L1726">
        <f>AVERAGEIFS(Tabla1[Close], Tabla1[Ticker], Tabla1[[#This Row],[Ticker]], Tabla1[Date], "&lt;=" &amp; Tabla1[[#This Row],[Date]], Tabla1[Date], "&gt;=" &amp; (Tabla1[[#This Row],[Date]]-200))</f>
        <v>132.51277372262768</v>
      </c>
      <c r="M1726" t="str">
        <f>+IF(Tabla1[[#This Row],[volatilidad]]&lt;0.5,"Baja",IF(Tabla1[[#This Row],[volatilidad]]&lt;1,"Media","Alta"))</f>
        <v>Baja</v>
      </c>
    </row>
    <row r="1727" spans="1:13" x14ac:dyDescent="0.3">
      <c r="A1727" s="1">
        <v>44735</v>
      </c>
      <c r="B1727">
        <v>93.96</v>
      </c>
      <c r="C1727">
        <v>94.65</v>
      </c>
      <c r="D1727">
        <v>92.07</v>
      </c>
      <c r="E1727">
        <v>94.3</v>
      </c>
      <c r="F1727">
        <v>11348816</v>
      </c>
      <c r="G1727" t="s">
        <v>9</v>
      </c>
      <c r="H1727" s="3">
        <f t="shared" si="78"/>
        <v>8.5561497326203106E-3</v>
      </c>
      <c r="I1727">
        <f t="shared" si="79"/>
        <v>2022</v>
      </c>
      <c r="J1727" t="str">
        <f t="shared" si="80"/>
        <v>Junio</v>
      </c>
      <c r="K1727">
        <f>AVERAGEIFS(Tabla1[Close], Tabla1[Ticker], Tabla1[[#This Row],[Ticker]], Tabla1[Date], "&lt;=" &amp; Tabla1[[#This Row],[Date]], Tabla1[Date], "&gt;=" &amp; (Tabla1[[#This Row],[Date]]-50))</f>
        <v>104.00685714285716</v>
      </c>
      <c r="L1727">
        <f>AVERAGEIFS(Tabla1[Close], Tabla1[Ticker], Tabla1[[#This Row],[Ticker]], Tabla1[Date], "&lt;=" &amp; Tabla1[[#This Row],[Date]], Tabla1[Date], "&gt;=" &amp; (Tabla1[[#This Row],[Date]]-200))</f>
        <v>132.23586956521734</v>
      </c>
      <c r="M1727" t="str">
        <f>+IF(Tabla1[[#This Row],[volatilidad]]&lt;0.5,"Baja",IF(Tabla1[[#This Row],[volatilidad]]&lt;1,"Media","Alta"))</f>
        <v>Baja</v>
      </c>
    </row>
    <row r="1728" spans="1:13" x14ac:dyDescent="0.3">
      <c r="A1728" s="1">
        <v>44736</v>
      </c>
      <c r="B1728">
        <v>95.45</v>
      </c>
      <c r="C1728">
        <v>98.57</v>
      </c>
      <c r="D1728">
        <v>95.4</v>
      </c>
      <c r="E1728">
        <v>97.78</v>
      </c>
      <c r="F1728">
        <v>11681152</v>
      </c>
      <c r="G1728" t="s">
        <v>9</v>
      </c>
      <c r="H1728" s="3">
        <f t="shared" si="78"/>
        <v>3.6903499469777445E-2</v>
      </c>
      <c r="I1728">
        <f t="shared" si="79"/>
        <v>2022</v>
      </c>
      <c r="J1728" t="str">
        <f t="shared" si="80"/>
        <v>Junio</v>
      </c>
      <c r="K1728">
        <f>AVERAGEIFS(Tabla1[Close], Tabla1[Ticker], Tabla1[[#This Row],[Ticker]], Tabla1[Date], "&lt;=" &amp; Tabla1[[#This Row],[Date]], Tabla1[Date], "&gt;=" &amp; (Tabla1[[#This Row],[Date]]-50))</f>
        <v>103.48085714285716</v>
      </c>
      <c r="L1728">
        <f>AVERAGEIFS(Tabla1[Close], Tabla1[Ticker], Tabla1[[#This Row],[Ticker]], Tabla1[Date], "&lt;=" &amp; Tabla1[[#This Row],[Date]], Tabla1[Date], "&gt;=" &amp; (Tabla1[[#This Row],[Date]]-200))</f>
        <v>131.98798561151074</v>
      </c>
      <c r="M1728" t="str">
        <f>+IF(Tabla1[[#This Row],[volatilidad]]&lt;0.5,"Baja",IF(Tabla1[[#This Row],[volatilidad]]&lt;1,"Media","Alta"))</f>
        <v>Baja</v>
      </c>
    </row>
    <row r="1729" spans="1:13" x14ac:dyDescent="0.3">
      <c r="A1729" s="1">
        <v>44739</v>
      </c>
      <c r="B1729">
        <v>98.22</v>
      </c>
      <c r="C1729">
        <v>98.23</v>
      </c>
      <c r="D1729">
        <v>95.8</v>
      </c>
      <c r="E1729">
        <v>96.61</v>
      </c>
      <c r="F1729">
        <v>10793748</v>
      </c>
      <c r="G1729" t="s">
        <v>9</v>
      </c>
      <c r="H1729" s="3">
        <f t="shared" si="78"/>
        <v>-1.1965637144610408E-2</v>
      </c>
      <c r="I1729">
        <f t="shared" si="79"/>
        <v>2022</v>
      </c>
      <c r="J1729" t="str">
        <f t="shared" si="80"/>
        <v>Junio</v>
      </c>
      <c r="K1729">
        <f>AVERAGEIFS(Tabla1[Close], Tabla1[Ticker], Tabla1[[#This Row],[Ticker]], Tabla1[Date], "&lt;=" &amp; Tabla1[[#This Row],[Date]], Tabla1[Date], "&gt;=" &amp; (Tabla1[[#This Row],[Date]]-50))</f>
        <v>102.81000000000003</v>
      </c>
      <c r="L1729">
        <f>AVERAGEIFS(Tabla1[Close], Tabla1[Ticker], Tabla1[[#This Row],[Ticker]], Tabla1[Date], "&lt;=" &amp; Tabla1[[#This Row],[Date]], Tabla1[Date], "&gt;=" &amp; (Tabla1[[#This Row],[Date]]-200))</f>
        <v>131.30233576642334</v>
      </c>
      <c r="M1729" t="str">
        <f>+IF(Tabla1[[#This Row],[volatilidad]]&lt;0.5,"Baja",IF(Tabla1[[#This Row],[volatilidad]]&lt;1,"Media","Alta"))</f>
        <v>Baja</v>
      </c>
    </row>
    <row r="1730" spans="1:13" x14ac:dyDescent="0.3">
      <c r="A1730" s="1">
        <v>44740</v>
      </c>
      <c r="B1730">
        <v>99.74</v>
      </c>
      <c r="C1730">
        <v>100.4</v>
      </c>
      <c r="D1730">
        <v>95.78</v>
      </c>
      <c r="E1730">
        <v>95.92</v>
      </c>
      <c r="F1730">
        <v>16838236</v>
      </c>
      <c r="G1730" t="s">
        <v>9</v>
      </c>
      <c r="H1730" s="3">
        <f t="shared" ref="H1730:H1793" si="81">IF(G1730=G1729, (E1730/E1729)-1, "")</f>
        <v>-7.1421177931890734E-3</v>
      </c>
      <c r="I1730">
        <f t="shared" ref="I1730:I1793" si="82">YEAR(A1730)</f>
        <v>2022</v>
      </c>
      <c r="J1730" t="str">
        <f t="shared" ref="J1730:J1793" si="83">TEXT(A1730,"MMMM")</f>
        <v>Junio</v>
      </c>
      <c r="K1730">
        <f>AVERAGEIFS(Tabla1[Close], Tabla1[Ticker], Tabla1[[#This Row],[Ticker]], Tabla1[Date], "&lt;=" &amp; Tabla1[[#This Row],[Date]], Tabla1[Date], "&gt;=" &amp; (Tabla1[[#This Row],[Date]]-50))</f>
        <v>102.61314285714289</v>
      </c>
      <c r="L1730">
        <f>AVERAGEIFS(Tabla1[Close], Tabla1[Ticker], Tabla1[[#This Row],[Ticker]], Tabla1[Date], "&lt;=" &amp; Tabla1[[#This Row],[Date]], Tabla1[Date], "&gt;=" &amp; (Tabla1[[#This Row],[Date]]-200))</f>
        <v>130.88613138686131</v>
      </c>
      <c r="M1730" t="str">
        <f>+IF(Tabla1[[#This Row],[volatilidad]]&lt;0.5,"Baja",IF(Tabla1[[#This Row],[volatilidad]]&lt;1,"Media","Alta"))</f>
        <v>Baja</v>
      </c>
    </row>
    <row r="1731" spans="1:13" x14ac:dyDescent="0.3">
      <c r="A1731" s="1">
        <v>44741</v>
      </c>
      <c r="B1731">
        <v>95.95</v>
      </c>
      <c r="C1731">
        <v>96.2</v>
      </c>
      <c r="D1731">
        <v>94.53</v>
      </c>
      <c r="E1731">
        <v>95.65</v>
      </c>
      <c r="F1731">
        <v>8653197</v>
      </c>
      <c r="G1731" t="s">
        <v>9</v>
      </c>
      <c r="H1731" s="3">
        <f t="shared" si="81"/>
        <v>-2.8148457047538766E-3</v>
      </c>
      <c r="I1731">
        <f t="shared" si="82"/>
        <v>2022</v>
      </c>
      <c r="J1731" t="str">
        <f t="shared" si="83"/>
        <v>Junio</v>
      </c>
      <c r="K1731">
        <f>AVERAGEIFS(Tabla1[Close], Tabla1[Ticker], Tabla1[[#This Row],[Ticker]], Tabla1[Date], "&lt;=" &amp; Tabla1[[#This Row],[Date]], Tabla1[Date], "&gt;=" &amp; (Tabla1[[#This Row],[Date]]-50))</f>
        <v>102.2894285714286</v>
      </c>
      <c r="L1731">
        <f>AVERAGEIFS(Tabla1[Close], Tabla1[Ticker], Tabla1[[#This Row],[Ticker]], Tabla1[Date], "&lt;=" &amp; Tabla1[[#This Row],[Date]], Tabla1[Date], "&gt;=" &amp; (Tabla1[[#This Row],[Date]]-200))</f>
        <v>130.46963503649633</v>
      </c>
      <c r="M1731" t="str">
        <f>+IF(Tabla1[[#This Row],[volatilidad]]&lt;0.5,"Baja",IF(Tabla1[[#This Row],[volatilidad]]&lt;1,"Media","Alta"))</f>
        <v>Baja</v>
      </c>
    </row>
    <row r="1732" spans="1:13" x14ac:dyDescent="0.3">
      <c r="A1732" s="1">
        <v>44742</v>
      </c>
      <c r="B1732">
        <v>94.42</v>
      </c>
      <c r="C1732">
        <v>95.44</v>
      </c>
      <c r="D1732">
        <v>92.54</v>
      </c>
      <c r="E1732">
        <v>94.4</v>
      </c>
      <c r="F1732">
        <v>10983520</v>
      </c>
      <c r="G1732" t="s">
        <v>9</v>
      </c>
      <c r="H1732" s="3">
        <f t="shared" si="81"/>
        <v>-1.3068478829064256E-2</v>
      </c>
      <c r="I1732">
        <f t="shared" si="82"/>
        <v>2022</v>
      </c>
      <c r="J1732" t="str">
        <f t="shared" si="83"/>
        <v>Junio</v>
      </c>
      <c r="K1732">
        <f>AVERAGEIFS(Tabla1[Close], Tabla1[Ticker], Tabla1[[#This Row],[Ticker]], Tabla1[Date], "&lt;=" &amp; Tabla1[[#This Row],[Date]], Tabla1[Date], "&gt;=" &amp; (Tabla1[[#This Row],[Date]]-50))</f>
        <v>101.91000000000004</v>
      </c>
      <c r="L1732">
        <f>AVERAGEIFS(Tabla1[Close], Tabla1[Ticker], Tabla1[[#This Row],[Ticker]], Tabla1[Date], "&lt;=" &amp; Tabla1[[#This Row],[Date]], Tabla1[Date], "&gt;=" &amp; (Tabla1[[#This Row],[Date]]-200))</f>
        <v>130.20826086956521</v>
      </c>
      <c r="M1732" t="str">
        <f>+IF(Tabla1[[#This Row],[volatilidad]]&lt;0.5,"Baja",IF(Tabla1[[#This Row],[volatilidad]]&lt;1,"Media","Alta"))</f>
        <v>Baja</v>
      </c>
    </row>
    <row r="1733" spans="1:13" x14ac:dyDescent="0.3">
      <c r="A1733" s="1">
        <v>44743</v>
      </c>
      <c r="B1733">
        <v>94.24</v>
      </c>
      <c r="C1733">
        <v>96.31</v>
      </c>
      <c r="D1733">
        <v>93.98</v>
      </c>
      <c r="E1733">
        <v>96.14</v>
      </c>
      <c r="F1733">
        <v>10543380</v>
      </c>
      <c r="G1733" t="s">
        <v>9</v>
      </c>
      <c r="H1733" s="3">
        <f t="shared" si="81"/>
        <v>1.8432203389830537E-2</v>
      </c>
      <c r="I1733">
        <f t="shared" si="82"/>
        <v>2022</v>
      </c>
      <c r="J1733" t="str">
        <f t="shared" si="83"/>
        <v>Julio</v>
      </c>
      <c r="K1733">
        <f>AVERAGEIFS(Tabla1[Close], Tabla1[Ticker], Tabla1[[#This Row],[Ticker]], Tabla1[Date], "&lt;=" &amp; Tabla1[[#This Row],[Date]], Tabla1[Date], "&gt;=" &amp; (Tabla1[[#This Row],[Date]]-50))</f>
        <v>101.65085714285716</v>
      </c>
      <c r="L1733">
        <f>AVERAGEIFS(Tabla1[Close], Tabla1[Ticker], Tabla1[[#This Row],[Ticker]], Tabla1[Date], "&lt;=" &amp; Tabla1[[#This Row],[Date]], Tabla1[Date], "&gt;=" &amp; (Tabla1[[#This Row],[Date]]-200))</f>
        <v>129.96316546762588</v>
      </c>
      <c r="M1733" t="str">
        <f>+IF(Tabla1[[#This Row],[volatilidad]]&lt;0.5,"Baja",IF(Tabla1[[#This Row],[volatilidad]]&lt;1,"Media","Alta"))</f>
        <v>Baja</v>
      </c>
    </row>
    <row r="1734" spans="1:13" x14ac:dyDescent="0.3">
      <c r="A1734" s="1">
        <v>44747</v>
      </c>
      <c r="B1734">
        <v>94.26</v>
      </c>
      <c r="C1734">
        <v>97.23</v>
      </c>
      <c r="D1734">
        <v>92.31</v>
      </c>
      <c r="E1734">
        <v>97.18</v>
      </c>
      <c r="F1734">
        <v>10674623</v>
      </c>
      <c r="G1734" t="s">
        <v>9</v>
      </c>
      <c r="H1734" s="3">
        <f t="shared" si="81"/>
        <v>1.0817557728312943E-2</v>
      </c>
      <c r="I1734">
        <f t="shared" si="82"/>
        <v>2022</v>
      </c>
      <c r="J1734" t="str">
        <f t="shared" si="83"/>
        <v>Julio</v>
      </c>
      <c r="K1734">
        <f>AVERAGEIFS(Tabla1[Close], Tabla1[Ticker], Tabla1[[#This Row],[Ticker]], Tabla1[Date], "&lt;=" &amp; Tabla1[[#This Row],[Date]], Tabla1[Date], "&gt;=" &amp; (Tabla1[[#This Row],[Date]]-50))</f>
        <v>101.27411764705884</v>
      </c>
      <c r="L1734">
        <f>AVERAGEIFS(Tabla1[Close], Tabla1[Ticker], Tabla1[[#This Row],[Ticker]], Tabla1[Date], "&lt;=" &amp; Tabla1[[#This Row],[Date]], Tabla1[Date], "&gt;=" &amp; (Tabla1[[#This Row],[Date]]-200))</f>
        <v>129.14249999999998</v>
      </c>
      <c r="M1734" t="str">
        <f>+IF(Tabla1[[#This Row],[volatilidad]]&lt;0.5,"Baja",IF(Tabla1[[#This Row],[volatilidad]]&lt;1,"Media","Alta"))</f>
        <v>Baja</v>
      </c>
    </row>
    <row r="1735" spans="1:13" x14ac:dyDescent="0.3">
      <c r="A1735" s="1">
        <v>44748</v>
      </c>
      <c r="B1735">
        <v>97.53</v>
      </c>
      <c r="C1735">
        <v>98.19</v>
      </c>
      <c r="D1735">
        <v>95.4</v>
      </c>
      <c r="E1735">
        <v>96.08</v>
      </c>
      <c r="F1735">
        <v>8640229</v>
      </c>
      <c r="G1735" t="s">
        <v>9</v>
      </c>
      <c r="H1735" s="3">
        <f t="shared" si="81"/>
        <v>-1.1319201481786445E-2</v>
      </c>
      <c r="I1735">
        <f t="shared" si="82"/>
        <v>2022</v>
      </c>
      <c r="J1735" t="str">
        <f t="shared" si="83"/>
        <v>Julio</v>
      </c>
      <c r="K1735">
        <f>AVERAGEIFS(Tabla1[Close], Tabla1[Ticker], Tabla1[[#This Row],[Ticker]], Tabla1[Date], "&lt;=" &amp; Tabla1[[#This Row],[Date]], Tabla1[Date], "&gt;=" &amp; (Tabla1[[#This Row],[Date]]-50))</f>
        <v>101.00647058823532</v>
      </c>
      <c r="L1735">
        <f>AVERAGEIFS(Tabla1[Close], Tabla1[Ticker], Tabla1[[#This Row],[Ticker]], Tabla1[Date], "&lt;=" &amp; Tabla1[[#This Row],[Date]], Tabla1[Date], "&gt;=" &amp; (Tabla1[[#This Row],[Date]]-200))</f>
        <v>128.7551470588235</v>
      </c>
      <c r="M1735" t="str">
        <f>+IF(Tabla1[[#This Row],[volatilidad]]&lt;0.5,"Baja",IF(Tabla1[[#This Row],[volatilidad]]&lt;1,"Media","Alta"))</f>
        <v>Baja</v>
      </c>
    </row>
    <row r="1736" spans="1:13" x14ac:dyDescent="0.3">
      <c r="A1736" s="1">
        <v>44749</v>
      </c>
      <c r="B1736">
        <v>96.9</v>
      </c>
      <c r="C1736">
        <v>97.53</v>
      </c>
      <c r="D1736">
        <v>95.93</v>
      </c>
      <c r="E1736">
        <v>97.43</v>
      </c>
      <c r="F1736">
        <v>7813050</v>
      </c>
      <c r="G1736" t="s">
        <v>9</v>
      </c>
      <c r="H1736" s="3">
        <f t="shared" si="81"/>
        <v>1.4050791007493846E-2</v>
      </c>
      <c r="I1736">
        <f t="shared" si="82"/>
        <v>2022</v>
      </c>
      <c r="J1736" t="str">
        <f t="shared" si="83"/>
        <v>Julio</v>
      </c>
      <c r="K1736">
        <f>AVERAGEIFS(Tabla1[Close], Tabla1[Ticker], Tabla1[[#This Row],[Ticker]], Tabla1[Date], "&lt;=" &amp; Tabla1[[#This Row],[Date]], Tabla1[Date], "&gt;=" &amp; (Tabla1[[#This Row],[Date]]-50))</f>
        <v>100.67676470588238</v>
      </c>
      <c r="L1736">
        <f>AVERAGEIFS(Tabla1[Close], Tabla1[Ticker], Tabla1[[#This Row],[Ticker]], Tabla1[Date], "&lt;=" &amp; Tabla1[[#This Row],[Date]], Tabla1[Date], "&gt;=" &amp; (Tabla1[[#This Row],[Date]]-200))</f>
        <v>128.52649635036494</v>
      </c>
      <c r="M1736" t="str">
        <f>+IF(Tabla1[[#This Row],[volatilidad]]&lt;0.5,"Baja",IF(Tabla1[[#This Row],[volatilidad]]&lt;1,"Media","Alta"))</f>
        <v>Baja</v>
      </c>
    </row>
    <row r="1737" spans="1:13" x14ac:dyDescent="0.3">
      <c r="A1737" s="1">
        <v>44750</v>
      </c>
      <c r="B1737">
        <v>96.57</v>
      </c>
      <c r="C1737">
        <v>97.12</v>
      </c>
      <c r="D1737">
        <v>95.35</v>
      </c>
      <c r="E1737">
        <v>95.86</v>
      </c>
      <c r="F1737">
        <v>7717297</v>
      </c>
      <c r="G1737" t="s">
        <v>9</v>
      </c>
      <c r="H1737" s="3">
        <f t="shared" si="81"/>
        <v>-1.6114133223853133E-2</v>
      </c>
      <c r="I1737">
        <f t="shared" si="82"/>
        <v>2022</v>
      </c>
      <c r="J1737" t="str">
        <f t="shared" si="83"/>
        <v>Julio</v>
      </c>
      <c r="K1737">
        <f>AVERAGEIFS(Tabla1[Close], Tabla1[Ticker], Tabla1[[#This Row],[Ticker]], Tabla1[Date], "&lt;=" &amp; Tabla1[[#This Row],[Date]], Tabla1[Date], "&gt;=" &amp; (Tabla1[[#This Row],[Date]]-50))</f>
        <v>100.42852941176473</v>
      </c>
      <c r="L1737">
        <f>AVERAGEIFS(Tabla1[Close], Tabla1[Ticker], Tabla1[[#This Row],[Ticker]], Tabla1[Date], "&lt;=" &amp; Tabla1[[#This Row],[Date]], Tabla1[Date], "&gt;=" &amp; (Tabla1[[#This Row],[Date]]-200))</f>
        <v>128.28978260869565</v>
      </c>
      <c r="M1737" t="str">
        <f>+IF(Tabla1[[#This Row],[volatilidad]]&lt;0.5,"Baja",IF(Tabla1[[#This Row],[volatilidad]]&lt;1,"Media","Alta"))</f>
        <v>Baja</v>
      </c>
    </row>
    <row r="1738" spans="1:13" x14ac:dyDescent="0.3">
      <c r="A1738" s="1">
        <v>44753</v>
      </c>
      <c r="B1738">
        <v>95</v>
      </c>
      <c r="C1738">
        <v>95.34</v>
      </c>
      <c r="D1738">
        <v>93.43</v>
      </c>
      <c r="E1738">
        <v>93.64</v>
      </c>
      <c r="F1738">
        <v>7650632</v>
      </c>
      <c r="G1738" t="s">
        <v>9</v>
      </c>
      <c r="H1738" s="3">
        <f t="shared" si="81"/>
        <v>-2.3158773210932626E-2</v>
      </c>
      <c r="I1738">
        <f t="shared" si="82"/>
        <v>2022</v>
      </c>
      <c r="J1738" t="str">
        <f t="shared" si="83"/>
        <v>Julio</v>
      </c>
      <c r="K1738">
        <f>AVERAGEIFS(Tabla1[Close], Tabla1[Ticker], Tabla1[[#This Row],[Ticker]], Tabla1[Date], "&lt;=" &amp; Tabla1[[#This Row],[Date]], Tabla1[Date], "&gt;=" &amp; (Tabla1[[#This Row],[Date]]-50))</f>
        <v>100.08030303030303</v>
      </c>
      <c r="L1738">
        <f>AVERAGEIFS(Tabla1[Close], Tabla1[Ticker], Tabla1[[#This Row],[Ticker]], Tabla1[Date], "&lt;=" &amp; Tabla1[[#This Row],[Date]], Tabla1[Date], "&gt;=" &amp; (Tabla1[[#This Row],[Date]]-200))</f>
        <v>127.56051470588235</v>
      </c>
      <c r="M1738" t="str">
        <f>+IF(Tabla1[[#This Row],[volatilidad]]&lt;0.5,"Baja",IF(Tabla1[[#This Row],[volatilidad]]&lt;1,"Media","Alta"))</f>
        <v>Baja</v>
      </c>
    </row>
    <row r="1739" spans="1:13" x14ac:dyDescent="0.3">
      <c r="A1739" s="1">
        <v>44754</v>
      </c>
      <c r="B1739">
        <v>93.58</v>
      </c>
      <c r="C1739">
        <v>95.25</v>
      </c>
      <c r="D1739">
        <v>93.31</v>
      </c>
      <c r="E1739">
        <v>93.6</v>
      </c>
      <c r="F1739">
        <v>8665299</v>
      </c>
      <c r="G1739" t="s">
        <v>9</v>
      </c>
      <c r="H1739" s="3">
        <f t="shared" si="81"/>
        <v>-4.2716787697572034E-4</v>
      </c>
      <c r="I1739">
        <f t="shared" si="82"/>
        <v>2022</v>
      </c>
      <c r="J1739" t="str">
        <f t="shared" si="83"/>
        <v>Julio</v>
      </c>
      <c r="K1739">
        <f>AVERAGEIFS(Tabla1[Close], Tabla1[Ticker], Tabla1[[#This Row],[Ticker]], Tabla1[Date], "&lt;=" &amp; Tabla1[[#This Row],[Date]], Tabla1[Date], "&gt;=" &amp; (Tabla1[[#This Row],[Date]]-50))</f>
        <v>99.889705882352942</v>
      </c>
      <c r="L1739">
        <f>AVERAGEIFS(Tabla1[Close], Tabla1[Ticker], Tabla1[[#This Row],[Ticker]], Tabla1[Date], "&lt;=" &amp; Tabla1[[#This Row],[Date]], Tabla1[Date], "&gt;=" &amp; (Tabla1[[#This Row],[Date]]-200))</f>
        <v>127.1191176470588</v>
      </c>
      <c r="M1739" t="str">
        <f>+IF(Tabla1[[#This Row],[volatilidad]]&lt;0.5,"Baja",IF(Tabla1[[#This Row],[volatilidad]]&lt;1,"Media","Alta"))</f>
        <v>Baja</v>
      </c>
    </row>
    <row r="1740" spans="1:13" x14ac:dyDescent="0.3">
      <c r="A1740" s="1">
        <v>44755</v>
      </c>
      <c r="B1740">
        <v>92.12</v>
      </c>
      <c r="C1740">
        <v>93.25</v>
      </c>
      <c r="D1740">
        <v>91.01</v>
      </c>
      <c r="E1740">
        <v>92.94</v>
      </c>
      <c r="F1740">
        <v>12006434</v>
      </c>
      <c r="G1740" t="s">
        <v>9</v>
      </c>
      <c r="H1740" s="3">
        <f t="shared" si="81"/>
        <v>-7.0512820512820262E-3</v>
      </c>
      <c r="I1740">
        <f t="shared" si="82"/>
        <v>2022</v>
      </c>
      <c r="J1740" t="str">
        <f t="shared" si="83"/>
        <v>Julio</v>
      </c>
      <c r="K1740">
        <f>AVERAGEIFS(Tabla1[Close], Tabla1[Ticker], Tabla1[[#This Row],[Ticker]], Tabla1[Date], "&lt;=" &amp; Tabla1[[#This Row],[Date]], Tabla1[Date], "&gt;=" &amp; (Tabla1[[#This Row],[Date]]-50))</f>
        <v>99.510588235294122</v>
      </c>
      <c r="L1740">
        <f>AVERAGEIFS(Tabla1[Close], Tabla1[Ticker], Tabla1[[#This Row],[Ticker]], Tabla1[Date], "&lt;=" &amp; Tabla1[[#This Row],[Date]], Tabla1[Date], "&gt;=" &amp; (Tabla1[[#This Row],[Date]]-200))</f>
        <v>126.86963503649632</v>
      </c>
      <c r="M1740" t="str">
        <f>+IF(Tabla1[[#This Row],[volatilidad]]&lt;0.5,"Baja",IF(Tabla1[[#This Row],[volatilidad]]&lt;1,"Media","Alta"))</f>
        <v>Baja</v>
      </c>
    </row>
    <row r="1741" spans="1:13" x14ac:dyDescent="0.3">
      <c r="A1741" s="1">
        <v>44756</v>
      </c>
      <c r="B1741">
        <v>91.48</v>
      </c>
      <c r="C1741">
        <v>92.04</v>
      </c>
      <c r="D1741">
        <v>90.23</v>
      </c>
      <c r="E1741">
        <v>91.84</v>
      </c>
      <c r="F1741">
        <v>11146426</v>
      </c>
      <c r="G1741" t="s">
        <v>9</v>
      </c>
      <c r="H1741" s="3">
        <f t="shared" si="81"/>
        <v>-1.1835592855605759E-2</v>
      </c>
      <c r="I1741">
        <f t="shared" si="82"/>
        <v>2022</v>
      </c>
      <c r="J1741" t="str">
        <f t="shared" si="83"/>
        <v>Julio</v>
      </c>
      <c r="K1741">
        <f>AVERAGEIFS(Tabla1[Close], Tabla1[Ticker], Tabla1[[#This Row],[Ticker]], Tabla1[Date], "&lt;=" &amp; Tabla1[[#This Row],[Date]], Tabla1[Date], "&gt;=" &amp; (Tabla1[[#This Row],[Date]]-50))</f>
        <v>99.22382352941176</v>
      </c>
      <c r="L1741">
        <f>AVERAGEIFS(Tabla1[Close], Tabla1[Ticker], Tabla1[[#This Row],[Ticker]], Tabla1[Date], "&lt;=" &amp; Tabla1[[#This Row],[Date]], Tabla1[Date], "&gt;=" &amp; (Tabla1[[#This Row],[Date]]-200))</f>
        <v>126.61579710144925</v>
      </c>
      <c r="M1741" t="str">
        <f>+IF(Tabla1[[#This Row],[volatilidad]]&lt;0.5,"Baja",IF(Tabla1[[#This Row],[volatilidad]]&lt;1,"Media","Alta"))</f>
        <v>Baja</v>
      </c>
    </row>
    <row r="1742" spans="1:13" x14ac:dyDescent="0.3">
      <c r="A1742" s="1">
        <v>44757</v>
      </c>
      <c r="B1742">
        <v>92.91</v>
      </c>
      <c r="C1742">
        <v>95.32</v>
      </c>
      <c r="D1742">
        <v>92.7</v>
      </c>
      <c r="E1742">
        <v>95.2</v>
      </c>
      <c r="F1742">
        <v>14946733</v>
      </c>
      <c r="G1742" t="s">
        <v>9</v>
      </c>
      <c r="H1742" s="3">
        <f t="shared" si="81"/>
        <v>3.6585365853658569E-2</v>
      </c>
      <c r="I1742">
        <f t="shared" si="82"/>
        <v>2022</v>
      </c>
      <c r="J1742" t="str">
        <f t="shared" si="83"/>
        <v>Julio</v>
      </c>
      <c r="K1742">
        <f>AVERAGEIFS(Tabla1[Close], Tabla1[Ticker], Tabla1[[#This Row],[Ticker]], Tabla1[Date], "&lt;=" &amp; Tabla1[[#This Row],[Date]], Tabla1[Date], "&gt;=" &amp; (Tabla1[[#This Row],[Date]]-50))</f>
        <v>98.986764705882351</v>
      </c>
      <c r="L1742">
        <f>AVERAGEIFS(Tabla1[Close], Tabla1[Ticker], Tabla1[[#This Row],[Ticker]], Tabla1[Date], "&lt;=" &amp; Tabla1[[#This Row],[Date]], Tabla1[Date], "&gt;=" &amp; (Tabla1[[#This Row],[Date]]-200))</f>
        <v>126.38978417266185</v>
      </c>
      <c r="M1742" t="str">
        <f>+IF(Tabla1[[#This Row],[volatilidad]]&lt;0.5,"Baja",IF(Tabla1[[#This Row],[volatilidad]]&lt;1,"Media","Alta"))</f>
        <v>Baja</v>
      </c>
    </row>
    <row r="1743" spans="1:13" x14ac:dyDescent="0.3">
      <c r="A1743" s="1">
        <v>44760</v>
      </c>
      <c r="B1743">
        <v>96.36</v>
      </c>
      <c r="C1743">
        <v>97.27</v>
      </c>
      <c r="D1743">
        <v>95.31</v>
      </c>
      <c r="E1743">
        <v>95.7</v>
      </c>
      <c r="F1743">
        <v>10430405</v>
      </c>
      <c r="G1743" t="s">
        <v>9</v>
      </c>
      <c r="H1743" s="3">
        <f t="shared" si="81"/>
        <v>5.2521008403361158E-3</v>
      </c>
      <c r="I1743">
        <f t="shared" si="82"/>
        <v>2022</v>
      </c>
      <c r="J1743" t="str">
        <f t="shared" si="83"/>
        <v>Julio</v>
      </c>
      <c r="K1743">
        <f>AVERAGEIFS(Tabla1[Close], Tabla1[Ticker], Tabla1[[#This Row],[Ticker]], Tabla1[Date], "&lt;=" &amp; Tabla1[[#This Row],[Date]], Tabla1[Date], "&gt;=" &amp; (Tabla1[[#This Row],[Date]]-50))</f>
        <v>98.373333333333292</v>
      </c>
      <c r="L1743">
        <f>AVERAGEIFS(Tabla1[Close], Tabla1[Ticker], Tabla1[[#This Row],[Ticker]], Tabla1[Date], "&lt;=" &amp; Tabla1[[#This Row],[Date]], Tabla1[Date], "&gt;=" &amp; (Tabla1[[#This Row],[Date]]-200))</f>
        <v>125.55481751824814</v>
      </c>
      <c r="M1743" t="str">
        <f>+IF(Tabla1[[#This Row],[volatilidad]]&lt;0.5,"Baja",IF(Tabla1[[#This Row],[volatilidad]]&lt;1,"Media","Alta"))</f>
        <v>Baja</v>
      </c>
    </row>
    <row r="1744" spans="1:13" x14ac:dyDescent="0.3">
      <c r="A1744" s="1">
        <v>44761</v>
      </c>
      <c r="B1744">
        <v>96.68</v>
      </c>
      <c r="C1744">
        <v>99.85</v>
      </c>
      <c r="D1744">
        <v>96.68</v>
      </c>
      <c r="E1744">
        <v>99.61</v>
      </c>
      <c r="F1744">
        <v>13683360</v>
      </c>
      <c r="G1744" t="s">
        <v>9</v>
      </c>
      <c r="H1744" s="3">
        <f t="shared" si="81"/>
        <v>4.0856844305120044E-2</v>
      </c>
      <c r="I1744">
        <f t="shared" si="82"/>
        <v>2022</v>
      </c>
      <c r="J1744" t="str">
        <f t="shared" si="83"/>
        <v>Julio</v>
      </c>
      <c r="K1744">
        <f>AVERAGEIFS(Tabla1[Close], Tabla1[Ticker], Tabla1[[#This Row],[Ticker]], Tabla1[Date], "&lt;=" &amp; Tabla1[[#This Row],[Date]], Tabla1[Date], "&gt;=" &amp; (Tabla1[[#This Row],[Date]]-50))</f>
        <v>98.40970588235291</v>
      </c>
      <c r="L1744">
        <f>AVERAGEIFS(Tabla1[Close], Tabla1[Ticker], Tabla1[[#This Row],[Ticker]], Tabla1[Date], "&lt;=" &amp; Tabla1[[#This Row],[Date]], Tabla1[Date], "&gt;=" &amp; (Tabla1[[#This Row],[Date]]-200))</f>
        <v>125.14372262773719</v>
      </c>
      <c r="M1744" t="str">
        <f>+IF(Tabla1[[#This Row],[volatilidad]]&lt;0.5,"Baja",IF(Tabla1[[#This Row],[volatilidad]]&lt;1,"Media","Alta"))</f>
        <v>Baja</v>
      </c>
    </row>
    <row r="1745" spans="1:13" x14ac:dyDescent="0.3">
      <c r="A1745" s="1">
        <v>44762</v>
      </c>
      <c r="B1745">
        <v>100.25</v>
      </c>
      <c r="C1745">
        <v>104.26</v>
      </c>
      <c r="D1745">
        <v>99.95</v>
      </c>
      <c r="E1745">
        <v>103.35</v>
      </c>
      <c r="F1745">
        <v>15112718</v>
      </c>
      <c r="G1745" t="s">
        <v>9</v>
      </c>
      <c r="H1745" s="3">
        <f t="shared" si="81"/>
        <v>3.7546431081216802E-2</v>
      </c>
      <c r="I1745">
        <f t="shared" si="82"/>
        <v>2022</v>
      </c>
      <c r="J1745" t="str">
        <f t="shared" si="83"/>
        <v>Julio</v>
      </c>
      <c r="K1745">
        <f>AVERAGEIFS(Tabla1[Close], Tabla1[Ticker], Tabla1[[#This Row],[Ticker]], Tabla1[Date], "&lt;=" &amp; Tabla1[[#This Row],[Date]], Tabla1[Date], "&gt;=" &amp; (Tabla1[[#This Row],[Date]]-50))</f>
        <v>98.550857142857112</v>
      </c>
      <c r="L1745">
        <f>AVERAGEIFS(Tabla1[Close], Tabla1[Ticker], Tabla1[[#This Row],[Ticker]], Tabla1[Date], "&lt;=" &amp; Tabla1[[#This Row],[Date]], Tabla1[Date], "&gt;=" &amp; (Tabla1[[#This Row],[Date]]-200))</f>
        <v>124.76751824817516</v>
      </c>
      <c r="M1745" t="str">
        <f>+IF(Tabla1[[#This Row],[volatilidad]]&lt;0.5,"Baja",IF(Tabla1[[#This Row],[volatilidad]]&lt;1,"Media","Alta"))</f>
        <v>Baja</v>
      </c>
    </row>
    <row r="1746" spans="1:13" x14ac:dyDescent="0.3">
      <c r="A1746" s="1">
        <v>44763</v>
      </c>
      <c r="B1746">
        <v>102.71</v>
      </c>
      <c r="C1746">
        <v>104.25</v>
      </c>
      <c r="D1746">
        <v>101.61</v>
      </c>
      <c r="E1746">
        <v>104.18</v>
      </c>
      <c r="F1746">
        <v>8611311</v>
      </c>
      <c r="G1746" t="s">
        <v>9</v>
      </c>
      <c r="H1746" s="3">
        <f t="shared" si="81"/>
        <v>8.0309627479440149E-3</v>
      </c>
      <c r="I1746">
        <f t="shared" si="82"/>
        <v>2022</v>
      </c>
      <c r="J1746" t="str">
        <f t="shared" si="83"/>
        <v>Julio</v>
      </c>
      <c r="K1746">
        <f>AVERAGEIFS(Tabla1[Close], Tabla1[Ticker], Tabla1[[#This Row],[Ticker]], Tabla1[Date], "&lt;=" &amp; Tabla1[[#This Row],[Date]], Tabla1[Date], "&gt;=" &amp; (Tabla1[[#This Row],[Date]]-50))</f>
        <v>98.371999999999957</v>
      </c>
      <c r="L1746">
        <f>AVERAGEIFS(Tabla1[Close], Tabla1[Ticker], Tabla1[[#This Row],[Ticker]], Tabla1[Date], "&lt;=" &amp; Tabla1[[#This Row],[Date]], Tabla1[Date], "&gt;=" &amp; (Tabla1[[#This Row],[Date]]-200))</f>
        <v>124.61833333333333</v>
      </c>
      <c r="M1746" t="str">
        <f>+IF(Tabla1[[#This Row],[volatilidad]]&lt;0.5,"Baja",IF(Tabla1[[#This Row],[volatilidad]]&lt;1,"Media","Alta"))</f>
        <v>Baja</v>
      </c>
    </row>
    <row r="1747" spans="1:13" x14ac:dyDescent="0.3">
      <c r="A1747" s="1">
        <v>44764</v>
      </c>
      <c r="B1747">
        <v>103.28</v>
      </c>
      <c r="C1747">
        <v>104.57</v>
      </c>
      <c r="D1747">
        <v>102.11</v>
      </c>
      <c r="E1747">
        <v>102.72</v>
      </c>
      <c r="F1747">
        <v>7803460</v>
      </c>
      <c r="G1747" t="s">
        <v>9</v>
      </c>
      <c r="H1747" s="3">
        <f t="shared" si="81"/>
        <v>-1.4014206181608868E-2</v>
      </c>
      <c r="I1747">
        <f t="shared" si="82"/>
        <v>2022</v>
      </c>
      <c r="J1747" t="str">
        <f t="shared" si="83"/>
        <v>Julio</v>
      </c>
      <c r="K1747">
        <f>AVERAGEIFS(Tabla1[Close], Tabla1[Ticker], Tabla1[[#This Row],[Ticker]], Tabla1[Date], "&lt;=" &amp; Tabla1[[#This Row],[Date]], Tabla1[Date], "&gt;=" &amp; (Tabla1[[#This Row],[Date]]-50))</f>
        <v>98.187142857142817</v>
      </c>
      <c r="L1747">
        <f>AVERAGEIFS(Tabla1[Close], Tabla1[Ticker], Tabla1[[#This Row],[Ticker]], Tabla1[Date], "&lt;=" &amp; Tabla1[[#This Row],[Date]], Tabla1[Date], "&gt;=" &amp; (Tabla1[[#This Row],[Date]]-200))</f>
        <v>124.46079136690646</v>
      </c>
      <c r="M1747" t="str">
        <f>+IF(Tabla1[[#This Row],[volatilidad]]&lt;0.5,"Baja",IF(Tabla1[[#This Row],[volatilidad]]&lt;1,"Media","Alta"))</f>
        <v>Baja</v>
      </c>
    </row>
    <row r="1748" spans="1:13" x14ac:dyDescent="0.3">
      <c r="A1748" s="1">
        <v>44767</v>
      </c>
      <c r="B1748">
        <v>102.78</v>
      </c>
      <c r="C1748">
        <v>103.39</v>
      </c>
      <c r="D1748">
        <v>101.81</v>
      </c>
      <c r="E1748">
        <v>102.69</v>
      </c>
      <c r="F1748">
        <v>6726685</v>
      </c>
      <c r="G1748" t="s">
        <v>9</v>
      </c>
      <c r="H1748" s="3">
        <f t="shared" si="81"/>
        <v>-2.9205607476634476E-4</v>
      </c>
      <c r="I1748">
        <f t="shared" si="82"/>
        <v>2022</v>
      </c>
      <c r="J1748" t="str">
        <f t="shared" si="83"/>
        <v>Julio</v>
      </c>
      <c r="K1748">
        <f>AVERAGEIFS(Tabla1[Close], Tabla1[Ticker], Tabla1[[#This Row],[Ticker]], Tabla1[Date], "&lt;=" &amp; Tabla1[[#This Row],[Date]], Tabla1[Date], "&gt;=" &amp; (Tabla1[[#This Row],[Date]]-50))</f>
        <v>97.638235294117635</v>
      </c>
      <c r="L1748">
        <f>AVERAGEIFS(Tabla1[Close], Tabla1[Ticker], Tabla1[[#This Row],[Ticker]], Tabla1[Date], "&lt;=" &amp; Tabla1[[#This Row],[Date]], Tabla1[Date], "&gt;=" &amp; (Tabla1[[#This Row],[Date]]-200))</f>
        <v>123.61357664233577</v>
      </c>
      <c r="M1748" t="str">
        <f>+IF(Tabla1[[#This Row],[volatilidad]]&lt;0.5,"Baja",IF(Tabla1[[#This Row],[volatilidad]]&lt;1,"Media","Alta"))</f>
        <v>Baja</v>
      </c>
    </row>
    <row r="1749" spans="1:13" x14ac:dyDescent="0.3">
      <c r="A1749" s="1">
        <v>44768</v>
      </c>
      <c r="B1749">
        <v>102.14</v>
      </c>
      <c r="C1749">
        <v>102.36</v>
      </c>
      <c r="D1749">
        <v>99.56</v>
      </c>
      <c r="E1749">
        <v>99.78</v>
      </c>
      <c r="F1749">
        <v>6346629</v>
      </c>
      <c r="G1749" t="s">
        <v>9</v>
      </c>
      <c r="H1749" s="3">
        <f t="shared" si="81"/>
        <v>-2.8337715454279877E-2</v>
      </c>
      <c r="I1749">
        <f t="shared" si="82"/>
        <v>2022</v>
      </c>
      <c r="J1749" t="str">
        <f t="shared" si="83"/>
        <v>Julio</v>
      </c>
      <c r="K1749">
        <f>AVERAGEIFS(Tabla1[Close], Tabla1[Ticker], Tabla1[[#This Row],[Ticker]], Tabla1[Date], "&lt;=" &amp; Tabla1[[#This Row],[Date]], Tabla1[Date], "&gt;=" &amp; (Tabla1[[#This Row],[Date]]-50))</f>
        <v>97.69942857142857</v>
      </c>
      <c r="L1749">
        <f>AVERAGEIFS(Tabla1[Close], Tabla1[Ticker], Tabla1[[#This Row],[Ticker]], Tabla1[Date], "&lt;=" &amp; Tabla1[[#This Row],[Date]], Tabla1[Date], "&gt;=" &amp; (Tabla1[[#This Row],[Date]]-200))</f>
        <v>123.19664233576644</v>
      </c>
      <c r="M1749" t="str">
        <f>+IF(Tabla1[[#This Row],[volatilidad]]&lt;0.5,"Baja",IF(Tabla1[[#This Row],[volatilidad]]&lt;1,"Media","Alta"))</f>
        <v>Baja</v>
      </c>
    </row>
    <row r="1750" spans="1:13" x14ac:dyDescent="0.3">
      <c r="A1750" s="1">
        <v>44769</v>
      </c>
      <c r="B1750">
        <v>100.97</v>
      </c>
      <c r="C1750">
        <v>103.65</v>
      </c>
      <c r="D1750">
        <v>100.81</v>
      </c>
      <c r="E1750">
        <v>103.5</v>
      </c>
      <c r="F1750">
        <v>9445183</v>
      </c>
      <c r="G1750" t="s">
        <v>9</v>
      </c>
      <c r="H1750" s="3">
        <f t="shared" si="81"/>
        <v>3.7282020444978858E-2</v>
      </c>
      <c r="I1750">
        <f t="shared" si="82"/>
        <v>2022</v>
      </c>
      <c r="J1750" t="str">
        <f t="shared" si="83"/>
        <v>Julio</v>
      </c>
      <c r="K1750">
        <f>AVERAGEIFS(Tabla1[Close], Tabla1[Ticker], Tabla1[[#This Row],[Ticker]], Tabla1[Date], "&lt;=" &amp; Tabla1[[#This Row],[Date]], Tabla1[Date], "&gt;=" &amp; (Tabla1[[#This Row],[Date]]-50))</f>
        <v>97.575714285714284</v>
      </c>
      <c r="L1750">
        <f>AVERAGEIFS(Tabla1[Close], Tabla1[Ticker], Tabla1[[#This Row],[Ticker]], Tabla1[Date], "&lt;=" &amp; Tabla1[[#This Row],[Date]], Tabla1[Date], "&gt;=" &amp; (Tabla1[[#This Row],[Date]]-200))</f>
        <v>122.80007299270076</v>
      </c>
      <c r="M1750" t="str">
        <f>+IF(Tabla1[[#This Row],[volatilidad]]&lt;0.5,"Baja",IF(Tabla1[[#This Row],[volatilidad]]&lt;1,"Media","Alta"))</f>
        <v>Baja</v>
      </c>
    </row>
    <row r="1751" spans="1:13" x14ac:dyDescent="0.3">
      <c r="A1751" s="1">
        <v>44770</v>
      </c>
      <c r="B1751">
        <v>103.25</v>
      </c>
      <c r="C1751">
        <v>104.97</v>
      </c>
      <c r="D1751">
        <v>102.71</v>
      </c>
      <c r="E1751">
        <v>104.9</v>
      </c>
      <c r="F1751">
        <v>7970282</v>
      </c>
      <c r="G1751" t="s">
        <v>9</v>
      </c>
      <c r="H1751" s="3">
        <f t="shared" si="81"/>
        <v>1.352657004830915E-2</v>
      </c>
      <c r="I1751">
        <f t="shared" si="82"/>
        <v>2022</v>
      </c>
      <c r="J1751" t="str">
        <f t="shared" si="83"/>
        <v>Julio</v>
      </c>
      <c r="K1751">
        <f>AVERAGEIFS(Tabla1[Close], Tabla1[Ticker], Tabla1[[#This Row],[Ticker]], Tabla1[Date], "&lt;=" &amp; Tabla1[[#This Row],[Date]], Tabla1[Date], "&gt;=" &amp; (Tabla1[[#This Row],[Date]]-50))</f>
        <v>97.493142857142857</v>
      </c>
      <c r="L1751">
        <f>AVERAGEIFS(Tabla1[Close], Tabla1[Ticker], Tabla1[[#This Row],[Ticker]], Tabla1[Date], "&lt;=" &amp; Tabla1[[#This Row],[Date]], Tabla1[Date], "&gt;=" &amp; (Tabla1[[#This Row],[Date]]-200))</f>
        <v>122.67036231884062</v>
      </c>
      <c r="M1751" t="str">
        <f>+IF(Tabla1[[#This Row],[volatilidad]]&lt;0.5,"Baja",IF(Tabla1[[#This Row],[volatilidad]]&lt;1,"Media","Alta"))</f>
        <v>Baja</v>
      </c>
    </row>
    <row r="1752" spans="1:13" x14ac:dyDescent="0.3">
      <c r="A1752" s="1">
        <v>44771</v>
      </c>
      <c r="B1752">
        <v>105.14</v>
      </c>
      <c r="C1752">
        <v>106.34</v>
      </c>
      <c r="D1752">
        <v>103.37</v>
      </c>
      <c r="E1752">
        <v>106.1</v>
      </c>
      <c r="F1752">
        <v>10320043</v>
      </c>
      <c r="G1752" t="s">
        <v>9</v>
      </c>
      <c r="H1752" s="3">
        <f t="shared" si="81"/>
        <v>1.1439466158245759E-2</v>
      </c>
      <c r="I1752">
        <f t="shared" si="82"/>
        <v>2022</v>
      </c>
      <c r="J1752" t="str">
        <f t="shared" si="83"/>
        <v>Julio</v>
      </c>
      <c r="K1752">
        <f>AVERAGEIFS(Tabla1[Close], Tabla1[Ticker], Tabla1[[#This Row],[Ticker]], Tabla1[Date], "&lt;=" &amp; Tabla1[[#This Row],[Date]], Tabla1[Date], "&gt;=" &amp; (Tabla1[[#This Row],[Date]]-50))</f>
        <v>97.457714285714289</v>
      </c>
      <c r="L1752">
        <f>AVERAGEIFS(Tabla1[Close], Tabla1[Ticker], Tabla1[[#This Row],[Ticker]], Tabla1[Date], "&lt;=" &amp; Tabla1[[#This Row],[Date]], Tabla1[Date], "&gt;=" &amp; (Tabla1[[#This Row],[Date]]-200))</f>
        <v>122.55115107913672</v>
      </c>
      <c r="M1752" t="str">
        <f>+IF(Tabla1[[#This Row],[volatilidad]]&lt;0.5,"Baja",IF(Tabla1[[#This Row],[volatilidad]]&lt;1,"Media","Alta"))</f>
        <v>Baja</v>
      </c>
    </row>
    <row r="1753" spans="1:13" x14ac:dyDescent="0.3">
      <c r="A1753" s="1">
        <v>44774</v>
      </c>
      <c r="B1753">
        <v>104.87</v>
      </c>
      <c r="C1753">
        <v>106.65</v>
      </c>
      <c r="D1753">
        <v>103.86</v>
      </c>
      <c r="E1753">
        <v>106.22</v>
      </c>
      <c r="F1753">
        <v>7769658</v>
      </c>
      <c r="G1753" t="s">
        <v>9</v>
      </c>
      <c r="H1753" s="3">
        <f t="shared" si="81"/>
        <v>1.1310084825637556E-3</v>
      </c>
      <c r="I1753">
        <f t="shared" si="82"/>
        <v>2022</v>
      </c>
      <c r="J1753" t="str">
        <f t="shared" si="83"/>
        <v>Agosto</v>
      </c>
      <c r="K1753">
        <f>AVERAGEIFS(Tabla1[Close], Tabla1[Ticker], Tabla1[[#This Row],[Ticker]], Tabla1[Date], "&lt;=" &amp; Tabla1[[#This Row],[Date]], Tabla1[Date], "&gt;=" &amp; (Tabla1[[#This Row],[Date]]-50))</f>
        <v>97.486470588235278</v>
      </c>
      <c r="L1753">
        <f>AVERAGEIFS(Tabla1[Close], Tabla1[Ticker], Tabla1[[#This Row],[Ticker]], Tabla1[Date], "&lt;=" &amp; Tabla1[[#This Row],[Date]], Tabla1[Date], "&gt;=" &amp; (Tabla1[[#This Row],[Date]]-200))</f>
        <v>121.66817518248179</v>
      </c>
      <c r="M1753" t="str">
        <f>+IF(Tabla1[[#This Row],[volatilidad]]&lt;0.5,"Baja",IF(Tabla1[[#This Row],[volatilidad]]&lt;1,"Media","Alta"))</f>
        <v>Baja</v>
      </c>
    </row>
    <row r="1754" spans="1:13" x14ac:dyDescent="0.3">
      <c r="A1754" s="1">
        <v>44775</v>
      </c>
      <c r="B1754">
        <v>105.74</v>
      </c>
      <c r="C1754">
        <v>106.36</v>
      </c>
      <c r="D1754">
        <v>104.62</v>
      </c>
      <c r="E1754">
        <v>104.71</v>
      </c>
      <c r="F1754">
        <v>9093020</v>
      </c>
      <c r="G1754" t="s">
        <v>9</v>
      </c>
      <c r="H1754" s="3">
        <f t="shared" si="81"/>
        <v>-1.4215778572773563E-2</v>
      </c>
      <c r="I1754">
        <f t="shared" si="82"/>
        <v>2022</v>
      </c>
      <c r="J1754" t="str">
        <f t="shared" si="83"/>
        <v>Agosto</v>
      </c>
      <c r="K1754">
        <f>AVERAGEIFS(Tabla1[Close], Tabla1[Ticker], Tabla1[[#This Row],[Ticker]], Tabla1[Date], "&lt;=" &amp; Tabla1[[#This Row],[Date]], Tabla1[Date], "&gt;=" &amp; (Tabla1[[#This Row],[Date]]-50))</f>
        <v>97.692857142857136</v>
      </c>
      <c r="L1754">
        <f>AVERAGEIFS(Tabla1[Close], Tabla1[Ticker], Tabla1[[#This Row],[Ticker]], Tabla1[Date], "&lt;=" &amp; Tabla1[[#This Row],[Date]], Tabla1[Date], "&gt;=" &amp; (Tabla1[[#This Row],[Date]]-200))</f>
        <v>121.29788321167887</v>
      </c>
      <c r="M1754" t="str">
        <f>+IF(Tabla1[[#This Row],[volatilidad]]&lt;0.5,"Baja",IF(Tabla1[[#This Row],[volatilidad]]&lt;1,"Media","Alta"))</f>
        <v>Baja</v>
      </c>
    </row>
    <row r="1755" spans="1:13" x14ac:dyDescent="0.3">
      <c r="A1755" s="1">
        <v>44776</v>
      </c>
      <c r="B1755">
        <v>105.73</v>
      </c>
      <c r="C1755">
        <v>109.7</v>
      </c>
      <c r="D1755">
        <v>105.73</v>
      </c>
      <c r="E1755">
        <v>109.02</v>
      </c>
      <c r="F1755">
        <v>11243033</v>
      </c>
      <c r="G1755" t="s">
        <v>9</v>
      </c>
      <c r="H1755" s="3">
        <f t="shared" si="81"/>
        <v>4.1161302645401632E-2</v>
      </c>
      <c r="I1755">
        <f t="shared" si="82"/>
        <v>2022</v>
      </c>
      <c r="J1755" t="str">
        <f t="shared" si="83"/>
        <v>Agosto</v>
      </c>
      <c r="K1755">
        <f>AVERAGEIFS(Tabla1[Close], Tabla1[Ticker], Tabla1[[#This Row],[Ticker]], Tabla1[Date], "&lt;=" &amp; Tabla1[[#This Row],[Date]], Tabla1[Date], "&gt;=" &amp; (Tabla1[[#This Row],[Date]]-50))</f>
        <v>98.073142857142841</v>
      </c>
      <c r="L1755">
        <f>AVERAGEIFS(Tabla1[Close], Tabla1[Ticker], Tabla1[[#This Row],[Ticker]], Tabla1[Date], "&lt;=" &amp; Tabla1[[#This Row],[Date]], Tabla1[Date], "&gt;=" &amp; (Tabla1[[#This Row],[Date]]-200))</f>
        <v>120.98459854014601</v>
      </c>
      <c r="M1755" t="str">
        <f>+IF(Tabla1[[#This Row],[volatilidad]]&lt;0.5,"Baja",IF(Tabla1[[#This Row],[volatilidad]]&lt;1,"Media","Alta"))</f>
        <v>Baja</v>
      </c>
    </row>
    <row r="1756" spans="1:13" x14ac:dyDescent="0.3">
      <c r="A1756" s="1">
        <v>44777</v>
      </c>
      <c r="B1756">
        <v>108.92</v>
      </c>
      <c r="C1756">
        <v>109.45</v>
      </c>
      <c r="D1756">
        <v>107.66</v>
      </c>
      <c r="E1756">
        <v>108.12</v>
      </c>
      <c r="F1756">
        <v>7322411</v>
      </c>
      <c r="G1756" t="s">
        <v>9</v>
      </c>
      <c r="H1756" s="3">
        <f t="shared" si="81"/>
        <v>-8.2553659878920049E-3</v>
      </c>
      <c r="I1756">
        <f t="shared" si="82"/>
        <v>2022</v>
      </c>
      <c r="J1756" t="str">
        <f t="shared" si="83"/>
        <v>Agosto</v>
      </c>
      <c r="K1756">
        <f>AVERAGEIFS(Tabla1[Close], Tabla1[Ticker], Tabla1[[#This Row],[Ticker]], Tabla1[Date], "&lt;=" &amp; Tabla1[[#This Row],[Date]], Tabla1[Date], "&gt;=" &amp; (Tabla1[[#This Row],[Date]]-50))</f>
        <v>98.470285714285708</v>
      </c>
      <c r="L1756">
        <f>AVERAGEIFS(Tabla1[Close], Tabla1[Ticker], Tabla1[[#This Row],[Ticker]], Tabla1[Date], "&lt;=" &amp; Tabla1[[#This Row],[Date]], Tabla1[Date], "&gt;=" &amp; (Tabla1[[#This Row],[Date]]-200))</f>
        <v>120.89137681159421</v>
      </c>
      <c r="M1756" t="str">
        <f>+IF(Tabla1[[#This Row],[volatilidad]]&lt;0.5,"Baja",IF(Tabla1[[#This Row],[volatilidad]]&lt;1,"Media","Alta"))</f>
        <v>Baja</v>
      </c>
    </row>
    <row r="1757" spans="1:13" x14ac:dyDescent="0.3">
      <c r="A1757" s="1">
        <v>44778</v>
      </c>
      <c r="B1757">
        <v>106.81</v>
      </c>
      <c r="C1757">
        <v>107.7</v>
      </c>
      <c r="D1757">
        <v>105.37</v>
      </c>
      <c r="E1757">
        <v>106.63</v>
      </c>
      <c r="F1757">
        <v>10099976</v>
      </c>
      <c r="G1757" t="s">
        <v>9</v>
      </c>
      <c r="H1757" s="3">
        <f t="shared" si="81"/>
        <v>-1.3780984091749993E-2</v>
      </c>
      <c r="I1757">
        <f t="shared" si="82"/>
        <v>2022</v>
      </c>
      <c r="J1757" t="str">
        <f t="shared" si="83"/>
        <v>Agosto</v>
      </c>
      <c r="K1757">
        <f>AVERAGEIFS(Tabla1[Close], Tabla1[Ticker], Tabla1[[#This Row],[Ticker]], Tabla1[Date], "&lt;=" &amp; Tabla1[[#This Row],[Date]], Tabla1[Date], "&gt;=" &amp; (Tabla1[[#This Row],[Date]]-50))</f>
        <v>98.777428571428558</v>
      </c>
      <c r="L1757">
        <f>AVERAGEIFS(Tabla1[Close], Tabla1[Ticker], Tabla1[[#This Row],[Ticker]], Tabla1[Date], "&lt;=" &amp; Tabla1[[#This Row],[Date]], Tabla1[Date], "&gt;=" &amp; (Tabla1[[#This Row],[Date]]-200))</f>
        <v>120.78877697841729</v>
      </c>
      <c r="M1757" t="str">
        <f>+IF(Tabla1[[#This Row],[volatilidad]]&lt;0.5,"Baja",IF(Tabla1[[#This Row],[volatilidad]]&lt;1,"Media","Alta"))</f>
        <v>Baja</v>
      </c>
    </row>
    <row r="1758" spans="1:13" x14ac:dyDescent="0.3">
      <c r="A1758" s="1">
        <v>44781</v>
      </c>
      <c r="B1758">
        <v>108.21</v>
      </c>
      <c r="C1758">
        <v>111.23</v>
      </c>
      <c r="D1758">
        <v>107.9</v>
      </c>
      <c r="E1758">
        <v>109.11</v>
      </c>
      <c r="F1758">
        <v>13045407</v>
      </c>
      <c r="G1758" t="s">
        <v>9</v>
      </c>
      <c r="H1758" s="3">
        <f t="shared" si="81"/>
        <v>2.3257994935759196E-2</v>
      </c>
      <c r="I1758">
        <f t="shared" si="82"/>
        <v>2022</v>
      </c>
      <c r="J1758" t="str">
        <f t="shared" si="83"/>
        <v>Agosto</v>
      </c>
      <c r="K1758">
        <f>AVERAGEIFS(Tabla1[Close], Tabla1[Ticker], Tabla1[[#This Row],[Ticker]], Tabla1[Date], "&lt;=" &amp; Tabla1[[#This Row],[Date]], Tabla1[Date], "&gt;=" &amp; (Tabla1[[#This Row],[Date]]-50))</f>
        <v>99.344117647058823</v>
      </c>
      <c r="L1758">
        <f>AVERAGEIFS(Tabla1[Close], Tabla1[Ticker], Tabla1[[#This Row],[Ticker]], Tabla1[Date], "&lt;=" &amp; Tabla1[[#This Row],[Date]], Tabla1[Date], "&gt;=" &amp; (Tabla1[[#This Row],[Date]]-200))</f>
        <v>120.2635507246377</v>
      </c>
      <c r="M1758" t="str">
        <f>+IF(Tabla1[[#This Row],[volatilidad]]&lt;0.5,"Baja",IF(Tabla1[[#This Row],[volatilidad]]&lt;1,"Media","Alta"))</f>
        <v>Baja</v>
      </c>
    </row>
    <row r="1759" spans="1:13" x14ac:dyDescent="0.3">
      <c r="A1759" s="1">
        <v>44782</v>
      </c>
      <c r="B1759">
        <v>109.22</v>
      </c>
      <c r="C1759">
        <v>109.22</v>
      </c>
      <c r="D1759">
        <v>107.03</v>
      </c>
      <c r="E1759">
        <v>108.13</v>
      </c>
      <c r="F1759">
        <v>8776524</v>
      </c>
      <c r="G1759" t="s">
        <v>9</v>
      </c>
      <c r="H1759" s="3">
        <f t="shared" si="81"/>
        <v>-8.9817615250664673E-3</v>
      </c>
      <c r="I1759">
        <f t="shared" si="82"/>
        <v>2022</v>
      </c>
      <c r="J1759" t="str">
        <f t="shared" si="83"/>
        <v>Agosto</v>
      </c>
      <c r="K1759">
        <f>AVERAGEIFS(Tabla1[Close], Tabla1[Ticker], Tabla1[[#This Row],[Ticker]], Tabla1[Date], "&lt;=" &amp; Tabla1[[#This Row],[Date]], Tabla1[Date], "&gt;=" &amp; (Tabla1[[#This Row],[Date]]-50))</f>
        <v>99.595142857142861</v>
      </c>
      <c r="L1759">
        <f>AVERAGEIFS(Tabla1[Close], Tabla1[Ticker], Tabla1[[#This Row],[Ticker]], Tabla1[Date], "&lt;=" &amp; Tabla1[[#This Row],[Date]], Tabla1[Date], "&gt;=" &amp; (Tabla1[[#This Row],[Date]]-200))</f>
        <v>119.97739130434786</v>
      </c>
      <c r="M1759" t="str">
        <f>+IF(Tabla1[[#This Row],[volatilidad]]&lt;0.5,"Baja",IF(Tabla1[[#This Row],[volatilidad]]&lt;1,"Media","Alta"))</f>
        <v>Baja</v>
      </c>
    </row>
    <row r="1760" spans="1:13" x14ac:dyDescent="0.3">
      <c r="A1760" s="1">
        <v>44783</v>
      </c>
      <c r="B1760">
        <v>112.48</v>
      </c>
      <c r="C1760">
        <v>112.67</v>
      </c>
      <c r="D1760">
        <v>109.91</v>
      </c>
      <c r="E1760">
        <v>112.43</v>
      </c>
      <c r="F1760">
        <v>26398688</v>
      </c>
      <c r="G1760" t="s">
        <v>9</v>
      </c>
      <c r="H1760" s="3">
        <f t="shared" si="81"/>
        <v>3.9766947193193403E-2</v>
      </c>
      <c r="I1760">
        <f t="shared" si="82"/>
        <v>2022</v>
      </c>
      <c r="J1760" t="str">
        <f t="shared" si="83"/>
        <v>Agosto</v>
      </c>
      <c r="K1760">
        <f>AVERAGEIFS(Tabla1[Close], Tabla1[Ticker], Tabla1[[#This Row],[Ticker]], Tabla1[Date], "&lt;=" &amp; Tabla1[[#This Row],[Date]], Tabla1[Date], "&gt;=" &amp; (Tabla1[[#This Row],[Date]]-50))</f>
        <v>99.951666666666654</v>
      </c>
      <c r="L1760">
        <f>AVERAGEIFS(Tabla1[Close], Tabla1[Ticker], Tabla1[[#This Row],[Ticker]], Tabla1[Date], "&lt;=" &amp; Tabla1[[#This Row],[Date]], Tabla1[Date], "&gt;=" &amp; (Tabla1[[#This Row],[Date]]-200))</f>
        <v>119.79659420289858</v>
      </c>
      <c r="M1760" t="str">
        <f>+IF(Tabla1[[#This Row],[volatilidad]]&lt;0.5,"Baja",IF(Tabla1[[#This Row],[volatilidad]]&lt;1,"Media","Alta"))</f>
        <v>Baja</v>
      </c>
    </row>
    <row r="1761" spans="1:13" x14ac:dyDescent="0.3">
      <c r="A1761" s="1">
        <v>44784</v>
      </c>
      <c r="B1761">
        <v>122.21</v>
      </c>
      <c r="C1761">
        <v>123.27</v>
      </c>
      <c r="D1761">
        <v>117.33</v>
      </c>
      <c r="E1761">
        <v>117.69</v>
      </c>
      <c r="F1761">
        <v>50375019</v>
      </c>
      <c r="G1761" t="s">
        <v>9</v>
      </c>
      <c r="H1761" s="3">
        <f t="shared" si="81"/>
        <v>4.6784666014408893E-2</v>
      </c>
      <c r="I1761">
        <f t="shared" si="82"/>
        <v>2022</v>
      </c>
      <c r="J1761" t="str">
        <f t="shared" si="83"/>
        <v>Agosto</v>
      </c>
      <c r="K1761">
        <f>AVERAGEIFS(Tabla1[Close], Tabla1[Ticker], Tabla1[[#This Row],[Ticker]], Tabla1[Date], "&lt;=" &amp; Tabla1[[#This Row],[Date]], Tabla1[Date], "&gt;=" &amp; (Tabla1[[#This Row],[Date]]-50))</f>
        <v>100.62944444444445</v>
      </c>
      <c r="L1761">
        <f>AVERAGEIFS(Tabla1[Close], Tabla1[Ticker], Tabla1[[#This Row],[Ticker]], Tabla1[Date], "&lt;=" &amp; Tabla1[[#This Row],[Date]], Tabla1[Date], "&gt;=" &amp; (Tabla1[[#This Row],[Date]]-200))</f>
        <v>119.78143884892089</v>
      </c>
      <c r="M1761" t="str">
        <f>+IF(Tabla1[[#This Row],[volatilidad]]&lt;0.5,"Baja",IF(Tabla1[[#This Row],[volatilidad]]&lt;1,"Media","Alta"))</f>
        <v>Baja</v>
      </c>
    </row>
    <row r="1762" spans="1:13" x14ac:dyDescent="0.3">
      <c r="A1762" s="1">
        <v>44785</v>
      </c>
      <c r="B1762">
        <v>119</v>
      </c>
      <c r="C1762">
        <v>121.61</v>
      </c>
      <c r="D1762">
        <v>118.92</v>
      </c>
      <c r="E1762">
        <v>121.57</v>
      </c>
      <c r="F1762">
        <v>21964785</v>
      </c>
      <c r="G1762" t="s">
        <v>9</v>
      </c>
      <c r="H1762" s="3">
        <f t="shared" si="81"/>
        <v>3.2967966692157402E-2</v>
      </c>
      <c r="I1762">
        <f t="shared" si="82"/>
        <v>2022</v>
      </c>
      <c r="J1762" t="str">
        <f t="shared" si="83"/>
        <v>Agosto</v>
      </c>
      <c r="K1762">
        <f>AVERAGEIFS(Tabla1[Close], Tabla1[Ticker], Tabla1[[#This Row],[Ticker]], Tabla1[Date], "&lt;=" &amp; Tabla1[[#This Row],[Date]], Tabla1[Date], "&gt;=" &amp; (Tabla1[[#This Row],[Date]]-50))</f>
        <v>101.40916666666666</v>
      </c>
      <c r="L1762">
        <f>AVERAGEIFS(Tabla1[Close], Tabla1[Ticker], Tabla1[[#This Row],[Ticker]], Tabla1[Date], "&lt;=" &amp; Tabla1[[#This Row],[Date]], Tabla1[Date], "&gt;=" &amp; (Tabla1[[#This Row],[Date]]-200))</f>
        <v>119.7942142857143</v>
      </c>
      <c r="M1762" t="str">
        <f>+IF(Tabla1[[#This Row],[volatilidad]]&lt;0.5,"Baja",IF(Tabla1[[#This Row],[volatilidad]]&lt;1,"Media","Alta"))</f>
        <v>Baja</v>
      </c>
    </row>
    <row r="1763" spans="1:13" x14ac:dyDescent="0.3">
      <c r="A1763" s="1">
        <v>44788</v>
      </c>
      <c r="B1763">
        <v>121</v>
      </c>
      <c r="C1763">
        <v>125.96</v>
      </c>
      <c r="D1763">
        <v>120.99</v>
      </c>
      <c r="E1763">
        <v>124.26</v>
      </c>
      <c r="F1763">
        <v>24628324</v>
      </c>
      <c r="G1763" t="s">
        <v>9</v>
      </c>
      <c r="H1763" s="3">
        <f t="shared" si="81"/>
        <v>2.2127169531956925E-2</v>
      </c>
      <c r="I1763">
        <f t="shared" si="82"/>
        <v>2022</v>
      </c>
      <c r="J1763" t="str">
        <f t="shared" si="83"/>
        <v>Agosto</v>
      </c>
      <c r="K1763">
        <f>AVERAGEIFS(Tabla1[Close], Tabla1[Ticker], Tabla1[[#This Row],[Ticker]], Tabla1[Date], "&lt;=" &amp; Tabla1[[#This Row],[Date]], Tabla1[Date], "&gt;=" &amp; (Tabla1[[#This Row],[Date]]-50))</f>
        <v>102.36885714285715</v>
      </c>
      <c r="L1763">
        <f>AVERAGEIFS(Tabla1[Close], Tabla1[Ticker], Tabla1[[#This Row],[Ticker]], Tabla1[Date], "&lt;=" &amp; Tabla1[[#This Row],[Date]], Tabla1[Date], "&gt;=" &amp; (Tabla1[[#This Row],[Date]]-200))</f>
        <v>119.47739130434786</v>
      </c>
      <c r="M1763" t="str">
        <f>+IF(Tabla1[[#This Row],[volatilidad]]&lt;0.5,"Baja",IF(Tabla1[[#This Row],[volatilidad]]&lt;1,"Media","Alta"))</f>
        <v>Baja</v>
      </c>
    </row>
    <row r="1764" spans="1:13" x14ac:dyDescent="0.3">
      <c r="A1764" s="1">
        <v>44789</v>
      </c>
      <c r="B1764">
        <v>124.73</v>
      </c>
      <c r="C1764">
        <v>126.48</v>
      </c>
      <c r="D1764">
        <v>123.45</v>
      </c>
      <c r="E1764">
        <v>124.96</v>
      </c>
      <c r="F1764">
        <v>14607300</v>
      </c>
      <c r="G1764" t="s">
        <v>9</v>
      </c>
      <c r="H1764" s="3">
        <f t="shared" si="81"/>
        <v>5.6333494286173735E-3</v>
      </c>
      <c r="I1764">
        <f t="shared" si="82"/>
        <v>2022</v>
      </c>
      <c r="J1764" t="str">
        <f t="shared" si="83"/>
        <v>Agosto</v>
      </c>
      <c r="K1764">
        <f>AVERAGEIFS(Tabla1[Close], Tabla1[Ticker], Tabla1[[#This Row],[Ticker]], Tabla1[Date], "&lt;=" &amp; Tabla1[[#This Row],[Date]], Tabla1[Date], "&gt;=" &amp; (Tabla1[[#This Row],[Date]]-50))</f>
        <v>102.9963888888889</v>
      </c>
      <c r="L1764">
        <f>AVERAGEIFS(Tabla1[Close], Tabla1[Ticker], Tabla1[[#This Row],[Ticker]], Tabla1[Date], "&lt;=" &amp; Tabla1[[#This Row],[Date]], Tabla1[Date], "&gt;=" &amp; (Tabla1[[#This Row],[Date]]-200))</f>
        <v>119.40159420289859</v>
      </c>
      <c r="M1764" t="str">
        <f>+IF(Tabla1[[#This Row],[volatilidad]]&lt;0.5,"Baja",IF(Tabla1[[#This Row],[volatilidad]]&lt;1,"Media","Alta"))</f>
        <v>Baja</v>
      </c>
    </row>
    <row r="1765" spans="1:13" x14ac:dyDescent="0.3">
      <c r="A1765" s="1">
        <v>44790</v>
      </c>
      <c r="B1765">
        <v>123.45</v>
      </c>
      <c r="C1765">
        <v>124.48</v>
      </c>
      <c r="D1765">
        <v>122.57</v>
      </c>
      <c r="E1765">
        <v>122.81</v>
      </c>
      <c r="F1765">
        <v>9140896</v>
      </c>
      <c r="G1765" t="s">
        <v>9</v>
      </c>
      <c r="H1765" s="3">
        <f t="shared" si="81"/>
        <v>-1.7205505761843765E-2</v>
      </c>
      <c r="I1765">
        <f t="shared" si="82"/>
        <v>2022</v>
      </c>
      <c r="J1765" t="str">
        <f t="shared" si="83"/>
        <v>Agosto</v>
      </c>
      <c r="K1765">
        <f>AVERAGEIFS(Tabla1[Close], Tabla1[Ticker], Tabla1[[#This Row],[Ticker]], Tabla1[Date], "&lt;=" &amp; Tabla1[[#This Row],[Date]], Tabla1[Date], "&gt;=" &amp; (Tabla1[[#This Row],[Date]]-50))</f>
        <v>103.72416666666668</v>
      </c>
      <c r="L1765">
        <f>AVERAGEIFS(Tabla1[Close], Tabla1[Ticker], Tabla1[[#This Row],[Ticker]], Tabla1[Date], "&lt;=" &amp; Tabla1[[#This Row],[Date]], Tabla1[Date], "&gt;=" &amp; (Tabla1[[#This Row],[Date]]-200))</f>
        <v>119.28695652173914</v>
      </c>
      <c r="M1765" t="str">
        <f>+IF(Tabla1[[#This Row],[volatilidad]]&lt;0.5,"Baja",IF(Tabla1[[#This Row],[volatilidad]]&lt;1,"Media","Alta"))</f>
        <v>Baja</v>
      </c>
    </row>
    <row r="1766" spans="1:13" x14ac:dyDescent="0.3">
      <c r="A1766" s="1">
        <v>44791</v>
      </c>
      <c r="B1766">
        <v>123.01</v>
      </c>
      <c r="C1766">
        <v>123.13</v>
      </c>
      <c r="D1766">
        <v>121.71</v>
      </c>
      <c r="E1766">
        <v>122.67</v>
      </c>
      <c r="F1766">
        <v>7343934</v>
      </c>
      <c r="G1766" t="s">
        <v>9</v>
      </c>
      <c r="H1766" s="3">
        <f t="shared" si="81"/>
        <v>-1.1399723149581042E-3</v>
      </c>
      <c r="I1766">
        <f t="shared" si="82"/>
        <v>2022</v>
      </c>
      <c r="J1766" t="str">
        <f t="shared" si="83"/>
        <v>Agosto</v>
      </c>
      <c r="K1766">
        <f>AVERAGEIFS(Tabla1[Close], Tabla1[Ticker], Tabla1[[#This Row],[Ticker]], Tabla1[Date], "&lt;=" &amp; Tabla1[[#This Row],[Date]], Tabla1[Date], "&gt;=" &amp; (Tabla1[[#This Row],[Date]]-50))</f>
        <v>104.46722222222223</v>
      </c>
      <c r="L1766">
        <f>AVERAGEIFS(Tabla1[Close], Tabla1[Ticker], Tabla1[[#This Row],[Ticker]], Tabla1[Date], "&lt;=" &amp; Tabla1[[#This Row],[Date]], Tabla1[Date], "&gt;=" &amp; (Tabla1[[#This Row],[Date]]-200))</f>
        <v>119.31129496402878</v>
      </c>
      <c r="M1766" t="str">
        <f>+IF(Tabla1[[#This Row],[volatilidad]]&lt;0.5,"Baja",IF(Tabla1[[#This Row],[volatilidad]]&lt;1,"Media","Alta"))</f>
        <v>Baja</v>
      </c>
    </row>
    <row r="1767" spans="1:13" x14ac:dyDescent="0.3">
      <c r="A1767" s="1">
        <v>44792</v>
      </c>
      <c r="B1767">
        <v>121.25</v>
      </c>
      <c r="C1767">
        <v>121.39</v>
      </c>
      <c r="D1767">
        <v>119.48</v>
      </c>
      <c r="E1767">
        <v>120.14</v>
      </c>
      <c r="F1767">
        <v>8702520</v>
      </c>
      <c r="G1767" t="s">
        <v>9</v>
      </c>
      <c r="H1767" s="3">
        <f t="shared" si="81"/>
        <v>-2.0624439553272977E-2</v>
      </c>
      <c r="I1767">
        <f t="shared" si="82"/>
        <v>2022</v>
      </c>
      <c r="J1767" t="str">
        <f t="shared" si="83"/>
        <v>Agosto</v>
      </c>
      <c r="K1767">
        <f>AVERAGEIFS(Tabla1[Close], Tabla1[Ticker], Tabla1[[#This Row],[Ticker]], Tabla1[Date], "&lt;=" &amp; Tabla1[[#This Row],[Date]], Tabla1[Date], "&gt;=" &amp; (Tabla1[[#This Row],[Date]]-50))</f>
        <v>105.14750000000001</v>
      </c>
      <c r="L1767">
        <f>AVERAGEIFS(Tabla1[Close], Tabla1[Ticker], Tabla1[[#This Row],[Ticker]], Tabla1[Date], "&lt;=" &amp; Tabla1[[#This Row],[Date]], Tabla1[Date], "&gt;=" &amp; (Tabla1[[#This Row],[Date]]-200))</f>
        <v>119.31721428571429</v>
      </c>
      <c r="M1767" t="str">
        <f>+IF(Tabla1[[#This Row],[volatilidad]]&lt;0.5,"Baja",IF(Tabla1[[#This Row],[volatilidad]]&lt;1,"Media","Alta"))</f>
        <v>Baja</v>
      </c>
    </row>
    <row r="1768" spans="1:13" x14ac:dyDescent="0.3">
      <c r="A1768" s="1">
        <v>44795</v>
      </c>
      <c r="B1768">
        <v>117.7</v>
      </c>
      <c r="C1768">
        <v>118.21</v>
      </c>
      <c r="D1768">
        <v>115.69</v>
      </c>
      <c r="E1768">
        <v>115.94</v>
      </c>
      <c r="F1768">
        <v>11575841</v>
      </c>
      <c r="G1768" t="s">
        <v>9</v>
      </c>
      <c r="H1768" s="3">
        <f t="shared" si="81"/>
        <v>-3.495921425004167E-2</v>
      </c>
      <c r="I1768">
        <f t="shared" si="82"/>
        <v>2022</v>
      </c>
      <c r="J1768" t="str">
        <f t="shared" si="83"/>
        <v>Agosto</v>
      </c>
      <c r="K1768">
        <f>AVERAGEIFS(Tabla1[Close], Tabla1[Ticker], Tabla1[[#This Row],[Ticker]], Tabla1[Date], "&lt;=" &amp; Tabla1[[#This Row],[Date]], Tabla1[Date], "&gt;=" &amp; (Tabla1[[#This Row],[Date]]-50))</f>
        <v>106.02028571428573</v>
      </c>
      <c r="L1768">
        <f>AVERAGEIFS(Tabla1[Close], Tabla1[Ticker], Tabla1[[#This Row],[Ticker]], Tabla1[Date], "&lt;=" &amp; Tabla1[[#This Row],[Date]], Tabla1[Date], "&gt;=" &amp; (Tabla1[[#This Row],[Date]]-200))</f>
        <v>118.77007246376812</v>
      </c>
      <c r="M1768" t="str">
        <f>+IF(Tabla1[[#This Row],[volatilidad]]&lt;0.5,"Baja",IF(Tabla1[[#This Row],[volatilidad]]&lt;1,"Media","Alta"))</f>
        <v>Baja</v>
      </c>
    </row>
    <row r="1769" spans="1:13" x14ac:dyDescent="0.3">
      <c r="A1769" s="1">
        <v>44796</v>
      </c>
      <c r="B1769">
        <v>115.98</v>
      </c>
      <c r="C1769">
        <v>116.37</v>
      </c>
      <c r="D1769">
        <v>114.62</v>
      </c>
      <c r="E1769">
        <v>114.86</v>
      </c>
      <c r="F1769">
        <v>7180690</v>
      </c>
      <c r="G1769" t="s">
        <v>9</v>
      </c>
      <c r="H1769" s="3">
        <f t="shared" si="81"/>
        <v>-9.3151630153527343E-3</v>
      </c>
      <c r="I1769">
        <f t="shared" si="82"/>
        <v>2022</v>
      </c>
      <c r="J1769" t="str">
        <f t="shared" si="83"/>
        <v>Agosto</v>
      </c>
      <c r="K1769">
        <f>AVERAGEIFS(Tabla1[Close], Tabla1[Ticker], Tabla1[[#This Row],[Ticker]], Tabla1[Date], "&lt;=" &amp; Tabla1[[#This Row],[Date]], Tabla1[Date], "&gt;=" &amp; (Tabla1[[#This Row],[Date]]-50))</f>
        <v>106.26583333333335</v>
      </c>
      <c r="L1769">
        <f>AVERAGEIFS(Tabla1[Close], Tabla1[Ticker], Tabla1[[#This Row],[Ticker]], Tabla1[Date], "&lt;=" &amp; Tabla1[[#This Row],[Date]], Tabla1[Date], "&gt;=" &amp; (Tabla1[[#This Row],[Date]]-200))</f>
        <v>118.58768115942031</v>
      </c>
      <c r="M1769" t="str">
        <f>+IF(Tabla1[[#This Row],[volatilidad]]&lt;0.5,"Baja",IF(Tabla1[[#This Row],[volatilidad]]&lt;1,"Media","Alta"))</f>
        <v>Baja</v>
      </c>
    </row>
    <row r="1770" spans="1:13" x14ac:dyDescent="0.3">
      <c r="A1770" s="1">
        <v>44797</v>
      </c>
      <c r="B1770">
        <v>114.67</v>
      </c>
      <c r="C1770">
        <v>117.16</v>
      </c>
      <c r="D1770">
        <v>114.1</v>
      </c>
      <c r="E1770">
        <v>116.41</v>
      </c>
      <c r="F1770">
        <v>7840514</v>
      </c>
      <c r="G1770" t="s">
        <v>9</v>
      </c>
      <c r="H1770" s="3">
        <f t="shared" si="81"/>
        <v>1.3494689186836162E-2</v>
      </c>
      <c r="I1770">
        <f t="shared" si="82"/>
        <v>2022</v>
      </c>
      <c r="J1770" t="str">
        <f t="shared" si="83"/>
        <v>Agosto</v>
      </c>
      <c r="K1770">
        <f>AVERAGEIFS(Tabla1[Close], Tabla1[Ticker], Tabla1[[#This Row],[Ticker]], Tabla1[Date], "&lt;=" &amp; Tabla1[[#This Row],[Date]], Tabla1[Date], "&gt;=" &amp; (Tabla1[[#This Row],[Date]]-50))</f>
        <v>106.54</v>
      </c>
      <c r="L1770">
        <f>AVERAGEIFS(Tabla1[Close], Tabla1[Ticker], Tabla1[[#This Row],[Ticker]], Tabla1[Date], "&lt;=" &amp; Tabla1[[#This Row],[Date]], Tabla1[Date], "&gt;=" &amp; (Tabla1[[#This Row],[Date]]-200))</f>
        <v>118.40210144927539</v>
      </c>
      <c r="M1770" t="str">
        <f>+IF(Tabla1[[#This Row],[volatilidad]]&lt;0.5,"Baja",IF(Tabla1[[#This Row],[volatilidad]]&lt;1,"Media","Alta"))</f>
        <v>Baja</v>
      </c>
    </row>
    <row r="1771" spans="1:13" x14ac:dyDescent="0.3">
      <c r="A1771" s="1">
        <v>44798</v>
      </c>
      <c r="B1771">
        <v>117.02</v>
      </c>
      <c r="C1771">
        <v>117.77</v>
      </c>
      <c r="D1771">
        <v>116.11</v>
      </c>
      <c r="E1771">
        <v>117.46</v>
      </c>
      <c r="F1771">
        <v>6920927</v>
      </c>
      <c r="G1771" t="s">
        <v>9</v>
      </c>
      <c r="H1771" s="3">
        <f t="shared" si="81"/>
        <v>9.0198436560433581E-3</v>
      </c>
      <c r="I1771">
        <f t="shared" si="82"/>
        <v>2022</v>
      </c>
      <c r="J1771" t="str">
        <f t="shared" si="83"/>
        <v>Agosto</v>
      </c>
      <c r="K1771">
        <f>AVERAGEIFS(Tabla1[Close], Tabla1[Ticker], Tabla1[[#This Row],[Ticker]], Tabla1[Date], "&lt;=" &amp; Tabla1[[#This Row],[Date]], Tabla1[Date], "&gt;=" &amp; (Tabla1[[#This Row],[Date]]-50))</f>
        <v>107.08810810810813</v>
      </c>
      <c r="L1771">
        <f>AVERAGEIFS(Tabla1[Close], Tabla1[Ticker], Tabla1[[#This Row],[Ticker]], Tabla1[Date], "&lt;=" &amp; Tabla1[[#This Row],[Date]], Tabla1[Date], "&gt;=" &amp; (Tabla1[[#This Row],[Date]]-200))</f>
        <v>118.39532374100723</v>
      </c>
      <c r="M1771" t="str">
        <f>+IF(Tabla1[[#This Row],[volatilidad]]&lt;0.5,"Baja",IF(Tabla1[[#This Row],[volatilidad]]&lt;1,"Media","Alta"))</f>
        <v>Baja</v>
      </c>
    </row>
    <row r="1772" spans="1:13" x14ac:dyDescent="0.3">
      <c r="A1772" s="1">
        <v>44799</v>
      </c>
      <c r="B1772">
        <v>117.47</v>
      </c>
      <c r="C1772">
        <v>118.37</v>
      </c>
      <c r="D1772">
        <v>113.89</v>
      </c>
      <c r="E1772">
        <v>114.07</v>
      </c>
      <c r="F1772">
        <v>7807402</v>
      </c>
      <c r="G1772" t="s">
        <v>9</v>
      </c>
      <c r="H1772" s="3">
        <f t="shared" si="81"/>
        <v>-2.8860888813213026E-2</v>
      </c>
      <c r="I1772">
        <f t="shared" si="82"/>
        <v>2022</v>
      </c>
      <c r="J1772" t="str">
        <f t="shared" si="83"/>
        <v>Agosto</v>
      </c>
      <c r="K1772">
        <f>AVERAGEIFS(Tabla1[Close], Tabla1[Ticker], Tabla1[[#This Row],[Ticker]], Tabla1[Date], "&lt;=" &amp; Tabla1[[#This Row],[Date]], Tabla1[Date], "&gt;=" &amp; (Tabla1[[#This Row],[Date]]-50))</f>
        <v>107.57432432432435</v>
      </c>
      <c r="L1772">
        <f>AVERAGEIFS(Tabla1[Close], Tabla1[Ticker], Tabla1[[#This Row],[Ticker]], Tabla1[Date], "&lt;=" &amp; Tabla1[[#This Row],[Date]], Tabla1[Date], "&gt;=" &amp; (Tabla1[[#This Row],[Date]]-200))</f>
        <v>118.3644285714286</v>
      </c>
      <c r="M1772" t="str">
        <f>+IF(Tabla1[[#This Row],[volatilidad]]&lt;0.5,"Baja",IF(Tabla1[[#This Row],[volatilidad]]&lt;1,"Media","Alta"))</f>
        <v>Baja</v>
      </c>
    </row>
    <row r="1773" spans="1:13" x14ac:dyDescent="0.3">
      <c r="A1773" s="1">
        <v>44802</v>
      </c>
      <c r="B1773">
        <v>112.54</v>
      </c>
      <c r="C1773">
        <v>114.47</v>
      </c>
      <c r="D1773">
        <v>112.41</v>
      </c>
      <c r="E1773">
        <v>113.53</v>
      </c>
      <c r="F1773">
        <v>6882736</v>
      </c>
      <c r="G1773" t="s">
        <v>9</v>
      </c>
      <c r="H1773" s="3">
        <f t="shared" si="81"/>
        <v>-4.7339353028841291E-3</v>
      </c>
      <c r="I1773">
        <f t="shared" si="82"/>
        <v>2022</v>
      </c>
      <c r="J1773" t="str">
        <f t="shared" si="83"/>
        <v>Agosto</v>
      </c>
      <c r="K1773">
        <f>AVERAGEIFS(Tabla1[Close], Tabla1[Ticker], Tabla1[[#This Row],[Ticker]], Tabla1[Date], "&lt;=" &amp; Tabla1[[#This Row],[Date]], Tabla1[Date], "&gt;=" &amp; (Tabla1[[#This Row],[Date]]-50))</f>
        <v>108.34694444444447</v>
      </c>
      <c r="L1773">
        <f>AVERAGEIFS(Tabla1[Close], Tabla1[Ticker], Tabla1[[#This Row],[Ticker]], Tabla1[Date], "&lt;=" &amp; Tabla1[[#This Row],[Date]], Tabla1[Date], "&gt;=" &amp; (Tabla1[[#This Row],[Date]]-200))</f>
        <v>117.77050724637682</v>
      </c>
      <c r="M1773" t="str">
        <f>+IF(Tabla1[[#This Row],[volatilidad]]&lt;0.5,"Baja",IF(Tabla1[[#This Row],[volatilidad]]&lt;1,"Media","Alta"))</f>
        <v>Baja</v>
      </c>
    </row>
    <row r="1774" spans="1:13" x14ac:dyDescent="0.3">
      <c r="A1774" s="1">
        <v>44803</v>
      </c>
      <c r="B1774">
        <v>114.28</v>
      </c>
      <c r="C1774">
        <v>114.75</v>
      </c>
      <c r="D1774">
        <v>111.45</v>
      </c>
      <c r="E1774">
        <v>112.43</v>
      </c>
      <c r="F1774">
        <v>8059967</v>
      </c>
      <c r="G1774" t="s">
        <v>9</v>
      </c>
      <c r="H1774" s="3">
        <f t="shared" si="81"/>
        <v>-9.6890689685544817E-3</v>
      </c>
      <c r="I1774">
        <f t="shared" si="82"/>
        <v>2022</v>
      </c>
      <c r="J1774" t="str">
        <f t="shared" si="83"/>
        <v>Agosto</v>
      </c>
      <c r="K1774">
        <f>AVERAGEIFS(Tabla1[Close], Tabla1[Ticker], Tabla1[[#This Row],[Ticker]], Tabla1[Date], "&lt;=" &amp; Tabla1[[#This Row],[Date]], Tabla1[Date], "&gt;=" &amp; (Tabla1[[#This Row],[Date]]-50))</f>
        <v>108.45729729729733</v>
      </c>
      <c r="L1774">
        <f>AVERAGEIFS(Tabla1[Close], Tabla1[Ticker], Tabla1[[#This Row],[Ticker]], Tabla1[Date], "&lt;=" &amp; Tabla1[[#This Row],[Date]], Tabla1[Date], "&gt;=" &amp; (Tabla1[[#This Row],[Date]]-200))</f>
        <v>117.48260869565217</v>
      </c>
      <c r="M1774" t="str">
        <f>+IF(Tabla1[[#This Row],[volatilidad]]&lt;0.5,"Baja",IF(Tabla1[[#This Row],[volatilidad]]&lt;1,"Media","Alta"))</f>
        <v>Baja</v>
      </c>
    </row>
    <row r="1775" spans="1:13" x14ac:dyDescent="0.3">
      <c r="A1775" s="1">
        <v>44804</v>
      </c>
      <c r="B1775">
        <v>112.87</v>
      </c>
      <c r="C1775">
        <v>113.75</v>
      </c>
      <c r="D1775">
        <v>111.85</v>
      </c>
      <c r="E1775">
        <v>112.08</v>
      </c>
      <c r="F1775">
        <v>7352967</v>
      </c>
      <c r="G1775" t="s">
        <v>9</v>
      </c>
      <c r="H1775" s="3">
        <f t="shared" si="81"/>
        <v>-3.11304811882962E-3</v>
      </c>
      <c r="I1775">
        <f t="shared" si="82"/>
        <v>2022</v>
      </c>
      <c r="J1775" t="str">
        <f t="shared" si="83"/>
        <v>Agosto</v>
      </c>
      <c r="K1775">
        <f>AVERAGEIFS(Tabla1[Close], Tabla1[Ticker], Tabla1[[#This Row],[Ticker]], Tabla1[Date], "&lt;=" &amp; Tabla1[[#This Row],[Date]], Tabla1[Date], "&gt;=" &amp; (Tabla1[[#This Row],[Date]]-50))</f>
        <v>108.95567567567569</v>
      </c>
      <c r="L1775">
        <f>AVERAGEIFS(Tabla1[Close], Tabla1[Ticker], Tabla1[[#This Row],[Ticker]], Tabla1[Date], "&lt;=" &amp; Tabla1[[#This Row],[Date]], Tabla1[Date], "&gt;=" &amp; (Tabla1[[#This Row],[Date]]-200))</f>
        <v>117.21166666666667</v>
      </c>
      <c r="M1775" t="str">
        <f>+IF(Tabla1[[#This Row],[volatilidad]]&lt;0.5,"Baja",IF(Tabla1[[#This Row],[volatilidad]]&lt;1,"Media","Alta"))</f>
        <v>Baja</v>
      </c>
    </row>
    <row r="1776" spans="1:13" x14ac:dyDescent="0.3">
      <c r="A1776" s="1">
        <v>44805</v>
      </c>
      <c r="B1776">
        <v>111.79</v>
      </c>
      <c r="C1776">
        <v>112.59</v>
      </c>
      <c r="D1776">
        <v>110.03</v>
      </c>
      <c r="E1776">
        <v>112.53</v>
      </c>
      <c r="F1776">
        <v>7718715</v>
      </c>
      <c r="G1776" t="s">
        <v>9</v>
      </c>
      <c r="H1776" s="3">
        <f t="shared" si="81"/>
        <v>4.0149892933618592E-3</v>
      </c>
      <c r="I1776">
        <f t="shared" si="82"/>
        <v>2022</v>
      </c>
      <c r="J1776" t="str">
        <f t="shared" si="83"/>
        <v>Setiembre</v>
      </c>
      <c r="K1776">
        <f>AVERAGEIFS(Tabla1[Close], Tabla1[Ticker], Tabla1[[#This Row],[Ticker]], Tabla1[Date], "&lt;=" &amp; Tabla1[[#This Row],[Date]], Tabla1[Date], "&gt;=" &amp; (Tabla1[[#This Row],[Date]]-50))</f>
        <v>109.46729729729731</v>
      </c>
      <c r="L1776">
        <f>AVERAGEIFS(Tabla1[Close], Tabla1[Ticker], Tabla1[[#This Row],[Ticker]], Tabla1[Date], "&lt;=" &amp; Tabla1[[#This Row],[Date]], Tabla1[Date], "&gt;=" &amp; (Tabla1[[#This Row],[Date]]-200))</f>
        <v>117.17798561151081</v>
      </c>
      <c r="M1776" t="str">
        <f>+IF(Tabla1[[#This Row],[volatilidad]]&lt;0.5,"Baja",IF(Tabla1[[#This Row],[volatilidad]]&lt;1,"Media","Alta"))</f>
        <v>Baja</v>
      </c>
    </row>
    <row r="1777" spans="1:13" x14ac:dyDescent="0.3">
      <c r="A1777" s="1">
        <v>44806</v>
      </c>
      <c r="B1777">
        <v>113.05</v>
      </c>
      <c r="C1777">
        <v>113.89</v>
      </c>
      <c r="D1777">
        <v>110.84</v>
      </c>
      <c r="E1777">
        <v>111.2</v>
      </c>
      <c r="F1777">
        <v>8465130</v>
      </c>
      <c r="G1777" t="s">
        <v>9</v>
      </c>
      <c r="H1777" s="3">
        <f t="shared" si="81"/>
        <v>-1.1819070470096893E-2</v>
      </c>
      <c r="I1777">
        <f t="shared" si="82"/>
        <v>2022</v>
      </c>
      <c r="J1777" t="str">
        <f t="shared" si="83"/>
        <v>Setiembre</v>
      </c>
      <c r="K1777">
        <f>AVERAGEIFS(Tabla1[Close], Tabla1[Ticker], Tabla1[[#This Row],[Ticker]], Tabla1[Date], "&lt;=" &amp; Tabla1[[#This Row],[Date]], Tabla1[Date], "&gt;=" &amp; (Tabla1[[#This Row],[Date]]-50))</f>
        <v>109.96081081081083</v>
      </c>
      <c r="L1777">
        <f>AVERAGEIFS(Tabla1[Close], Tabla1[Ticker], Tabla1[[#This Row],[Ticker]], Tabla1[Date], "&lt;=" &amp; Tabla1[[#This Row],[Date]], Tabla1[Date], "&gt;=" &amp; (Tabla1[[#This Row],[Date]]-200))</f>
        <v>117.13528571428573</v>
      </c>
      <c r="M1777" t="str">
        <f>+IF(Tabla1[[#This Row],[volatilidad]]&lt;0.5,"Baja",IF(Tabla1[[#This Row],[volatilidad]]&lt;1,"Media","Alta"))</f>
        <v>Baja</v>
      </c>
    </row>
    <row r="1778" spans="1:13" x14ac:dyDescent="0.3">
      <c r="A1778" s="1">
        <v>44810</v>
      </c>
      <c r="B1778">
        <v>111.77</v>
      </c>
      <c r="C1778">
        <v>111.78</v>
      </c>
      <c r="D1778">
        <v>108.52</v>
      </c>
      <c r="E1778">
        <v>110.09</v>
      </c>
      <c r="F1778">
        <v>9537290</v>
      </c>
      <c r="G1778" t="s">
        <v>9</v>
      </c>
      <c r="H1778" s="3">
        <f t="shared" si="81"/>
        <v>-9.9820143884892243E-3</v>
      </c>
      <c r="I1778">
        <f t="shared" si="82"/>
        <v>2022</v>
      </c>
      <c r="J1778" t="str">
        <f t="shared" si="83"/>
        <v>Setiembre</v>
      </c>
      <c r="K1778">
        <f>AVERAGEIFS(Tabla1[Close], Tabla1[Ticker], Tabla1[[#This Row],[Ticker]], Tabla1[Date], "&lt;=" &amp; Tabla1[[#This Row],[Date]], Tabla1[Date], "&gt;=" &amp; (Tabla1[[#This Row],[Date]]-50))</f>
        <v>110.87777777777779</v>
      </c>
      <c r="L1778">
        <f>AVERAGEIFS(Tabla1[Close], Tabla1[Ticker], Tabla1[[#This Row],[Ticker]], Tabla1[Date], "&lt;=" &amp; Tabla1[[#This Row],[Date]], Tabla1[Date], "&gt;=" &amp; (Tabla1[[#This Row],[Date]]-200))</f>
        <v>116.0157664233577</v>
      </c>
      <c r="M1778" t="str">
        <f>+IF(Tabla1[[#This Row],[volatilidad]]&lt;0.5,"Baja",IF(Tabla1[[#This Row],[volatilidad]]&lt;1,"Media","Alta"))</f>
        <v>Baja</v>
      </c>
    </row>
    <row r="1779" spans="1:13" x14ac:dyDescent="0.3">
      <c r="A1779" s="1">
        <v>44811</v>
      </c>
      <c r="B1779">
        <v>109.87</v>
      </c>
      <c r="C1779">
        <v>112.96</v>
      </c>
      <c r="D1779">
        <v>109.87</v>
      </c>
      <c r="E1779">
        <v>112.69</v>
      </c>
      <c r="F1779">
        <v>8193947</v>
      </c>
      <c r="G1779" t="s">
        <v>9</v>
      </c>
      <c r="H1779" s="3">
        <f t="shared" si="81"/>
        <v>2.3617040603142847E-2</v>
      </c>
      <c r="I1779">
        <f t="shared" si="82"/>
        <v>2022</v>
      </c>
      <c r="J1779" t="str">
        <f t="shared" si="83"/>
        <v>Setiembre</v>
      </c>
      <c r="K1779">
        <f>AVERAGEIFS(Tabla1[Close], Tabla1[Ticker], Tabla1[[#This Row],[Ticker]], Tabla1[Date], "&lt;=" &amp; Tabla1[[#This Row],[Date]], Tabla1[Date], "&gt;=" &amp; (Tabla1[[#This Row],[Date]]-50))</f>
        <v>111.34972222222224</v>
      </c>
      <c r="L1779">
        <f>AVERAGEIFS(Tabla1[Close], Tabla1[Ticker], Tabla1[[#This Row],[Ticker]], Tabla1[Date], "&lt;=" &amp; Tabla1[[#This Row],[Date]], Tabla1[Date], "&gt;=" &amp; (Tabla1[[#This Row],[Date]]-200))</f>
        <v>115.73350364963507</v>
      </c>
      <c r="M1779" t="str">
        <f>+IF(Tabla1[[#This Row],[volatilidad]]&lt;0.5,"Baja",IF(Tabla1[[#This Row],[volatilidad]]&lt;1,"Media","Alta"))</f>
        <v>Baja</v>
      </c>
    </row>
    <row r="1780" spans="1:13" x14ac:dyDescent="0.3">
      <c r="A1780" s="1">
        <v>44812</v>
      </c>
      <c r="B1780">
        <v>111.07</v>
      </c>
      <c r="C1780">
        <v>112.99</v>
      </c>
      <c r="D1780">
        <v>110.36</v>
      </c>
      <c r="E1780">
        <v>112.33</v>
      </c>
      <c r="F1780">
        <v>8443278</v>
      </c>
      <c r="G1780" t="s">
        <v>9</v>
      </c>
      <c r="H1780" s="3">
        <f t="shared" si="81"/>
        <v>-3.1946046676724071E-3</v>
      </c>
      <c r="I1780">
        <f t="shared" si="82"/>
        <v>2022</v>
      </c>
      <c r="J1780" t="str">
        <f t="shared" si="83"/>
        <v>Setiembre</v>
      </c>
      <c r="K1780">
        <f>AVERAGEIFS(Tabla1[Close], Tabla1[Ticker], Tabla1[[#This Row],[Ticker]], Tabla1[Date], "&lt;=" &amp; Tabla1[[#This Row],[Date]], Tabla1[Date], "&gt;=" &amp; (Tabla1[[#This Row],[Date]]-50))</f>
        <v>111.70305555555557</v>
      </c>
      <c r="L1780">
        <f>AVERAGEIFS(Tabla1[Close], Tabla1[Ticker], Tabla1[[#This Row],[Ticker]], Tabla1[Date], "&lt;=" &amp; Tabla1[[#This Row],[Date]], Tabla1[Date], "&gt;=" &amp; (Tabla1[[#This Row],[Date]]-200))</f>
        <v>115.70884057971018</v>
      </c>
      <c r="M1780" t="str">
        <f>+IF(Tabla1[[#This Row],[volatilidad]]&lt;0.5,"Baja",IF(Tabla1[[#This Row],[volatilidad]]&lt;1,"Media","Alta"))</f>
        <v>Baja</v>
      </c>
    </row>
    <row r="1781" spans="1:13" x14ac:dyDescent="0.3">
      <c r="A1781" s="1">
        <v>44813</v>
      </c>
      <c r="B1781">
        <v>113.27</v>
      </c>
      <c r="C1781">
        <v>115.53</v>
      </c>
      <c r="D1781">
        <v>113.19</v>
      </c>
      <c r="E1781">
        <v>115.18</v>
      </c>
      <c r="F1781">
        <v>9573346</v>
      </c>
      <c r="G1781" t="s">
        <v>9</v>
      </c>
      <c r="H1781" s="3">
        <f t="shared" si="81"/>
        <v>2.5371672749933349E-2</v>
      </c>
      <c r="I1781">
        <f t="shared" si="82"/>
        <v>2022</v>
      </c>
      <c r="J1781" t="str">
        <f t="shared" si="83"/>
        <v>Setiembre</v>
      </c>
      <c r="K1781">
        <f>AVERAGEIFS(Tabla1[Close], Tabla1[Ticker], Tabla1[[#This Row],[Ticker]], Tabla1[Date], "&lt;=" &amp; Tabla1[[#This Row],[Date]], Tabla1[Date], "&gt;=" &amp; (Tabla1[[#This Row],[Date]]-50))</f>
        <v>112.03166666666667</v>
      </c>
      <c r="L1781">
        <f>AVERAGEIFS(Tabla1[Close], Tabla1[Ticker], Tabla1[[#This Row],[Ticker]], Tabla1[Date], "&lt;=" &amp; Tabla1[[#This Row],[Date]], Tabla1[Date], "&gt;=" &amp; (Tabla1[[#This Row],[Date]]-200))</f>
        <v>115.70503597122305</v>
      </c>
      <c r="M1781" t="str">
        <f>+IF(Tabla1[[#This Row],[volatilidad]]&lt;0.5,"Baja",IF(Tabla1[[#This Row],[volatilidad]]&lt;1,"Media","Alta"))</f>
        <v>Baja</v>
      </c>
    </row>
    <row r="1782" spans="1:13" x14ac:dyDescent="0.3">
      <c r="A1782" s="1">
        <v>44816</v>
      </c>
      <c r="B1782">
        <v>116.14</v>
      </c>
      <c r="C1782">
        <v>117.49</v>
      </c>
      <c r="D1782">
        <v>115.27</v>
      </c>
      <c r="E1782">
        <v>116.39</v>
      </c>
      <c r="F1782">
        <v>7923353</v>
      </c>
      <c r="G1782" t="s">
        <v>9</v>
      </c>
      <c r="H1782" s="3">
        <f t="shared" si="81"/>
        <v>1.0505296058343383E-2</v>
      </c>
      <c r="I1782">
        <f t="shared" si="82"/>
        <v>2022</v>
      </c>
      <c r="J1782" t="str">
        <f t="shared" si="83"/>
        <v>Setiembre</v>
      </c>
      <c r="K1782">
        <f>AVERAGEIFS(Tabla1[Close], Tabla1[Ticker], Tabla1[[#This Row],[Ticker]], Tabla1[Date], "&lt;=" &amp; Tabla1[[#This Row],[Date]], Tabla1[Date], "&gt;=" &amp; (Tabla1[[#This Row],[Date]]-50))</f>
        <v>112.64657142857142</v>
      </c>
      <c r="L1782">
        <f>AVERAGEIFS(Tabla1[Close], Tabla1[Ticker], Tabla1[[#This Row],[Ticker]], Tabla1[Date], "&lt;=" &amp; Tabla1[[#This Row],[Date]], Tabla1[Date], "&gt;=" &amp; (Tabla1[[#This Row],[Date]]-200))</f>
        <v>115.25673913043482</v>
      </c>
      <c r="M1782" t="str">
        <f>+IF(Tabla1[[#This Row],[volatilidad]]&lt;0.5,"Baja",IF(Tabla1[[#This Row],[volatilidad]]&lt;1,"Media","Alta"))</f>
        <v>Baja</v>
      </c>
    </row>
    <row r="1783" spans="1:13" x14ac:dyDescent="0.3">
      <c r="A1783" s="1">
        <v>44817</v>
      </c>
      <c r="B1783">
        <v>113.05</v>
      </c>
      <c r="C1783">
        <v>113.82</v>
      </c>
      <c r="D1783">
        <v>111.17</v>
      </c>
      <c r="E1783">
        <v>111.76</v>
      </c>
      <c r="F1783">
        <v>10504583</v>
      </c>
      <c r="G1783" t="s">
        <v>9</v>
      </c>
      <c r="H1783" s="3">
        <f t="shared" si="81"/>
        <v>-3.9780049832459752E-2</v>
      </c>
      <c r="I1783">
        <f t="shared" si="82"/>
        <v>2022</v>
      </c>
      <c r="J1783" t="str">
        <f t="shared" si="83"/>
        <v>Setiembre</v>
      </c>
      <c r="K1783">
        <f>AVERAGEIFS(Tabla1[Close], Tabla1[Ticker], Tabla1[[#This Row],[Ticker]], Tabla1[Date], "&lt;=" &amp; Tabla1[[#This Row],[Date]], Tabla1[Date], "&gt;=" &amp; (Tabla1[[#This Row],[Date]]-50))</f>
        <v>112.62194444444444</v>
      </c>
      <c r="L1783">
        <f>AVERAGEIFS(Tabla1[Close], Tabla1[Ticker], Tabla1[[#This Row],[Ticker]], Tabla1[Date], "&lt;=" &amp; Tabla1[[#This Row],[Date]], Tabla1[Date], "&gt;=" &amp; (Tabla1[[#This Row],[Date]]-200))</f>
        <v>114.98398550724642</v>
      </c>
      <c r="M1783" t="str">
        <f>+IF(Tabla1[[#This Row],[volatilidad]]&lt;0.5,"Baja",IF(Tabla1[[#This Row],[volatilidad]]&lt;1,"Media","Alta"))</f>
        <v>Baja</v>
      </c>
    </row>
    <row r="1784" spans="1:13" x14ac:dyDescent="0.3">
      <c r="A1784" s="1">
        <v>44818</v>
      </c>
      <c r="B1784">
        <v>111.85</v>
      </c>
      <c r="C1784">
        <v>112.74</v>
      </c>
      <c r="D1784">
        <v>109.88</v>
      </c>
      <c r="E1784">
        <v>112.5</v>
      </c>
      <c r="F1784">
        <v>8610446</v>
      </c>
      <c r="G1784" t="s">
        <v>9</v>
      </c>
      <c r="H1784" s="3">
        <f t="shared" si="81"/>
        <v>6.6213314244809585E-3</v>
      </c>
      <c r="I1784">
        <f t="shared" si="82"/>
        <v>2022</v>
      </c>
      <c r="J1784" t="str">
        <f t="shared" si="83"/>
        <v>Setiembre</v>
      </c>
      <c r="K1784">
        <f>AVERAGEIFS(Tabla1[Close], Tabla1[Ticker], Tabla1[[#This Row],[Ticker]], Tabla1[Date], "&lt;=" &amp; Tabla1[[#This Row],[Date]], Tabla1[Date], "&gt;=" &amp; (Tabla1[[#This Row],[Date]]-50))</f>
        <v>112.89444444444445</v>
      </c>
      <c r="L1784">
        <f>AVERAGEIFS(Tabla1[Close], Tabla1[Ticker], Tabla1[[#This Row],[Ticker]], Tabla1[Date], "&lt;=" &amp; Tabla1[[#This Row],[Date]], Tabla1[Date], "&gt;=" &amp; (Tabla1[[#This Row],[Date]]-200))</f>
        <v>114.71565217391307</v>
      </c>
      <c r="M1784" t="str">
        <f>+IF(Tabla1[[#This Row],[volatilidad]]&lt;0.5,"Baja",IF(Tabla1[[#This Row],[volatilidad]]&lt;1,"Media","Alta"))</f>
        <v>Baja</v>
      </c>
    </row>
    <row r="1785" spans="1:13" x14ac:dyDescent="0.3">
      <c r="A1785" s="1">
        <v>44819</v>
      </c>
      <c r="B1785">
        <v>112.39</v>
      </c>
      <c r="C1785">
        <v>114.41</v>
      </c>
      <c r="D1785">
        <v>110.71</v>
      </c>
      <c r="E1785">
        <v>110.77</v>
      </c>
      <c r="F1785">
        <v>9739754</v>
      </c>
      <c r="G1785" t="s">
        <v>9</v>
      </c>
      <c r="H1785" s="3">
        <f t="shared" si="81"/>
        <v>-1.5377777777777824E-2</v>
      </c>
      <c r="I1785">
        <f t="shared" si="82"/>
        <v>2022</v>
      </c>
      <c r="J1785" t="str">
        <f t="shared" si="83"/>
        <v>Setiembre</v>
      </c>
      <c r="K1785">
        <f>AVERAGEIFS(Tabla1[Close], Tabla1[Ticker], Tabla1[[#This Row],[Ticker]], Tabla1[Date], "&lt;=" &amp; Tabla1[[#This Row],[Date]], Tabla1[Date], "&gt;=" &amp; (Tabla1[[#This Row],[Date]]-50))</f>
        <v>113.19972222222223</v>
      </c>
      <c r="L1785">
        <f>AVERAGEIFS(Tabla1[Close], Tabla1[Ticker], Tabla1[[#This Row],[Ticker]], Tabla1[Date], "&lt;=" &amp; Tabla1[[#This Row],[Date]], Tabla1[Date], "&gt;=" &amp; (Tabla1[[#This Row],[Date]]-200))</f>
        <v>114.6872661870504</v>
      </c>
      <c r="M1785" t="str">
        <f>+IF(Tabla1[[#This Row],[volatilidad]]&lt;0.5,"Baja",IF(Tabla1[[#This Row],[volatilidad]]&lt;1,"Media","Alta"))</f>
        <v>Baja</v>
      </c>
    </row>
    <row r="1786" spans="1:13" x14ac:dyDescent="0.3">
      <c r="A1786" s="1">
        <v>44820</v>
      </c>
      <c r="B1786">
        <v>109.21</v>
      </c>
      <c r="C1786">
        <v>109.58</v>
      </c>
      <c r="D1786">
        <v>106.96</v>
      </c>
      <c r="E1786">
        <v>108.25</v>
      </c>
      <c r="F1786">
        <v>15978828</v>
      </c>
      <c r="G1786" t="s">
        <v>9</v>
      </c>
      <c r="H1786" s="3">
        <f t="shared" si="81"/>
        <v>-2.2749842014985977E-2</v>
      </c>
      <c r="I1786">
        <f t="shared" si="82"/>
        <v>2022</v>
      </c>
      <c r="J1786" t="str">
        <f t="shared" si="83"/>
        <v>Setiembre</v>
      </c>
      <c r="K1786">
        <f>AVERAGEIFS(Tabla1[Close], Tabla1[Ticker], Tabla1[[#This Row],[Ticker]], Tabla1[Date], "&lt;=" &amp; Tabla1[[#This Row],[Date]], Tabla1[Date], "&gt;=" &amp; (Tabla1[[#This Row],[Date]]-50))</f>
        <v>113.33166666666668</v>
      </c>
      <c r="L1786">
        <f>AVERAGEIFS(Tabla1[Close], Tabla1[Ticker], Tabla1[[#This Row],[Ticker]], Tabla1[Date], "&lt;=" &amp; Tabla1[[#This Row],[Date]], Tabla1[Date], "&gt;=" &amp; (Tabla1[[#This Row],[Date]]-200))</f>
        <v>114.64128571428574</v>
      </c>
      <c r="M1786" t="str">
        <f>+IF(Tabla1[[#This Row],[volatilidad]]&lt;0.5,"Baja",IF(Tabla1[[#This Row],[volatilidad]]&lt;1,"Media","Alta"))</f>
        <v>Baja</v>
      </c>
    </row>
    <row r="1787" spans="1:13" x14ac:dyDescent="0.3">
      <c r="A1787" s="1">
        <v>44823</v>
      </c>
      <c r="B1787">
        <v>107.53</v>
      </c>
      <c r="C1787">
        <v>109.22</v>
      </c>
      <c r="D1787">
        <v>107.04</v>
      </c>
      <c r="E1787">
        <v>109.17</v>
      </c>
      <c r="F1787">
        <v>7979457</v>
      </c>
      <c r="G1787" t="s">
        <v>9</v>
      </c>
      <c r="H1787" s="3">
        <f t="shared" si="81"/>
        <v>8.4988452655889724E-3</v>
      </c>
      <c r="I1787">
        <f t="shared" si="82"/>
        <v>2022</v>
      </c>
      <c r="J1787" t="str">
        <f t="shared" si="83"/>
        <v>Setiembre</v>
      </c>
      <c r="K1787">
        <f>AVERAGEIFS(Tabla1[Close], Tabla1[Ticker], Tabla1[[#This Row],[Ticker]], Tabla1[Date], "&lt;=" &amp; Tabla1[[#This Row],[Date]], Tabla1[Date], "&gt;=" &amp; (Tabla1[[#This Row],[Date]]-50))</f>
        <v>113.66028571428573</v>
      </c>
      <c r="L1787">
        <f>AVERAGEIFS(Tabla1[Close], Tabla1[Ticker], Tabla1[[#This Row],[Ticker]], Tabla1[Date], "&lt;=" &amp; Tabla1[[#This Row],[Date]], Tabla1[Date], "&gt;=" &amp; (Tabla1[[#This Row],[Date]]-200))</f>
        <v>113.89456521739132</v>
      </c>
      <c r="M1787" t="str">
        <f>+IF(Tabla1[[#This Row],[volatilidad]]&lt;0.5,"Baja",IF(Tabla1[[#This Row],[volatilidad]]&lt;1,"Media","Alta"))</f>
        <v>Baja</v>
      </c>
    </row>
    <row r="1788" spans="1:13" x14ac:dyDescent="0.3">
      <c r="A1788" s="1">
        <v>44824</v>
      </c>
      <c r="B1788">
        <v>108.28</v>
      </c>
      <c r="C1788">
        <v>108.41</v>
      </c>
      <c r="D1788">
        <v>106.86</v>
      </c>
      <c r="E1788">
        <v>107.57</v>
      </c>
      <c r="F1788">
        <v>6957409</v>
      </c>
      <c r="G1788" t="s">
        <v>9</v>
      </c>
      <c r="H1788" s="3">
        <f t="shared" si="81"/>
        <v>-1.465604103691498E-2</v>
      </c>
      <c r="I1788">
        <f t="shared" si="82"/>
        <v>2022</v>
      </c>
      <c r="J1788" t="str">
        <f t="shared" si="83"/>
        <v>Setiembre</v>
      </c>
      <c r="K1788">
        <f>AVERAGEIFS(Tabla1[Close], Tabla1[Ticker], Tabla1[[#This Row],[Ticker]], Tabla1[Date], "&lt;=" &amp; Tabla1[[#This Row],[Date]], Tabla1[Date], "&gt;=" &amp; (Tabla1[[#This Row],[Date]]-50))</f>
        <v>113.49111111111114</v>
      </c>
      <c r="L1788">
        <f>AVERAGEIFS(Tabla1[Close], Tabla1[Ticker], Tabla1[[#This Row],[Ticker]], Tabla1[Date], "&lt;=" &amp; Tabla1[[#This Row],[Date]], Tabla1[Date], "&gt;=" &amp; (Tabla1[[#This Row],[Date]]-200))</f>
        <v>113.61920289855074</v>
      </c>
      <c r="M1788" t="str">
        <f>+IF(Tabla1[[#This Row],[volatilidad]]&lt;0.5,"Baja",IF(Tabla1[[#This Row],[volatilidad]]&lt;1,"Media","Alta"))</f>
        <v>Baja</v>
      </c>
    </row>
    <row r="1789" spans="1:13" x14ac:dyDescent="0.3">
      <c r="A1789" s="1">
        <v>44825</v>
      </c>
      <c r="B1789">
        <v>107.39</v>
      </c>
      <c r="C1789">
        <v>108.04</v>
      </c>
      <c r="D1789">
        <v>104.49</v>
      </c>
      <c r="E1789">
        <v>104.49</v>
      </c>
      <c r="F1789">
        <v>9776355</v>
      </c>
      <c r="G1789" t="s">
        <v>9</v>
      </c>
      <c r="H1789" s="3">
        <f t="shared" si="81"/>
        <v>-2.8632518360137582E-2</v>
      </c>
      <c r="I1789">
        <f t="shared" si="82"/>
        <v>2022</v>
      </c>
      <c r="J1789" t="str">
        <f t="shared" si="83"/>
        <v>Setiembre</v>
      </c>
      <c r="K1789">
        <f>AVERAGEIFS(Tabla1[Close], Tabla1[Ticker], Tabla1[[#This Row],[Ticker]], Tabla1[Date], "&lt;=" &amp; Tabla1[[#This Row],[Date]], Tabla1[Date], "&gt;=" &amp; (Tabla1[[#This Row],[Date]]-50))</f>
        <v>113.44305555555556</v>
      </c>
      <c r="L1789">
        <f>AVERAGEIFS(Tabla1[Close], Tabla1[Ticker], Tabla1[[#This Row],[Ticker]], Tabla1[Date], "&lt;=" &amp; Tabla1[[#This Row],[Date]], Tabla1[Date], "&gt;=" &amp; (Tabla1[[#This Row],[Date]]-200))</f>
        <v>113.35666666666668</v>
      </c>
      <c r="M1789" t="str">
        <f>+IF(Tabla1[[#This Row],[volatilidad]]&lt;0.5,"Baja",IF(Tabla1[[#This Row],[volatilidad]]&lt;1,"Media","Alta"))</f>
        <v>Baja</v>
      </c>
    </row>
    <row r="1790" spans="1:13" x14ac:dyDescent="0.3">
      <c r="A1790" s="1">
        <v>44826</v>
      </c>
      <c r="B1790">
        <v>104.21</v>
      </c>
      <c r="C1790">
        <v>104.66</v>
      </c>
      <c r="D1790">
        <v>102.02</v>
      </c>
      <c r="E1790">
        <v>102.16</v>
      </c>
      <c r="F1790">
        <v>10953392</v>
      </c>
      <c r="G1790" t="s">
        <v>9</v>
      </c>
      <c r="H1790" s="3">
        <f t="shared" si="81"/>
        <v>-2.2298784572686414E-2</v>
      </c>
      <c r="I1790">
        <f t="shared" si="82"/>
        <v>2022</v>
      </c>
      <c r="J1790" t="str">
        <f t="shared" si="83"/>
        <v>Setiembre</v>
      </c>
      <c r="K1790">
        <f>AVERAGEIFS(Tabla1[Close], Tabla1[Ticker], Tabla1[[#This Row],[Ticker]], Tabla1[Date], "&lt;=" &amp; Tabla1[[#This Row],[Date]], Tabla1[Date], "&gt;=" &amp; (Tabla1[[#This Row],[Date]]-50))</f>
        <v>113.37222222222222</v>
      </c>
      <c r="L1790">
        <f>AVERAGEIFS(Tabla1[Close], Tabla1[Ticker], Tabla1[[#This Row],[Ticker]], Tabla1[Date], "&lt;=" &amp; Tabla1[[#This Row],[Date]], Tabla1[Date], "&gt;=" &amp; (Tabla1[[#This Row],[Date]]-200))</f>
        <v>113.2761151079137</v>
      </c>
      <c r="M1790" t="str">
        <f>+IF(Tabla1[[#This Row],[volatilidad]]&lt;0.5,"Baja",IF(Tabla1[[#This Row],[volatilidad]]&lt;1,"Media","Alta"))</f>
        <v>Baja</v>
      </c>
    </row>
    <row r="1791" spans="1:13" x14ac:dyDescent="0.3">
      <c r="A1791" s="1">
        <v>44827</v>
      </c>
      <c r="B1791">
        <v>100.62</v>
      </c>
      <c r="C1791">
        <v>101.18</v>
      </c>
      <c r="D1791">
        <v>98.02</v>
      </c>
      <c r="E1791">
        <v>99.5</v>
      </c>
      <c r="F1791">
        <v>11976927</v>
      </c>
      <c r="G1791" t="s">
        <v>9</v>
      </c>
      <c r="H1791" s="3">
        <f t="shared" si="81"/>
        <v>-2.6037588097102549E-2</v>
      </c>
      <c r="I1791">
        <f t="shared" si="82"/>
        <v>2022</v>
      </c>
      <c r="J1791" t="str">
        <f t="shared" si="83"/>
        <v>Setiembre</v>
      </c>
      <c r="K1791">
        <f>AVERAGEIFS(Tabla1[Close], Tabla1[Ticker], Tabla1[[#This Row],[Ticker]], Tabla1[Date], "&lt;=" &amp; Tabla1[[#This Row],[Date]], Tabla1[Date], "&gt;=" &amp; (Tabla1[[#This Row],[Date]]-50))</f>
        <v>113.10777777777778</v>
      </c>
      <c r="L1791">
        <f>AVERAGEIFS(Tabla1[Close], Tabla1[Ticker], Tabla1[[#This Row],[Ticker]], Tabla1[Date], "&lt;=" &amp; Tabla1[[#This Row],[Date]], Tabla1[Date], "&gt;=" &amp; (Tabla1[[#This Row],[Date]]-200))</f>
        <v>113.1777142857143</v>
      </c>
      <c r="M1791" t="str">
        <f>+IF(Tabla1[[#This Row],[volatilidad]]&lt;0.5,"Baja",IF(Tabla1[[#This Row],[volatilidad]]&lt;1,"Media","Alta"))</f>
        <v>Baja</v>
      </c>
    </row>
    <row r="1792" spans="1:13" x14ac:dyDescent="0.3">
      <c r="A1792" s="1">
        <v>44830</v>
      </c>
      <c r="B1792">
        <v>98.95</v>
      </c>
      <c r="C1792">
        <v>100.66</v>
      </c>
      <c r="D1792">
        <v>98.06</v>
      </c>
      <c r="E1792">
        <v>98.12</v>
      </c>
      <c r="F1792">
        <v>9760467</v>
      </c>
      <c r="G1792" t="s">
        <v>9</v>
      </c>
      <c r="H1792" s="3">
        <f t="shared" si="81"/>
        <v>-1.3869346733668242E-2</v>
      </c>
      <c r="I1792">
        <f t="shared" si="82"/>
        <v>2022</v>
      </c>
      <c r="J1792" t="str">
        <f t="shared" si="83"/>
        <v>Setiembre</v>
      </c>
      <c r="K1792">
        <f>AVERAGEIFS(Tabla1[Close], Tabla1[Ticker], Tabla1[[#This Row],[Ticker]], Tabla1[Date], "&lt;=" &amp; Tabla1[[#This Row],[Date]], Tabla1[Date], "&gt;=" &amp; (Tabla1[[#This Row],[Date]]-50))</f>
        <v>113.00714285714285</v>
      </c>
      <c r="L1792">
        <f>AVERAGEIFS(Tabla1[Close], Tabla1[Ticker], Tabla1[[#This Row],[Ticker]], Tabla1[Date], "&lt;=" &amp; Tabla1[[#This Row],[Date]], Tabla1[Date], "&gt;=" &amp; (Tabla1[[#This Row],[Date]]-200))</f>
        <v>112.6384057971015</v>
      </c>
      <c r="M1792" t="str">
        <f>+IF(Tabla1[[#This Row],[volatilidad]]&lt;0.5,"Baja",IF(Tabla1[[#This Row],[volatilidad]]&lt;1,"Media","Alta"))</f>
        <v>Baja</v>
      </c>
    </row>
    <row r="1793" spans="1:13" x14ac:dyDescent="0.3">
      <c r="A1793" s="1">
        <v>44831</v>
      </c>
      <c r="B1793">
        <v>99.53</v>
      </c>
      <c r="C1793">
        <v>99.64</v>
      </c>
      <c r="D1793">
        <v>95.43</v>
      </c>
      <c r="E1793">
        <v>95.85</v>
      </c>
      <c r="F1793">
        <v>13360187</v>
      </c>
      <c r="G1793" t="s">
        <v>9</v>
      </c>
      <c r="H1793" s="3">
        <f t="shared" si="81"/>
        <v>-2.3134936812066909E-2</v>
      </c>
      <c r="I1793">
        <f t="shared" si="82"/>
        <v>2022</v>
      </c>
      <c r="J1793" t="str">
        <f t="shared" si="83"/>
        <v>Setiembre</v>
      </c>
      <c r="K1793">
        <f>AVERAGEIFS(Tabla1[Close], Tabla1[Ticker], Tabla1[[#This Row],[Ticker]], Tabla1[Date], "&lt;=" &amp; Tabla1[[#This Row],[Date]], Tabla1[Date], "&gt;=" &amp; (Tabla1[[#This Row],[Date]]-50))</f>
        <v>112.53055555555555</v>
      </c>
      <c r="L1793">
        <f>AVERAGEIFS(Tabla1[Close], Tabla1[Ticker], Tabla1[[#This Row],[Ticker]], Tabla1[Date], "&lt;=" &amp; Tabla1[[#This Row],[Date]], Tabla1[Date], "&gt;=" &amp; (Tabla1[[#This Row],[Date]]-200))</f>
        <v>112.36456521739134</v>
      </c>
      <c r="M1793" t="str">
        <f>+IF(Tabla1[[#This Row],[volatilidad]]&lt;0.5,"Baja",IF(Tabla1[[#This Row],[volatilidad]]&lt;1,"Media","Alta"))</f>
        <v>Baja</v>
      </c>
    </row>
    <row r="1794" spans="1:13" x14ac:dyDescent="0.3">
      <c r="A1794" s="1">
        <v>44832</v>
      </c>
      <c r="B1794">
        <v>95.79</v>
      </c>
      <c r="C1794">
        <v>99.87</v>
      </c>
      <c r="D1794">
        <v>95.45</v>
      </c>
      <c r="E1794">
        <v>99.4</v>
      </c>
      <c r="F1794">
        <v>12895460</v>
      </c>
      <c r="G1794" t="s">
        <v>9</v>
      </c>
      <c r="H1794" s="3">
        <f t="shared" ref="H1794:H1857" si="84">IF(G1794=G1793, (E1794/E1793)-1, "")</f>
        <v>3.7037037037037202E-2</v>
      </c>
      <c r="I1794">
        <f t="shared" ref="I1794:I1857" si="85">YEAR(A1794)</f>
        <v>2022</v>
      </c>
      <c r="J1794" t="str">
        <f t="shared" ref="J1794:J1857" si="86">TEXT(A1794,"MMMM")</f>
        <v>Setiembre</v>
      </c>
      <c r="K1794">
        <f>AVERAGEIFS(Tabla1[Close], Tabla1[Ticker], Tabla1[[#This Row],[Ticker]], Tabla1[Date], "&lt;=" &amp; Tabla1[[#This Row],[Date]], Tabla1[Date], "&gt;=" &amp; (Tabla1[[#This Row],[Date]]-50))</f>
        <v>112.26083333333332</v>
      </c>
      <c r="L1794">
        <f>AVERAGEIFS(Tabla1[Close], Tabla1[Ticker], Tabla1[[#This Row],[Ticker]], Tabla1[Date], "&lt;=" &amp; Tabla1[[#This Row],[Date]], Tabla1[Date], "&gt;=" &amp; (Tabla1[[#This Row],[Date]]-200))</f>
        <v>112.13014492753626</v>
      </c>
      <c r="M1794" t="str">
        <f>+IF(Tabla1[[#This Row],[volatilidad]]&lt;0.5,"Baja",IF(Tabla1[[#This Row],[volatilidad]]&lt;1,"Media","Alta"))</f>
        <v>Baja</v>
      </c>
    </row>
    <row r="1795" spans="1:13" x14ac:dyDescent="0.3">
      <c r="A1795" s="1">
        <v>44833</v>
      </c>
      <c r="B1795">
        <v>98.53</v>
      </c>
      <c r="C1795">
        <v>98.6</v>
      </c>
      <c r="D1795">
        <v>96.23</v>
      </c>
      <c r="E1795">
        <v>97.45</v>
      </c>
      <c r="F1795">
        <v>9435058</v>
      </c>
      <c r="G1795" t="s">
        <v>9</v>
      </c>
      <c r="H1795" s="3">
        <f t="shared" si="84"/>
        <v>-1.9617706237424537E-2</v>
      </c>
      <c r="I1795">
        <f t="shared" si="85"/>
        <v>2022</v>
      </c>
      <c r="J1795" t="str">
        <f t="shared" si="86"/>
        <v>Setiembre</v>
      </c>
      <c r="K1795">
        <f>AVERAGEIFS(Tabla1[Close], Tabla1[Ticker], Tabla1[[#This Row],[Ticker]], Tabla1[Date], "&lt;=" &amp; Tabla1[[#This Row],[Date]], Tabla1[Date], "&gt;=" &amp; (Tabla1[[#This Row],[Date]]-50))</f>
        <v>111.96416666666666</v>
      </c>
      <c r="L1795">
        <f>AVERAGEIFS(Tabla1[Close], Tabla1[Ticker], Tabla1[[#This Row],[Ticker]], Tabla1[Date], "&lt;=" &amp; Tabla1[[#This Row],[Date]], Tabla1[Date], "&gt;=" &amp; (Tabla1[[#This Row],[Date]]-200))</f>
        <v>112.02453237410076</v>
      </c>
      <c r="M1795" t="str">
        <f>+IF(Tabla1[[#This Row],[volatilidad]]&lt;0.5,"Baja",IF(Tabla1[[#This Row],[volatilidad]]&lt;1,"Media","Alta"))</f>
        <v>Baja</v>
      </c>
    </row>
    <row r="1796" spans="1:13" x14ac:dyDescent="0.3">
      <c r="A1796" s="1">
        <v>44834</v>
      </c>
      <c r="B1796">
        <v>96.5</v>
      </c>
      <c r="C1796">
        <v>97.48</v>
      </c>
      <c r="D1796">
        <v>94.28</v>
      </c>
      <c r="E1796">
        <v>94.33</v>
      </c>
      <c r="F1796">
        <v>12094936</v>
      </c>
      <c r="G1796" t="s">
        <v>9</v>
      </c>
      <c r="H1796" s="3">
        <f t="shared" si="84"/>
        <v>-3.2016418676244274E-2</v>
      </c>
      <c r="I1796">
        <f t="shared" si="85"/>
        <v>2022</v>
      </c>
      <c r="J1796" t="str">
        <f t="shared" si="86"/>
        <v>Setiembre</v>
      </c>
      <c r="K1796">
        <f>AVERAGEIFS(Tabla1[Close], Tabla1[Ticker], Tabla1[[#This Row],[Ticker]], Tabla1[Date], "&lt;=" &amp; Tabla1[[#This Row],[Date]], Tabla1[Date], "&gt;=" &amp; (Tabla1[[#This Row],[Date]]-50))</f>
        <v>111.46138888888886</v>
      </c>
      <c r="L1796">
        <f>AVERAGEIFS(Tabla1[Close], Tabla1[Ticker], Tabla1[[#This Row],[Ticker]], Tabla1[Date], "&lt;=" &amp; Tabla1[[#This Row],[Date]], Tabla1[Date], "&gt;=" &amp; (Tabla1[[#This Row],[Date]]-200))</f>
        <v>111.8981428571429</v>
      </c>
      <c r="M1796" t="str">
        <f>+IF(Tabla1[[#This Row],[volatilidad]]&lt;0.5,"Baja",IF(Tabla1[[#This Row],[volatilidad]]&lt;1,"Media","Alta"))</f>
        <v>Baja</v>
      </c>
    </row>
    <row r="1797" spans="1:13" x14ac:dyDescent="0.3">
      <c r="A1797" s="1">
        <v>44837</v>
      </c>
      <c r="B1797">
        <v>95.73</v>
      </c>
      <c r="C1797">
        <v>97.78</v>
      </c>
      <c r="D1797">
        <v>94.5</v>
      </c>
      <c r="E1797">
        <v>97.13</v>
      </c>
      <c r="F1797">
        <v>9468403</v>
      </c>
      <c r="G1797" t="s">
        <v>9</v>
      </c>
      <c r="H1797" s="3">
        <f t="shared" si="84"/>
        <v>2.9683027668822248E-2</v>
      </c>
      <c r="I1797">
        <f t="shared" si="85"/>
        <v>2022</v>
      </c>
      <c r="J1797" t="str">
        <f t="shared" si="86"/>
        <v>Octubre</v>
      </c>
      <c r="K1797">
        <f>AVERAGEIFS(Tabla1[Close], Tabla1[Ticker], Tabla1[[#This Row],[Ticker]], Tabla1[Date], "&lt;=" &amp; Tabla1[[#This Row],[Date]], Tabla1[Date], "&gt;=" &amp; (Tabla1[[#This Row],[Date]]-50))</f>
        <v>110.58514285714284</v>
      </c>
      <c r="L1797">
        <f>AVERAGEIFS(Tabla1[Close], Tabla1[Ticker], Tabla1[[#This Row],[Ticker]], Tabla1[Date], "&lt;=" &amp; Tabla1[[#This Row],[Date]], Tabla1[Date], "&gt;=" &amp; (Tabla1[[#This Row],[Date]]-200))</f>
        <v>111.31521739130437</v>
      </c>
      <c r="M1797" t="str">
        <f>+IF(Tabla1[[#This Row],[volatilidad]]&lt;0.5,"Baja",IF(Tabla1[[#This Row],[volatilidad]]&lt;1,"Media","Alta"))</f>
        <v>Baja</v>
      </c>
    </row>
    <row r="1798" spans="1:13" x14ac:dyDescent="0.3">
      <c r="A1798" s="1">
        <v>44838</v>
      </c>
      <c r="B1798">
        <v>98.68</v>
      </c>
      <c r="C1798">
        <v>101.52</v>
      </c>
      <c r="D1798">
        <v>98.23</v>
      </c>
      <c r="E1798">
        <v>101.44</v>
      </c>
      <c r="F1798">
        <v>10229002</v>
      </c>
      <c r="G1798" t="s">
        <v>9</v>
      </c>
      <c r="H1798" s="3">
        <f t="shared" si="84"/>
        <v>4.4373520024709068E-2</v>
      </c>
      <c r="I1798">
        <f t="shared" si="85"/>
        <v>2022</v>
      </c>
      <c r="J1798" t="str">
        <f t="shared" si="86"/>
        <v>Octubre</v>
      </c>
      <c r="K1798">
        <f>AVERAGEIFS(Tabla1[Close], Tabla1[Ticker], Tabla1[[#This Row],[Ticker]], Tabla1[Date], "&lt;=" &amp; Tabla1[[#This Row],[Date]], Tabla1[Date], "&gt;=" &amp; (Tabla1[[#This Row],[Date]]-50))</f>
        <v>110.3311111111111</v>
      </c>
      <c r="L1798">
        <f>AVERAGEIFS(Tabla1[Close], Tabla1[Ticker], Tabla1[[#This Row],[Ticker]], Tabla1[Date], "&lt;=" &amp; Tabla1[[#This Row],[Date]], Tabla1[Date], "&gt;=" &amp; (Tabla1[[#This Row],[Date]]-200))</f>
        <v>111.03963768115946</v>
      </c>
      <c r="M1798" t="str">
        <f>+IF(Tabla1[[#This Row],[volatilidad]]&lt;0.5,"Baja",IF(Tabla1[[#This Row],[volatilidad]]&lt;1,"Media","Alta"))</f>
        <v>Baja</v>
      </c>
    </row>
    <row r="1799" spans="1:13" x14ac:dyDescent="0.3">
      <c r="A1799" s="1">
        <v>44839</v>
      </c>
      <c r="B1799">
        <v>100.04</v>
      </c>
      <c r="C1799">
        <v>101.22</v>
      </c>
      <c r="D1799">
        <v>98.7</v>
      </c>
      <c r="E1799">
        <v>100.8</v>
      </c>
      <c r="F1799">
        <v>7562771</v>
      </c>
      <c r="G1799" t="s">
        <v>9</v>
      </c>
      <c r="H1799" s="3">
        <f t="shared" si="84"/>
        <v>-6.3091482649841879E-3</v>
      </c>
      <c r="I1799">
        <f t="shared" si="85"/>
        <v>2022</v>
      </c>
      <c r="J1799" t="str">
        <f t="shared" si="86"/>
        <v>Octubre</v>
      </c>
      <c r="K1799">
        <f>AVERAGEIFS(Tabla1[Close], Tabla1[Ticker], Tabla1[[#This Row],[Ticker]], Tabla1[Date], "&lt;=" &amp; Tabla1[[#This Row],[Date]], Tabla1[Date], "&gt;=" &amp; (Tabla1[[#This Row],[Date]]-50))</f>
        <v>109.67944444444443</v>
      </c>
      <c r="L1799">
        <f>AVERAGEIFS(Tabla1[Close], Tabla1[Ticker], Tabla1[[#This Row],[Ticker]], Tabla1[Date], "&lt;=" &amp; Tabla1[[#This Row],[Date]], Tabla1[Date], "&gt;=" &amp; (Tabla1[[#This Row],[Date]]-200))</f>
        <v>110.75340579710146</v>
      </c>
      <c r="M1799" t="str">
        <f>+IF(Tabla1[[#This Row],[volatilidad]]&lt;0.5,"Baja",IF(Tabla1[[#This Row],[volatilidad]]&lt;1,"Media","Alta"))</f>
        <v>Baja</v>
      </c>
    </row>
    <row r="1800" spans="1:13" x14ac:dyDescent="0.3">
      <c r="A1800" s="1">
        <v>44840</v>
      </c>
      <c r="B1800">
        <v>100.43</v>
      </c>
      <c r="C1800">
        <v>101.46</v>
      </c>
      <c r="D1800">
        <v>99.87</v>
      </c>
      <c r="E1800">
        <v>100.04</v>
      </c>
      <c r="F1800">
        <v>6728200</v>
      </c>
      <c r="G1800" t="s">
        <v>9</v>
      </c>
      <c r="H1800" s="3">
        <f t="shared" si="84"/>
        <v>-7.5396825396824019E-3</v>
      </c>
      <c r="I1800">
        <f t="shared" si="85"/>
        <v>2022</v>
      </c>
      <c r="J1800" t="str">
        <f t="shared" si="86"/>
        <v>Octubre</v>
      </c>
      <c r="K1800">
        <f>AVERAGEIFS(Tabla1[Close], Tabla1[Ticker], Tabla1[[#This Row],[Ticker]], Tabla1[Date], "&lt;=" &amp; Tabla1[[#This Row],[Date]], Tabla1[Date], "&gt;=" &amp; (Tabla1[[#This Row],[Date]]-50))</f>
        <v>108.98722222222221</v>
      </c>
      <c r="L1800">
        <f>AVERAGEIFS(Tabla1[Close], Tabla1[Ticker], Tabla1[[#This Row],[Ticker]], Tabla1[Date], "&lt;=" &amp; Tabla1[[#This Row],[Date]], Tabla1[Date], "&gt;=" &amp; (Tabla1[[#This Row],[Date]]-200))</f>
        <v>110.67633093525183</v>
      </c>
      <c r="M1800" t="str">
        <f>+IF(Tabla1[[#This Row],[volatilidad]]&lt;0.5,"Baja",IF(Tabla1[[#This Row],[volatilidad]]&lt;1,"Media","Alta"))</f>
        <v>Baja</v>
      </c>
    </row>
    <row r="1801" spans="1:13" x14ac:dyDescent="0.3">
      <c r="A1801" s="1">
        <v>44841</v>
      </c>
      <c r="B1801">
        <v>98.51</v>
      </c>
      <c r="C1801">
        <v>98.8</v>
      </c>
      <c r="D1801">
        <v>96.45</v>
      </c>
      <c r="E1801">
        <v>97.16</v>
      </c>
      <c r="F1801">
        <v>7051019</v>
      </c>
      <c r="G1801" t="s">
        <v>9</v>
      </c>
      <c r="H1801" s="3">
        <f t="shared" si="84"/>
        <v>-2.8788484606157683E-2</v>
      </c>
      <c r="I1801">
        <f t="shared" si="85"/>
        <v>2022</v>
      </c>
      <c r="J1801" t="str">
        <f t="shared" si="86"/>
        <v>Octubre</v>
      </c>
      <c r="K1801">
        <f>AVERAGEIFS(Tabla1[Close], Tabla1[Ticker], Tabla1[[#This Row],[Ticker]], Tabla1[Date], "&lt;=" &amp; Tabla1[[#This Row],[Date]], Tabla1[Date], "&gt;=" &amp; (Tabla1[[#This Row],[Date]]-50))</f>
        <v>108.27472222222222</v>
      </c>
      <c r="L1801">
        <f>AVERAGEIFS(Tabla1[Close], Tabla1[Ticker], Tabla1[[#This Row],[Ticker]], Tabla1[Date], "&lt;=" &amp; Tabla1[[#This Row],[Date]], Tabla1[Date], "&gt;=" &amp; (Tabla1[[#This Row],[Date]]-200))</f>
        <v>110.57978571428573</v>
      </c>
      <c r="M1801" t="str">
        <f>+IF(Tabla1[[#This Row],[volatilidad]]&lt;0.5,"Baja",IF(Tabla1[[#This Row],[volatilidad]]&lt;1,"Media","Alta"))</f>
        <v>Baja</v>
      </c>
    </row>
    <row r="1802" spans="1:13" x14ac:dyDescent="0.3">
      <c r="A1802" s="1">
        <v>44844</v>
      </c>
      <c r="B1802">
        <v>97.59</v>
      </c>
      <c r="C1802">
        <v>97.74</v>
      </c>
      <c r="D1802">
        <v>94.42</v>
      </c>
      <c r="E1802">
        <v>95.16</v>
      </c>
      <c r="F1802">
        <v>9532334</v>
      </c>
      <c r="G1802" t="s">
        <v>9</v>
      </c>
      <c r="H1802" s="3">
        <f t="shared" si="84"/>
        <v>-2.0584602717167555E-2</v>
      </c>
      <c r="I1802">
        <f t="shared" si="85"/>
        <v>2022</v>
      </c>
      <c r="J1802" t="str">
        <f t="shared" si="86"/>
        <v>Octubre</v>
      </c>
      <c r="K1802">
        <f>AVERAGEIFS(Tabla1[Close], Tabla1[Ticker], Tabla1[[#This Row],[Ticker]], Tabla1[Date], "&lt;=" &amp; Tabla1[[#This Row],[Date]], Tabla1[Date], "&gt;=" &amp; (Tabla1[[#This Row],[Date]]-50))</f>
        <v>107.14971428571428</v>
      </c>
      <c r="L1802">
        <f>AVERAGEIFS(Tabla1[Close], Tabla1[Ticker], Tabla1[[#This Row],[Ticker]], Tabla1[Date], "&lt;=" &amp; Tabla1[[#This Row],[Date]], Tabla1[Date], "&gt;=" &amp; (Tabla1[[#This Row],[Date]]-200))</f>
        <v>109.85478260869569</v>
      </c>
      <c r="M1802" t="str">
        <f>+IF(Tabla1[[#This Row],[volatilidad]]&lt;0.5,"Baja",IF(Tabla1[[#This Row],[volatilidad]]&lt;1,"Media","Alta"))</f>
        <v>Baja</v>
      </c>
    </row>
    <row r="1803" spans="1:13" x14ac:dyDescent="0.3">
      <c r="A1803" s="1">
        <v>44845</v>
      </c>
      <c r="B1803">
        <v>94.81</v>
      </c>
      <c r="C1803">
        <v>95.06</v>
      </c>
      <c r="D1803">
        <v>92.65</v>
      </c>
      <c r="E1803">
        <v>93.1</v>
      </c>
      <c r="F1803">
        <v>8900901</v>
      </c>
      <c r="G1803" t="s">
        <v>9</v>
      </c>
      <c r="H1803" s="3">
        <f t="shared" si="84"/>
        <v>-2.1647751155947859E-2</v>
      </c>
      <c r="I1803">
        <f t="shared" si="85"/>
        <v>2022</v>
      </c>
      <c r="J1803" t="str">
        <f t="shared" si="86"/>
        <v>Octubre</v>
      </c>
      <c r="K1803">
        <f>AVERAGEIFS(Tabla1[Close], Tabla1[Ticker], Tabla1[[#This Row],[Ticker]], Tabla1[Date], "&lt;=" &amp; Tabla1[[#This Row],[Date]], Tabla1[Date], "&gt;=" &amp; (Tabla1[[#This Row],[Date]]-50))</f>
        <v>106.75944444444444</v>
      </c>
      <c r="L1803">
        <f>AVERAGEIFS(Tabla1[Close], Tabla1[Ticker], Tabla1[[#This Row],[Ticker]], Tabla1[Date], "&lt;=" &amp; Tabla1[[#This Row],[Date]], Tabla1[Date], "&gt;=" &amp; (Tabla1[[#This Row],[Date]]-200))</f>
        <v>109.52246376811598</v>
      </c>
      <c r="M1803" t="str">
        <f>+IF(Tabla1[[#This Row],[volatilidad]]&lt;0.5,"Baja",IF(Tabla1[[#This Row],[volatilidad]]&lt;1,"Media","Alta"))</f>
        <v>Baja</v>
      </c>
    </row>
    <row r="1804" spans="1:13" x14ac:dyDescent="0.3">
      <c r="A1804" s="1">
        <v>44846</v>
      </c>
      <c r="B1804">
        <v>93.16</v>
      </c>
      <c r="C1804">
        <v>94.07</v>
      </c>
      <c r="D1804">
        <v>92.2</v>
      </c>
      <c r="E1804">
        <v>93.41</v>
      </c>
      <c r="F1804">
        <v>6156217</v>
      </c>
      <c r="G1804" t="s">
        <v>9</v>
      </c>
      <c r="H1804" s="3">
        <f t="shared" si="84"/>
        <v>3.3297529538132142E-3</v>
      </c>
      <c r="I1804">
        <f t="shared" si="85"/>
        <v>2022</v>
      </c>
      <c r="J1804" t="str">
        <f t="shared" si="86"/>
        <v>Octubre</v>
      </c>
      <c r="K1804">
        <f>AVERAGEIFS(Tabla1[Close], Tabla1[Ticker], Tabla1[[#This Row],[Ticker]], Tabla1[Date], "&lt;=" &amp; Tabla1[[#This Row],[Date]], Tabla1[Date], "&gt;=" &amp; (Tabla1[[#This Row],[Date]]-50))</f>
        <v>106.13361111111108</v>
      </c>
      <c r="L1804">
        <f>AVERAGEIFS(Tabla1[Close], Tabla1[Ticker], Tabla1[[#This Row],[Ticker]], Tabla1[Date], "&lt;=" &amp; Tabla1[[#This Row],[Date]], Tabla1[Date], "&gt;=" &amp; (Tabla1[[#This Row],[Date]]-200))</f>
        <v>109.19108695652177</v>
      </c>
      <c r="M1804" t="str">
        <f>+IF(Tabla1[[#This Row],[volatilidad]]&lt;0.5,"Baja",IF(Tabla1[[#This Row],[volatilidad]]&lt;1,"Media","Alta"))</f>
        <v>Baja</v>
      </c>
    </row>
    <row r="1805" spans="1:13" x14ac:dyDescent="0.3">
      <c r="A1805" s="1">
        <v>44847</v>
      </c>
      <c r="B1805">
        <v>91.57</v>
      </c>
      <c r="C1805">
        <v>96.97</v>
      </c>
      <c r="D1805">
        <v>90.71</v>
      </c>
      <c r="E1805">
        <v>96.64</v>
      </c>
      <c r="F1805">
        <v>11025428</v>
      </c>
      <c r="G1805" t="s">
        <v>9</v>
      </c>
      <c r="H1805" s="3">
        <f t="shared" si="84"/>
        <v>3.4578738893052074E-2</v>
      </c>
      <c r="I1805">
        <f t="shared" si="85"/>
        <v>2022</v>
      </c>
      <c r="J1805" t="str">
        <f t="shared" si="86"/>
        <v>Octubre</v>
      </c>
      <c r="K1805">
        <f>AVERAGEIFS(Tabla1[Close], Tabla1[Ticker], Tabla1[[#This Row],[Ticker]], Tabla1[Date], "&lt;=" &amp; Tabla1[[#This Row],[Date]], Tabla1[Date], "&gt;=" &amp; (Tabla1[[#This Row],[Date]]-50))</f>
        <v>105.62749999999998</v>
      </c>
      <c r="L1805">
        <f>AVERAGEIFS(Tabla1[Close], Tabla1[Ticker], Tabla1[[#This Row],[Ticker]], Tabla1[Date], "&lt;=" &amp; Tabla1[[#This Row],[Date]], Tabla1[Date], "&gt;=" &amp; (Tabla1[[#This Row],[Date]]-200))</f>
        <v>109.10079136690651</v>
      </c>
      <c r="M1805" t="str">
        <f>+IF(Tabla1[[#This Row],[volatilidad]]&lt;0.5,"Baja",IF(Tabla1[[#This Row],[volatilidad]]&lt;1,"Media","Alta"))</f>
        <v>Baja</v>
      </c>
    </row>
    <row r="1806" spans="1:13" x14ac:dyDescent="0.3">
      <c r="A1806" s="1">
        <v>44848</v>
      </c>
      <c r="B1806">
        <v>97.47</v>
      </c>
      <c r="C1806">
        <v>98.09</v>
      </c>
      <c r="D1806">
        <v>94.33</v>
      </c>
      <c r="E1806">
        <v>94.45</v>
      </c>
      <c r="F1806">
        <v>8208884</v>
      </c>
      <c r="G1806" t="s">
        <v>9</v>
      </c>
      <c r="H1806" s="3">
        <f t="shared" si="84"/>
        <v>-2.2661423841059625E-2</v>
      </c>
      <c r="I1806">
        <f t="shared" si="85"/>
        <v>2022</v>
      </c>
      <c r="J1806" t="str">
        <f t="shared" si="86"/>
        <v>Octubre</v>
      </c>
      <c r="K1806">
        <f>AVERAGEIFS(Tabla1[Close], Tabla1[Ticker], Tabla1[[#This Row],[Ticker]], Tabla1[Date], "&lt;=" &amp; Tabla1[[#This Row],[Date]], Tabla1[Date], "&gt;=" &amp; (Tabla1[[#This Row],[Date]]-50))</f>
        <v>105.01749999999997</v>
      </c>
      <c r="L1806">
        <f>AVERAGEIFS(Tabla1[Close], Tabla1[Ticker], Tabla1[[#This Row],[Ticker]], Tabla1[Date], "&lt;=" &amp; Tabla1[[#This Row],[Date]], Tabla1[Date], "&gt;=" &amp; (Tabla1[[#This Row],[Date]]-200))</f>
        <v>108.99614285714289</v>
      </c>
      <c r="M1806" t="str">
        <f>+IF(Tabla1[[#This Row],[volatilidad]]&lt;0.5,"Baja",IF(Tabla1[[#This Row],[volatilidad]]&lt;1,"Media","Alta"))</f>
        <v>Baja</v>
      </c>
    </row>
    <row r="1807" spans="1:13" x14ac:dyDescent="0.3">
      <c r="A1807" s="1">
        <v>44851</v>
      </c>
      <c r="B1807">
        <v>96.38</v>
      </c>
      <c r="C1807">
        <v>97.97</v>
      </c>
      <c r="D1807">
        <v>96.26</v>
      </c>
      <c r="E1807">
        <v>97.33</v>
      </c>
      <c r="F1807">
        <v>7083842</v>
      </c>
      <c r="G1807" t="s">
        <v>9</v>
      </c>
      <c r="H1807" s="3">
        <f t="shared" si="84"/>
        <v>3.049232398094226E-2</v>
      </c>
      <c r="I1807">
        <f t="shared" si="85"/>
        <v>2022</v>
      </c>
      <c r="J1807" t="str">
        <f t="shared" si="86"/>
        <v>Octubre</v>
      </c>
      <c r="K1807">
        <f>AVERAGEIFS(Tabla1[Close], Tabla1[Ticker], Tabla1[[#This Row],[Ticker]], Tabla1[Date], "&lt;=" &amp; Tabla1[[#This Row],[Date]], Tabla1[Date], "&gt;=" &amp; (Tabla1[[#This Row],[Date]]-50))</f>
        <v>104.18371428571427</v>
      </c>
      <c r="L1807">
        <f>AVERAGEIFS(Tabla1[Close], Tabla1[Ticker], Tabla1[[#This Row],[Ticker]], Tabla1[Date], "&lt;=" &amp; Tabla1[[#This Row],[Date]], Tabla1[Date], "&gt;=" &amp; (Tabla1[[#This Row],[Date]]-200))</f>
        <v>108.22268115942029</v>
      </c>
      <c r="M1807" t="str">
        <f>+IF(Tabla1[[#This Row],[volatilidad]]&lt;0.5,"Baja",IF(Tabla1[[#This Row],[volatilidad]]&lt;1,"Media","Alta"))</f>
        <v>Baja</v>
      </c>
    </row>
    <row r="1808" spans="1:13" x14ac:dyDescent="0.3">
      <c r="A1808" s="1">
        <v>44852</v>
      </c>
      <c r="B1808">
        <v>99.87</v>
      </c>
      <c r="C1808">
        <v>100.37</v>
      </c>
      <c r="D1808">
        <v>97.64</v>
      </c>
      <c r="E1808">
        <v>98.48</v>
      </c>
      <c r="F1808">
        <v>8533516</v>
      </c>
      <c r="G1808" t="s">
        <v>9</v>
      </c>
      <c r="H1808" s="3">
        <f t="shared" si="84"/>
        <v>1.1815473132641641E-2</v>
      </c>
      <c r="I1808">
        <f t="shared" si="85"/>
        <v>2022</v>
      </c>
      <c r="J1808" t="str">
        <f t="shared" si="86"/>
        <v>Octubre</v>
      </c>
      <c r="K1808">
        <f>AVERAGEIFS(Tabla1[Close], Tabla1[Ticker], Tabla1[[#This Row],[Ticker]], Tabla1[Date], "&lt;=" &amp; Tabla1[[#This Row],[Date]], Tabla1[Date], "&gt;=" &amp; (Tabla1[[#This Row],[Date]]-50))</f>
        <v>104.02527777777776</v>
      </c>
      <c r="L1808">
        <f>AVERAGEIFS(Tabla1[Close], Tabla1[Ticker], Tabla1[[#This Row],[Ticker]], Tabla1[Date], "&lt;=" &amp; Tabla1[[#This Row],[Date]], Tabla1[Date], "&gt;=" &amp; (Tabla1[[#This Row],[Date]]-200))</f>
        <v>107.94239130434782</v>
      </c>
      <c r="M1808" t="str">
        <f>+IF(Tabla1[[#This Row],[volatilidad]]&lt;0.5,"Baja",IF(Tabla1[[#This Row],[volatilidad]]&lt;1,"Media","Alta"))</f>
        <v>Baja</v>
      </c>
    </row>
    <row r="1809" spans="1:13" x14ac:dyDescent="0.3">
      <c r="A1809" s="1">
        <v>44853</v>
      </c>
      <c r="B1809">
        <v>100.44</v>
      </c>
      <c r="C1809">
        <v>101.87</v>
      </c>
      <c r="D1809">
        <v>98.5</v>
      </c>
      <c r="E1809">
        <v>98.99</v>
      </c>
      <c r="F1809">
        <v>11730993</v>
      </c>
      <c r="G1809" t="s">
        <v>9</v>
      </c>
      <c r="H1809" s="3">
        <f t="shared" si="84"/>
        <v>5.1787164906578198E-3</v>
      </c>
      <c r="I1809">
        <f t="shared" si="85"/>
        <v>2022</v>
      </c>
      <c r="J1809" t="str">
        <f t="shared" si="86"/>
        <v>Octubre</v>
      </c>
      <c r="K1809">
        <f>AVERAGEIFS(Tabla1[Close], Tabla1[Ticker], Tabla1[[#This Row],[Ticker]], Tabla1[Date], "&lt;=" &amp; Tabla1[[#This Row],[Date]], Tabla1[Date], "&gt;=" &amp; (Tabla1[[#This Row],[Date]]-50))</f>
        <v>103.62138888888886</v>
      </c>
      <c r="L1809">
        <f>AVERAGEIFS(Tabla1[Close], Tabla1[Ticker], Tabla1[[#This Row],[Ticker]], Tabla1[Date], "&lt;=" &amp; Tabla1[[#This Row],[Date]], Tabla1[Date], "&gt;=" &amp; (Tabla1[[#This Row],[Date]]-200))</f>
        <v>107.66695652173914</v>
      </c>
      <c r="M1809" t="str">
        <f>+IF(Tabla1[[#This Row],[volatilidad]]&lt;0.5,"Baja",IF(Tabla1[[#This Row],[volatilidad]]&lt;1,"Media","Alta"))</f>
        <v>Baja</v>
      </c>
    </row>
    <row r="1810" spans="1:13" x14ac:dyDescent="0.3">
      <c r="A1810" s="1">
        <v>44854</v>
      </c>
      <c r="B1810">
        <v>98.23</v>
      </c>
      <c r="C1810">
        <v>100.75</v>
      </c>
      <c r="D1810">
        <v>98.11</v>
      </c>
      <c r="E1810">
        <v>98.59</v>
      </c>
      <c r="F1810">
        <v>8212442</v>
      </c>
      <c r="G1810" t="s">
        <v>9</v>
      </c>
      <c r="H1810" s="3">
        <f t="shared" si="84"/>
        <v>-4.0408122032528082E-3</v>
      </c>
      <c r="I1810">
        <f t="shared" si="85"/>
        <v>2022</v>
      </c>
      <c r="J1810" t="str">
        <f t="shared" si="86"/>
        <v>Octubre</v>
      </c>
      <c r="K1810">
        <f>AVERAGEIFS(Tabla1[Close], Tabla1[Ticker], Tabla1[[#This Row],[Ticker]], Tabla1[Date], "&lt;=" &amp; Tabla1[[#This Row],[Date]], Tabla1[Date], "&gt;=" &amp; (Tabla1[[#This Row],[Date]]-50))</f>
        <v>103.23694444444442</v>
      </c>
      <c r="L1810">
        <f>AVERAGEIFS(Tabla1[Close], Tabla1[Ticker], Tabla1[[#This Row],[Ticker]], Tabla1[Date], "&lt;=" &amp; Tabla1[[#This Row],[Date]], Tabla1[Date], "&gt;=" &amp; (Tabla1[[#This Row],[Date]]-200))</f>
        <v>107.601654676259</v>
      </c>
      <c r="M1810" t="str">
        <f>+IF(Tabla1[[#This Row],[volatilidad]]&lt;0.5,"Baja",IF(Tabla1[[#This Row],[volatilidad]]&lt;1,"Media","Alta"))</f>
        <v>Baja</v>
      </c>
    </row>
    <row r="1811" spans="1:13" x14ac:dyDescent="0.3">
      <c r="A1811" s="1">
        <v>44855</v>
      </c>
      <c r="B1811">
        <v>98.35</v>
      </c>
      <c r="C1811">
        <v>102.3</v>
      </c>
      <c r="D1811">
        <v>97.89</v>
      </c>
      <c r="E1811">
        <v>102.04</v>
      </c>
      <c r="F1811">
        <v>10193360</v>
      </c>
      <c r="G1811" t="s">
        <v>9</v>
      </c>
      <c r="H1811" s="3">
        <f t="shared" si="84"/>
        <v>3.4993407039253466E-2</v>
      </c>
      <c r="I1811">
        <f t="shared" si="85"/>
        <v>2022</v>
      </c>
      <c r="J1811" t="str">
        <f t="shared" si="86"/>
        <v>Octubre</v>
      </c>
      <c r="K1811">
        <f>AVERAGEIFS(Tabla1[Close], Tabla1[Ticker], Tabla1[[#This Row],[Ticker]], Tabla1[Date], "&lt;=" &amp; Tabla1[[#This Row],[Date]], Tabla1[Date], "&gt;=" &amp; (Tabla1[[#This Row],[Date]]-50))</f>
        <v>102.95805555555553</v>
      </c>
      <c r="L1811">
        <f>AVERAGEIFS(Tabla1[Close], Tabla1[Ticker], Tabla1[[#This Row],[Ticker]], Tabla1[Date], "&lt;=" &amp; Tabla1[[#This Row],[Date]], Tabla1[Date], "&gt;=" &amp; (Tabla1[[#This Row],[Date]]-200))</f>
        <v>107.56192857142858</v>
      </c>
      <c r="M1811" t="str">
        <f>+IF(Tabla1[[#This Row],[volatilidad]]&lt;0.5,"Baja",IF(Tabla1[[#This Row],[volatilidad]]&lt;1,"Media","Alta"))</f>
        <v>Baja</v>
      </c>
    </row>
    <row r="1812" spans="1:13" x14ac:dyDescent="0.3">
      <c r="A1812" s="1">
        <v>44858</v>
      </c>
      <c r="B1812">
        <v>102.12</v>
      </c>
      <c r="C1812">
        <v>103.19</v>
      </c>
      <c r="D1812">
        <v>100.12</v>
      </c>
      <c r="E1812">
        <v>101.72</v>
      </c>
      <c r="F1812">
        <v>8221477</v>
      </c>
      <c r="G1812" t="s">
        <v>9</v>
      </c>
      <c r="H1812" s="3">
        <f t="shared" si="84"/>
        <v>-3.1360250882007668E-3</v>
      </c>
      <c r="I1812">
        <f t="shared" si="85"/>
        <v>2022</v>
      </c>
      <c r="J1812" t="str">
        <f t="shared" si="86"/>
        <v>Octubre</v>
      </c>
      <c r="K1812">
        <f>AVERAGEIFS(Tabla1[Close], Tabla1[Ticker], Tabla1[[#This Row],[Ticker]], Tabla1[Date], "&lt;=" &amp; Tabla1[[#This Row],[Date]], Tabla1[Date], "&gt;=" &amp; (Tabla1[[#This Row],[Date]]-50))</f>
        <v>102.41371428571426</v>
      </c>
      <c r="L1812">
        <f>AVERAGEIFS(Tabla1[Close], Tabla1[Ticker], Tabla1[[#This Row],[Ticker]], Tabla1[Date], "&lt;=" &amp; Tabla1[[#This Row],[Date]], Tabla1[Date], "&gt;=" &amp; (Tabla1[[#This Row],[Date]]-200))</f>
        <v>106.91028985507246</v>
      </c>
      <c r="M1812" t="str">
        <f>+IF(Tabla1[[#This Row],[volatilidad]]&lt;0.5,"Baja",IF(Tabla1[[#This Row],[volatilidad]]&lt;1,"Media","Alta"))</f>
        <v>Baja</v>
      </c>
    </row>
    <row r="1813" spans="1:13" x14ac:dyDescent="0.3">
      <c r="A1813" s="1">
        <v>44859</v>
      </c>
      <c r="B1813">
        <v>102.16</v>
      </c>
      <c r="C1813">
        <v>104.73</v>
      </c>
      <c r="D1813">
        <v>102.03</v>
      </c>
      <c r="E1813">
        <v>104.36</v>
      </c>
      <c r="F1813">
        <v>7687535</v>
      </c>
      <c r="G1813" t="s">
        <v>9</v>
      </c>
      <c r="H1813" s="3">
        <f t="shared" si="84"/>
        <v>2.595359811246567E-2</v>
      </c>
      <c r="I1813">
        <f t="shared" si="85"/>
        <v>2022</v>
      </c>
      <c r="J1813" t="str">
        <f t="shared" si="86"/>
        <v>Octubre</v>
      </c>
      <c r="K1813">
        <f>AVERAGEIFS(Tabla1[Close], Tabla1[Ticker], Tabla1[[#This Row],[Ticker]], Tabla1[Date], "&lt;=" &amp; Tabla1[[#This Row],[Date]], Tabla1[Date], "&gt;=" &amp; (Tabla1[[#This Row],[Date]]-50))</f>
        <v>102.46777777777775</v>
      </c>
      <c r="L1813">
        <f>AVERAGEIFS(Tabla1[Close], Tabla1[Ticker], Tabla1[[#This Row],[Ticker]], Tabla1[Date], "&lt;=" &amp; Tabla1[[#This Row],[Date]], Tabla1[Date], "&gt;=" &amp; (Tabla1[[#This Row],[Date]]-200))</f>
        <v>106.71094202898553</v>
      </c>
      <c r="M1813" t="str">
        <f>+IF(Tabla1[[#This Row],[volatilidad]]&lt;0.5,"Baja",IF(Tabla1[[#This Row],[volatilidad]]&lt;1,"Media","Alta"))</f>
        <v>Baja</v>
      </c>
    </row>
    <row r="1814" spans="1:13" x14ac:dyDescent="0.3">
      <c r="A1814" s="1">
        <v>44860</v>
      </c>
      <c r="B1814">
        <v>103.53</v>
      </c>
      <c r="C1814">
        <v>107.43</v>
      </c>
      <c r="D1814">
        <v>103.53</v>
      </c>
      <c r="E1814">
        <v>104.63</v>
      </c>
      <c r="F1814">
        <v>9223759</v>
      </c>
      <c r="G1814" t="s">
        <v>9</v>
      </c>
      <c r="H1814" s="3">
        <f t="shared" si="84"/>
        <v>2.5871981602145766E-3</v>
      </c>
      <c r="I1814">
        <f t="shared" si="85"/>
        <v>2022</v>
      </c>
      <c r="J1814" t="str">
        <f t="shared" si="86"/>
        <v>Octubre</v>
      </c>
      <c r="K1814">
        <f>AVERAGEIFS(Tabla1[Close], Tabla1[Ticker], Tabla1[[#This Row],[Ticker]], Tabla1[Date], "&lt;=" &amp; Tabla1[[#This Row],[Date]], Tabla1[Date], "&gt;=" &amp; (Tabla1[[#This Row],[Date]]-50))</f>
        <v>102.5262162162162</v>
      </c>
      <c r="L1814">
        <f>AVERAGEIFS(Tabla1[Close], Tabla1[Ticker], Tabla1[[#This Row],[Ticker]], Tabla1[Date], "&lt;=" &amp; Tabla1[[#This Row],[Date]], Tabla1[Date], "&gt;=" &amp; (Tabla1[[#This Row],[Date]]-200))</f>
        <v>106.5135507246377</v>
      </c>
      <c r="M1814" t="str">
        <f>+IF(Tabla1[[#This Row],[volatilidad]]&lt;0.5,"Baja",IF(Tabla1[[#This Row],[volatilidad]]&lt;1,"Media","Alta"))</f>
        <v>Baja</v>
      </c>
    </row>
    <row r="1815" spans="1:13" x14ac:dyDescent="0.3">
      <c r="A1815" s="1">
        <v>44861</v>
      </c>
      <c r="B1815">
        <v>105.81</v>
      </c>
      <c r="C1815">
        <v>106.87</v>
      </c>
      <c r="D1815">
        <v>104.31</v>
      </c>
      <c r="E1815">
        <v>104.44</v>
      </c>
      <c r="F1815">
        <v>8673519</v>
      </c>
      <c r="G1815" t="s">
        <v>9</v>
      </c>
      <c r="H1815" s="3">
        <f t="shared" si="84"/>
        <v>-1.8159227754945828E-3</v>
      </c>
      <c r="I1815">
        <f t="shared" si="85"/>
        <v>2022</v>
      </c>
      <c r="J1815" t="str">
        <f t="shared" si="86"/>
        <v>Octubre</v>
      </c>
      <c r="K1815">
        <f>AVERAGEIFS(Tabla1[Close], Tabla1[Ticker], Tabla1[[#This Row],[Ticker]], Tabla1[Date], "&lt;=" &amp; Tabla1[[#This Row],[Date]], Tabla1[Date], "&gt;=" &amp; (Tabla1[[#This Row],[Date]]-50))</f>
        <v>102.37351351351349</v>
      </c>
      <c r="L1815">
        <f>AVERAGEIFS(Tabla1[Close], Tabla1[Ticker], Tabla1[[#This Row],[Ticker]], Tabla1[Date], "&lt;=" &amp; Tabla1[[#This Row],[Date]], Tabla1[Date], "&gt;=" &amp; (Tabla1[[#This Row],[Date]]-200))</f>
        <v>106.4986330935252</v>
      </c>
      <c r="M1815" t="str">
        <f>+IF(Tabla1[[#This Row],[volatilidad]]&lt;0.5,"Baja",IF(Tabla1[[#This Row],[volatilidad]]&lt;1,"Media","Alta"))</f>
        <v>Baja</v>
      </c>
    </row>
    <row r="1816" spans="1:13" x14ac:dyDescent="0.3">
      <c r="A1816" s="1">
        <v>44862</v>
      </c>
      <c r="B1816">
        <v>104.08</v>
      </c>
      <c r="C1816">
        <v>106.09</v>
      </c>
      <c r="D1816">
        <v>103.53</v>
      </c>
      <c r="E1816">
        <v>105.95</v>
      </c>
      <c r="F1816">
        <v>7250889</v>
      </c>
      <c r="G1816" t="s">
        <v>9</v>
      </c>
      <c r="H1816" s="3">
        <f t="shared" si="84"/>
        <v>1.4458062045193509E-2</v>
      </c>
      <c r="I1816">
        <f t="shared" si="85"/>
        <v>2022</v>
      </c>
      <c r="J1816" t="str">
        <f t="shared" si="86"/>
        <v>Octubre</v>
      </c>
      <c r="K1816">
        <f>AVERAGEIFS(Tabla1[Close], Tabla1[Ticker], Tabla1[[#This Row],[Ticker]], Tabla1[Date], "&lt;=" &amp; Tabla1[[#This Row],[Date]], Tabla1[Date], "&gt;=" &amp; (Tabla1[[#This Row],[Date]]-50))</f>
        <v>102.19135135135133</v>
      </c>
      <c r="L1816">
        <f>AVERAGEIFS(Tabla1[Close], Tabla1[Ticker], Tabla1[[#This Row],[Ticker]], Tabla1[Date], "&lt;=" &amp; Tabla1[[#This Row],[Date]], Tabla1[Date], "&gt;=" &amp; (Tabla1[[#This Row],[Date]]-200))</f>
        <v>106.49471428571431</v>
      </c>
      <c r="M1816" t="str">
        <f>+IF(Tabla1[[#This Row],[volatilidad]]&lt;0.5,"Baja",IF(Tabla1[[#This Row],[volatilidad]]&lt;1,"Media","Alta"))</f>
        <v>Baja</v>
      </c>
    </row>
    <row r="1817" spans="1:13" x14ac:dyDescent="0.3">
      <c r="A1817" s="1">
        <v>44865</v>
      </c>
      <c r="B1817">
        <v>105.66</v>
      </c>
      <c r="C1817">
        <v>106.9</v>
      </c>
      <c r="D1817">
        <v>104.82</v>
      </c>
      <c r="E1817">
        <v>106.54</v>
      </c>
      <c r="F1817">
        <v>8814813</v>
      </c>
      <c r="G1817" t="s">
        <v>9</v>
      </c>
      <c r="H1817" s="3">
        <f t="shared" si="84"/>
        <v>5.5686644643699879E-3</v>
      </c>
      <c r="I1817">
        <f t="shared" si="85"/>
        <v>2022</v>
      </c>
      <c r="J1817" t="str">
        <f t="shared" si="86"/>
        <v>Octubre</v>
      </c>
      <c r="K1817">
        <f>AVERAGEIFS(Tabla1[Close], Tabla1[Ticker], Tabla1[[#This Row],[Ticker]], Tabla1[Date], "&lt;=" &amp; Tabla1[[#This Row],[Date]], Tabla1[Date], "&gt;=" &amp; (Tabla1[[#This Row],[Date]]-50))</f>
        <v>101.66972222222219</v>
      </c>
      <c r="L1817">
        <f>AVERAGEIFS(Tabla1[Close], Tabla1[Ticker], Tabla1[[#This Row],[Ticker]], Tabla1[Date], "&lt;=" &amp; Tabla1[[#This Row],[Date]], Tabla1[Date], "&gt;=" &amp; (Tabla1[[#This Row],[Date]]-200))</f>
        <v>105.956231884058</v>
      </c>
      <c r="M1817" t="str">
        <f>+IF(Tabla1[[#This Row],[volatilidad]]&lt;0.5,"Baja",IF(Tabla1[[#This Row],[volatilidad]]&lt;1,"Media","Alta"))</f>
        <v>Baja</v>
      </c>
    </row>
    <row r="1818" spans="1:13" x14ac:dyDescent="0.3">
      <c r="A1818" s="1">
        <v>44866</v>
      </c>
      <c r="B1818">
        <v>107.7</v>
      </c>
      <c r="C1818">
        <v>108.84</v>
      </c>
      <c r="D1818">
        <v>105.64</v>
      </c>
      <c r="E1818">
        <v>106</v>
      </c>
      <c r="F1818">
        <v>7955761</v>
      </c>
      <c r="G1818" t="s">
        <v>9</v>
      </c>
      <c r="H1818" s="3">
        <f t="shared" si="84"/>
        <v>-5.0685188661536706E-3</v>
      </c>
      <c r="I1818">
        <f t="shared" si="85"/>
        <v>2022</v>
      </c>
      <c r="J1818" t="str">
        <f t="shared" si="86"/>
        <v>Noviembre</v>
      </c>
      <c r="K1818">
        <f>AVERAGEIFS(Tabla1[Close], Tabla1[Ticker], Tabla1[[#This Row],[Ticker]], Tabla1[Date], "&lt;=" &amp; Tabla1[[#This Row],[Date]], Tabla1[Date], "&gt;=" &amp; (Tabla1[[#This Row],[Date]]-50))</f>
        <v>101.78675675675672</v>
      </c>
      <c r="L1818">
        <f>AVERAGEIFS(Tabla1[Close], Tabla1[Ticker], Tabla1[[#This Row],[Ticker]], Tabla1[Date], "&lt;=" &amp; Tabla1[[#This Row],[Date]], Tabla1[Date], "&gt;=" &amp; (Tabla1[[#This Row],[Date]]-200))</f>
        <v>105.77891304347828</v>
      </c>
      <c r="M1818" t="str">
        <f>+IF(Tabla1[[#This Row],[volatilidad]]&lt;0.5,"Baja",IF(Tabla1[[#This Row],[volatilidad]]&lt;1,"Media","Alta"))</f>
        <v>Baja</v>
      </c>
    </row>
    <row r="1819" spans="1:13" x14ac:dyDescent="0.3">
      <c r="A1819" s="1">
        <v>44867</v>
      </c>
      <c r="B1819">
        <v>105.45</v>
      </c>
      <c r="C1819">
        <v>106.08</v>
      </c>
      <c r="D1819">
        <v>101.79</v>
      </c>
      <c r="E1819">
        <v>101.82</v>
      </c>
      <c r="F1819">
        <v>9591406</v>
      </c>
      <c r="G1819" t="s">
        <v>9</v>
      </c>
      <c r="H1819" s="3">
        <f t="shared" si="84"/>
        <v>-3.9433962264150968E-2</v>
      </c>
      <c r="I1819">
        <f t="shared" si="85"/>
        <v>2022</v>
      </c>
      <c r="J1819" t="str">
        <f t="shared" si="86"/>
        <v>Noviembre</v>
      </c>
      <c r="K1819">
        <f>AVERAGEIFS(Tabla1[Close], Tabla1[Ticker], Tabla1[[#This Row],[Ticker]], Tabla1[Date], "&lt;=" &amp; Tabla1[[#This Row],[Date]], Tabla1[Date], "&gt;=" &amp; (Tabla1[[#This Row],[Date]]-50))</f>
        <v>101.39297297297296</v>
      </c>
      <c r="L1819">
        <f>AVERAGEIFS(Tabla1[Close], Tabla1[Ticker], Tabla1[[#This Row],[Ticker]], Tabla1[Date], "&lt;=" &amp; Tabla1[[#This Row],[Date]], Tabla1[Date], "&gt;=" &amp; (Tabla1[[#This Row],[Date]]-200))</f>
        <v>105.75043165467628</v>
      </c>
      <c r="M1819" t="str">
        <f>+IF(Tabla1[[#This Row],[volatilidad]]&lt;0.5,"Baja",IF(Tabla1[[#This Row],[volatilidad]]&lt;1,"Media","Alta"))</f>
        <v>Baja</v>
      </c>
    </row>
    <row r="1820" spans="1:13" x14ac:dyDescent="0.3">
      <c r="A1820" s="1">
        <v>44868</v>
      </c>
      <c r="B1820">
        <v>100.2</v>
      </c>
      <c r="C1820">
        <v>100.7</v>
      </c>
      <c r="D1820">
        <v>98.56</v>
      </c>
      <c r="E1820">
        <v>99.25</v>
      </c>
      <c r="F1820">
        <v>8978373</v>
      </c>
      <c r="G1820" t="s">
        <v>9</v>
      </c>
      <c r="H1820" s="3">
        <f t="shared" si="84"/>
        <v>-2.5240620703201655E-2</v>
      </c>
      <c r="I1820">
        <f t="shared" si="85"/>
        <v>2022</v>
      </c>
      <c r="J1820" t="str">
        <f t="shared" si="86"/>
        <v>Noviembre</v>
      </c>
      <c r="K1820">
        <f>AVERAGEIFS(Tabla1[Close], Tabla1[Ticker], Tabla1[[#This Row],[Ticker]], Tabla1[Date], "&lt;=" &amp; Tabla1[[#This Row],[Date]], Tabla1[Date], "&gt;=" &amp; (Tabla1[[#This Row],[Date]]-50))</f>
        <v>101.05486486486485</v>
      </c>
      <c r="L1820">
        <f>AVERAGEIFS(Tabla1[Close], Tabla1[Ticker], Tabla1[[#This Row],[Ticker]], Tabla1[Date], "&lt;=" &amp; Tabla1[[#This Row],[Date]], Tabla1[Date], "&gt;=" &amp; (Tabla1[[#This Row],[Date]]-200))</f>
        <v>105.70400000000002</v>
      </c>
      <c r="M1820" t="str">
        <f>+IF(Tabla1[[#This Row],[volatilidad]]&lt;0.5,"Baja",IF(Tabla1[[#This Row],[volatilidad]]&lt;1,"Media","Alta"))</f>
        <v>Baja</v>
      </c>
    </row>
    <row r="1821" spans="1:13" x14ac:dyDescent="0.3">
      <c r="A1821" s="1">
        <v>44869</v>
      </c>
      <c r="B1821">
        <v>101.15</v>
      </c>
      <c r="C1821">
        <v>101.16</v>
      </c>
      <c r="D1821">
        <v>98.11</v>
      </c>
      <c r="E1821">
        <v>99.58</v>
      </c>
      <c r="F1821">
        <v>11035804</v>
      </c>
      <c r="G1821" t="s">
        <v>9</v>
      </c>
      <c r="H1821" s="3">
        <f t="shared" si="84"/>
        <v>3.3249370277077528E-3</v>
      </c>
      <c r="I1821">
        <f t="shared" si="85"/>
        <v>2022</v>
      </c>
      <c r="J1821" t="str">
        <f t="shared" si="86"/>
        <v>Noviembre</v>
      </c>
      <c r="K1821">
        <f>AVERAGEIFS(Tabla1[Close], Tabla1[Ticker], Tabla1[[#This Row],[Ticker]], Tabla1[Date], "&lt;=" &amp; Tabla1[[#This Row],[Date]], Tabla1[Date], "&gt;=" &amp; (Tabla1[[#This Row],[Date]]-50))</f>
        <v>100.70567567567566</v>
      </c>
      <c r="L1821">
        <f>AVERAGEIFS(Tabla1[Close], Tabla1[Ticker], Tabla1[[#This Row],[Ticker]], Tabla1[Date], "&lt;=" &amp; Tabla1[[#This Row],[Date]], Tabla1[Date], "&gt;=" &amp; (Tabla1[[#This Row],[Date]]-200))</f>
        <v>105.66056737588654</v>
      </c>
      <c r="M1821" t="str">
        <f>+IF(Tabla1[[#This Row],[volatilidad]]&lt;0.5,"Baja",IF(Tabla1[[#This Row],[volatilidad]]&lt;1,"Media","Alta"))</f>
        <v>Baja</v>
      </c>
    </row>
    <row r="1822" spans="1:13" x14ac:dyDescent="0.3">
      <c r="A1822" s="1">
        <v>44872</v>
      </c>
      <c r="B1822">
        <v>100.88</v>
      </c>
      <c r="C1822">
        <v>101.56</v>
      </c>
      <c r="D1822">
        <v>98.99</v>
      </c>
      <c r="E1822">
        <v>100.43</v>
      </c>
      <c r="F1822">
        <v>11355242</v>
      </c>
      <c r="G1822" t="s">
        <v>9</v>
      </c>
      <c r="H1822" s="3">
        <f t="shared" si="84"/>
        <v>8.5358505724042466E-3</v>
      </c>
      <c r="I1822">
        <f t="shared" si="85"/>
        <v>2022</v>
      </c>
      <c r="J1822" t="str">
        <f t="shared" si="86"/>
        <v>Noviembre</v>
      </c>
      <c r="K1822">
        <f>AVERAGEIFS(Tabla1[Close], Tabla1[Ticker], Tabla1[[#This Row],[Ticker]], Tabla1[Date], "&lt;=" &amp; Tabla1[[#This Row],[Date]], Tabla1[Date], "&gt;=" &amp; (Tabla1[[#This Row],[Date]]-50))</f>
        <v>100.20888888888889</v>
      </c>
      <c r="L1822">
        <f>AVERAGEIFS(Tabla1[Close], Tabla1[Ticker], Tabla1[[#This Row],[Ticker]], Tabla1[Date], "&lt;=" &amp; Tabla1[[#This Row],[Date]], Tabla1[Date], "&gt;=" &amp; (Tabla1[[#This Row],[Date]]-200))</f>
        <v>105.13906474820148</v>
      </c>
      <c r="M1822" t="str">
        <f>+IF(Tabla1[[#This Row],[volatilidad]]&lt;0.5,"Baja",IF(Tabla1[[#This Row],[volatilidad]]&lt;1,"Media","Alta"))</f>
        <v>Baja</v>
      </c>
    </row>
    <row r="1823" spans="1:13" x14ac:dyDescent="0.3">
      <c r="A1823" s="1">
        <v>44873</v>
      </c>
      <c r="B1823">
        <v>100.74</v>
      </c>
      <c r="C1823">
        <v>101.97</v>
      </c>
      <c r="D1823">
        <v>98.05</v>
      </c>
      <c r="E1823">
        <v>99.9</v>
      </c>
      <c r="F1823">
        <v>27130263</v>
      </c>
      <c r="G1823" t="s">
        <v>9</v>
      </c>
      <c r="H1823" s="3">
        <f t="shared" si="84"/>
        <v>-5.2773075774170675E-3</v>
      </c>
      <c r="I1823">
        <f t="shared" si="85"/>
        <v>2022</v>
      </c>
      <c r="J1823" t="str">
        <f t="shared" si="86"/>
        <v>Noviembre</v>
      </c>
      <c r="K1823">
        <f>AVERAGEIFS(Tabla1[Close], Tabla1[Ticker], Tabla1[[#This Row],[Ticker]], Tabla1[Date], "&lt;=" &amp; Tabla1[[#This Row],[Date]], Tabla1[Date], "&gt;=" &amp; (Tabla1[[#This Row],[Date]]-50))</f>
        <v>100.20054054054054</v>
      </c>
      <c r="L1823">
        <f>AVERAGEIFS(Tabla1[Close], Tabla1[Ticker], Tabla1[[#This Row],[Ticker]], Tabla1[Date], "&lt;=" &amp; Tabla1[[#This Row],[Date]], Tabla1[Date], "&gt;=" &amp; (Tabla1[[#This Row],[Date]]-200))</f>
        <v>104.98251798561154</v>
      </c>
      <c r="M1823" t="str">
        <f>+IF(Tabla1[[#This Row],[volatilidad]]&lt;0.5,"Baja",IF(Tabla1[[#This Row],[volatilidad]]&lt;1,"Media","Alta"))</f>
        <v>Baja</v>
      </c>
    </row>
    <row r="1824" spans="1:13" x14ac:dyDescent="0.3">
      <c r="A1824" s="1">
        <v>44874</v>
      </c>
      <c r="B1824">
        <v>90.55</v>
      </c>
      <c r="C1824">
        <v>91.1</v>
      </c>
      <c r="D1824">
        <v>86.28</v>
      </c>
      <c r="E1824">
        <v>86.75</v>
      </c>
      <c r="F1824">
        <v>62029828</v>
      </c>
      <c r="G1824" t="s">
        <v>9</v>
      </c>
      <c r="H1824" s="3">
        <f t="shared" si="84"/>
        <v>-0.13163163163163172</v>
      </c>
      <c r="I1824">
        <f t="shared" si="85"/>
        <v>2022</v>
      </c>
      <c r="J1824" t="str">
        <f t="shared" si="86"/>
        <v>Noviembre</v>
      </c>
      <c r="K1824">
        <f>AVERAGEIFS(Tabla1[Close], Tabla1[Ticker], Tabla1[[#This Row],[Ticker]], Tabla1[Date], "&lt;=" &amp; Tabla1[[#This Row],[Date]], Tabla1[Date], "&gt;=" &amp; (Tabla1[[#This Row],[Date]]-50))</f>
        <v>99.594594594594597</v>
      </c>
      <c r="L1824">
        <f>AVERAGEIFS(Tabla1[Close], Tabla1[Ticker], Tabla1[[#This Row],[Ticker]], Tabla1[Date], "&lt;=" &amp; Tabla1[[#This Row],[Date]], Tabla1[Date], "&gt;=" &amp; (Tabla1[[#This Row],[Date]]-200))</f>
        <v>104.75575539568349</v>
      </c>
      <c r="M1824" t="str">
        <f>+IF(Tabla1[[#This Row],[volatilidad]]&lt;0.5,"Baja",IF(Tabla1[[#This Row],[volatilidad]]&lt;1,"Media","Alta"))</f>
        <v>Baja</v>
      </c>
    </row>
    <row r="1825" spans="1:13" x14ac:dyDescent="0.3">
      <c r="A1825" s="1">
        <v>44875</v>
      </c>
      <c r="B1825">
        <v>89.75</v>
      </c>
      <c r="C1825">
        <v>90.5</v>
      </c>
      <c r="D1825">
        <v>87.61</v>
      </c>
      <c r="E1825">
        <v>90.46</v>
      </c>
      <c r="F1825">
        <v>36968128</v>
      </c>
      <c r="G1825" t="s">
        <v>9</v>
      </c>
      <c r="H1825" s="3">
        <f t="shared" si="84"/>
        <v>4.2766570605187182E-2</v>
      </c>
      <c r="I1825">
        <f t="shared" si="85"/>
        <v>2022</v>
      </c>
      <c r="J1825" t="str">
        <f t="shared" si="86"/>
        <v>Noviembre</v>
      </c>
      <c r="K1825">
        <f>AVERAGEIFS(Tabla1[Close], Tabla1[Ticker], Tabla1[[#This Row],[Ticker]], Tabla1[Date], "&lt;=" &amp; Tabla1[[#This Row],[Date]], Tabla1[Date], "&gt;=" &amp; (Tabla1[[#This Row],[Date]]-50))</f>
        <v>99.132162162162174</v>
      </c>
      <c r="L1825">
        <f>AVERAGEIFS(Tabla1[Close], Tabla1[Ticker], Tabla1[[#This Row],[Ticker]], Tabla1[Date], "&lt;=" &amp; Tabla1[[#This Row],[Date]], Tabla1[Date], "&gt;=" &amp; (Tabla1[[#This Row],[Date]]-200))</f>
        <v>104.65364285714288</v>
      </c>
      <c r="M1825" t="str">
        <f>+IF(Tabla1[[#This Row],[volatilidad]]&lt;0.5,"Baja",IF(Tabla1[[#This Row],[volatilidad]]&lt;1,"Media","Alta"))</f>
        <v>Baja</v>
      </c>
    </row>
    <row r="1826" spans="1:13" x14ac:dyDescent="0.3">
      <c r="A1826" s="1">
        <v>44876</v>
      </c>
      <c r="B1826">
        <v>91.58</v>
      </c>
      <c r="C1826">
        <v>95.58</v>
      </c>
      <c r="D1826">
        <v>91.1</v>
      </c>
      <c r="E1826">
        <v>95.01</v>
      </c>
      <c r="F1826">
        <v>22373294</v>
      </c>
      <c r="G1826" t="s">
        <v>9</v>
      </c>
      <c r="H1826" s="3">
        <f t="shared" si="84"/>
        <v>5.0298474463851495E-2</v>
      </c>
      <c r="I1826">
        <f t="shared" si="85"/>
        <v>2022</v>
      </c>
      <c r="J1826" t="str">
        <f t="shared" si="86"/>
        <v>Noviembre</v>
      </c>
      <c r="K1826">
        <f>AVERAGEIFS(Tabla1[Close], Tabla1[Ticker], Tabla1[[#This Row],[Ticker]], Tabla1[Date], "&lt;=" &amp; Tabla1[[#This Row],[Date]], Tabla1[Date], "&gt;=" &amp; (Tabla1[[#This Row],[Date]]-50))</f>
        <v>98.875945945945958</v>
      </c>
      <c r="L1826">
        <f>AVERAGEIFS(Tabla1[Close], Tabla1[Ticker], Tabla1[[#This Row],[Ticker]], Tabla1[Date], "&lt;=" &amp; Tabla1[[#This Row],[Date]], Tabla1[Date], "&gt;=" &amp; (Tabla1[[#This Row],[Date]]-200))</f>
        <v>104.58524822695038</v>
      </c>
      <c r="M1826" t="str">
        <f>+IF(Tabla1[[#This Row],[volatilidad]]&lt;0.5,"Baja",IF(Tabla1[[#This Row],[volatilidad]]&lt;1,"Media","Alta"))</f>
        <v>Baja</v>
      </c>
    </row>
    <row r="1827" spans="1:13" x14ac:dyDescent="0.3">
      <c r="A1827" s="1">
        <v>44879</v>
      </c>
      <c r="B1827">
        <v>95.85</v>
      </c>
      <c r="C1827">
        <v>96.62</v>
      </c>
      <c r="D1827">
        <v>94.21</v>
      </c>
      <c r="E1827">
        <v>94.28</v>
      </c>
      <c r="F1827">
        <v>20505724</v>
      </c>
      <c r="G1827" t="s">
        <v>9</v>
      </c>
      <c r="H1827" s="3">
        <f t="shared" si="84"/>
        <v>-7.6834017471845151E-3</v>
      </c>
      <c r="I1827">
        <f t="shared" si="85"/>
        <v>2022</v>
      </c>
      <c r="J1827" t="str">
        <f t="shared" si="86"/>
        <v>Noviembre</v>
      </c>
      <c r="K1827">
        <f>AVERAGEIFS(Tabla1[Close], Tabla1[Ticker], Tabla1[[#This Row],[Ticker]], Tabla1[Date], "&lt;=" &amp; Tabla1[[#This Row],[Date]], Tabla1[Date], "&gt;=" &amp; (Tabla1[[#This Row],[Date]]-50))</f>
        <v>98.639722222222233</v>
      </c>
      <c r="L1827">
        <f>AVERAGEIFS(Tabla1[Close], Tabla1[Ticker], Tabla1[[#This Row],[Ticker]], Tabla1[Date], "&lt;=" &amp; Tabla1[[#This Row],[Date]], Tabla1[Date], "&gt;=" &amp; (Tabla1[[#This Row],[Date]]-200))</f>
        <v>104.24366906474825</v>
      </c>
      <c r="M1827" t="str">
        <f>+IF(Tabla1[[#This Row],[volatilidad]]&lt;0.5,"Baja",IF(Tabla1[[#This Row],[volatilidad]]&lt;1,"Media","Alta"))</f>
        <v>Baja</v>
      </c>
    </row>
    <row r="1828" spans="1:13" x14ac:dyDescent="0.3">
      <c r="A1828" s="1">
        <v>44880</v>
      </c>
      <c r="B1828">
        <v>96</v>
      </c>
      <c r="C1828">
        <v>97.18</v>
      </c>
      <c r="D1828">
        <v>93.7</v>
      </c>
      <c r="E1828">
        <v>95.51</v>
      </c>
      <c r="F1828">
        <v>15801913</v>
      </c>
      <c r="G1828" t="s">
        <v>9</v>
      </c>
      <c r="H1828" s="3">
        <f t="shared" si="84"/>
        <v>1.3046245226983499E-2</v>
      </c>
      <c r="I1828">
        <f t="shared" si="85"/>
        <v>2022</v>
      </c>
      <c r="J1828" t="str">
        <f t="shared" si="86"/>
        <v>Noviembre</v>
      </c>
      <c r="K1828">
        <f>AVERAGEIFS(Tabla1[Close], Tabla1[Ticker], Tabla1[[#This Row],[Ticker]], Tabla1[Date], "&lt;=" &amp; Tabla1[[#This Row],[Date]], Tabla1[Date], "&gt;=" &amp; (Tabla1[[#This Row],[Date]]-50))</f>
        <v>98.555135135135146</v>
      </c>
      <c r="L1828">
        <f>AVERAGEIFS(Tabla1[Close], Tabla1[Ticker], Tabla1[[#This Row],[Ticker]], Tabla1[Date], "&lt;=" &amp; Tabla1[[#This Row],[Date]], Tabla1[Date], "&gt;=" &amp; (Tabla1[[#This Row],[Date]]-200))</f>
        <v>104.10136690647488</v>
      </c>
      <c r="M1828" t="str">
        <f>+IF(Tabla1[[#This Row],[volatilidad]]&lt;0.5,"Baja",IF(Tabla1[[#This Row],[volatilidad]]&lt;1,"Media","Alta"))</f>
        <v>Baja</v>
      </c>
    </row>
    <row r="1829" spans="1:13" x14ac:dyDescent="0.3">
      <c r="A1829" s="1">
        <v>44881</v>
      </c>
      <c r="B1829">
        <v>95.22</v>
      </c>
      <c r="C1829">
        <v>95.22</v>
      </c>
      <c r="D1829">
        <v>93.72</v>
      </c>
      <c r="E1829">
        <v>93.95</v>
      </c>
      <c r="F1829">
        <v>11137672</v>
      </c>
      <c r="G1829" t="s">
        <v>9</v>
      </c>
      <c r="H1829" s="3">
        <f t="shared" si="84"/>
        <v>-1.6333368233692802E-2</v>
      </c>
      <c r="I1829">
        <f t="shared" si="85"/>
        <v>2022</v>
      </c>
      <c r="J1829" t="str">
        <f t="shared" si="86"/>
        <v>Noviembre</v>
      </c>
      <c r="K1829">
        <f>AVERAGEIFS(Tabla1[Close], Tabla1[Ticker], Tabla1[[#This Row],[Ticker]], Tabla1[Date], "&lt;=" &amp; Tabla1[[#This Row],[Date]], Tabla1[Date], "&gt;=" &amp; (Tabla1[[#This Row],[Date]]-50))</f>
        <v>98.44243243243244</v>
      </c>
      <c r="L1829">
        <f>AVERAGEIFS(Tabla1[Close], Tabla1[Ticker], Tabla1[[#This Row],[Ticker]], Tabla1[Date], "&lt;=" &amp; Tabla1[[#This Row],[Date]], Tabla1[Date], "&gt;=" &amp; (Tabla1[[#This Row],[Date]]-200))</f>
        <v>103.97417266187055</v>
      </c>
      <c r="M1829" t="str">
        <f>+IF(Tabla1[[#This Row],[volatilidad]]&lt;0.5,"Baja",IF(Tabla1[[#This Row],[volatilidad]]&lt;1,"Media","Alta"))</f>
        <v>Baja</v>
      </c>
    </row>
    <row r="1830" spans="1:13" x14ac:dyDescent="0.3">
      <c r="A1830" s="1">
        <v>44882</v>
      </c>
      <c r="B1830">
        <v>92.12</v>
      </c>
      <c r="C1830">
        <v>92.27</v>
      </c>
      <c r="D1830">
        <v>90.85</v>
      </c>
      <c r="E1830">
        <v>91.45</v>
      </c>
      <c r="F1830">
        <v>12306389</v>
      </c>
      <c r="G1830" t="s">
        <v>9</v>
      </c>
      <c r="H1830" s="3">
        <f t="shared" si="84"/>
        <v>-2.6609898882384297E-2</v>
      </c>
      <c r="I1830">
        <f t="shared" si="85"/>
        <v>2022</v>
      </c>
      <c r="J1830" t="str">
        <f t="shared" si="86"/>
        <v>Noviembre</v>
      </c>
      <c r="K1830">
        <f>AVERAGEIFS(Tabla1[Close], Tabla1[Ticker], Tabla1[[#This Row],[Ticker]], Tabla1[Date], "&lt;=" &amp; Tabla1[[#This Row],[Date]], Tabla1[Date], "&gt;=" &amp; (Tabla1[[#This Row],[Date]]-50))</f>
        <v>98.323513513513504</v>
      </c>
      <c r="L1830">
        <f>AVERAGEIFS(Tabla1[Close], Tabla1[Ticker], Tabla1[[#This Row],[Ticker]], Tabla1[Date], "&lt;=" &amp; Tabla1[[#This Row],[Date]], Tabla1[Date], "&gt;=" &amp; (Tabla1[[#This Row],[Date]]-200))</f>
        <v>103.88471428571434</v>
      </c>
      <c r="M1830" t="str">
        <f>+IF(Tabla1[[#This Row],[volatilidad]]&lt;0.5,"Baja",IF(Tabla1[[#This Row],[volatilidad]]&lt;1,"Media","Alta"))</f>
        <v>Baja</v>
      </c>
    </row>
    <row r="1831" spans="1:13" x14ac:dyDescent="0.3">
      <c r="A1831" s="1">
        <v>44883</v>
      </c>
      <c r="B1831">
        <v>92.86</v>
      </c>
      <c r="C1831">
        <v>93.16</v>
      </c>
      <c r="D1831">
        <v>90.91</v>
      </c>
      <c r="E1831">
        <v>91.8</v>
      </c>
      <c r="F1831">
        <v>10011730</v>
      </c>
      <c r="G1831" t="s">
        <v>9</v>
      </c>
      <c r="H1831" s="3">
        <f t="shared" si="84"/>
        <v>3.8272279934390419E-3</v>
      </c>
      <c r="I1831">
        <f t="shared" si="85"/>
        <v>2022</v>
      </c>
      <c r="J1831" t="str">
        <f t="shared" si="86"/>
        <v>Noviembre</v>
      </c>
      <c r="K1831">
        <f>AVERAGEIFS(Tabla1[Close], Tabla1[Ticker], Tabla1[[#This Row],[Ticker]], Tabla1[Date], "&lt;=" &amp; Tabla1[[#This Row],[Date]], Tabla1[Date], "&gt;=" &amp; (Tabla1[[#This Row],[Date]]-50))</f>
        <v>98.118108108108103</v>
      </c>
      <c r="L1831">
        <f>AVERAGEIFS(Tabla1[Close], Tabla1[Ticker], Tabla1[[#This Row],[Ticker]], Tabla1[Date], "&lt;=" &amp; Tabla1[[#This Row],[Date]], Tabla1[Date], "&gt;=" &amp; (Tabla1[[#This Row],[Date]]-200))</f>
        <v>103.79900709219864</v>
      </c>
      <c r="M1831" t="str">
        <f>+IF(Tabla1[[#This Row],[volatilidad]]&lt;0.5,"Baja",IF(Tabla1[[#This Row],[volatilidad]]&lt;1,"Media","Alta"))</f>
        <v>Baja</v>
      </c>
    </row>
    <row r="1832" spans="1:13" x14ac:dyDescent="0.3">
      <c r="A1832" s="1">
        <v>44886</v>
      </c>
      <c r="B1832">
        <v>100.12</v>
      </c>
      <c r="C1832">
        <v>100.89</v>
      </c>
      <c r="D1832">
        <v>96.32</v>
      </c>
      <c r="E1832">
        <v>97.58</v>
      </c>
      <c r="F1832">
        <v>70273509</v>
      </c>
      <c r="G1832" t="s">
        <v>9</v>
      </c>
      <c r="H1832" s="3">
        <f t="shared" si="84"/>
        <v>6.2962962962962887E-2</v>
      </c>
      <c r="I1832">
        <f t="shared" si="85"/>
        <v>2022</v>
      </c>
      <c r="J1832" t="str">
        <f t="shared" si="86"/>
        <v>Noviembre</v>
      </c>
      <c r="K1832">
        <f>AVERAGEIFS(Tabla1[Close], Tabla1[Ticker], Tabla1[[#This Row],[Ticker]], Tabla1[Date], "&lt;=" &amp; Tabla1[[#This Row],[Date]], Tabla1[Date], "&gt;=" &amp; (Tabla1[[#This Row],[Date]]-50))</f>
        <v>98.226944444444456</v>
      </c>
      <c r="L1832">
        <f>AVERAGEIFS(Tabla1[Close], Tabla1[Ticker], Tabla1[[#This Row],[Ticker]], Tabla1[Date], "&lt;=" &amp; Tabla1[[#This Row],[Date]], Tabla1[Date], "&gt;=" &amp; (Tabla1[[#This Row],[Date]]-200))</f>
        <v>103.52517985611516</v>
      </c>
      <c r="M1832" t="str">
        <f>+IF(Tabla1[[#This Row],[volatilidad]]&lt;0.5,"Baja",IF(Tabla1[[#This Row],[volatilidad]]&lt;1,"Media","Alta"))</f>
        <v>Baja</v>
      </c>
    </row>
    <row r="1833" spans="1:13" x14ac:dyDescent="0.3">
      <c r="A1833" s="1">
        <v>44887</v>
      </c>
      <c r="B1833">
        <v>97</v>
      </c>
      <c r="C1833">
        <v>97.67</v>
      </c>
      <c r="D1833">
        <v>94.68</v>
      </c>
      <c r="E1833">
        <v>96.21</v>
      </c>
      <c r="F1833">
        <v>25753736</v>
      </c>
      <c r="G1833" t="s">
        <v>9</v>
      </c>
      <c r="H1833" s="3">
        <f t="shared" si="84"/>
        <v>-1.4039762246362053E-2</v>
      </c>
      <c r="I1833">
        <f t="shared" si="85"/>
        <v>2022</v>
      </c>
      <c r="J1833" t="str">
        <f t="shared" si="86"/>
        <v>Noviembre</v>
      </c>
      <c r="K1833">
        <f>AVERAGEIFS(Tabla1[Close], Tabla1[Ticker], Tabla1[[#This Row],[Ticker]], Tabla1[Date], "&lt;=" &amp; Tabla1[[#This Row],[Date]], Tabla1[Date], "&gt;=" &amp; (Tabla1[[#This Row],[Date]]-50))</f>
        <v>98.172432432432444</v>
      </c>
      <c r="L1833">
        <f>AVERAGEIFS(Tabla1[Close], Tabla1[Ticker], Tabla1[[#This Row],[Ticker]], Tabla1[Date], "&lt;=" &amp; Tabla1[[#This Row],[Date]], Tabla1[Date], "&gt;=" &amp; (Tabla1[[#This Row],[Date]]-200))</f>
        <v>103.40719424460436</v>
      </c>
      <c r="M1833" t="str">
        <f>+IF(Tabla1[[#This Row],[volatilidad]]&lt;0.5,"Baja",IF(Tabla1[[#This Row],[volatilidad]]&lt;1,"Media","Alta"))</f>
        <v>Baja</v>
      </c>
    </row>
    <row r="1834" spans="1:13" x14ac:dyDescent="0.3">
      <c r="A1834" s="1">
        <v>44888</v>
      </c>
      <c r="B1834">
        <v>96</v>
      </c>
      <c r="C1834">
        <v>99.34</v>
      </c>
      <c r="D1834">
        <v>95.78</v>
      </c>
      <c r="E1834">
        <v>98.88</v>
      </c>
      <c r="F1834">
        <v>15503232</v>
      </c>
      <c r="G1834" t="s">
        <v>9</v>
      </c>
      <c r="H1834" s="3">
        <f t="shared" si="84"/>
        <v>2.7751792952915411E-2</v>
      </c>
      <c r="I1834">
        <f t="shared" si="85"/>
        <v>2022</v>
      </c>
      <c r="J1834" t="str">
        <f t="shared" si="86"/>
        <v>Noviembre</v>
      </c>
      <c r="K1834">
        <f>AVERAGEIFS(Tabla1[Close], Tabla1[Ticker], Tabla1[[#This Row],[Ticker]], Tabla1[Date], "&lt;=" &amp; Tabla1[[#This Row],[Date]], Tabla1[Date], "&gt;=" &amp; (Tabla1[[#This Row],[Date]]-50))</f>
        <v>98.219729729729735</v>
      </c>
      <c r="L1834">
        <f>AVERAGEIFS(Tabla1[Close], Tabla1[Ticker], Tabla1[[#This Row],[Ticker]], Tabla1[Date], "&lt;=" &amp; Tabla1[[#This Row],[Date]], Tabla1[Date], "&gt;=" &amp; (Tabla1[[#This Row],[Date]]-200))</f>
        <v>103.3251079136691</v>
      </c>
      <c r="M1834" t="str">
        <f>+IF(Tabla1[[#This Row],[volatilidad]]&lt;0.5,"Baja",IF(Tabla1[[#This Row],[volatilidad]]&lt;1,"Media","Alta"))</f>
        <v>Baja</v>
      </c>
    </row>
    <row r="1835" spans="1:13" x14ac:dyDescent="0.3">
      <c r="A1835" s="1">
        <v>44890</v>
      </c>
      <c r="B1835">
        <v>98.81</v>
      </c>
      <c r="C1835">
        <v>99.81</v>
      </c>
      <c r="D1835">
        <v>98.08</v>
      </c>
      <c r="E1835">
        <v>98.87</v>
      </c>
      <c r="F1835">
        <v>6664281</v>
      </c>
      <c r="G1835" t="s">
        <v>9</v>
      </c>
      <c r="H1835" s="3">
        <f t="shared" si="84"/>
        <v>-1.011326860840267E-4</v>
      </c>
      <c r="I1835">
        <f t="shared" si="85"/>
        <v>2022</v>
      </c>
      <c r="J1835" t="str">
        <f t="shared" si="86"/>
        <v>Noviembre</v>
      </c>
      <c r="K1835">
        <f>AVERAGEIFS(Tabla1[Close], Tabla1[Ticker], Tabla1[[#This Row],[Ticker]], Tabla1[Date], "&lt;=" &amp; Tabla1[[#This Row],[Date]], Tabla1[Date], "&gt;=" &amp; (Tabla1[[#This Row],[Date]]-50))</f>
        <v>98.076666666666668</v>
      </c>
      <c r="L1835">
        <f>AVERAGEIFS(Tabla1[Close], Tabla1[Ticker], Tabla1[[#This Row],[Ticker]], Tabla1[Date], "&lt;=" &amp; Tabla1[[#This Row],[Date]], Tabla1[Date], "&gt;=" &amp; (Tabla1[[#This Row],[Date]]-200))</f>
        <v>103.29328571428574</v>
      </c>
      <c r="M1835" t="str">
        <f>+IF(Tabla1[[#This Row],[volatilidad]]&lt;0.5,"Baja",IF(Tabla1[[#This Row],[volatilidad]]&lt;1,"Media","Alta"))</f>
        <v>Baja</v>
      </c>
    </row>
    <row r="1836" spans="1:13" x14ac:dyDescent="0.3">
      <c r="A1836" s="1">
        <v>44893</v>
      </c>
      <c r="B1836">
        <v>98.21</v>
      </c>
      <c r="C1836">
        <v>99.13</v>
      </c>
      <c r="D1836">
        <v>95.43</v>
      </c>
      <c r="E1836">
        <v>95.69</v>
      </c>
      <c r="F1836">
        <v>13668653</v>
      </c>
      <c r="G1836" t="s">
        <v>9</v>
      </c>
      <c r="H1836" s="3">
        <f t="shared" si="84"/>
        <v>-3.2163446950541186E-2</v>
      </c>
      <c r="I1836">
        <f t="shared" si="85"/>
        <v>2022</v>
      </c>
      <c r="J1836" t="str">
        <f t="shared" si="86"/>
        <v>Noviembre</v>
      </c>
      <c r="K1836">
        <f>AVERAGEIFS(Tabla1[Close], Tabla1[Ticker], Tabla1[[#This Row],[Ticker]], Tabla1[Date], "&lt;=" &amp; Tabla1[[#This Row],[Date]], Tabla1[Date], "&gt;=" &amp; (Tabla1[[#This Row],[Date]]-50))</f>
        <v>97.978571428571428</v>
      </c>
      <c r="L1836">
        <f>AVERAGEIFS(Tabla1[Close], Tabla1[Ticker], Tabla1[[#This Row],[Ticker]], Tabla1[Date], "&lt;=" &amp; Tabla1[[#This Row],[Date]], Tabla1[Date], "&gt;=" &amp; (Tabla1[[#This Row],[Date]]-200))</f>
        <v>103.1657971014493</v>
      </c>
      <c r="M1836" t="str">
        <f>+IF(Tabla1[[#This Row],[volatilidad]]&lt;0.5,"Baja",IF(Tabla1[[#This Row],[volatilidad]]&lt;1,"Media","Alta"))</f>
        <v>Baja</v>
      </c>
    </row>
    <row r="1837" spans="1:13" x14ac:dyDescent="0.3">
      <c r="A1837" s="1">
        <v>44894</v>
      </c>
      <c r="B1837">
        <v>96</v>
      </c>
      <c r="C1837">
        <v>96.43</v>
      </c>
      <c r="D1837">
        <v>93.92</v>
      </c>
      <c r="E1837">
        <v>94.69</v>
      </c>
      <c r="F1837">
        <v>13205327</v>
      </c>
      <c r="G1837" t="s">
        <v>9</v>
      </c>
      <c r="H1837" s="3">
        <f t="shared" si="84"/>
        <v>-1.0450412791305208E-2</v>
      </c>
      <c r="I1837">
        <f t="shared" si="85"/>
        <v>2022</v>
      </c>
      <c r="J1837" t="str">
        <f t="shared" si="86"/>
        <v>Noviembre</v>
      </c>
      <c r="K1837">
        <f>AVERAGEIFS(Tabla1[Close], Tabla1[Ticker], Tabla1[[#This Row],[Ticker]], Tabla1[Date], "&lt;=" &amp; Tabla1[[#This Row],[Date]], Tabla1[Date], "&gt;=" &amp; (Tabla1[[#This Row],[Date]]-50))</f>
        <v>97.887222222222221</v>
      </c>
      <c r="L1837">
        <f>AVERAGEIFS(Tabla1[Close], Tabla1[Ticker], Tabla1[[#This Row],[Ticker]], Tabla1[Date], "&lt;=" &amp; Tabla1[[#This Row],[Date]], Tabla1[Date], "&gt;=" &amp; (Tabla1[[#This Row],[Date]]-200))</f>
        <v>103.09608695652176</v>
      </c>
      <c r="M1837" t="str">
        <f>+IF(Tabla1[[#This Row],[volatilidad]]&lt;0.5,"Baja",IF(Tabla1[[#This Row],[volatilidad]]&lt;1,"Media","Alta"))</f>
        <v>Baja</v>
      </c>
    </row>
    <row r="1838" spans="1:13" x14ac:dyDescent="0.3">
      <c r="A1838" s="1">
        <v>44895</v>
      </c>
      <c r="B1838">
        <v>94.95</v>
      </c>
      <c r="C1838">
        <v>97.94</v>
      </c>
      <c r="D1838">
        <v>93.87</v>
      </c>
      <c r="E1838">
        <v>97.87</v>
      </c>
      <c r="F1838">
        <v>15368108</v>
      </c>
      <c r="G1838" t="s">
        <v>9</v>
      </c>
      <c r="H1838" s="3">
        <f t="shared" si="84"/>
        <v>3.358327172879938E-2</v>
      </c>
      <c r="I1838">
        <f t="shared" si="85"/>
        <v>2022</v>
      </c>
      <c r="J1838" t="str">
        <f t="shared" si="86"/>
        <v>Noviembre</v>
      </c>
      <c r="K1838">
        <f>AVERAGEIFS(Tabla1[Close], Tabla1[Ticker], Tabla1[[#This Row],[Ticker]], Tabla1[Date], "&lt;=" &amp; Tabla1[[#This Row],[Date]], Tabla1[Date], "&gt;=" &amp; (Tabla1[[#This Row],[Date]]-50))</f>
        <v>97.962500000000006</v>
      </c>
      <c r="L1838">
        <f>AVERAGEIFS(Tabla1[Close], Tabla1[Ticker], Tabla1[[#This Row],[Ticker]], Tabla1[Date], "&lt;=" &amp; Tabla1[[#This Row],[Date]], Tabla1[Date], "&gt;=" &amp; (Tabla1[[#This Row],[Date]]-200))</f>
        <v>103.02753623188408</v>
      </c>
      <c r="M1838" t="str">
        <f>+IF(Tabla1[[#This Row],[volatilidad]]&lt;0.5,"Baja",IF(Tabla1[[#This Row],[volatilidad]]&lt;1,"Media","Alta"))</f>
        <v>Baja</v>
      </c>
    </row>
    <row r="1839" spans="1:13" x14ac:dyDescent="0.3">
      <c r="A1839" s="1">
        <v>44896</v>
      </c>
      <c r="B1839">
        <v>97.87</v>
      </c>
      <c r="C1839">
        <v>98.84</v>
      </c>
      <c r="D1839">
        <v>96.58</v>
      </c>
      <c r="E1839">
        <v>98.59</v>
      </c>
      <c r="F1839">
        <v>13855680</v>
      </c>
      <c r="G1839" t="s">
        <v>9</v>
      </c>
      <c r="H1839" s="3">
        <f t="shared" si="84"/>
        <v>7.3566976601613376E-3</v>
      </c>
      <c r="I1839">
        <f t="shared" si="85"/>
        <v>2022</v>
      </c>
      <c r="J1839" t="str">
        <f t="shared" si="86"/>
        <v>Diciembre</v>
      </c>
      <c r="K1839">
        <f>AVERAGEIFS(Tabla1[Close], Tabla1[Ticker], Tabla1[[#This Row],[Ticker]], Tabla1[Date], "&lt;=" &amp; Tabla1[[#This Row],[Date]], Tabla1[Date], "&gt;=" &amp; (Tabla1[[#This Row],[Date]]-50))</f>
        <v>98.115000000000023</v>
      </c>
      <c r="L1839">
        <f>AVERAGEIFS(Tabla1[Close], Tabla1[Ticker], Tabla1[[#This Row],[Ticker]], Tabla1[Date], "&lt;=" &amp; Tabla1[[#This Row],[Date]], Tabla1[Date], "&gt;=" &amp; (Tabla1[[#This Row],[Date]]-200))</f>
        <v>102.99561151079139</v>
      </c>
      <c r="M1839" t="str">
        <f>+IF(Tabla1[[#This Row],[volatilidad]]&lt;0.5,"Baja",IF(Tabla1[[#This Row],[volatilidad]]&lt;1,"Media","Alta"))</f>
        <v>Baja</v>
      </c>
    </row>
    <row r="1840" spans="1:13" x14ac:dyDescent="0.3">
      <c r="A1840" s="1">
        <v>44897</v>
      </c>
      <c r="B1840">
        <v>97.46</v>
      </c>
      <c r="C1840">
        <v>99.69</v>
      </c>
      <c r="D1840">
        <v>97.01</v>
      </c>
      <c r="E1840">
        <v>99.43</v>
      </c>
      <c r="F1840">
        <v>12608101</v>
      </c>
      <c r="G1840" t="s">
        <v>9</v>
      </c>
      <c r="H1840" s="3">
        <f t="shared" si="84"/>
        <v>8.5201338878182487E-3</v>
      </c>
      <c r="I1840">
        <f t="shared" si="85"/>
        <v>2022</v>
      </c>
      <c r="J1840" t="str">
        <f t="shared" si="86"/>
        <v>Diciembre</v>
      </c>
      <c r="K1840">
        <f>AVERAGEIFS(Tabla1[Close], Tabla1[Ticker], Tabla1[[#This Row],[Ticker]], Tabla1[Date], "&lt;=" &amp; Tabla1[[#This Row],[Date]], Tabla1[Date], "&gt;=" &amp; (Tabla1[[#This Row],[Date]]-50))</f>
        <v>98.282222222222231</v>
      </c>
      <c r="L1840">
        <f>AVERAGEIFS(Tabla1[Close], Tabla1[Ticker], Tabla1[[#This Row],[Ticker]], Tabla1[Date], "&lt;=" &amp; Tabla1[[#This Row],[Date]], Tabla1[Date], "&gt;=" &amp; (Tabla1[[#This Row],[Date]]-200))</f>
        <v>102.97014285714287</v>
      </c>
      <c r="M1840" t="str">
        <f>+IF(Tabla1[[#This Row],[volatilidad]]&lt;0.5,"Baja",IF(Tabla1[[#This Row],[volatilidad]]&lt;1,"Media","Alta"))</f>
        <v>Baja</v>
      </c>
    </row>
    <row r="1841" spans="1:13" x14ac:dyDescent="0.3">
      <c r="A1841" s="1">
        <v>44900</v>
      </c>
      <c r="B1841">
        <v>98.24</v>
      </c>
      <c r="C1841">
        <v>99.16</v>
      </c>
      <c r="D1841">
        <v>95.67</v>
      </c>
      <c r="E1841">
        <v>95.93</v>
      </c>
      <c r="F1841">
        <v>10764540</v>
      </c>
      <c r="G1841" t="s">
        <v>9</v>
      </c>
      <c r="H1841" s="3">
        <f t="shared" si="84"/>
        <v>-3.5200643668912845E-2</v>
      </c>
      <c r="I1841">
        <f t="shared" si="85"/>
        <v>2022</v>
      </c>
      <c r="J1841" t="str">
        <f t="shared" si="86"/>
        <v>Diciembre</v>
      </c>
      <c r="K1841">
        <f>AVERAGEIFS(Tabla1[Close], Tabla1[Ticker], Tabla1[[#This Row],[Ticker]], Tabla1[Date], "&lt;=" &amp; Tabla1[[#This Row],[Date]], Tabla1[Date], "&gt;=" &amp; (Tabla1[[#This Row],[Date]]-50))</f>
        <v>98.371428571428567</v>
      </c>
      <c r="L1841">
        <f>AVERAGEIFS(Tabla1[Close], Tabla1[Ticker], Tabla1[[#This Row],[Ticker]], Tabla1[Date], "&lt;=" &amp; Tabla1[[#This Row],[Date]], Tabla1[Date], "&gt;=" &amp; (Tabla1[[#This Row],[Date]]-200))</f>
        <v>102.85239130434786</v>
      </c>
      <c r="M1841" t="str">
        <f>+IF(Tabla1[[#This Row],[volatilidad]]&lt;0.5,"Baja",IF(Tabla1[[#This Row],[volatilidad]]&lt;1,"Media","Alta"))</f>
        <v>Baja</v>
      </c>
    </row>
    <row r="1842" spans="1:13" x14ac:dyDescent="0.3">
      <c r="A1842" s="1">
        <v>44901</v>
      </c>
      <c r="B1842">
        <v>95.73</v>
      </c>
      <c r="C1842">
        <v>96</v>
      </c>
      <c r="D1842">
        <v>91.98</v>
      </c>
      <c r="E1842">
        <v>92.29</v>
      </c>
      <c r="F1842">
        <v>11492365</v>
      </c>
      <c r="G1842" t="s">
        <v>9</v>
      </c>
      <c r="H1842" s="3">
        <f t="shared" si="84"/>
        <v>-3.7944334410507707E-2</v>
      </c>
      <c r="I1842">
        <f t="shared" si="85"/>
        <v>2022</v>
      </c>
      <c r="J1842" t="str">
        <f t="shared" si="86"/>
        <v>Diciembre</v>
      </c>
      <c r="K1842">
        <f>AVERAGEIFS(Tabla1[Close], Tabla1[Ticker], Tabla1[[#This Row],[Ticker]], Tabla1[Date], "&lt;=" &amp; Tabla1[[#This Row],[Date]], Tabla1[Date], "&gt;=" &amp; (Tabla1[[#This Row],[Date]]-50))</f>
        <v>98.202500000000001</v>
      </c>
      <c r="L1842">
        <f>AVERAGEIFS(Tabla1[Close], Tabla1[Ticker], Tabla1[[#This Row],[Ticker]], Tabla1[Date], "&lt;=" &amp; Tabla1[[#This Row],[Date]], Tabla1[Date], "&gt;=" &amp; (Tabla1[[#This Row],[Date]]-200))</f>
        <v>102.77376811594206</v>
      </c>
      <c r="M1842" t="str">
        <f>+IF(Tabla1[[#This Row],[volatilidad]]&lt;0.5,"Baja",IF(Tabla1[[#This Row],[volatilidad]]&lt;1,"Media","Alta"))</f>
        <v>Baja</v>
      </c>
    </row>
    <row r="1843" spans="1:13" x14ac:dyDescent="0.3">
      <c r="A1843" s="1">
        <v>44902</v>
      </c>
      <c r="B1843">
        <v>92.66</v>
      </c>
      <c r="C1843">
        <v>92.79</v>
      </c>
      <c r="D1843">
        <v>91.26</v>
      </c>
      <c r="E1843">
        <v>92.15</v>
      </c>
      <c r="F1843">
        <v>10353416</v>
      </c>
      <c r="G1843" t="s">
        <v>9</v>
      </c>
      <c r="H1843" s="3">
        <f t="shared" si="84"/>
        <v>-1.5169574168382161E-3</v>
      </c>
      <c r="I1843">
        <f t="shared" si="85"/>
        <v>2022</v>
      </c>
      <c r="J1843" t="str">
        <f t="shared" si="86"/>
        <v>Diciembre</v>
      </c>
      <c r="K1843">
        <f>AVERAGEIFS(Tabla1[Close], Tabla1[Ticker], Tabla1[[#This Row],[Ticker]], Tabla1[Date], "&lt;=" &amp; Tabla1[[#This Row],[Date]], Tabla1[Date], "&gt;=" &amp; (Tabla1[[#This Row],[Date]]-50))</f>
        <v>98.058611111111105</v>
      </c>
      <c r="L1843">
        <f>AVERAGEIFS(Tabla1[Close], Tabla1[Ticker], Tabla1[[#This Row],[Ticker]], Tabla1[Date], "&lt;=" &amp; Tabla1[[#This Row],[Date]], Tabla1[Date], "&gt;=" &amp; (Tabla1[[#This Row],[Date]]-200))</f>
        <v>102.69934782608698</v>
      </c>
      <c r="M1843" t="str">
        <f>+IF(Tabla1[[#This Row],[volatilidad]]&lt;0.5,"Baja",IF(Tabla1[[#This Row],[volatilidad]]&lt;1,"Media","Alta"))</f>
        <v>Baja</v>
      </c>
    </row>
    <row r="1844" spans="1:13" x14ac:dyDescent="0.3">
      <c r="A1844" s="1">
        <v>44903</v>
      </c>
      <c r="B1844">
        <v>92.5</v>
      </c>
      <c r="C1844">
        <v>93.43</v>
      </c>
      <c r="D1844">
        <v>91.67</v>
      </c>
      <c r="E1844">
        <v>92.55</v>
      </c>
      <c r="F1844">
        <v>9351229</v>
      </c>
      <c r="G1844" t="s">
        <v>9</v>
      </c>
      <c r="H1844" s="3">
        <f t="shared" si="84"/>
        <v>4.3407487791642385E-3</v>
      </c>
      <c r="I1844">
        <f t="shared" si="85"/>
        <v>2022</v>
      </c>
      <c r="J1844" t="str">
        <f t="shared" si="86"/>
        <v>Diciembre</v>
      </c>
      <c r="K1844">
        <f>AVERAGEIFS(Tabla1[Close], Tabla1[Ticker], Tabla1[[#This Row],[Ticker]], Tabla1[Date], "&lt;=" &amp; Tabla1[[#This Row],[Date]], Tabla1[Date], "&gt;=" &amp; (Tabla1[[#This Row],[Date]]-50))</f>
        <v>97.893888888888881</v>
      </c>
      <c r="L1844">
        <f>AVERAGEIFS(Tabla1[Close], Tabla1[Ticker], Tabla1[[#This Row],[Ticker]], Tabla1[Date], "&lt;=" &amp; Tabla1[[#This Row],[Date]], Tabla1[Date], "&gt;=" &amp; (Tabla1[[#This Row],[Date]]-200))</f>
        <v>102.62633093525181</v>
      </c>
      <c r="M1844" t="str">
        <f>+IF(Tabla1[[#This Row],[volatilidad]]&lt;0.5,"Baja",IF(Tabla1[[#This Row],[volatilidad]]&lt;1,"Media","Alta"))</f>
        <v>Baja</v>
      </c>
    </row>
    <row r="1845" spans="1:13" x14ac:dyDescent="0.3">
      <c r="A1845" s="1">
        <v>44904</v>
      </c>
      <c r="B1845">
        <v>92.37</v>
      </c>
      <c r="C1845">
        <v>94.91</v>
      </c>
      <c r="D1845">
        <v>91.9</v>
      </c>
      <c r="E1845">
        <v>93.38</v>
      </c>
      <c r="F1845">
        <v>10111877</v>
      </c>
      <c r="G1845" t="s">
        <v>9</v>
      </c>
      <c r="H1845" s="3">
        <f t="shared" si="84"/>
        <v>8.9681253376552306E-3</v>
      </c>
      <c r="I1845">
        <f t="shared" si="85"/>
        <v>2022</v>
      </c>
      <c r="J1845" t="str">
        <f t="shared" si="86"/>
        <v>Diciembre</v>
      </c>
      <c r="K1845">
        <f>AVERAGEIFS(Tabla1[Close], Tabla1[Ticker], Tabla1[[#This Row],[Ticker]], Tabla1[Date], "&lt;=" &amp; Tabla1[[#This Row],[Date]], Tabla1[Date], "&gt;=" &amp; (Tabla1[[#This Row],[Date]]-50))</f>
        <v>97.738055555555562</v>
      </c>
      <c r="L1845">
        <f>AVERAGEIFS(Tabla1[Close], Tabla1[Ticker], Tabla1[[#This Row],[Ticker]], Tabla1[Date], "&lt;=" &amp; Tabla1[[#This Row],[Date]], Tabla1[Date], "&gt;=" &amp; (Tabla1[[#This Row],[Date]]-200))</f>
        <v>102.56028571428573</v>
      </c>
      <c r="M1845" t="str">
        <f>+IF(Tabla1[[#This Row],[volatilidad]]&lt;0.5,"Baja",IF(Tabla1[[#This Row],[volatilidad]]&lt;1,"Media","Alta"))</f>
        <v>Baja</v>
      </c>
    </row>
    <row r="1846" spans="1:13" x14ac:dyDescent="0.3">
      <c r="A1846" s="1">
        <v>44907</v>
      </c>
      <c r="B1846">
        <v>93.73</v>
      </c>
      <c r="C1846">
        <v>94.66</v>
      </c>
      <c r="D1846">
        <v>92.61</v>
      </c>
      <c r="E1846">
        <v>94.66</v>
      </c>
      <c r="F1846">
        <v>14140682</v>
      </c>
      <c r="G1846" t="s">
        <v>9</v>
      </c>
      <c r="H1846" s="3">
        <f t="shared" si="84"/>
        <v>1.3707431998286612E-2</v>
      </c>
      <c r="I1846">
        <f t="shared" si="85"/>
        <v>2022</v>
      </c>
      <c r="J1846" t="str">
        <f t="shared" si="86"/>
        <v>Diciembre</v>
      </c>
      <c r="K1846">
        <f>AVERAGEIFS(Tabla1[Close], Tabla1[Ticker], Tabla1[[#This Row],[Ticker]], Tabla1[Date], "&lt;=" &amp; Tabla1[[#This Row],[Date]], Tabla1[Date], "&gt;=" &amp; (Tabla1[[#This Row],[Date]]-50))</f>
        <v>97.502857142857152</v>
      </c>
      <c r="L1846">
        <f>AVERAGEIFS(Tabla1[Close], Tabla1[Ticker], Tabla1[[#This Row],[Ticker]], Tabla1[Date], "&lt;=" &amp; Tabla1[[#This Row],[Date]], Tabla1[Date], "&gt;=" &amp; (Tabla1[[#This Row],[Date]]-200))</f>
        <v>102.48130434782611</v>
      </c>
      <c r="M1846" t="str">
        <f>+IF(Tabla1[[#This Row],[volatilidad]]&lt;0.5,"Baja",IF(Tabla1[[#This Row],[volatilidad]]&lt;1,"Media","Alta"))</f>
        <v>Baja</v>
      </c>
    </row>
    <row r="1847" spans="1:13" x14ac:dyDescent="0.3">
      <c r="A1847" s="1">
        <v>44908</v>
      </c>
      <c r="B1847">
        <v>96.49</v>
      </c>
      <c r="C1847">
        <v>97.39</v>
      </c>
      <c r="D1847">
        <v>93.57</v>
      </c>
      <c r="E1847">
        <v>94.7</v>
      </c>
      <c r="F1847">
        <v>22882080</v>
      </c>
      <c r="G1847" t="s">
        <v>9</v>
      </c>
      <c r="H1847" s="3">
        <f t="shared" si="84"/>
        <v>4.2256496936410315E-4</v>
      </c>
      <c r="I1847">
        <f t="shared" si="85"/>
        <v>2022</v>
      </c>
      <c r="J1847" t="str">
        <f t="shared" si="86"/>
        <v>Diciembre</v>
      </c>
      <c r="K1847">
        <f>AVERAGEIFS(Tabla1[Close], Tabla1[Ticker], Tabla1[[#This Row],[Ticker]], Tabla1[Date], "&lt;=" &amp; Tabla1[[#This Row],[Date]], Tabla1[Date], "&gt;=" &amp; (Tabla1[[#This Row],[Date]]-50))</f>
        <v>97.425000000000011</v>
      </c>
      <c r="L1847">
        <f>AVERAGEIFS(Tabla1[Close], Tabla1[Ticker], Tabla1[[#This Row],[Ticker]], Tabla1[Date], "&lt;=" &amp; Tabla1[[#This Row],[Date]], Tabla1[Date], "&gt;=" &amp; (Tabla1[[#This Row],[Date]]-200))</f>
        <v>102.40224637681162</v>
      </c>
      <c r="M1847" t="str">
        <f>+IF(Tabla1[[#This Row],[volatilidad]]&lt;0.5,"Baja",IF(Tabla1[[#This Row],[volatilidad]]&lt;1,"Media","Alta"))</f>
        <v>Baja</v>
      </c>
    </row>
    <row r="1848" spans="1:13" x14ac:dyDescent="0.3">
      <c r="A1848" s="1">
        <v>44909</v>
      </c>
      <c r="B1848">
        <v>94.54</v>
      </c>
      <c r="C1848">
        <v>95.47</v>
      </c>
      <c r="D1848">
        <v>92.62</v>
      </c>
      <c r="E1848">
        <v>94.15</v>
      </c>
      <c r="F1848">
        <v>11505449</v>
      </c>
      <c r="G1848" t="s">
        <v>9</v>
      </c>
      <c r="H1848" s="3">
        <f t="shared" si="84"/>
        <v>-5.8078141499471325E-3</v>
      </c>
      <c r="I1848">
        <f t="shared" si="85"/>
        <v>2022</v>
      </c>
      <c r="J1848" t="str">
        <f t="shared" si="86"/>
        <v>Diciembre</v>
      </c>
      <c r="K1848">
        <f>AVERAGEIFS(Tabla1[Close], Tabla1[Ticker], Tabla1[[#This Row],[Ticker]], Tabla1[Date], "&lt;=" &amp; Tabla1[[#This Row],[Date]], Tabla1[Date], "&gt;=" &amp; (Tabla1[[#This Row],[Date]]-50))</f>
        <v>97.214722222222221</v>
      </c>
      <c r="L1848">
        <f>AVERAGEIFS(Tabla1[Close], Tabla1[Ticker], Tabla1[[#This Row],[Ticker]], Tabla1[Date], "&lt;=" &amp; Tabla1[[#This Row],[Date]], Tabla1[Date], "&gt;=" &amp; (Tabla1[[#This Row],[Date]]-200))</f>
        <v>102.29231884057974</v>
      </c>
      <c r="M1848" t="str">
        <f>+IF(Tabla1[[#This Row],[volatilidad]]&lt;0.5,"Baja",IF(Tabla1[[#This Row],[volatilidad]]&lt;1,"Media","Alta"))</f>
        <v>Baja</v>
      </c>
    </row>
    <row r="1849" spans="1:13" x14ac:dyDescent="0.3">
      <c r="A1849" s="1">
        <v>44910</v>
      </c>
      <c r="B1849">
        <v>92.47</v>
      </c>
      <c r="C1849">
        <v>93.12</v>
      </c>
      <c r="D1849">
        <v>90.12</v>
      </c>
      <c r="E1849">
        <v>90.49</v>
      </c>
      <c r="F1849">
        <v>15957669</v>
      </c>
      <c r="G1849" t="s">
        <v>9</v>
      </c>
      <c r="H1849" s="3">
        <f t="shared" si="84"/>
        <v>-3.88741370154011E-2</v>
      </c>
      <c r="I1849">
        <f t="shared" si="85"/>
        <v>2022</v>
      </c>
      <c r="J1849" t="str">
        <f t="shared" si="86"/>
        <v>Diciembre</v>
      </c>
      <c r="K1849">
        <f>AVERAGEIFS(Tabla1[Close], Tabla1[Ticker], Tabla1[[#This Row],[Ticker]], Tabla1[Date], "&lt;=" &amp; Tabla1[[#This Row],[Date]], Tabla1[Date], "&gt;=" &amp; (Tabla1[[#This Row],[Date]]-50))</f>
        <v>96.829444444444434</v>
      </c>
      <c r="L1849">
        <f>AVERAGEIFS(Tabla1[Close], Tabla1[Ticker], Tabla1[[#This Row],[Ticker]], Tabla1[Date], "&lt;=" &amp; Tabla1[[#This Row],[Date]], Tabla1[Date], "&gt;=" &amp; (Tabla1[[#This Row],[Date]]-200))</f>
        <v>102.20741007194248</v>
      </c>
      <c r="M1849" t="str">
        <f>+IF(Tabla1[[#This Row],[volatilidad]]&lt;0.5,"Baja",IF(Tabla1[[#This Row],[volatilidad]]&lt;1,"Media","Alta"))</f>
        <v>Baja</v>
      </c>
    </row>
    <row r="1850" spans="1:13" x14ac:dyDescent="0.3">
      <c r="A1850" s="1">
        <v>44911</v>
      </c>
      <c r="B1850">
        <v>90.19</v>
      </c>
      <c r="C1850">
        <v>91.08</v>
      </c>
      <c r="D1850">
        <v>88.81</v>
      </c>
      <c r="E1850">
        <v>90.08</v>
      </c>
      <c r="F1850">
        <v>26383881</v>
      </c>
      <c r="G1850" t="s">
        <v>9</v>
      </c>
      <c r="H1850" s="3">
        <f t="shared" si="84"/>
        <v>-4.5308873908719294E-3</v>
      </c>
      <c r="I1850">
        <f t="shared" si="85"/>
        <v>2022</v>
      </c>
      <c r="J1850" t="str">
        <f t="shared" si="86"/>
        <v>Diciembre</v>
      </c>
      <c r="K1850">
        <f>AVERAGEIFS(Tabla1[Close], Tabla1[Ticker], Tabla1[[#This Row],[Ticker]], Tabla1[Date], "&lt;=" &amp; Tabla1[[#This Row],[Date]], Tabla1[Date], "&gt;=" &amp; (Tabla1[[#This Row],[Date]]-50))</f>
        <v>96.425277777777765</v>
      </c>
      <c r="L1850">
        <f>AVERAGEIFS(Tabla1[Close], Tabla1[Ticker], Tabla1[[#This Row],[Ticker]], Tabla1[Date], "&lt;=" &amp; Tabla1[[#This Row],[Date]], Tabla1[Date], "&gt;=" &amp; (Tabla1[[#This Row],[Date]]-200))</f>
        <v>102.12078571428574</v>
      </c>
      <c r="M1850" t="str">
        <f>+IF(Tabla1[[#This Row],[volatilidad]]&lt;0.5,"Baja",IF(Tabla1[[#This Row],[volatilidad]]&lt;1,"Media","Alta"))</f>
        <v>Baja</v>
      </c>
    </row>
    <row r="1851" spans="1:13" x14ac:dyDescent="0.3">
      <c r="A1851" s="1">
        <v>44914</v>
      </c>
      <c r="B1851">
        <v>89.44</v>
      </c>
      <c r="C1851">
        <v>89.46</v>
      </c>
      <c r="D1851">
        <v>85.41</v>
      </c>
      <c r="E1851">
        <v>85.78</v>
      </c>
      <c r="F1851">
        <v>19225289</v>
      </c>
      <c r="G1851" t="s">
        <v>9</v>
      </c>
      <c r="H1851" s="3">
        <f t="shared" si="84"/>
        <v>-4.7735346358792174E-2</v>
      </c>
      <c r="I1851">
        <f t="shared" si="85"/>
        <v>2022</v>
      </c>
      <c r="J1851" t="str">
        <f t="shared" si="86"/>
        <v>Diciembre</v>
      </c>
      <c r="K1851">
        <f>AVERAGEIFS(Tabla1[Close], Tabla1[Ticker], Tabla1[[#This Row],[Ticker]], Tabla1[Date], "&lt;=" &amp; Tabla1[[#This Row],[Date]], Tabla1[Date], "&gt;=" &amp; (Tabla1[[#This Row],[Date]]-50))</f>
        <v>95.61999999999999</v>
      </c>
      <c r="L1851">
        <f>AVERAGEIFS(Tabla1[Close], Tabla1[Ticker], Tabla1[[#This Row],[Ticker]], Tabla1[Date], "&lt;=" &amp; Tabla1[[#This Row],[Date]], Tabla1[Date], "&gt;=" &amp; (Tabla1[[#This Row],[Date]]-200))</f>
        <v>101.89251798561153</v>
      </c>
      <c r="M1851" t="str">
        <f>+IF(Tabla1[[#This Row],[volatilidad]]&lt;0.5,"Baja",IF(Tabla1[[#This Row],[volatilidad]]&lt;1,"Media","Alta"))</f>
        <v>Baja</v>
      </c>
    </row>
    <row r="1852" spans="1:13" x14ac:dyDescent="0.3">
      <c r="A1852" s="1">
        <v>44915</v>
      </c>
      <c r="B1852">
        <v>86.08</v>
      </c>
      <c r="C1852">
        <v>87.84</v>
      </c>
      <c r="D1852">
        <v>85.76</v>
      </c>
      <c r="E1852">
        <v>87.02</v>
      </c>
      <c r="F1852">
        <v>14918400</v>
      </c>
      <c r="G1852" t="s">
        <v>9</v>
      </c>
      <c r="H1852" s="3">
        <f t="shared" si="84"/>
        <v>1.4455584052226467E-2</v>
      </c>
      <c r="I1852">
        <f t="shared" si="85"/>
        <v>2022</v>
      </c>
      <c r="J1852" t="str">
        <f t="shared" si="86"/>
        <v>Diciembre</v>
      </c>
      <c r="K1852">
        <f>AVERAGEIFS(Tabla1[Close], Tabla1[Ticker], Tabla1[[#This Row],[Ticker]], Tabla1[Date], "&lt;=" &amp; Tabla1[[#This Row],[Date]], Tabla1[Date], "&gt;=" &amp; (Tabla1[[#This Row],[Date]]-50))</f>
        <v>95.38111111111111</v>
      </c>
      <c r="L1852">
        <f>AVERAGEIFS(Tabla1[Close], Tabla1[Ticker], Tabla1[[#This Row],[Ticker]], Tabla1[Date], "&lt;=" &amp; Tabla1[[#This Row],[Date]], Tabla1[Date], "&gt;=" &amp; (Tabla1[[#This Row],[Date]]-200))</f>
        <v>101.72093525179859</v>
      </c>
      <c r="M1852" t="str">
        <f>+IF(Tabla1[[#This Row],[volatilidad]]&lt;0.5,"Baja",IF(Tabla1[[#This Row],[volatilidad]]&lt;1,"Media","Alta"))</f>
        <v>Baja</v>
      </c>
    </row>
    <row r="1853" spans="1:13" x14ac:dyDescent="0.3">
      <c r="A1853" s="1">
        <v>44916</v>
      </c>
      <c r="B1853">
        <v>87.19</v>
      </c>
      <c r="C1853">
        <v>88.1</v>
      </c>
      <c r="D1853">
        <v>86.48</v>
      </c>
      <c r="E1853">
        <v>86.92</v>
      </c>
      <c r="F1853">
        <v>11004832</v>
      </c>
      <c r="G1853" t="s">
        <v>9</v>
      </c>
      <c r="H1853" s="3">
        <f t="shared" si="84"/>
        <v>-1.1491611123879419E-3</v>
      </c>
      <c r="I1853">
        <f t="shared" si="85"/>
        <v>2022</v>
      </c>
      <c r="J1853" t="str">
        <f t="shared" si="86"/>
        <v>Diciembre</v>
      </c>
      <c r="K1853">
        <f>AVERAGEIFS(Tabla1[Close], Tabla1[Ticker], Tabla1[[#This Row],[Ticker]], Tabla1[Date], "&lt;=" &amp; Tabla1[[#This Row],[Date]], Tabla1[Date], "&gt;=" &amp; (Tabla1[[#This Row],[Date]]-50))</f>
        <v>94.836111111111109</v>
      </c>
      <c r="L1853">
        <f>AVERAGEIFS(Tabla1[Close], Tabla1[Ticker], Tabla1[[#This Row],[Ticker]], Tabla1[Date], "&lt;=" &amp; Tabla1[[#This Row],[Date]], Tabla1[Date], "&gt;=" &amp; (Tabla1[[#This Row],[Date]]-200))</f>
        <v>101.56446043165471</v>
      </c>
      <c r="M1853" t="str">
        <f>+IF(Tabla1[[#This Row],[volatilidad]]&lt;0.5,"Baja",IF(Tabla1[[#This Row],[volatilidad]]&lt;1,"Media","Alta"))</f>
        <v>Baja</v>
      </c>
    </row>
    <row r="1854" spans="1:13" x14ac:dyDescent="0.3">
      <c r="A1854" s="1">
        <v>44917</v>
      </c>
      <c r="B1854">
        <v>86.03</v>
      </c>
      <c r="C1854">
        <v>86.73</v>
      </c>
      <c r="D1854">
        <v>84.69</v>
      </c>
      <c r="E1854">
        <v>86.67</v>
      </c>
      <c r="F1854">
        <v>15487370</v>
      </c>
      <c r="G1854" t="s">
        <v>9</v>
      </c>
      <c r="H1854" s="3">
        <f t="shared" si="84"/>
        <v>-2.8762080073631013E-3</v>
      </c>
      <c r="I1854">
        <f t="shared" si="85"/>
        <v>2022</v>
      </c>
      <c r="J1854" t="str">
        <f t="shared" si="86"/>
        <v>Diciembre</v>
      </c>
      <c r="K1854">
        <f>AVERAGEIFS(Tabla1[Close], Tabla1[Ticker], Tabla1[[#This Row],[Ticker]], Tabla1[Date], "&lt;=" &amp; Tabla1[[#This Row],[Date]], Tabla1[Date], "&gt;=" &amp; (Tabla1[[#This Row],[Date]]-50))</f>
        <v>94.299166666666665</v>
      </c>
      <c r="L1854">
        <f>AVERAGEIFS(Tabla1[Close], Tabla1[Ticker], Tabla1[[#This Row],[Ticker]], Tabla1[Date], "&lt;=" &amp; Tabla1[[#This Row],[Date]], Tabla1[Date], "&gt;=" &amp; (Tabla1[[#This Row],[Date]]-200))</f>
        <v>101.45807142857146</v>
      </c>
      <c r="M1854" t="str">
        <f>+IF(Tabla1[[#This Row],[volatilidad]]&lt;0.5,"Baja",IF(Tabla1[[#This Row],[volatilidad]]&lt;1,"Media","Alta"))</f>
        <v>Baja</v>
      </c>
    </row>
    <row r="1855" spans="1:13" x14ac:dyDescent="0.3">
      <c r="A1855" s="1">
        <v>44918</v>
      </c>
      <c r="B1855">
        <v>86.06</v>
      </c>
      <c r="C1855">
        <v>88.07</v>
      </c>
      <c r="D1855">
        <v>85.77</v>
      </c>
      <c r="E1855">
        <v>88.01</v>
      </c>
      <c r="F1855">
        <v>11171606</v>
      </c>
      <c r="G1855" t="s">
        <v>9</v>
      </c>
      <c r="H1855" s="3">
        <f t="shared" si="84"/>
        <v>1.5460943809853411E-2</v>
      </c>
      <c r="I1855">
        <f t="shared" si="85"/>
        <v>2022</v>
      </c>
      <c r="J1855" t="str">
        <f t="shared" si="86"/>
        <v>Diciembre</v>
      </c>
      <c r="K1855">
        <f>AVERAGEIFS(Tabla1[Close], Tabla1[Ticker], Tabla1[[#This Row],[Ticker]], Tabla1[Date], "&lt;=" &amp; Tabla1[[#This Row],[Date]], Tabla1[Date], "&gt;=" &amp; (Tabla1[[#This Row],[Date]]-50))</f>
        <v>93.915555555555557</v>
      </c>
      <c r="L1855">
        <f>AVERAGEIFS(Tabla1[Close], Tabla1[Ticker], Tabla1[[#This Row],[Ticker]], Tabla1[Date], "&lt;=" &amp; Tabla1[[#This Row],[Date]], Tabla1[Date], "&gt;=" &amp; (Tabla1[[#This Row],[Date]]-200))</f>
        <v>101.36269503546103</v>
      </c>
      <c r="M1855" t="str">
        <f>+IF(Tabla1[[#This Row],[volatilidad]]&lt;0.5,"Baja",IF(Tabla1[[#This Row],[volatilidad]]&lt;1,"Media","Alta"))</f>
        <v>Baja</v>
      </c>
    </row>
    <row r="1856" spans="1:13" x14ac:dyDescent="0.3">
      <c r="A1856" s="1">
        <v>44922</v>
      </c>
      <c r="B1856">
        <v>87.42</v>
      </c>
      <c r="C1856">
        <v>87.94</v>
      </c>
      <c r="D1856">
        <v>85.96</v>
      </c>
      <c r="E1856">
        <v>86.37</v>
      </c>
      <c r="F1856">
        <v>11561448</v>
      </c>
      <c r="G1856" t="s">
        <v>9</v>
      </c>
      <c r="H1856" s="3">
        <f t="shared" si="84"/>
        <v>-1.8634246108396813E-2</v>
      </c>
      <c r="I1856">
        <f t="shared" si="85"/>
        <v>2022</v>
      </c>
      <c r="J1856" t="str">
        <f t="shared" si="86"/>
        <v>Diciembre</v>
      </c>
      <c r="K1856">
        <f>AVERAGEIFS(Tabla1[Close], Tabla1[Ticker], Tabla1[[#This Row],[Ticker]], Tabla1[Date], "&lt;=" &amp; Tabla1[[#This Row],[Date]], Tabla1[Date], "&gt;=" &amp; (Tabla1[[#This Row],[Date]]-50))</f>
        <v>93.385714285714286</v>
      </c>
      <c r="L1856">
        <f>AVERAGEIFS(Tabla1[Close], Tabla1[Ticker], Tabla1[[#This Row],[Ticker]], Tabla1[Date], "&lt;=" &amp; Tabla1[[#This Row],[Date]], Tabla1[Date], "&gt;=" &amp; (Tabla1[[#This Row],[Date]]-200))</f>
        <v>101.10326086956525</v>
      </c>
      <c r="M1856" t="str">
        <f>+IF(Tabla1[[#This Row],[volatilidad]]&lt;0.5,"Baja",IF(Tabla1[[#This Row],[volatilidad]]&lt;1,"Media","Alta"))</f>
        <v>Baja</v>
      </c>
    </row>
    <row r="1857" spans="1:13" x14ac:dyDescent="0.3">
      <c r="A1857" s="1">
        <v>44923</v>
      </c>
      <c r="B1857">
        <v>86.08</v>
      </c>
      <c r="C1857">
        <v>86.69</v>
      </c>
      <c r="D1857">
        <v>84.07</v>
      </c>
      <c r="E1857">
        <v>84.17</v>
      </c>
      <c r="F1857">
        <v>12399508</v>
      </c>
      <c r="G1857" t="s">
        <v>9</v>
      </c>
      <c r="H1857" s="3">
        <f t="shared" si="84"/>
        <v>-2.5471807340511798E-2</v>
      </c>
      <c r="I1857">
        <f t="shared" si="85"/>
        <v>2022</v>
      </c>
      <c r="J1857" t="str">
        <f t="shared" si="86"/>
        <v>Diciembre</v>
      </c>
      <c r="K1857">
        <f>AVERAGEIFS(Tabla1[Close], Tabla1[Ticker], Tabla1[[#This Row],[Ticker]], Tabla1[Date], "&lt;=" &amp; Tabla1[[#This Row],[Date]], Tabla1[Date], "&gt;=" &amp; (Tabla1[[#This Row],[Date]]-50))</f>
        <v>92.921142857142868</v>
      </c>
      <c r="L1857">
        <f>AVERAGEIFS(Tabla1[Close], Tabla1[Ticker], Tabla1[[#This Row],[Ticker]], Tabla1[Date], "&lt;=" &amp; Tabla1[[#This Row],[Date]], Tabla1[Date], "&gt;=" &amp; (Tabla1[[#This Row],[Date]]-200))</f>
        <v>100.99289855072466</v>
      </c>
      <c r="M1857" t="str">
        <f>+IF(Tabla1[[#This Row],[volatilidad]]&lt;0.5,"Baja",IF(Tabla1[[#This Row],[volatilidad]]&lt;1,"Media","Alta"))</f>
        <v>Baja</v>
      </c>
    </row>
    <row r="1858" spans="1:13" x14ac:dyDescent="0.3">
      <c r="A1858" s="1">
        <v>44924</v>
      </c>
      <c r="B1858">
        <v>85.25</v>
      </c>
      <c r="C1858">
        <v>88.24</v>
      </c>
      <c r="D1858">
        <v>84.97</v>
      </c>
      <c r="E1858">
        <v>87.18</v>
      </c>
      <c r="F1858">
        <v>13045069</v>
      </c>
      <c r="G1858" t="s">
        <v>9</v>
      </c>
      <c r="H1858" s="3">
        <f t="shared" ref="H1858:H1921" si="87">IF(G1858=G1857, (E1858/E1857)-1, "")</f>
        <v>3.5760959961981698E-2</v>
      </c>
      <c r="I1858">
        <f t="shared" ref="I1858:I1921" si="88">YEAR(A1858)</f>
        <v>2022</v>
      </c>
      <c r="J1858" t="str">
        <f t="shared" ref="J1858:J1921" si="89">TEXT(A1858,"MMMM")</f>
        <v>Diciembre</v>
      </c>
      <c r="K1858">
        <f>AVERAGEIFS(Tabla1[Close], Tabla1[Ticker], Tabla1[[#This Row],[Ticker]], Tabla1[Date], "&lt;=" &amp; Tabla1[[#This Row],[Date]], Tabla1[Date], "&gt;=" &amp; (Tabla1[[#This Row],[Date]]-50))</f>
        <v>92.557714285714283</v>
      </c>
      <c r="L1858">
        <f>AVERAGEIFS(Tabla1[Close], Tabla1[Ticker], Tabla1[[#This Row],[Ticker]], Tabla1[Date], "&lt;=" &amp; Tabla1[[#This Row],[Date]], Tabla1[Date], "&gt;=" &amp; (Tabla1[[#This Row],[Date]]-200))</f>
        <v>100.89352517985614</v>
      </c>
      <c r="M1858" t="str">
        <f>+IF(Tabla1[[#This Row],[volatilidad]]&lt;0.5,"Baja",IF(Tabla1[[#This Row],[volatilidad]]&lt;1,"Media","Alta"))</f>
        <v>Baja</v>
      </c>
    </row>
    <row r="1859" spans="1:13" x14ac:dyDescent="0.3">
      <c r="A1859" s="1">
        <v>44925</v>
      </c>
      <c r="B1859">
        <v>85.73</v>
      </c>
      <c r="C1859">
        <v>87.12</v>
      </c>
      <c r="D1859">
        <v>85.23</v>
      </c>
      <c r="E1859">
        <v>86.88</v>
      </c>
      <c r="F1859">
        <v>23230967</v>
      </c>
      <c r="G1859" t="s">
        <v>9</v>
      </c>
      <c r="H1859" s="3">
        <f t="shared" si="87"/>
        <v>-3.4411562284929476E-3</v>
      </c>
      <c r="I1859">
        <f t="shared" si="88"/>
        <v>2022</v>
      </c>
      <c r="J1859" t="str">
        <f t="shared" si="89"/>
        <v>Diciembre</v>
      </c>
      <c r="K1859">
        <f>AVERAGEIFS(Tabla1[Close], Tabla1[Ticker], Tabla1[[#This Row],[Ticker]], Tabla1[Date], "&lt;=" &amp; Tabla1[[#This Row],[Date]], Tabla1[Date], "&gt;=" &amp; (Tabla1[[#This Row],[Date]]-50))</f>
        <v>92.561428571428578</v>
      </c>
      <c r="L1859">
        <f>AVERAGEIFS(Tabla1[Close], Tabla1[Ticker], Tabla1[[#This Row],[Ticker]], Tabla1[Date], "&lt;=" &amp; Tabla1[[#This Row],[Date]], Tabla1[Date], "&gt;=" &amp; (Tabla1[[#This Row],[Date]]-200))</f>
        <v>100.79342857142859</v>
      </c>
      <c r="M1859" t="str">
        <f>+IF(Tabla1[[#This Row],[volatilidad]]&lt;0.5,"Baja",IF(Tabla1[[#This Row],[volatilidad]]&lt;1,"Media","Alta"))</f>
        <v>Baja</v>
      </c>
    </row>
    <row r="1860" spans="1:13" x14ac:dyDescent="0.3">
      <c r="A1860" s="1">
        <v>44929</v>
      </c>
      <c r="B1860">
        <v>88.98</v>
      </c>
      <c r="C1860">
        <v>89.97</v>
      </c>
      <c r="D1860">
        <v>87.83</v>
      </c>
      <c r="E1860">
        <v>88.97</v>
      </c>
      <c r="F1860">
        <v>14997142</v>
      </c>
      <c r="G1860" t="s">
        <v>9</v>
      </c>
      <c r="H1860" s="3">
        <f t="shared" si="87"/>
        <v>2.4056169429097718E-2</v>
      </c>
      <c r="I1860">
        <f t="shared" si="88"/>
        <v>2023</v>
      </c>
      <c r="J1860" t="str">
        <f t="shared" si="89"/>
        <v>Enero</v>
      </c>
      <c r="K1860">
        <f>AVERAGEIFS(Tabla1[Close], Tabla1[Ticker], Tabla1[[#This Row],[Ticker]], Tabla1[Date], "&lt;=" &amp; Tabla1[[#This Row],[Date]], Tabla1[Date], "&gt;=" &amp; (Tabla1[[#This Row],[Date]]-50))</f>
        <v>92.445588235294139</v>
      </c>
      <c r="L1860">
        <f>AVERAGEIFS(Tabla1[Close], Tabla1[Ticker], Tabla1[[#This Row],[Ticker]], Tabla1[Date], "&lt;=" &amp; Tabla1[[#This Row],[Date]], Tabla1[Date], "&gt;=" &amp; (Tabla1[[#This Row],[Date]]-200))</f>
        <v>100.87562043795623</v>
      </c>
      <c r="M1860" t="str">
        <f>+IF(Tabla1[[#This Row],[volatilidad]]&lt;0.5,"Baja",IF(Tabla1[[#This Row],[volatilidad]]&lt;1,"Media","Alta"))</f>
        <v>Baja</v>
      </c>
    </row>
    <row r="1861" spans="1:13" x14ac:dyDescent="0.3">
      <c r="A1861" s="1">
        <v>44930</v>
      </c>
      <c r="B1861">
        <v>90</v>
      </c>
      <c r="C1861">
        <v>92.75</v>
      </c>
      <c r="D1861">
        <v>89.36</v>
      </c>
      <c r="E1861">
        <v>91.98</v>
      </c>
      <c r="F1861">
        <v>14957213</v>
      </c>
      <c r="G1861" t="s">
        <v>9</v>
      </c>
      <c r="H1861" s="3">
        <f t="shared" si="87"/>
        <v>3.3831628638867128E-2</v>
      </c>
      <c r="I1861">
        <f t="shared" si="88"/>
        <v>2023</v>
      </c>
      <c r="J1861" t="str">
        <f t="shared" si="89"/>
        <v>Enero</v>
      </c>
      <c r="K1861">
        <f>AVERAGEIFS(Tabla1[Close], Tabla1[Ticker], Tabla1[[#This Row],[Ticker]], Tabla1[Date], "&lt;=" &amp; Tabla1[[#This Row],[Date]], Tabla1[Date], "&gt;=" &amp; (Tabla1[[#This Row],[Date]]-50))</f>
        <v>92.3779411764706</v>
      </c>
      <c r="L1861">
        <f>AVERAGEIFS(Tabla1[Close], Tabla1[Ticker], Tabla1[[#This Row],[Ticker]], Tabla1[Date], "&lt;=" &amp; Tabla1[[#This Row],[Date]], Tabla1[Date], "&gt;=" &amp; (Tabla1[[#This Row],[Date]]-200))</f>
        <v>100.85839416058396</v>
      </c>
      <c r="M1861" t="str">
        <f>+IF(Tabla1[[#This Row],[volatilidad]]&lt;0.5,"Baja",IF(Tabla1[[#This Row],[volatilidad]]&lt;1,"Media","Alta"))</f>
        <v>Baja</v>
      </c>
    </row>
    <row r="1862" spans="1:13" x14ac:dyDescent="0.3">
      <c r="A1862" s="1">
        <v>44931</v>
      </c>
      <c r="B1862">
        <v>91.66</v>
      </c>
      <c r="C1862">
        <v>92.48</v>
      </c>
      <c r="D1862">
        <v>90.51</v>
      </c>
      <c r="E1862">
        <v>91.92</v>
      </c>
      <c r="F1862">
        <v>11622620</v>
      </c>
      <c r="G1862" t="s">
        <v>9</v>
      </c>
      <c r="H1862" s="3">
        <f t="shared" si="87"/>
        <v>-6.5231572080892697E-4</v>
      </c>
      <c r="I1862">
        <f t="shared" si="88"/>
        <v>2023</v>
      </c>
      <c r="J1862" t="str">
        <f t="shared" si="89"/>
        <v>Enero</v>
      </c>
      <c r="K1862">
        <f>AVERAGEIFS(Tabla1[Close], Tabla1[Ticker], Tabla1[[#This Row],[Ticker]], Tabla1[Date], "&lt;=" &amp; Tabla1[[#This Row],[Date]], Tabla1[Date], "&gt;=" &amp; (Tabla1[[#This Row],[Date]]-50))</f>
        <v>92.272352941176493</v>
      </c>
      <c r="L1862">
        <f>AVERAGEIFS(Tabla1[Close], Tabla1[Ticker], Tabla1[[#This Row],[Ticker]], Tabla1[Date], "&lt;=" &amp; Tabla1[[#This Row],[Date]], Tabla1[Date], "&gt;=" &amp; (Tabla1[[#This Row],[Date]]-200))</f>
        <v>100.79362318840582</v>
      </c>
      <c r="M1862" t="str">
        <f>+IF(Tabla1[[#This Row],[volatilidad]]&lt;0.5,"Baja",IF(Tabla1[[#This Row],[volatilidad]]&lt;1,"Media","Alta"))</f>
        <v>Baja</v>
      </c>
    </row>
    <row r="1863" spans="1:13" x14ac:dyDescent="0.3">
      <c r="A1863" s="1">
        <v>44932</v>
      </c>
      <c r="B1863">
        <v>92.66</v>
      </c>
      <c r="C1863">
        <v>94.69</v>
      </c>
      <c r="D1863">
        <v>91.32</v>
      </c>
      <c r="E1863">
        <v>93.92</v>
      </c>
      <c r="F1863">
        <v>9828145</v>
      </c>
      <c r="G1863" t="s">
        <v>9</v>
      </c>
      <c r="H1863" s="3">
        <f t="shared" si="87"/>
        <v>2.1758050478677182E-2</v>
      </c>
      <c r="I1863">
        <f t="shared" si="88"/>
        <v>2023</v>
      </c>
      <c r="J1863" t="str">
        <f t="shared" si="89"/>
        <v>Enero</v>
      </c>
      <c r="K1863">
        <f>AVERAGEIFS(Tabla1[Close], Tabla1[Ticker], Tabla1[[#This Row],[Ticker]], Tabla1[Date], "&lt;=" &amp; Tabla1[[#This Row],[Date]], Tabla1[Date], "&gt;=" &amp; (Tabla1[[#This Row],[Date]]-50))</f>
        <v>92.271470588235303</v>
      </c>
      <c r="L1863">
        <f>AVERAGEIFS(Tabla1[Close], Tabla1[Ticker], Tabla1[[#This Row],[Ticker]], Tabla1[Date], "&lt;=" &amp; Tabla1[[#This Row],[Date]], Tabla1[Date], "&gt;=" &amp; (Tabla1[[#This Row],[Date]]-200))</f>
        <v>100.74417266187052</v>
      </c>
      <c r="M1863" t="str">
        <f>+IF(Tabla1[[#This Row],[volatilidad]]&lt;0.5,"Baja",IF(Tabla1[[#This Row],[volatilidad]]&lt;1,"Media","Alta"))</f>
        <v>Baja</v>
      </c>
    </row>
    <row r="1864" spans="1:13" x14ac:dyDescent="0.3">
      <c r="A1864" s="1">
        <v>44935</v>
      </c>
      <c r="B1864">
        <v>94.43</v>
      </c>
      <c r="C1864">
        <v>95.7</v>
      </c>
      <c r="D1864">
        <v>93.45</v>
      </c>
      <c r="E1864">
        <v>94.77</v>
      </c>
      <c r="F1864">
        <v>11675842</v>
      </c>
      <c r="G1864" t="s">
        <v>9</v>
      </c>
      <c r="H1864" s="3">
        <f t="shared" si="87"/>
        <v>9.0502555366267501E-3</v>
      </c>
      <c r="I1864">
        <f t="shared" si="88"/>
        <v>2023</v>
      </c>
      <c r="J1864" t="str">
        <f t="shared" si="89"/>
        <v>Enero</v>
      </c>
      <c r="K1864">
        <f>AVERAGEIFS(Tabla1[Close], Tabla1[Ticker], Tabla1[[#This Row],[Ticker]], Tabla1[Date], "&lt;=" &amp; Tabla1[[#This Row],[Date]], Tabla1[Date], "&gt;=" &amp; (Tabla1[[#This Row],[Date]]-50))</f>
        <v>92.386363636363654</v>
      </c>
      <c r="L1864">
        <f>AVERAGEIFS(Tabla1[Close], Tabla1[Ticker], Tabla1[[#This Row],[Ticker]], Tabla1[Date], "&lt;=" &amp; Tabla1[[#This Row],[Date]], Tabla1[Date], "&gt;=" &amp; (Tabla1[[#This Row],[Date]]-200))</f>
        <v>100.80739130434786</v>
      </c>
      <c r="M1864" t="str">
        <f>+IF(Tabla1[[#This Row],[volatilidad]]&lt;0.5,"Baja",IF(Tabla1[[#This Row],[volatilidad]]&lt;1,"Media","Alta"))</f>
        <v>Baja</v>
      </c>
    </row>
    <row r="1865" spans="1:13" x14ac:dyDescent="0.3">
      <c r="A1865" s="1">
        <v>44936</v>
      </c>
      <c r="B1865">
        <v>94.28</v>
      </c>
      <c r="C1865">
        <v>95.64</v>
      </c>
      <c r="D1865">
        <v>93.82</v>
      </c>
      <c r="E1865">
        <v>95.56</v>
      </c>
      <c r="F1865">
        <v>6914633</v>
      </c>
      <c r="G1865" t="s">
        <v>9</v>
      </c>
      <c r="H1865" s="3">
        <f t="shared" si="87"/>
        <v>8.3359712989343748E-3</v>
      </c>
      <c r="I1865">
        <f t="shared" si="88"/>
        <v>2023</v>
      </c>
      <c r="J1865" t="str">
        <f t="shared" si="89"/>
        <v>Enero</v>
      </c>
      <c r="K1865">
        <f>AVERAGEIFS(Tabla1[Close], Tabla1[Ticker], Tabla1[[#This Row],[Ticker]], Tabla1[Date], "&lt;=" &amp; Tabla1[[#This Row],[Date]], Tabla1[Date], "&gt;=" &amp; (Tabla1[[#This Row],[Date]]-50))</f>
        <v>92.47970588235296</v>
      </c>
      <c r="L1865">
        <f>AVERAGEIFS(Tabla1[Close], Tabla1[Ticker], Tabla1[[#This Row],[Ticker]], Tabla1[Date], "&lt;=" &amp; Tabla1[[#This Row],[Date]], Tabla1[Date], "&gt;=" &amp; (Tabla1[[#This Row],[Date]]-200))</f>
        <v>100.81652173913045</v>
      </c>
      <c r="M1865" t="str">
        <f>+IF(Tabla1[[#This Row],[volatilidad]]&lt;0.5,"Baja",IF(Tabla1[[#This Row],[volatilidad]]&lt;1,"Media","Alta"))</f>
        <v>Baja</v>
      </c>
    </row>
    <row r="1866" spans="1:13" x14ac:dyDescent="0.3">
      <c r="A1866" s="1">
        <v>44937</v>
      </c>
      <c r="B1866">
        <v>95.92</v>
      </c>
      <c r="C1866">
        <v>96.55</v>
      </c>
      <c r="D1866">
        <v>95.05</v>
      </c>
      <c r="E1866">
        <v>96.33</v>
      </c>
      <c r="F1866">
        <v>8757251</v>
      </c>
      <c r="G1866" t="s">
        <v>9</v>
      </c>
      <c r="H1866" s="3">
        <f t="shared" si="87"/>
        <v>8.0577647551276499E-3</v>
      </c>
      <c r="I1866">
        <f t="shared" si="88"/>
        <v>2023</v>
      </c>
      <c r="J1866" t="str">
        <f t="shared" si="89"/>
        <v>Enero</v>
      </c>
      <c r="K1866">
        <f>AVERAGEIFS(Tabla1[Close], Tabla1[Ticker], Tabla1[[#This Row],[Ticker]], Tabla1[Date], "&lt;=" &amp; Tabla1[[#This Row],[Date]], Tabla1[Date], "&gt;=" &amp; (Tabla1[[#This Row],[Date]]-50))</f>
        <v>92.442941176470597</v>
      </c>
      <c r="L1866">
        <f>AVERAGEIFS(Tabla1[Close], Tabla1[Ticker], Tabla1[[#This Row],[Ticker]], Tabla1[Date], "&lt;=" &amp; Tabla1[[#This Row],[Date]], Tabla1[Date], "&gt;=" &amp; (Tabla1[[#This Row],[Date]]-200))</f>
        <v>100.80601449275365</v>
      </c>
      <c r="M1866" t="str">
        <f>+IF(Tabla1[[#This Row],[volatilidad]]&lt;0.5,"Baja",IF(Tabla1[[#This Row],[volatilidad]]&lt;1,"Media","Alta"))</f>
        <v>Baja</v>
      </c>
    </row>
    <row r="1867" spans="1:13" x14ac:dyDescent="0.3">
      <c r="A1867" s="1">
        <v>44938</v>
      </c>
      <c r="B1867">
        <v>98.5</v>
      </c>
      <c r="C1867">
        <v>100.63</v>
      </c>
      <c r="D1867">
        <v>97.57</v>
      </c>
      <c r="E1867">
        <v>99.81</v>
      </c>
      <c r="F1867">
        <v>19764324</v>
      </c>
      <c r="G1867" t="s">
        <v>9</v>
      </c>
      <c r="H1867" s="3">
        <f t="shared" si="87"/>
        <v>3.6125817502335789E-2</v>
      </c>
      <c r="I1867">
        <f t="shared" si="88"/>
        <v>2023</v>
      </c>
      <c r="J1867" t="str">
        <f t="shared" si="89"/>
        <v>Enero</v>
      </c>
      <c r="K1867">
        <f>AVERAGEIFS(Tabla1[Close], Tabla1[Ticker], Tabla1[[#This Row],[Ticker]], Tabla1[Date], "&lt;=" &amp; Tabla1[[#This Row],[Date]], Tabla1[Date], "&gt;=" &amp; (Tabla1[[#This Row],[Date]]-50))</f>
        <v>92.548823529411777</v>
      </c>
      <c r="L1867">
        <f>AVERAGEIFS(Tabla1[Close], Tabla1[Ticker], Tabla1[[#This Row],[Ticker]], Tabla1[Date], "&lt;=" &amp; Tabla1[[#This Row],[Date]], Tabla1[Date], "&gt;=" &amp; (Tabla1[[#This Row],[Date]]-200))</f>
        <v>100.79884892086334</v>
      </c>
      <c r="M1867" t="str">
        <f>+IF(Tabla1[[#This Row],[volatilidad]]&lt;0.5,"Baja",IF(Tabla1[[#This Row],[volatilidad]]&lt;1,"Media","Alta"))</f>
        <v>Baja</v>
      </c>
    </row>
    <row r="1868" spans="1:13" x14ac:dyDescent="0.3">
      <c r="A1868" s="1">
        <v>44939</v>
      </c>
      <c r="B1868">
        <v>99.38</v>
      </c>
      <c r="C1868">
        <v>99.6</v>
      </c>
      <c r="D1868">
        <v>98.01</v>
      </c>
      <c r="E1868">
        <v>99.4</v>
      </c>
      <c r="F1868">
        <v>12230196</v>
      </c>
      <c r="G1868" t="s">
        <v>9</v>
      </c>
      <c r="H1868" s="3">
        <f t="shared" si="87"/>
        <v>-4.1078048291753877E-3</v>
      </c>
      <c r="I1868">
        <f t="shared" si="88"/>
        <v>2023</v>
      </c>
      <c r="J1868" t="str">
        <f t="shared" si="89"/>
        <v>Enero</v>
      </c>
      <c r="K1868">
        <f>AVERAGEIFS(Tabla1[Close], Tabla1[Ticker], Tabla1[[#This Row],[Ticker]], Tabla1[Date], "&lt;=" &amp; Tabla1[[#This Row],[Date]], Tabla1[Date], "&gt;=" &amp; (Tabla1[[#This Row],[Date]]-50))</f>
        <v>92.564117647058836</v>
      </c>
      <c r="L1868">
        <f>AVERAGEIFS(Tabla1[Close], Tabla1[Ticker], Tabla1[[#This Row],[Ticker]], Tabla1[Date], "&lt;=" &amp; Tabla1[[#This Row],[Date]], Tabla1[Date], "&gt;=" &amp; (Tabla1[[#This Row],[Date]]-200))</f>
        <v>100.78885714285715</v>
      </c>
      <c r="M1868" t="str">
        <f>+IF(Tabla1[[#This Row],[volatilidad]]&lt;0.5,"Baja",IF(Tabla1[[#This Row],[volatilidad]]&lt;1,"Media","Alta"))</f>
        <v>Baja</v>
      </c>
    </row>
    <row r="1869" spans="1:13" x14ac:dyDescent="0.3">
      <c r="A1869" s="1">
        <v>44943</v>
      </c>
      <c r="B1869">
        <v>100.32</v>
      </c>
      <c r="C1869">
        <v>100.99</v>
      </c>
      <c r="D1869">
        <v>99</v>
      </c>
      <c r="E1869">
        <v>99.91</v>
      </c>
      <c r="F1869">
        <v>14914197</v>
      </c>
      <c r="G1869" t="s">
        <v>9</v>
      </c>
      <c r="H1869" s="3">
        <f t="shared" si="87"/>
        <v>5.1307847082493474E-3</v>
      </c>
      <c r="I1869">
        <f t="shared" si="88"/>
        <v>2023</v>
      </c>
      <c r="J1869" t="str">
        <f t="shared" si="89"/>
        <v>Enero</v>
      </c>
      <c r="K1869">
        <f>AVERAGEIFS(Tabla1[Close], Tabla1[Ticker], Tabla1[[#This Row],[Ticker]], Tabla1[Date], "&lt;=" &amp; Tabla1[[#This Row],[Date]], Tabla1[Date], "&gt;=" &amp; (Tabla1[[#This Row],[Date]]-50))</f>
        <v>92.59470588235294</v>
      </c>
      <c r="L1869">
        <f>AVERAGEIFS(Tabla1[Close], Tabla1[Ticker], Tabla1[[#This Row],[Ticker]], Tabla1[Date], "&lt;=" &amp; Tabla1[[#This Row],[Date]], Tabla1[Date], "&gt;=" &amp; (Tabla1[[#This Row],[Date]]-200))</f>
        <v>100.93262773722628</v>
      </c>
      <c r="M1869" t="str">
        <f>+IF(Tabla1[[#This Row],[volatilidad]]&lt;0.5,"Baja",IF(Tabla1[[#This Row],[volatilidad]]&lt;1,"Media","Alta"))</f>
        <v>Baja</v>
      </c>
    </row>
    <row r="1870" spans="1:13" x14ac:dyDescent="0.3">
      <c r="A1870" s="1">
        <v>44944</v>
      </c>
      <c r="B1870">
        <v>100.28</v>
      </c>
      <c r="C1870">
        <v>101.13</v>
      </c>
      <c r="D1870">
        <v>98.72</v>
      </c>
      <c r="E1870">
        <v>99.04</v>
      </c>
      <c r="F1870">
        <v>11384536</v>
      </c>
      <c r="G1870" t="s">
        <v>9</v>
      </c>
      <c r="H1870" s="3">
        <f t="shared" si="87"/>
        <v>-8.7078370533478777E-3</v>
      </c>
      <c r="I1870">
        <f t="shared" si="88"/>
        <v>2023</v>
      </c>
      <c r="J1870" t="str">
        <f t="shared" si="89"/>
        <v>Enero</v>
      </c>
      <c r="K1870">
        <f>AVERAGEIFS(Tabla1[Close], Tabla1[Ticker], Tabla1[[#This Row],[Ticker]], Tabla1[Date], "&lt;=" &amp; Tabla1[[#This Row],[Date]], Tabla1[Date], "&gt;=" &amp; (Tabla1[[#This Row],[Date]]-50))</f>
        <v>92.693235294117642</v>
      </c>
      <c r="L1870">
        <f>AVERAGEIFS(Tabla1[Close], Tabla1[Ticker], Tabla1[[#This Row],[Ticker]], Tabla1[Date], "&lt;=" &amp; Tabla1[[#This Row],[Date]], Tabla1[Date], "&gt;=" &amp; (Tabla1[[#This Row],[Date]]-200))</f>
        <v>100.95379562043797</v>
      </c>
      <c r="M1870" t="str">
        <f>+IF(Tabla1[[#This Row],[volatilidad]]&lt;0.5,"Baja",IF(Tabla1[[#This Row],[volatilidad]]&lt;1,"Media","Alta"))</f>
        <v>Baja</v>
      </c>
    </row>
    <row r="1871" spans="1:13" x14ac:dyDescent="0.3">
      <c r="A1871" s="1">
        <v>44945</v>
      </c>
      <c r="B1871">
        <v>98.12</v>
      </c>
      <c r="C1871">
        <v>99.45</v>
      </c>
      <c r="D1871">
        <v>97.12</v>
      </c>
      <c r="E1871">
        <v>99.08</v>
      </c>
      <c r="F1871">
        <v>10973553</v>
      </c>
      <c r="G1871" t="s">
        <v>9</v>
      </c>
      <c r="H1871" s="3">
        <f t="shared" si="87"/>
        <v>4.0387722132462223E-4</v>
      </c>
      <c r="I1871">
        <f t="shared" si="88"/>
        <v>2023</v>
      </c>
      <c r="J1871" t="str">
        <f t="shared" si="89"/>
        <v>Enero</v>
      </c>
      <c r="K1871">
        <f>AVERAGEIFS(Tabla1[Close], Tabla1[Ticker], Tabla1[[#This Row],[Ticker]], Tabla1[Date], "&lt;=" &amp; Tabla1[[#This Row],[Date]], Tabla1[Date], "&gt;=" &amp; (Tabla1[[#This Row],[Date]]-50))</f>
        <v>92.822352941176462</v>
      </c>
      <c r="L1871">
        <f>AVERAGEIFS(Tabla1[Close], Tabla1[Ticker], Tabla1[[#This Row],[Ticker]], Tabla1[Date], "&lt;=" &amp; Tabla1[[#This Row],[Date]], Tabla1[Date], "&gt;=" &amp; (Tabla1[[#This Row],[Date]]-200))</f>
        <v>100.94021739130436</v>
      </c>
      <c r="M1871" t="str">
        <f>+IF(Tabla1[[#This Row],[volatilidad]]&lt;0.5,"Baja",IF(Tabla1[[#This Row],[volatilidad]]&lt;1,"Media","Alta"))</f>
        <v>Baja</v>
      </c>
    </row>
    <row r="1872" spans="1:13" x14ac:dyDescent="0.3">
      <c r="A1872" s="1">
        <v>44946</v>
      </c>
      <c r="B1872">
        <v>100.34</v>
      </c>
      <c r="C1872">
        <v>103.59</v>
      </c>
      <c r="D1872">
        <v>99.3</v>
      </c>
      <c r="E1872">
        <v>103.48</v>
      </c>
      <c r="F1872">
        <v>14549879</v>
      </c>
      <c r="G1872" t="s">
        <v>9</v>
      </c>
      <c r="H1872" s="3">
        <f t="shared" si="87"/>
        <v>4.4408558740411941E-2</v>
      </c>
      <c r="I1872">
        <f t="shared" si="88"/>
        <v>2023</v>
      </c>
      <c r="J1872" t="str">
        <f t="shared" si="89"/>
        <v>Enero</v>
      </c>
      <c r="K1872">
        <f>AVERAGEIFS(Tabla1[Close], Tabla1[Ticker], Tabla1[[#This Row],[Ticker]], Tabla1[Date], "&lt;=" &amp; Tabla1[[#This Row],[Date]], Tabla1[Date], "&gt;=" &amp; (Tabla1[[#This Row],[Date]]-50))</f>
        <v>92.987352941176468</v>
      </c>
      <c r="L1872">
        <f>AVERAGEIFS(Tabla1[Close], Tabla1[Ticker], Tabla1[[#This Row],[Ticker]], Tabla1[Date], "&lt;=" &amp; Tabla1[[#This Row],[Date]], Tabla1[Date], "&gt;=" &amp; (Tabla1[[#This Row],[Date]]-200))</f>
        <v>100.9584892086331</v>
      </c>
      <c r="M1872" t="str">
        <f>+IF(Tabla1[[#This Row],[volatilidad]]&lt;0.5,"Baja",IF(Tabla1[[#This Row],[volatilidad]]&lt;1,"Media","Alta"))</f>
        <v>Baja</v>
      </c>
    </row>
    <row r="1873" spans="1:13" x14ac:dyDescent="0.3">
      <c r="A1873" s="1">
        <v>44949</v>
      </c>
      <c r="B1873">
        <v>103.29</v>
      </c>
      <c r="C1873">
        <v>105.95</v>
      </c>
      <c r="D1873">
        <v>102.92</v>
      </c>
      <c r="E1873">
        <v>105.69</v>
      </c>
      <c r="F1873">
        <v>11479075</v>
      </c>
      <c r="G1873" t="s">
        <v>9</v>
      </c>
      <c r="H1873" s="3">
        <f t="shared" si="87"/>
        <v>2.1356783919597833E-2</v>
      </c>
      <c r="I1873">
        <f t="shared" si="88"/>
        <v>2023</v>
      </c>
      <c r="J1873" t="str">
        <f t="shared" si="89"/>
        <v>Enero</v>
      </c>
      <c r="K1873">
        <f>AVERAGEIFS(Tabla1[Close], Tabla1[Ticker], Tabla1[[#This Row],[Ticker]], Tabla1[Date], "&lt;=" &amp; Tabla1[[#This Row],[Date]], Tabla1[Date], "&gt;=" &amp; (Tabla1[[#This Row],[Date]]-50))</f>
        <v>93.007272727272721</v>
      </c>
      <c r="L1873">
        <f>AVERAGEIFS(Tabla1[Close], Tabla1[Ticker], Tabla1[[#This Row],[Ticker]], Tabla1[Date], "&lt;=" &amp; Tabla1[[#This Row],[Date]], Tabla1[Date], "&gt;=" &amp; (Tabla1[[#This Row],[Date]]-200))</f>
        <v>101.05550724637683</v>
      </c>
      <c r="M1873" t="str">
        <f>+IF(Tabla1[[#This Row],[volatilidad]]&lt;0.5,"Baja",IF(Tabla1[[#This Row],[volatilidad]]&lt;1,"Media","Alta"))</f>
        <v>Baja</v>
      </c>
    </row>
    <row r="1874" spans="1:13" x14ac:dyDescent="0.3">
      <c r="A1874" s="1">
        <v>44950</v>
      </c>
      <c r="B1874">
        <v>104.7</v>
      </c>
      <c r="C1874">
        <v>108.44</v>
      </c>
      <c r="D1874">
        <v>102</v>
      </c>
      <c r="E1874">
        <v>106</v>
      </c>
      <c r="F1874">
        <v>8606723</v>
      </c>
      <c r="G1874" t="s">
        <v>9</v>
      </c>
      <c r="H1874" s="3">
        <f t="shared" si="87"/>
        <v>2.9331062541395614E-3</v>
      </c>
      <c r="I1874">
        <f t="shared" si="88"/>
        <v>2023</v>
      </c>
      <c r="J1874" t="str">
        <f t="shared" si="89"/>
        <v>Enero</v>
      </c>
      <c r="K1874">
        <f>AVERAGEIFS(Tabla1[Close], Tabla1[Ticker], Tabla1[[#This Row],[Ticker]], Tabla1[Date], "&lt;=" &amp; Tabla1[[#This Row],[Date]], Tabla1[Date], "&gt;=" &amp; (Tabla1[[#This Row],[Date]]-50))</f>
        <v>93.389411764705869</v>
      </c>
      <c r="L1874">
        <f>AVERAGEIFS(Tabla1[Close], Tabla1[Ticker], Tabla1[[#This Row],[Ticker]], Tabla1[Date], "&lt;=" &amp; Tabla1[[#This Row],[Date]], Tabla1[Date], "&gt;=" &amp; (Tabla1[[#This Row],[Date]]-200))</f>
        <v>101.11760869565219</v>
      </c>
      <c r="M1874" t="str">
        <f>+IF(Tabla1[[#This Row],[volatilidad]]&lt;0.5,"Baja",IF(Tabla1[[#This Row],[volatilidad]]&lt;1,"Media","Alta"))</f>
        <v>Baja</v>
      </c>
    </row>
    <row r="1875" spans="1:13" x14ac:dyDescent="0.3">
      <c r="A1875" s="1">
        <v>44951</v>
      </c>
      <c r="B1875">
        <v>104.96</v>
      </c>
      <c r="C1875">
        <v>108.16</v>
      </c>
      <c r="D1875">
        <v>104.18</v>
      </c>
      <c r="E1875">
        <v>108.12</v>
      </c>
      <c r="F1875">
        <v>10008035</v>
      </c>
      <c r="G1875" t="s">
        <v>9</v>
      </c>
      <c r="H1875" s="3">
        <f t="shared" si="87"/>
        <v>2.0000000000000018E-2</v>
      </c>
      <c r="I1875">
        <f t="shared" si="88"/>
        <v>2023</v>
      </c>
      <c r="J1875" t="str">
        <f t="shared" si="89"/>
        <v>Enero</v>
      </c>
      <c r="K1875">
        <f>AVERAGEIFS(Tabla1[Close], Tabla1[Ticker], Tabla1[[#This Row],[Ticker]], Tabla1[Date], "&lt;=" &amp; Tabla1[[#This Row],[Date]], Tabla1[Date], "&gt;=" &amp; (Tabla1[[#This Row],[Date]]-50))</f>
        <v>93.74794117647059</v>
      </c>
      <c r="L1875">
        <f>AVERAGEIFS(Tabla1[Close], Tabla1[Ticker], Tabla1[[#This Row],[Ticker]], Tabla1[Date], "&lt;=" &amp; Tabla1[[#This Row],[Date]], Tabla1[Date], "&gt;=" &amp; (Tabla1[[#This Row],[Date]]-200))</f>
        <v>101.20644927536235</v>
      </c>
      <c r="M1875" t="str">
        <f>+IF(Tabla1[[#This Row],[volatilidad]]&lt;0.5,"Baja",IF(Tabla1[[#This Row],[volatilidad]]&lt;1,"Media","Alta"))</f>
        <v>Baja</v>
      </c>
    </row>
    <row r="1876" spans="1:13" x14ac:dyDescent="0.3">
      <c r="A1876" s="1">
        <v>44952</v>
      </c>
      <c r="B1876">
        <v>108.17</v>
      </c>
      <c r="C1876">
        <v>109.76</v>
      </c>
      <c r="D1876">
        <v>107.57</v>
      </c>
      <c r="E1876">
        <v>109.7</v>
      </c>
      <c r="F1876">
        <v>9204417</v>
      </c>
      <c r="G1876" t="s">
        <v>9</v>
      </c>
      <c r="H1876" s="3">
        <f t="shared" si="87"/>
        <v>1.4613392526821922E-2</v>
      </c>
      <c r="I1876">
        <f t="shared" si="88"/>
        <v>2023</v>
      </c>
      <c r="J1876" t="str">
        <f t="shared" si="89"/>
        <v>Enero</v>
      </c>
      <c r="K1876">
        <f>AVERAGEIFS(Tabla1[Close], Tabla1[Ticker], Tabla1[[#This Row],[Ticker]], Tabla1[Date], "&lt;=" &amp; Tabla1[[#This Row],[Date]], Tabla1[Date], "&gt;=" &amp; (Tabla1[[#This Row],[Date]]-50))</f>
        <v>94.259999999999991</v>
      </c>
      <c r="L1876">
        <f>AVERAGEIFS(Tabla1[Close], Tabla1[Ticker], Tabla1[[#This Row],[Ticker]], Tabla1[Date], "&lt;=" &amp; Tabla1[[#This Row],[Date]], Tabla1[Date], "&gt;=" &amp; (Tabla1[[#This Row],[Date]]-200))</f>
        <v>101.26755395683456</v>
      </c>
      <c r="M1876" t="str">
        <f>+IF(Tabla1[[#This Row],[volatilidad]]&lt;0.5,"Baja",IF(Tabla1[[#This Row],[volatilidad]]&lt;1,"Media","Alta"))</f>
        <v>Baja</v>
      </c>
    </row>
    <row r="1877" spans="1:13" x14ac:dyDescent="0.3">
      <c r="A1877" s="1">
        <v>44953</v>
      </c>
      <c r="B1877">
        <v>109.26</v>
      </c>
      <c r="C1877">
        <v>110.58</v>
      </c>
      <c r="D1877">
        <v>109.16</v>
      </c>
      <c r="E1877">
        <v>109.54</v>
      </c>
      <c r="F1877">
        <v>10249678</v>
      </c>
      <c r="G1877" t="s">
        <v>9</v>
      </c>
      <c r="H1877" s="3">
        <f t="shared" si="87"/>
        <v>-1.4585232452142272E-3</v>
      </c>
      <c r="I1877">
        <f t="shared" si="88"/>
        <v>2023</v>
      </c>
      <c r="J1877" t="str">
        <f t="shared" si="89"/>
        <v>Enero</v>
      </c>
      <c r="K1877">
        <f>AVERAGEIFS(Tabla1[Close], Tabla1[Ticker], Tabla1[[#This Row],[Ticker]], Tabla1[Date], "&lt;=" &amp; Tabla1[[#This Row],[Date]], Tabla1[Date], "&gt;=" &amp; (Tabla1[[#This Row],[Date]]-50))</f>
        <v>94.771470588235289</v>
      </c>
      <c r="L1877">
        <f>AVERAGEIFS(Tabla1[Close], Tabla1[Ticker], Tabla1[[#This Row],[Ticker]], Tabla1[Date], "&lt;=" &amp; Tabla1[[#This Row],[Date]], Tabla1[Date], "&gt;=" &amp; (Tabla1[[#This Row],[Date]]-200))</f>
        <v>101.32664285714289</v>
      </c>
      <c r="M1877" t="str">
        <f>+IF(Tabla1[[#This Row],[volatilidad]]&lt;0.5,"Baja",IF(Tabla1[[#This Row],[volatilidad]]&lt;1,"Media","Alta"))</f>
        <v>Baja</v>
      </c>
    </row>
    <row r="1878" spans="1:13" x14ac:dyDescent="0.3">
      <c r="A1878" s="1">
        <v>44956</v>
      </c>
      <c r="B1878">
        <v>108.26</v>
      </c>
      <c r="C1878">
        <v>108.97</v>
      </c>
      <c r="D1878">
        <v>107.48</v>
      </c>
      <c r="E1878">
        <v>107.59</v>
      </c>
      <c r="F1878">
        <v>8548547</v>
      </c>
      <c r="G1878" t="s">
        <v>9</v>
      </c>
      <c r="H1878" s="3">
        <f t="shared" si="87"/>
        <v>-1.7801716268029955E-2</v>
      </c>
      <c r="I1878">
        <f t="shared" si="88"/>
        <v>2023</v>
      </c>
      <c r="J1878" t="str">
        <f t="shared" si="89"/>
        <v>Enero</v>
      </c>
      <c r="K1878">
        <f>AVERAGEIFS(Tabla1[Close], Tabla1[Ticker], Tabla1[[#This Row],[Ticker]], Tabla1[Date], "&lt;=" &amp; Tabla1[[#This Row],[Date]], Tabla1[Date], "&gt;=" &amp; (Tabla1[[#This Row],[Date]]-50))</f>
        <v>95.269393939393922</v>
      </c>
      <c r="L1878">
        <f>AVERAGEIFS(Tabla1[Close], Tabla1[Ticker], Tabla1[[#This Row],[Ticker]], Tabla1[Date], "&lt;=" &amp; Tabla1[[#This Row],[Date]], Tabla1[Date], "&gt;=" &amp; (Tabla1[[#This Row],[Date]]-200))</f>
        <v>101.54449275362322</v>
      </c>
      <c r="M1878" t="str">
        <f>+IF(Tabla1[[#This Row],[volatilidad]]&lt;0.5,"Baja",IF(Tabla1[[#This Row],[volatilidad]]&lt;1,"Media","Alta"))</f>
        <v>Baja</v>
      </c>
    </row>
    <row r="1879" spans="1:13" x14ac:dyDescent="0.3">
      <c r="A1879" s="1">
        <v>44957</v>
      </c>
      <c r="B1879">
        <v>107.58</v>
      </c>
      <c r="C1879">
        <v>108.72</v>
      </c>
      <c r="D1879">
        <v>107.45</v>
      </c>
      <c r="E1879">
        <v>108.49</v>
      </c>
      <c r="F1879">
        <v>8251663</v>
      </c>
      <c r="G1879" t="s">
        <v>9</v>
      </c>
      <c r="H1879" s="3">
        <f t="shared" si="87"/>
        <v>8.3650896923506135E-3</v>
      </c>
      <c r="I1879">
        <f t="shared" si="88"/>
        <v>2023</v>
      </c>
      <c r="J1879" t="str">
        <f t="shared" si="89"/>
        <v>Enero</v>
      </c>
      <c r="K1879">
        <f>AVERAGEIFS(Tabla1[Close], Tabla1[Ticker], Tabla1[[#This Row],[Ticker]], Tabla1[Date], "&lt;=" &amp; Tabla1[[#This Row],[Date]], Tabla1[Date], "&gt;=" &amp; (Tabla1[[#This Row],[Date]]-50))</f>
        <v>95.658235294117617</v>
      </c>
      <c r="L1879">
        <f>AVERAGEIFS(Tabla1[Close], Tabla1[Ticker], Tabla1[[#This Row],[Ticker]], Tabla1[Date], "&lt;=" &amp; Tabla1[[#This Row],[Date]], Tabla1[Date], "&gt;=" &amp; (Tabla1[[#This Row],[Date]]-200))</f>
        <v>101.66514492753626</v>
      </c>
      <c r="M1879" t="str">
        <f>+IF(Tabla1[[#This Row],[volatilidad]]&lt;0.5,"Baja",IF(Tabla1[[#This Row],[volatilidad]]&lt;1,"Media","Alta"))</f>
        <v>Baja</v>
      </c>
    </row>
    <row r="1880" spans="1:13" x14ac:dyDescent="0.3">
      <c r="A1880" s="1">
        <v>44958</v>
      </c>
      <c r="B1880">
        <v>108.5</v>
      </c>
      <c r="C1880">
        <v>109.94</v>
      </c>
      <c r="D1880">
        <v>106.9</v>
      </c>
      <c r="E1880">
        <v>109.39</v>
      </c>
      <c r="F1880">
        <v>9975481</v>
      </c>
      <c r="G1880" t="s">
        <v>9</v>
      </c>
      <c r="H1880" s="3">
        <f t="shared" si="87"/>
        <v>8.2956954558024432E-3</v>
      </c>
      <c r="I1880">
        <f t="shared" si="88"/>
        <v>2023</v>
      </c>
      <c r="J1880" t="str">
        <f t="shared" si="89"/>
        <v>Febrero</v>
      </c>
      <c r="K1880">
        <f>AVERAGEIFS(Tabla1[Close], Tabla1[Ticker], Tabla1[[#This Row],[Ticker]], Tabla1[Date], "&lt;=" &amp; Tabla1[[#This Row],[Date]], Tabla1[Date], "&gt;=" &amp; (Tabla1[[#This Row],[Date]]-50))</f>
        <v>96.091470588235282</v>
      </c>
      <c r="L1880">
        <f>AVERAGEIFS(Tabla1[Close], Tabla1[Ticker], Tabla1[[#This Row],[Ticker]], Tabla1[Date], "&lt;=" &amp; Tabla1[[#This Row],[Date]], Tabla1[Date], "&gt;=" &amp; (Tabla1[[#This Row],[Date]]-200))</f>
        <v>101.76797101449277</v>
      </c>
      <c r="M1880" t="str">
        <f>+IF(Tabla1[[#This Row],[volatilidad]]&lt;0.5,"Baja",IF(Tabla1[[#This Row],[volatilidad]]&lt;1,"Media","Alta"))</f>
        <v>Baja</v>
      </c>
    </row>
    <row r="1881" spans="1:13" x14ac:dyDescent="0.3">
      <c r="A1881" s="1">
        <v>44959</v>
      </c>
      <c r="B1881">
        <v>110.67</v>
      </c>
      <c r="C1881">
        <v>113.53</v>
      </c>
      <c r="D1881">
        <v>109.69</v>
      </c>
      <c r="E1881">
        <v>113.21</v>
      </c>
      <c r="F1881">
        <v>13093205</v>
      </c>
      <c r="G1881" t="s">
        <v>9</v>
      </c>
      <c r="H1881" s="3">
        <f t="shared" si="87"/>
        <v>3.4920925130267788E-2</v>
      </c>
      <c r="I1881">
        <f t="shared" si="88"/>
        <v>2023</v>
      </c>
      <c r="J1881" t="str">
        <f t="shared" si="89"/>
        <v>Febrero</v>
      </c>
      <c r="K1881">
        <f>AVERAGEIFS(Tabla1[Close], Tabla1[Ticker], Tabla1[[#This Row],[Ticker]], Tabla1[Date], "&lt;=" &amp; Tabla1[[#This Row],[Date]], Tabla1[Date], "&gt;=" &amp; (Tabla1[[#This Row],[Date]]-50))</f>
        <v>96.635882352941167</v>
      </c>
      <c r="L1881">
        <f>AVERAGEIFS(Tabla1[Close], Tabla1[Ticker], Tabla1[[#This Row],[Ticker]], Tabla1[Date], "&lt;=" &amp; Tabla1[[#This Row],[Date]], Tabla1[Date], "&gt;=" &amp; (Tabla1[[#This Row],[Date]]-200))</f>
        <v>101.85028776978419</v>
      </c>
      <c r="M1881" t="str">
        <f>+IF(Tabla1[[#This Row],[volatilidad]]&lt;0.5,"Baja",IF(Tabla1[[#This Row],[volatilidad]]&lt;1,"Media","Alta"))</f>
        <v>Baja</v>
      </c>
    </row>
    <row r="1882" spans="1:13" x14ac:dyDescent="0.3">
      <c r="A1882" s="1">
        <v>44960</v>
      </c>
      <c r="B1882">
        <v>111.47</v>
      </c>
      <c r="C1882">
        <v>113.14</v>
      </c>
      <c r="D1882">
        <v>110.37</v>
      </c>
      <c r="E1882">
        <v>110.71</v>
      </c>
      <c r="F1882">
        <v>12472478</v>
      </c>
      <c r="G1882" t="s">
        <v>9</v>
      </c>
      <c r="H1882" s="3">
        <f t="shared" si="87"/>
        <v>-2.2082854871477764E-2</v>
      </c>
      <c r="I1882">
        <f t="shared" si="88"/>
        <v>2023</v>
      </c>
      <c r="J1882" t="str">
        <f t="shared" si="89"/>
        <v>Febrero</v>
      </c>
      <c r="K1882">
        <f>AVERAGEIFS(Tabla1[Close], Tabla1[Ticker], Tabla1[[#This Row],[Ticker]], Tabla1[Date], "&lt;=" &amp; Tabla1[[#This Row],[Date]], Tabla1[Date], "&gt;=" &amp; (Tabla1[[#This Row],[Date]]-50))</f>
        <v>97.12294117647059</v>
      </c>
      <c r="L1882">
        <f>AVERAGEIFS(Tabla1[Close], Tabla1[Ticker], Tabla1[[#This Row],[Ticker]], Tabla1[Date], "&lt;=" &amp; Tabla1[[#This Row],[Date]], Tabla1[Date], "&gt;=" &amp; (Tabla1[[#This Row],[Date]]-200))</f>
        <v>101.91357142857144</v>
      </c>
      <c r="M1882" t="str">
        <f>+IF(Tabla1[[#This Row],[volatilidad]]&lt;0.5,"Baja",IF(Tabla1[[#This Row],[volatilidad]]&lt;1,"Media","Alta"))</f>
        <v>Baja</v>
      </c>
    </row>
    <row r="1883" spans="1:13" x14ac:dyDescent="0.3">
      <c r="A1883" s="1">
        <v>44963</v>
      </c>
      <c r="B1883">
        <v>110.17</v>
      </c>
      <c r="C1883">
        <v>110.43</v>
      </c>
      <c r="D1883">
        <v>108.53</v>
      </c>
      <c r="E1883">
        <v>109.87</v>
      </c>
      <c r="F1883">
        <v>11956540</v>
      </c>
      <c r="G1883" t="s">
        <v>9</v>
      </c>
      <c r="H1883" s="3">
        <f t="shared" si="87"/>
        <v>-7.5873904796314173E-3</v>
      </c>
      <c r="I1883">
        <f t="shared" si="88"/>
        <v>2023</v>
      </c>
      <c r="J1883" t="str">
        <f t="shared" si="89"/>
        <v>Febrero</v>
      </c>
      <c r="K1883">
        <f>AVERAGEIFS(Tabla1[Close], Tabla1[Ticker], Tabla1[[#This Row],[Ticker]], Tabla1[Date], "&lt;=" &amp; Tabla1[[#This Row],[Date]], Tabla1[Date], "&gt;=" &amp; (Tabla1[[#This Row],[Date]]-50))</f>
        <v>97.923636363636334</v>
      </c>
      <c r="L1883">
        <f>AVERAGEIFS(Tabla1[Close], Tabla1[Ticker], Tabla1[[#This Row],[Ticker]], Tabla1[Date], "&lt;=" &amp; Tabla1[[#This Row],[Date]], Tabla1[Date], "&gt;=" &amp; (Tabla1[[#This Row],[Date]]-200))</f>
        <v>102.02253623188406</v>
      </c>
      <c r="M1883" t="str">
        <f>+IF(Tabla1[[#This Row],[volatilidad]]&lt;0.5,"Baja",IF(Tabla1[[#This Row],[volatilidad]]&lt;1,"Media","Alta"))</f>
        <v>Baja</v>
      </c>
    </row>
    <row r="1884" spans="1:13" x14ac:dyDescent="0.3">
      <c r="A1884" s="1">
        <v>44964</v>
      </c>
      <c r="B1884">
        <v>109.3</v>
      </c>
      <c r="C1884">
        <v>112.12</v>
      </c>
      <c r="D1884">
        <v>108.86</v>
      </c>
      <c r="E1884">
        <v>111.63</v>
      </c>
      <c r="F1884">
        <v>10843984</v>
      </c>
      <c r="G1884" t="s">
        <v>9</v>
      </c>
      <c r="H1884" s="3">
        <f t="shared" si="87"/>
        <v>1.6018931464457875E-2</v>
      </c>
      <c r="I1884">
        <f t="shared" si="88"/>
        <v>2023</v>
      </c>
      <c r="J1884" t="str">
        <f t="shared" si="89"/>
        <v>Febrero</v>
      </c>
      <c r="K1884">
        <f>AVERAGEIFS(Tabla1[Close], Tabla1[Ticker], Tabla1[[#This Row],[Ticker]], Tabla1[Date], "&lt;=" &amp; Tabla1[[#This Row],[Date]], Tabla1[Date], "&gt;=" &amp; (Tabla1[[#This Row],[Date]]-50))</f>
        <v>98.326764705882326</v>
      </c>
      <c r="L1884">
        <f>AVERAGEIFS(Tabla1[Close], Tabla1[Ticker], Tabla1[[#This Row],[Ticker]], Tabla1[Date], "&lt;=" &amp; Tabla1[[#This Row],[Date]], Tabla1[Date], "&gt;=" &amp; (Tabla1[[#This Row],[Date]]-200))</f>
        <v>102.07652173913044</v>
      </c>
      <c r="M1884" t="str">
        <f>+IF(Tabla1[[#This Row],[volatilidad]]&lt;0.5,"Baja",IF(Tabla1[[#This Row],[volatilidad]]&lt;1,"Media","Alta"))</f>
        <v>Baja</v>
      </c>
    </row>
    <row r="1885" spans="1:13" x14ac:dyDescent="0.3">
      <c r="A1885" s="1">
        <v>44965</v>
      </c>
      <c r="B1885">
        <v>112.2</v>
      </c>
      <c r="C1885">
        <v>113.33</v>
      </c>
      <c r="D1885">
        <v>110.29</v>
      </c>
      <c r="E1885">
        <v>111.78</v>
      </c>
      <c r="F1885">
        <v>27719920</v>
      </c>
      <c r="G1885" t="s">
        <v>9</v>
      </c>
      <c r="H1885" s="3">
        <f t="shared" si="87"/>
        <v>1.3437248051599848E-3</v>
      </c>
      <c r="I1885">
        <f t="shared" si="88"/>
        <v>2023</v>
      </c>
      <c r="J1885" t="str">
        <f t="shared" si="89"/>
        <v>Febrero</v>
      </c>
      <c r="K1885">
        <f>AVERAGEIFS(Tabla1[Close], Tabla1[Ticker], Tabla1[[#This Row],[Ticker]], Tabla1[Date], "&lt;=" &amp; Tabla1[[#This Row],[Date]], Tabla1[Date], "&gt;=" &amp; (Tabla1[[#This Row],[Date]]-50))</f>
        <v>99.091470588235282</v>
      </c>
      <c r="L1885">
        <f>AVERAGEIFS(Tabla1[Close], Tabla1[Ticker], Tabla1[[#This Row],[Ticker]], Tabla1[Date], "&lt;=" &amp; Tabla1[[#This Row],[Date]], Tabla1[Date], "&gt;=" &amp; (Tabla1[[#This Row],[Date]]-200))</f>
        <v>102.14217391304348</v>
      </c>
      <c r="M1885" t="str">
        <f>+IF(Tabla1[[#This Row],[volatilidad]]&lt;0.5,"Baja",IF(Tabla1[[#This Row],[volatilidad]]&lt;1,"Media","Alta"))</f>
        <v>Baja</v>
      </c>
    </row>
    <row r="1886" spans="1:13" x14ac:dyDescent="0.3">
      <c r="A1886" s="1">
        <v>44966</v>
      </c>
      <c r="B1886">
        <v>118.04</v>
      </c>
      <c r="C1886">
        <v>118.18</v>
      </c>
      <c r="D1886">
        <v>109.81</v>
      </c>
      <c r="E1886">
        <v>110.36</v>
      </c>
      <c r="F1886">
        <v>46137152</v>
      </c>
      <c r="G1886" t="s">
        <v>9</v>
      </c>
      <c r="H1886" s="3">
        <f t="shared" si="87"/>
        <v>-1.2703524780819486E-2</v>
      </c>
      <c r="I1886">
        <f t="shared" si="88"/>
        <v>2023</v>
      </c>
      <c r="J1886" t="str">
        <f t="shared" si="89"/>
        <v>Febrero</v>
      </c>
      <c r="K1886">
        <f>AVERAGEIFS(Tabla1[Close], Tabla1[Ticker], Tabla1[[#This Row],[Ticker]], Tabla1[Date], "&lt;=" &amp; Tabla1[[#This Row],[Date]], Tabla1[Date], "&gt;=" &amp; (Tabla1[[#This Row],[Date]]-50))</f>
        <v>99.777941176470577</v>
      </c>
      <c r="L1886">
        <f>AVERAGEIFS(Tabla1[Close], Tabla1[Ticker], Tabla1[[#This Row],[Ticker]], Tabla1[Date], "&lt;=" &amp; Tabla1[[#This Row],[Date]], Tabla1[Date], "&gt;=" &amp; (Tabla1[[#This Row],[Date]]-200))</f>
        <v>102.20129496402879</v>
      </c>
      <c r="M1886" t="str">
        <f>+IF(Tabla1[[#This Row],[volatilidad]]&lt;0.5,"Baja",IF(Tabla1[[#This Row],[volatilidad]]&lt;1,"Media","Alta"))</f>
        <v>Baja</v>
      </c>
    </row>
    <row r="1887" spans="1:13" x14ac:dyDescent="0.3">
      <c r="A1887" s="1">
        <v>44967</v>
      </c>
      <c r="B1887">
        <v>108.96</v>
      </c>
      <c r="C1887">
        <v>109.74</v>
      </c>
      <c r="D1887">
        <v>107.21</v>
      </c>
      <c r="E1887">
        <v>108.06</v>
      </c>
      <c r="F1887">
        <v>15565987</v>
      </c>
      <c r="G1887" t="s">
        <v>9</v>
      </c>
      <c r="H1887" s="3">
        <f t="shared" si="87"/>
        <v>-2.0840884378397928E-2</v>
      </c>
      <c r="I1887">
        <f t="shared" si="88"/>
        <v>2023</v>
      </c>
      <c r="J1887" t="str">
        <f t="shared" si="89"/>
        <v>Febrero</v>
      </c>
      <c r="K1887">
        <f>AVERAGEIFS(Tabla1[Close], Tabla1[Ticker], Tabla1[[#This Row],[Ticker]], Tabla1[Date], "&lt;=" &amp; Tabla1[[#This Row],[Date]], Tabla1[Date], "&gt;=" &amp; (Tabla1[[#This Row],[Date]]-50))</f>
        <v>100.39970588235293</v>
      </c>
      <c r="L1887">
        <f>AVERAGEIFS(Tabla1[Close], Tabla1[Ticker], Tabla1[[#This Row],[Ticker]], Tabla1[Date], "&lt;=" &amp; Tabla1[[#This Row],[Date]], Tabla1[Date], "&gt;=" &amp; (Tabla1[[#This Row],[Date]]-200))</f>
        <v>102.24314285714286</v>
      </c>
      <c r="M1887" t="str">
        <f>+IF(Tabla1[[#This Row],[volatilidad]]&lt;0.5,"Baja",IF(Tabla1[[#This Row],[volatilidad]]&lt;1,"Media","Alta"))</f>
        <v>Baja</v>
      </c>
    </row>
    <row r="1888" spans="1:13" x14ac:dyDescent="0.3">
      <c r="A1888" s="1">
        <v>44970</v>
      </c>
      <c r="B1888">
        <v>108.1</v>
      </c>
      <c r="C1888">
        <v>108.29</v>
      </c>
      <c r="D1888">
        <v>106.55</v>
      </c>
      <c r="E1888">
        <v>107.66</v>
      </c>
      <c r="F1888">
        <v>12341484</v>
      </c>
      <c r="G1888" t="s">
        <v>9</v>
      </c>
      <c r="H1888" s="3">
        <f t="shared" si="87"/>
        <v>-3.7016472330188011E-3</v>
      </c>
      <c r="I1888">
        <f t="shared" si="88"/>
        <v>2023</v>
      </c>
      <c r="J1888" t="str">
        <f t="shared" si="89"/>
        <v>Febrero</v>
      </c>
      <c r="K1888">
        <f>AVERAGEIFS(Tabla1[Close], Tabla1[Ticker], Tabla1[[#This Row],[Ticker]], Tabla1[Date], "&lt;=" &amp; Tabla1[[#This Row],[Date]], Tabla1[Date], "&gt;=" &amp; (Tabla1[[#This Row],[Date]]-50))</f>
        <v>101.41121212121215</v>
      </c>
      <c r="L1888">
        <f>AVERAGEIFS(Tabla1[Close], Tabla1[Ticker], Tabla1[[#This Row],[Ticker]], Tabla1[Date], "&lt;=" &amp; Tabla1[[#This Row],[Date]], Tabla1[Date], "&gt;=" &amp; (Tabla1[[#This Row],[Date]]-200))</f>
        <v>102.28789855072463</v>
      </c>
      <c r="M1888" t="str">
        <f>+IF(Tabla1[[#This Row],[volatilidad]]&lt;0.5,"Baja",IF(Tabla1[[#This Row],[volatilidad]]&lt;1,"Media","Alta"))</f>
        <v>Baja</v>
      </c>
    </row>
    <row r="1889" spans="1:13" x14ac:dyDescent="0.3">
      <c r="A1889" s="1">
        <v>44971</v>
      </c>
      <c r="B1889">
        <v>106.82</v>
      </c>
      <c r="C1889">
        <v>108.44</v>
      </c>
      <c r="D1889">
        <v>105.82</v>
      </c>
      <c r="E1889">
        <v>107.66</v>
      </c>
      <c r="F1889">
        <v>10768102</v>
      </c>
      <c r="G1889" t="s">
        <v>9</v>
      </c>
      <c r="H1889" s="3">
        <f t="shared" si="87"/>
        <v>0</v>
      </c>
      <c r="I1889">
        <f t="shared" si="88"/>
        <v>2023</v>
      </c>
      <c r="J1889" t="str">
        <f t="shared" si="89"/>
        <v>Febrero</v>
      </c>
      <c r="K1889">
        <f>AVERAGEIFS(Tabla1[Close], Tabla1[Ticker], Tabla1[[#This Row],[Ticker]], Tabla1[Date], "&lt;=" &amp; Tabla1[[#This Row],[Date]], Tabla1[Date], "&gt;=" &amp; (Tabla1[[#This Row],[Date]]-50))</f>
        <v>101.59500000000001</v>
      </c>
      <c r="L1889">
        <f>AVERAGEIFS(Tabla1[Close], Tabla1[Ticker], Tabla1[[#This Row],[Ticker]], Tabla1[Date], "&lt;=" &amp; Tabla1[[#This Row],[Date]], Tabla1[Date], "&gt;=" &amp; (Tabla1[[#This Row],[Date]]-200))</f>
        <v>102.30789855072463</v>
      </c>
      <c r="M1889" t="str">
        <f>+IF(Tabla1[[#This Row],[volatilidad]]&lt;0.5,"Baja",IF(Tabla1[[#This Row],[volatilidad]]&lt;1,"Media","Alta"))</f>
        <v>Baja</v>
      </c>
    </row>
    <row r="1890" spans="1:13" x14ac:dyDescent="0.3">
      <c r="A1890" s="1">
        <v>44972</v>
      </c>
      <c r="B1890">
        <v>107.09</v>
      </c>
      <c r="C1890">
        <v>109.27</v>
      </c>
      <c r="D1890">
        <v>106.7</v>
      </c>
      <c r="E1890">
        <v>109.24</v>
      </c>
      <c r="F1890">
        <v>8163490</v>
      </c>
      <c r="G1890" t="s">
        <v>9</v>
      </c>
      <c r="H1890" s="3">
        <f t="shared" si="87"/>
        <v>1.4675831320824839E-2</v>
      </c>
      <c r="I1890">
        <f t="shared" si="88"/>
        <v>2023</v>
      </c>
      <c r="J1890" t="str">
        <f t="shared" si="89"/>
        <v>Febrero</v>
      </c>
      <c r="K1890">
        <f>AVERAGEIFS(Tabla1[Close], Tabla1[Ticker], Tabla1[[#This Row],[Ticker]], Tabla1[Date], "&lt;=" &amp; Tabla1[[#This Row],[Date]], Tabla1[Date], "&gt;=" &amp; (Tabla1[[#This Row],[Date]]-50))</f>
        <v>101.81342857142857</v>
      </c>
      <c r="L1890">
        <f>AVERAGEIFS(Tabla1[Close], Tabla1[Ticker], Tabla1[[#This Row],[Ticker]], Tabla1[Date], "&lt;=" &amp; Tabla1[[#This Row],[Date]], Tabla1[Date], "&gt;=" &amp; (Tabla1[[#This Row],[Date]]-200))</f>
        <v>102.33065217391304</v>
      </c>
      <c r="M1890" t="str">
        <f>+IF(Tabla1[[#This Row],[volatilidad]]&lt;0.5,"Baja",IF(Tabla1[[#This Row],[volatilidad]]&lt;1,"Media","Alta"))</f>
        <v>Baja</v>
      </c>
    </row>
    <row r="1891" spans="1:13" x14ac:dyDescent="0.3">
      <c r="A1891" s="1">
        <v>44973</v>
      </c>
      <c r="B1891">
        <v>107.55</v>
      </c>
      <c r="C1891">
        <v>108.02</v>
      </c>
      <c r="D1891">
        <v>105.7</v>
      </c>
      <c r="E1891">
        <v>105.83</v>
      </c>
      <c r="F1891">
        <v>9479922</v>
      </c>
      <c r="G1891" t="s">
        <v>9</v>
      </c>
      <c r="H1891" s="3">
        <f t="shared" si="87"/>
        <v>-3.121567191504937E-2</v>
      </c>
      <c r="I1891">
        <f t="shared" si="88"/>
        <v>2023</v>
      </c>
      <c r="J1891" t="str">
        <f t="shared" si="89"/>
        <v>Febrero</v>
      </c>
      <c r="K1891">
        <f>AVERAGEIFS(Tabla1[Close], Tabla1[Ticker], Tabla1[[#This Row],[Ticker]], Tabla1[Date], "&lt;=" &amp; Tabla1[[#This Row],[Date]], Tabla1[Date], "&gt;=" &amp; (Tabla1[[#This Row],[Date]]-50))</f>
        <v>102.36942857142857</v>
      </c>
      <c r="L1891">
        <f>AVERAGEIFS(Tabla1[Close], Tabla1[Ticker], Tabla1[[#This Row],[Ticker]], Tabla1[Date], "&lt;=" &amp; Tabla1[[#This Row],[Date]], Tabla1[Date], "&gt;=" &amp; (Tabla1[[#This Row],[Date]]-200))</f>
        <v>102.35582733812949</v>
      </c>
      <c r="M1891" t="str">
        <f>+IF(Tabla1[[#This Row],[volatilidad]]&lt;0.5,"Baja",IF(Tabla1[[#This Row],[volatilidad]]&lt;1,"Media","Alta"))</f>
        <v>Baja</v>
      </c>
    </row>
    <row r="1892" spans="1:13" x14ac:dyDescent="0.3">
      <c r="A1892" s="1">
        <v>44974</v>
      </c>
      <c r="B1892">
        <v>105.03</v>
      </c>
      <c r="C1892">
        <v>105.8</v>
      </c>
      <c r="D1892">
        <v>103.88</v>
      </c>
      <c r="E1892">
        <v>105.22</v>
      </c>
      <c r="F1892">
        <v>9492184</v>
      </c>
      <c r="G1892" t="s">
        <v>9</v>
      </c>
      <c r="H1892" s="3">
        <f t="shared" si="87"/>
        <v>-5.7639610696399446E-3</v>
      </c>
      <c r="I1892">
        <f t="shared" si="88"/>
        <v>2023</v>
      </c>
      <c r="J1892" t="str">
        <f t="shared" si="89"/>
        <v>Febrero</v>
      </c>
      <c r="K1892">
        <f>AVERAGEIFS(Tabla1[Close], Tabla1[Ticker], Tabla1[[#This Row],[Ticker]], Tabla1[Date], "&lt;=" &amp; Tabla1[[#This Row],[Date]], Tabla1[Date], "&gt;=" &amp; (Tabla1[[#This Row],[Date]]-50))</f>
        <v>102.97085714285713</v>
      </c>
      <c r="L1892">
        <f>AVERAGEIFS(Tabla1[Close], Tabla1[Ticker], Tabla1[[#This Row],[Ticker]], Tabla1[Date], "&lt;=" &amp; Tabla1[[#This Row],[Date]], Tabla1[Date], "&gt;=" &amp; (Tabla1[[#This Row],[Date]]-200))</f>
        <v>102.3762857142857</v>
      </c>
      <c r="M1892" t="str">
        <f>+IF(Tabla1[[#This Row],[volatilidad]]&lt;0.5,"Baja",IF(Tabla1[[#This Row],[volatilidad]]&lt;1,"Media","Alta"))</f>
        <v>Baja</v>
      </c>
    </row>
    <row r="1893" spans="1:13" x14ac:dyDescent="0.3">
      <c r="A1893" s="1">
        <v>44978</v>
      </c>
      <c r="B1893">
        <v>103.55</v>
      </c>
      <c r="C1893">
        <v>103.73</v>
      </c>
      <c r="D1893">
        <v>101.83</v>
      </c>
      <c r="E1893">
        <v>102.09</v>
      </c>
      <c r="F1893">
        <v>10648205</v>
      </c>
      <c r="G1893" t="s">
        <v>9</v>
      </c>
      <c r="H1893" s="3">
        <f t="shared" si="87"/>
        <v>-2.9747196350503713E-2</v>
      </c>
      <c r="I1893">
        <f t="shared" si="88"/>
        <v>2023</v>
      </c>
      <c r="J1893" t="str">
        <f t="shared" si="89"/>
        <v>Febrero</v>
      </c>
      <c r="K1893">
        <f>AVERAGEIFS(Tabla1[Close], Tabla1[Ticker], Tabla1[[#This Row],[Ticker]], Tabla1[Date], "&lt;=" &amp; Tabla1[[#This Row],[Date]], Tabla1[Date], "&gt;=" &amp; (Tabla1[[#This Row],[Date]]-50))</f>
        <v>103.88264705882352</v>
      </c>
      <c r="L1893">
        <f>AVERAGEIFS(Tabla1[Close], Tabla1[Ticker], Tabla1[[#This Row],[Ticker]], Tabla1[Date], "&lt;=" &amp; Tabla1[[#This Row],[Date]], Tabla1[Date], "&gt;=" &amp; (Tabla1[[#This Row],[Date]]-200))</f>
        <v>102.23868613138686</v>
      </c>
      <c r="M1893" t="str">
        <f>+IF(Tabla1[[#This Row],[volatilidad]]&lt;0.5,"Baja",IF(Tabla1[[#This Row],[volatilidad]]&lt;1,"Media","Alta"))</f>
        <v>Baja</v>
      </c>
    </row>
    <row r="1894" spans="1:13" x14ac:dyDescent="0.3">
      <c r="A1894" s="1">
        <v>44979</v>
      </c>
      <c r="B1894">
        <v>101.33</v>
      </c>
      <c r="C1894">
        <v>102.56</v>
      </c>
      <c r="D1894">
        <v>101.09</v>
      </c>
      <c r="E1894">
        <v>101.68</v>
      </c>
      <c r="F1894">
        <v>9885101</v>
      </c>
      <c r="G1894" t="s">
        <v>9</v>
      </c>
      <c r="H1894" s="3">
        <f t="shared" si="87"/>
        <v>-4.0160642570280514E-3</v>
      </c>
      <c r="I1894">
        <f t="shared" si="88"/>
        <v>2023</v>
      </c>
      <c r="J1894" t="str">
        <f t="shared" si="89"/>
        <v>Febrero</v>
      </c>
      <c r="K1894">
        <f>AVERAGEIFS(Tabla1[Close], Tabla1[Ticker], Tabla1[[#This Row],[Ticker]], Tabla1[Date], "&lt;=" &amp; Tabla1[[#This Row],[Date]], Tabla1[Date], "&gt;=" &amp; (Tabla1[[#This Row],[Date]]-50))</f>
        <v>103.81971428571427</v>
      </c>
      <c r="L1894">
        <f>AVERAGEIFS(Tabla1[Close], Tabla1[Ticker], Tabla1[[#This Row],[Ticker]], Tabla1[Date], "&lt;=" &amp; Tabla1[[#This Row],[Date]], Tabla1[Date], "&gt;=" &amp; (Tabla1[[#This Row],[Date]]-200))</f>
        <v>102.20255474452554</v>
      </c>
      <c r="M1894" t="str">
        <f>+IF(Tabla1[[#This Row],[volatilidad]]&lt;0.5,"Baja",IF(Tabla1[[#This Row],[volatilidad]]&lt;1,"Media","Alta"))</f>
        <v>Baja</v>
      </c>
    </row>
    <row r="1895" spans="1:13" x14ac:dyDescent="0.3">
      <c r="A1895" s="1">
        <v>44980</v>
      </c>
      <c r="B1895">
        <v>101.45</v>
      </c>
      <c r="C1895">
        <v>102.05</v>
      </c>
      <c r="D1895">
        <v>99.61</v>
      </c>
      <c r="E1895">
        <v>101.73</v>
      </c>
      <c r="F1895">
        <v>10974753</v>
      </c>
      <c r="G1895" t="s">
        <v>9</v>
      </c>
      <c r="H1895" s="3">
        <f t="shared" si="87"/>
        <v>4.9173878835562235E-4</v>
      </c>
      <c r="I1895">
        <f t="shared" si="88"/>
        <v>2023</v>
      </c>
      <c r="J1895" t="str">
        <f t="shared" si="89"/>
        <v>Febrero</v>
      </c>
      <c r="K1895">
        <f>AVERAGEIFS(Tabla1[Close], Tabla1[Ticker], Tabla1[[#This Row],[Ticker]], Tabla1[Date], "&lt;=" &amp; Tabla1[[#This Row],[Date]], Tabla1[Date], "&gt;=" &amp; (Tabla1[[#This Row],[Date]]-50))</f>
        <v>104.18428571428569</v>
      </c>
      <c r="L1895">
        <f>AVERAGEIFS(Tabla1[Close], Tabla1[Ticker], Tabla1[[#This Row],[Ticker]], Tabla1[Date], "&lt;=" &amp; Tabla1[[#This Row],[Date]], Tabla1[Date], "&gt;=" &amp; (Tabla1[[#This Row],[Date]]-200))</f>
        <v>102.1991304347826</v>
      </c>
      <c r="M1895" t="str">
        <f>+IF(Tabla1[[#This Row],[volatilidad]]&lt;0.5,"Baja",IF(Tabla1[[#This Row],[volatilidad]]&lt;1,"Media","Alta"))</f>
        <v>Baja</v>
      </c>
    </row>
    <row r="1896" spans="1:13" x14ac:dyDescent="0.3">
      <c r="A1896" s="1">
        <v>44981</v>
      </c>
      <c r="B1896">
        <v>99.53</v>
      </c>
      <c r="C1896">
        <v>100.43</v>
      </c>
      <c r="D1896">
        <v>98.96</v>
      </c>
      <c r="E1896">
        <v>100.3</v>
      </c>
      <c r="F1896">
        <v>8523000</v>
      </c>
      <c r="G1896" t="s">
        <v>9</v>
      </c>
      <c r="H1896" s="3">
        <f t="shared" si="87"/>
        <v>-1.4056817064779348E-2</v>
      </c>
      <c r="I1896">
        <f t="shared" si="88"/>
        <v>2023</v>
      </c>
      <c r="J1896" t="str">
        <f t="shared" si="89"/>
        <v>Febrero</v>
      </c>
      <c r="K1896">
        <f>AVERAGEIFS(Tabla1[Close], Tabla1[Ticker], Tabla1[[#This Row],[Ticker]], Tabla1[Date], "&lt;=" &amp; Tabla1[[#This Row],[Date]], Tabla1[Date], "&gt;=" &amp; (Tabla1[[#This Row],[Date]]-50))</f>
        <v>104.42199999999998</v>
      </c>
      <c r="L1896">
        <f>AVERAGEIFS(Tabla1[Close], Tabla1[Ticker], Tabla1[[#This Row],[Ticker]], Tabla1[Date], "&lt;=" &amp; Tabla1[[#This Row],[Date]], Tabla1[Date], "&gt;=" &amp; (Tabla1[[#This Row],[Date]]-200))</f>
        <v>102.18546762589928</v>
      </c>
      <c r="M1896" t="str">
        <f>+IF(Tabla1[[#This Row],[volatilidad]]&lt;0.5,"Baja",IF(Tabla1[[#This Row],[volatilidad]]&lt;1,"Media","Alta"))</f>
        <v>Baja</v>
      </c>
    </row>
    <row r="1897" spans="1:13" x14ac:dyDescent="0.3">
      <c r="A1897" s="1">
        <v>44984</v>
      </c>
      <c r="B1897">
        <v>100.73</v>
      </c>
      <c r="C1897">
        <v>101.47</v>
      </c>
      <c r="D1897">
        <v>100.06</v>
      </c>
      <c r="E1897">
        <v>100.45</v>
      </c>
      <c r="F1897">
        <v>6641212</v>
      </c>
      <c r="G1897" t="s">
        <v>9</v>
      </c>
      <c r="H1897" s="3">
        <f t="shared" si="87"/>
        <v>1.4955134596212893E-3</v>
      </c>
      <c r="I1897">
        <f t="shared" si="88"/>
        <v>2023</v>
      </c>
      <c r="J1897" t="str">
        <f t="shared" si="89"/>
        <v>Febrero</v>
      </c>
      <c r="K1897">
        <f>AVERAGEIFS(Tabla1[Close], Tabla1[Ticker], Tabla1[[#This Row],[Ticker]], Tabla1[Date], "&lt;=" &amp; Tabla1[[#This Row],[Date]], Tabla1[Date], "&gt;=" &amp; (Tabla1[[#This Row],[Date]]-50))</f>
        <v>104.98176470588234</v>
      </c>
      <c r="L1897">
        <f>AVERAGEIFS(Tabla1[Close], Tabla1[Ticker], Tabla1[[#This Row],[Ticker]], Tabla1[Date], "&lt;=" &amp; Tabla1[[#This Row],[Date]], Tabla1[Date], "&gt;=" &amp; (Tabla1[[#This Row],[Date]]-200))</f>
        <v>102.00408759124085</v>
      </c>
      <c r="M1897" t="str">
        <f>+IF(Tabla1[[#This Row],[volatilidad]]&lt;0.5,"Baja",IF(Tabla1[[#This Row],[volatilidad]]&lt;1,"Media","Alta"))</f>
        <v>Baja</v>
      </c>
    </row>
    <row r="1898" spans="1:13" x14ac:dyDescent="0.3">
      <c r="A1898" s="1">
        <v>44985</v>
      </c>
      <c r="B1898">
        <v>100.45</v>
      </c>
      <c r="C1898">
        <v>100.75</v>
      </c>
      <c r="D1898">
        <v>99.57</v>
      </c>
      <c r="E1898">
        <v>99.61</v>
      </c>
      <c r="F1898">
        <v>8233743</v>
      </c>
      <c r="G1898" t="s">
        <v>9</v>
      </c>
      <c r="H1898" s="3">
        <f t="shared" si="87"/>
        <v>-8.3623693379791808E-3</v>
      </c>
      <c r="I1898">
        <f t="shared" si="88"/>
        <v>2023</v>
      </c>
      <c r="J1898" t="str">
        <f t="shared" si="89"/>
        <v>Febrero</v>
      </c>
      <c r="K1898">
        <f>AVERAGEIFS(Tabla1[Close], Tabla1[Ticker], Tabla1[[#This Row],[Ticker]], Tabla1[Date], "&lt;=" &amp; Tabla1[[#This Row],[Date]], Tabla1[Date], "&gt;=" &amp; (Tabla1[[#This Row],[Date]]-50))</f>
        <v>104.82828571428571</v>
      </c>
      <c r="L1898">
        <f>AVERAGEIFS(Tabla1[Close], Tabla1[Ticker], Tabla1[[#This Row],[Ticker]], Tabla1[Date], "&lt;=" &amp; Tabla1[[#This Row],[Date]], Tabla1[Date], "&gt;=" &amp; (Tabla1[[#This Row],[Date]]-200))</f>
        <v>101.87211678832114</v>
      </c>
      <c r="M1898" t="str">
        <f>+IF(Tabla1[[#This Row],[volatilidad]]&lt;0.5,"Baja",IF(Tabla1[[#This Row],[volatilidad]]&lt;1,"Media","Alta"))</f>
        <v>Baja</v>
      </c>
    </row>
    <row r="1899" spans="1:13" x14ac:dyDescent="0.3">
      <c r="A1899" s="1">
        <v>44986</v>
      </c>
      <c r="B1899">
        <v>99.19</v>
      </c>
      <c r="C1899">
        <v>99.63</v>
      </c>
      <c r="D1899">
        <v>98.1</v>
      </c>
      <c r="E1899">
        <v>98.54</v>
      </c>
      <c r="F1899">
        <v>7898251</v>
      </c>
      <c r="G1899" t="s">
        <v>9</v>
      </c>
      <c r="H1899" s="3">
        <f t="shared" si="87"/>
        <v>-1.0741893384198287E-2</v>
      </c>
      <c r="I1899">
        <f t="shared" si="88"/>
        <v>2023</v>
      </c>
      <c r="J1899" t="str">
        <f t="shared" si="89"/>
        <v>Marzo</v>
      </c>
      <c r="K1899">
        <f>AVERAGEIFS(Tabla1[Close], Tabla1[Ticker], Tabla1[[#This Row],[Ticker]], Tabla1[Date], "&lt;=" &amp; Tabla1[[#This Row],[Date]], Tabla1[Date], "&gt;=" &amp; (Tabla1[[#This Row],[Date]]-50))</f>
        <v>104.93599999999999</v>
      </c>
      <c r="L1899">
        <f>AVERAGEIFS(Tabla1[Close], Tabla1[Ticker], Tabla1[[#This Row],[Ticker]], Tabla1[Date], "&lt;=" &amp; Tabla1[[#This Row],[Date]], Tabla1[Date], "&gt;=" &amp; (Tabla1[[#This Row],[Date]]-200))</f>
        <v>101.70401459854014</v>
      </c>
      <c r="M1899" t="str">
        <f>+IF(Tabla1[[#This Row],[volatilidad]]&lt;0.5,"Baja",IF(Tabla1[[#This Row],[volatilidad]]&lt;1,"Media","Alta"))</f>
        <v>Baja</v>
      </c>
    </row>
    <row r="1900" spans="1:13" x14ac:dyDescent="0.3">
      <c r="A1900" s="1">
        <v>44987</v>
      </c>
      <c r="B1900">
        <v>97.74</v>
      </c>
      <c r="C1900">
        <v>99.29</v>
      </c>
      <c r="D1900">
        <v>97.42</v>
      </c>
      <c r="E1900">
        <v>98.92</v>
      </c>
      <c r="F1900">
        <v>7783130</v>
      </c>
      <c r="G1900" t="s">
        <v>9</v>
      </c>
      <c r="H1900" s="3">
        <f t="shared" si="87"/>
        <v>3.8563020093362876E-3</v>
      </c>
      <c r="I1900">
        <f t="shared" si="88"/>
        <v>2023</v>
      </c>
      <c r="J1900" t="str">
        <f t="shared" si="89"/>
        <v>Marzo</v>
      </c>
      <c r="K1900">
        <f>AVERAGEIFS(Tabla1[Close], Tabla1[Ticker], Tabla1[[#This Row],[Ticker]], Tabla1[Date], "&lt;=" &amp; Tabla1[[#This Row],[Date]], Tabla1[Date], "&gt;=" &amp; (Tabla1[[#This Row],[Date]]-50))</f>
        <v>105.032</v>
      </c>
      <c r="L1900">
        <f>AVERAGEIFS(Tabla1[Close], Tabla1[Ticker], Tabla1[[#This Row],[Ticker]], Tabla1[Date], "&lt;=" &amp; Tabla1[[#This Row],[Date]], Tabla1[Date], "&gt;=" &amp; (Tabla1[[#This Row],[Date]]-200))</f>
        <v>101.68384057971014</v>
      </c>
      <c r="M1900" t="str">
        <f>+IF(Tabla1[[#This Row],[volatilidad]]&lt;0.5,"Baja",IF(Tabla1[[#This Row],[volatilidad]]&lt;1,"Media","Alta"))</f>
        <v>Baja</v>
      </c>
    </row>
    <row r="1901" spans="1:13" x14ac:dyDescent="0.3">
      <c r="A1901" s="1">
        <v>44988</v>
      </c>
      <c r="B1901">
        <v>99.67</v>
      </c>
      <c r="C1901">
        <v>101.18</v>
      </c>
      <c r="D1901">
        <v>98.88</v>
      </c>
      <c r="E1901">
        <v>101.14</v>
      </c>
      <c r="F1901">
        <v>7434264</v>
      </c>
      <c r="G1901" t="s">
        <v>9</v>
      </c>
      <c r="H1901" s="3">
        <f t="shared" si="87"/>
        <v>2.2442377678932424E-2</v>
      </c>
      <c r="I1901">
        <f t="shared" si="88"/>
        <v>2023</v>
      </c>
      <c r="J1901" t="str">
        <f t="shared" si="89"/>
        <v>Marzo</v>
      </c>
      <c r="K1901">
        <f>AVERAGEIFS(Tabla1[Close], Tabla1[Ticker], Tabla1[[#This Row],[Ticker]], Tabla1[Date], "&lt;=" &amp; Tabla1[[#This Row],[Date]], Tabla1[Date], "&gt;=" &amp; (Tabla1[[#This Row],[Date]]-50))</f>
        <v>105.16942857142855</v>
      </c>
      <c r="L1901">
        <f>AVERAGEIFS(Tabla1[Close], Tabla1[Ticker], Tabla1[[#This Row],[Ticker]], Tabla1[Date], "&lt;=" &amp; Tabla1[[#This Row],[Date]], Tabla1[Date], "&gt;=" &amp; (Tabla1[[#This Row],[Date]]-200))</f>
        <v>101.67992805755395</v>
      </c>
      <c r="M1901" t="str">
        <f>+IF(Tabla1[[#This Row],[volatilidad]]&lt;0.5,"Baja",IF(Tabla1[[#This Row],[volatilidad]]&lt;1,"Media","Alta"))</f>
        <v>Baja</v>
      </c>
    </row>
    <row r="1902" spans="1:13" x14ac:dyDescent="0.3">
      <c r="A1902" s="1">
        <v>44991</v>
      </c>
      <c r="B1902">
        <v>101.61</v>
      </c>
      <c r="C1902">
        <v>102.7</v>
      </c>
      <c r="D1902">
        <v>100.49</v>
      </c>
      <c r="E1902">
        <v>100.66</v>
      </c>
      <c r="F1902">
        <v>6773261</v>
      </c>
      <c r="G1902" t="s">
        <v>9</v>
      </c>
      <c r="H1902" s="3">
        <f t="shared" si="87"/>
        <v>-4.7458967767451954E-3</v>
      </c>
      <c r="I1902">
        <f t="shared" si="88"/>
        <v>2023</v>
      </c>
      <c r="J1902" t="str">
        <f t="shared" si="89"/>
        <v>Marzo</v>
      </c>
      <c r="K1902">
        <f>AVERAGEIFS(Tabla1[Close], Tabla1[Ticker], Tabla1[[#This Row],[Ticker]], Tabla1[Date], "&lt;=" &amp; Tabla1[[#This Row],[Date]], Tabla1[Date], "&gt;=" &amp; (Tabla1[[#This Row],[Date]]-50))</f>
        <v>105.36411764705881</v>
      </c>
      <c r="L1902">
        <f>AVERAGEIFS(Tabla1[Close], Tabla1[Ticker], Tabla1[[#This Row],[Ticker]], Tabla1[Date], "&lt;=" &amp; Tabla1[[#This Row],[Date]], Tabla1[Date], "&gt;=" &amp; (Tabla1[[#This Row],[Date]]-200))</f>
        <v>101.18350364963503</v>
      </c>
      <c r="M1902" t="str">
        <f>+IF(Tabla1[[#This Row],[volatilidad]]&lt;0.5,"Baja",IF(Tabla1[[#This Row],[volatilidad]]&lt;1,"Media","Alta"))</f>
        <v>Baja</v>
      </c>
    </row>
    <row r="1903" spans="1:13" x14ac:dyDescent="0.3">
      <c r="A1903" s="1">
        <v>44992</v>
      </c>
      <c r="B1903">
        <v>100.4</v>
      </c>
      <c r="C1903">
        <v>100.94</v>
      </c>
      <c r="D1903">
        <v>98.89</v>
      </c>
      <c r="E1903">
        <v>99.06</v>
      </c>
      <c r="F1903">
        <v>6951340</v>
      </c>
      <c r="G1903" t="s">
        <v>9</v>
      </c>
      <c r="H1903" s="3">
        <f t="shared" si="87"/>
        <v>-1.5895092390224463E-2</v>
      </c>
      <c r="I1903">
        <f t="shared" si="88"/>
        <v>2023</v>
      </c>
      <c r="J1903" t="str">
        <f t="shared" si="89"/>
        <v>Marzo</v>
      </c>
      <c r="K1903">
        <f>AVERAGEIFS(Tabla1[Close], Tabla1[Ticker], Tabla1[[#This Row],[Ticker]], Tabla1[Date], "&lt;=" &amp; Tabla1[[#This Row],[Date]], Tabla1[Date], "&gt;=" &amp; (Tabla1[[#This Row],[Date]]-50))</f>
        <v>105.18399999999997</v>
      </c>
      <c r="L1903">
        <f>AVERAGEIFS(Tabla1[Close], Tabla1[Ticker], Tabla1[[#This Row],[Ticker]], Tabla1[Date], "&lt;=" &amp; Tabla1[[#This Row],[Date]], Tabla1[Date], "&gt;=" &amp; (Tabla1[[#This Row],[Date]]-200))</f>
        <v>101.01116788321166</v>
      </c>
      <c r="M1903" t="str">
        <f>+IF(Tabla1[[#This Row],[volatilidad]]&lt;0.5,"Baja",IF(Tabla1[[#This Row],[volatilidad]]&lt;1,"Media","Alta"))</f>
        <v>Baja</v>
      </c>
    </row>
    <row r="1904" spans="1:13" x14ac:dyDescent="0.3">
      <c r="A1904" s="1">
        <v>44993</v>
      </c>
      <c r="B1904">
        <v>99</v>
      </c>
      <c r="C1904">
        <v>99.62</v>
      </c>
      <c r="D1904">
        <v>98.3</v>
      </c>
      <c r="E1904">
        <v>99.3</v>
      </c>
      <c r="F1904">
        <v>5668738</v>
      </c>
      <c r="G1904" t="s">
        <v>9</v>
      </c>
      <c r="H1904" s="3">
        <f t="shared" si="87"/>
        <v>2.4227740763174133E-3</v>
      </c>
      <c r="I1904">
        <f t="shared" si="88"/>
        <v>2023</v>
      </c>
      <c r="J1904" t="str">
        <f t="shared" si="89"/>
        <v>Marzo</v>
      </c>
      <c r="K1904">
        <f>AVERAGEIFS(Tabla1[Close], Tabla1[Ticker], Tabla1[[#This Row],[Ticker]], Tabla1[Date], "&lt;=" &amp; Tabla1[[#This Row],[Date]], Tabla1[Date], "&gt;=" &amp; (Tabla1[[#This Row],[Date]]-50))</f>
        <v>105.02055555555553</v>
      </c>
      <c r="L1904">
        <f>AVERAGEIFS(Tabla1[Close], Tabla1[Ticker], Tabla1[[#This Row],[Ticker]], Tabla1[Date], "&lt;=" &amp; Tabla1[[#This Row],[Date]], Tabla1[Date], "&gt;=" &amp; (Tabla1[[#This Row],[Date]]-200))</f>
        <v>100.85905109489049</v>
      </c>
      <c r="M1904" t="str">
        <f>+IF(Tabla1[[#This Row],[volatilidad]]&lt;0.5,"Baja",IF(Tabla1[[#This Row],[volatilidad]]&lt;1,"Media","Alta"))</f>
        <v>Baja</v>
      </c>
    </row>
    <row r="1905" spans="1:13" x14ac:dyDescent="0.3">
      <c r="A1905" s="1">
        <v>44994</v>
      </c>
      <c r="B1905">
        <v>99.45</v>
      </c>
      <c r="C1905">
        <v>100.05</v>
      </c>
      <c r="D1905">
        <v>95.92</v>
      </c>
      <c r="E1905">
        <v>96.14</v>
      </c>
      <c r="F1905">
        <v>8275586</v>
      </c>
      <c r="G1905" t="s">
        <v>9</v>
      </c>
      <c r="H1905" s="3">
        <f t="shared" si="87"/>
        <v>-3.1822759315206395E-2</v>
      </c>
      <c r="I1905">
        <f t="shared" si="88"/>
        <v>2023</v>
      </c>
      <c r="J1905" t="str">
        <f t="shared" si="89"/>
        <v>Marzo</v>
      </c>
      <c r="K1905">
        <f>AVERAGEIFS(Tabla1[Close], Tabla1[Ticker], Tabla1[[#This Row],[Ticker]], Tabla1[Date], "&lt;=" &amp; Tabla1[[#This Row],[Date]], Tabla1[Date], "&gt;=" &amp; (Tabla1[[#This Row],[Date]]-50))</f>
        <v>104.91583333333331</v>
      </c>
      <c r="L1905">
        <f>AVERAGEIFS(Tabla1[Close], Tabla1[Ticker], Tabla1[[#This Row],[Ticker]], Tabla1[Date], "&lt;=" &amp; Tabla1[[#This Row],[Date]], Tabla1[Date], "&gt;=" &amp; (Tabla1[[#This Row],[Date]]-200))</f>
        <v>100.82485507246375</v>
      </c>
      <c r="M1905" t="str">
        <f>+IF(Tabla1[[#This Row],[volatilidad]]&lt;0.5,"Baja",IF(Tabla1[[#This Row],[volatilidad]]&lt;1,"Media","Alta"))</f>
        <v>Baja</v>
      </c>
    </row>
    <row r="1906" spans="1:13" x14ac:dyDescent="0.3">
      <c r="A1906" s="1">
        <v>44995</v>
      </c>
      <c r="B1906">
        <v>95.6</v>
      </c>
      <c r="C1906">
        <v>95.9</v>
      </c>
      <c r="D1906">
        <v>92.83</v>
      </c>
      <c r="E1906">
        <v>93.57</v>
      </c>
      <c r="F1906">
        <v>13978845</v>
      </c>
      <c r="G1906" t="s">
        <v>9</v>
      </c>
      <c r="H1906" s="3">
        <f t="shared" si="87"/>
        <v>-2.6731849386311679E-2</v>
      </c>
      <c r="I1906">
        <f t="shared" si="88"/>
        <v>2023</v>
      </c>
      <c r="J1906" t="str">
        <f t="shared" si="89"/>
        <v>Marzo</v>
      </c>
      <c r="K1906">
        <f>AVERAGEIFS(Tabla1[Close], Tabla1[Ticker], Tabla1[[#This Row],[Ticker]], Tabla1[Date], "&lt;=" &amp; Tabla1[[#This Row],[Date]], Tabla1[Date], "&gt;=" &amp; (Tabla1[[#This Row],[Date]]-50))</f>
        <v>104.76388888888889</v>
      </c>
      <c r="L1906">
        <f>AVERAGEIFS(Tabla1[Close], Tabla1[Ticker], Tabla1[[#This Row],[Ticker]], Tabla1[Date], "&lt;=" &amp; Tabla1[[#This Row],[Date]], Tabla1[Date], "&gt;=" &amp; (Tabla1[[#This Row],[Date]]-200))</f>
        <v>100.77266187050357</v>
      </c>
      <c r="M1906" t="str">
        <f>+IF(Tabla1[[#This Row],[volatilidad]]&lt;0.5,"Baja",IF(Tabla1[[#This Row],[volatilidad]]&lt;1,"Media","Alta"))</f>
        <v>Baja</v>
      </c>
    </row>
    <row r="1907" spans="1:13" x14ac:dyDescent="0.3">
      <c r="A1907" s="1">
        <v>44998</v>
      </c>
      <c r="B1907">
        <v>91.89</v>
      </c>
      <c r="C1907">
        <v>94.02</v>
      </c>
      <c r="D1907">
        <v>90.46</v>
      </c>
      <c r="E1907">
        <v>92.6</v>
      </c>
      <c r="F1907">
        <v>11915321</v>
      </c>
      <c r="G1907" t="s">
        <v>9</v>
      </c>
      <c r="H1907" s="3">
        <f t="shared" si="87"/>
        <v>-1.0366570481992077E-2</v>
      </c>
      <c r="I1907">
        <f t="shared" si="88"/>
        <v>2023</v>
      </c>
      <c r="J1907" t="str">
        <f t="shared" si="89"/>
        <v>Marzo</v>
      </c>
      <c r="K1907">
        <f>AVERAGEIFS(Tabla1[Close], Tabla1[Ticker], Tabla1[[#This Row],[Ticker]], Tabla1[Date], "&lt;=" &amp; Tabla1[[#This Row],[Date]], Tabla1[Date], "&gt;=" &amp; (Tabla1[[#This Row],[Date]]-50))</f>
        <v>104.61542857142857</v>
      </c>
      <c r="L1907">
        <f>AVERAGEIFS(Tabla1[Close], Tabla1[Ticker], Tabla1[[#This Row],[Ticker]], Tabla1[Date], "&lt;=" &amp; Tabla1[[#This Row],[Date]], Tabla1[Date], "&gt;=" &amp; (Tabla1[[#This Row],[Date]]-200))</f>
        <v>100.38532846715324</v>
      </c>
      <c r="M1907" t="str">
        <f>+IF(Tabla1[[#This Row],[volatilidad]]&lt;0.5,"Baja",IF(Tabla1[[#This Row],[volatilidad]]&lt;1,"Media","Alta"))</f>
        <v>Baja</v>
      </c>
    </row>
    <row r="1908" spans="1:13" x14ac:dyDescent="0.3">
      <c r="A1908" s="1">
        <v>44999</v>
      </c>
      <c r="B1908">
        <v>94</v>
      </c>
      <c r="C1908">
        <v>94.3</v>
      </c>
      <c r="D1908">
        <v>92.34</v>
      </c>
      <c r="E1908">
        <v>93.36</v>
      </c>
      <c r="F1908">
        <v>10323627</v>
      </c>
      <c r="G1908" t="s">
        <v>9</v>
      </c>
      <c r="H1908" s="3">
        <f t="shared" si="87"/>
        <v>8.2073434125271572E-3</v>
      </c>
      <c r="I1908">
        <f t="shared" si="88"/>
        <v>2023</v>
      </c>
      <c r="J1908" t="str">
        <f t="shared" si="89"/>
        <v>Marzo</v>
      </c>
      <c r="K1908">
        <f>AVERAGEIFS(Tabla1[Close], Tabla1[Ticker], Tabla1[[#This Row],[Ticker]], Tabla1[Date], "&lt;=" &amp; Tabla1[[#This Row],[Date]], Tabla1[Date], "&gt;=" &amp; (Tabla1[[#This Row],[Date]]-50))</f>
        <v>104.30277777777778</v>
      </c>
      <c r="L1908">
        <f>AVERAGEIFS(Tabla1[Close], Tabla1[Ticker], Tabla1[[#This Row],[Ticker]], Tabla1[Date], "&lt;=" &amp; Tabla1[[#This Row],[Date]], Tabla1[Date], "&gt;=" &amp; (Tabla1[[#This Row],[Date]]-200))</f>
        <v>100.20941605839413</v>
      </c>
      <c r="M1908" t="str">
        <f>+IF(Tabla1[[#This Row],[volatilidad]]&lt;0.5,"Baja",IF(Tabla1[[#This Row],[volatilidad]]&lt;1,"Media","Alta"))</f>
        <v>Baja</v>
      </c>
    </row>
    <row r="1909" spans="1:13" x14ac:dyDescent="0.3">
      <c r="A1909" s="1">
        <v>45000</v>
      </c>
      <c r="B1909">
        <v>91.63</v>
      </c>
      <c r="C1909">
        <v>93.36</v>
      </c>
      <c r="D1909">
        <v>91.41</v>
      </c>
      <c r="E1909">
        <v>93.1</v>
      </c>
      <c r="F1909">
        <v>9543836</v>
      </c>
      <c r="G1909" t="s">
        <v>9</v>
      </c>
      <c r="H1909" s="3">
        <f t="shared" si="87"/>
        <v>-2.7849185946873245E-3</v>
      </c>
      <c r="I1909">
        <f t="shared" si="88"/>
        <v>2023</v>
      </c>
      <c r="J1909" t="str">
        <f t="shared" si="89"/>
        <v>Marzo</v>
      </c>
      <c r="K1909">
        <f>AVERAGEIFS(Tabla1[Close], Tabla1[Ticker], Tabla1[[#This Row],[Ticker]], Tabla1[Date], "&lt;=" &amp; Tabla1[[#This Row],[Date]], Tabla1[Date], "&gt;=" &amp; (Tabla1[[#This Row],[Date]]-50))</f>
        <v>103.95305555555555</v>
      </c>
      <c r="L1909">
        <f>AVERAGEIFS(Tabla1[Close], Tabla1[Ticker], Tabla1[[#This Row],[Ticker]], Tabla1[Date], "&lt;=" &amp; Tabla1[[#This Row],[Date]], Tabla1[Date], "&gt;=" &amp; (Tabla1[[#This Row],[Date]]-200))</f>
        <v>100.05635036496348</v>
      </c>
      <c r="M1909" t="str">
        <f>+IF(Tabla1[[#This Row],[volatilidad]]&lt;0.5,"Baja",IF(Tabla1[[#This Row],[volatilidad]]&lt;1,"Media","Alta"))</f>
        <v>Baja</v>
      </c>
    </row>
    <row r="1910" spans="1:13" x14ac:dyDescent="0.3">
      <c r="A1910" s="1">
        <v>45001</v>
      </c>
      <c r="B1910">
        <v>92.67</v>
      </c>
      <c r="C1910">
        <v>94.56</v>
      </c>
      <c r="D1910">
        <v>91.89</v>
      </c>
      <c r="E1910">
        <v>94.29</v>
      </c>
      <c r="F1910">
        <v>9946678</v>
      </c>
      <c r="G1910" t="s">
        <v>9</v>
      </c>
      <c r="H1910" s="3">
        <f t="shared" si="87"/>
        <v>1.2781954887218117E-2</v>
      </c>
      <c r="I1910">
        <f t="shared" si="88"/>
        <v>2023</v>
      </c>
      <c r="J1910" t="str">
        <f t="shared" si="89"/>
        <v>Marzo</v>
      </c>
      <c r="K1910">
        <f>AVERAGEIFS(Tabla1[Close], Tabla1[Ticker], Tabla1[[#This Row],[Ticker]], Tabla1[Date], "&lt;=" &amp; Tabla1[[#This Row],[Date]], Tabla1[Date], "&gt;=" &amp; (Tabla1[[#This Row],[Date]]-50))</f>
        <v>103.62777777777778</v>
      </c>
      <c r="L1910">
        <f>AVERAGEIFS(Tabla1[Close], Tabla1[Ticker], Tabla1[[#This Row],[Ticker]], Tabla1[Date], "&lt;=" &amp; Tabla1[[#This Row],[Date]], Tabla1[Date], "&gt;=" &amp; (Tabla1[[#This Row],[Date]]-200))</f>
        <v>100.01456521739128</v>
      </c>
      <c r="M1910" t="str">
        <f>+IF(Tabla1[[#This Row],[volatilidad]]&lt;0.5,"Baja",IF(Tabla1[[#This Row],[volatilidad]]&lt;1,"Media","Alta"))</f>
        <v>Baja</v>
      </c>
    </row>
    <row r="1911" spans="1:13" x14ac:dyDescent="0.3">
      <c r="A1911" s="1">
        <v>45002</v>
      </c>
      <c r="B1911">
        <v>94.05</v>
      </c>
      <c r="C1911">
        <v>94.27</v>
      </c>
      <c r="D1911">
        <v>92.91</v>
      </c>
      <c r="E1911">
        <v>93.2</v>
      </c>
      <c r="F1911">
        <v>12943192</v>
      </c>
      <c r="G1911" t="s">
        <v>9</v>
      </c>
      <c r="H1911" s="3">
        <f t="shared" si="87"/>
        <v>-1.1560080602396883E-2</v>
      </c>
      <c r="I1911">
        <f t="shared" si="88"/>
        <v>2023</v>
      </c>
      <c r="J1911" t="str">
        <f t="shared" si="89"/>
        <v>Marzo</v>
      </c>
      <c r="K1911">
        <f>AVERAGEIFS(Tabla1[Close], Tabla1[Ticker], Tabla1[[#This Row],[Ticker]], Tabla1[Date], "&lt;=" &amp; Tabla1[[#This Row],[Date]], Tabla1[Date], "&gt;=" &amp; (Tabla1[[#This Row],[Date]]-50))</f>
        <v>103.21333333333332</v>
      </c>
      <c r="L1911">
        <f>AVERAGEIFS(Tabla1[Close], Tabla1[Ticker], Tabla1[[#This Row],[Ticker]], Tabla1[Date], "&lt;=" &amp; Tabla1[[#This Row],[Date]], Tabla1[Date], "&gt;=" &amp; (Tabla1[[#This Row],[Date]]-200))</f>
        <v>99.965539568345307</v>
      </c>
      <c r="M1911" t="str">
        <f>+IF(Tabla1[[#This Row],[volatilidad]]&lt;0.5,"Baja",IF(Tabla1[[#This Row],[volatilidad]]&lt;1,"Media","Alta"))</f>
        <v>Baja</v>
      </c>
    </row>
    <row r="1912" spans="1:13" x14ac:dyDescent="0.3">
      <c r="A1912" s="1">
        <v>45005</v>
      </c>
      <c r="B1912">
        <v>93.43</v>
      </c>
      <c r="C1912">
        <v>94.92</v>
      </c>
      <c r="D1912">
        <v>93</v>
      </c>
      <c r="E1912">
        <v>94.22</v>
      </c>
      <c r="F1912">
        <v>6657152</v>
      </c>
      <c r="G1912" t="s">
        <v>9</v>
      </c>
      <c r="H1912" s="3">
        <f t="shared" si="87"/>
        <v>1.094420600858359E-2</v>
      </c>
      <c r="I1912">
        <f t="shared" si="88"/>
        <v>2023</v>
      </c>
      <c r="J1912" t="str">
        <f t="shared" si="89"/>
        <v>Marzo</v>
      </c>
      <c r="K1912">
        <f>AVERAGEIFS(Tabla1[Close], Tabla1[Ticker], Tabla1[[#This Row],[Ticker]], Tabla1[Date], "&lt;=" &amp; Tabla1[[#This Row],[Date]], Tabla1[Date], "&gt;=" &amp; (Tabla1[[#This Row],[Date]]-50))</f>
        <v>102.5902857142857</v>
      </c>
      <c r="L1912">
        <f>AVERAGEIFS(Tabla1[Close], Tabla1[Ticker], Tabla1[[#This Row],[Ticker]], Tabla1[Date], "&lt;=" &amp; Tabla1[[#This Row],[Date]], Tabla1[Date], "&gt;=" &amp; (Tabla1[[#This Row],[Date]]-200))</f>
        <v>99.645182481751803</v>
      </c>
      <c r="M1912" t="str">
        <f>+IF(Tabla1[[#This Row],[volatilidad]]&lt;0.5,"Baja",IF(Tabla1[[#This Row],[volatilidad]]&lt;1,"Media","Alta"))</f>
        <v>Baja</v>
      </c>
    </row>
    <row r="1913" spans="1:13" x14ac:dyDescent="0.3">
      <c r="A1913" s="1">
        <v>45006</v>
      </c>
      <c r="B1913">
        <v>95.17</v>
      </c>
      <c r="C1913">
        <v>96.85</v>
      </c>
      <c r="D1913">
        <v>95.17</v>
      </c>
      <c r="E1913">
        <v>96.54</v>
      </c>
      <c r="F1913">
        <v>7285766</v>
      </c>
      <c r="G1913" t="s">
        <v>9</v>
      </c>
      <c r="H1913" s="3">
        <f t="shared" si="87"/>
        <v>2.4623222245807819E-2</v>
      </c>
      <c r="I1913">
        <f t="shared" si="88"/>
        <v>2023</v>
      </c>
      <c r="J1913" t="str">
        <f t="shared" si="89"/>
        <v>Marzo</v>
      </c>
      <c r="K1913">
        <f>AVERAGEIFS(Tabla1[Close], Tabla1[Ticker], Tabla1[[#This Row],[Ticker]], Tabla1[Date], "&lt;=" &amp; Tabla1[[#This Row],[Date]], Tabla1[Date], "&gt;=" &amp; (Tabla1[[#This Row],[Date]]-50))</f>
        <v>102.4222222222222</v>
      </c>
      <c r="L1913">
        <f>AVERAGEIFS(Tabla1[Close], Tabla1[Ticker], Tabla1[[#This Row],[Ticker]], Tabla1[Date], "&lt;=" &amp; Tabla1[[#This Row],[Date]], Tabla1[Date], "&gt;=" &amp; (Tabla1[[#This Row],[Date]]-200))</f>
        <v>99.528467153284666</v>
      </c>
      <c r="M1913" t="str">
        <f>+IF(Tabla1[[#This Row],[volatilidad]]&lt;0.5,"Baja",IF(Tabla1[[#This Row],[volatilidad]]&lt;1,"Media","Alta"))</f>
        <v>Baja</v>
      </c>
    </row>
    <row r="1914" spans="1:13" x14ac:dyDescent="0.3">
      <c r="A1914" s="1">
        <v>45007</v>
      </c>
      <c r="B1914">
        <v>97.45</v>
      </c>
      <c r="C1914">
        <v>97.93</v>
      </c>
      <c r="D1914">
        <v>94.82</v>
      </c>
      <c r="E1914">
        <v>94.9</v>
      </c>
      <c r="F1914">
        <v>8811105</v>
      </c>
      <c r="G1914" t="s">
        <v>9</v>
      </c>
      <c r="H1914" s="3">
        <f t="shared" si="87"/>
        <v>-1.698777708721777E-2</v>
      </c>
      <c r="I1914">
        <f t="shared" si="88"/>
        <v>2023</v>
      </c>
      <c r="J1914" t="str">
        <f t="shared" si="89"/>
        <v>Marzo</v>
      </c>
      <c r="K1914">
        <f>AVERAGEIFS(Tabla1[Close], Tabla1[Ticker], Tabla1[[#This Row],[Ticker]], Tabla1[Date], "&lt;=" &amp; Tabla1[[#This Row],[Date]], Tabla1[Date], "&gt;=" &amp; (Tabla1[[#This Row],[Date]]-50))</f>
        <v>102.06972222222221</v>
      </c>
      <c r="L1914">
        <f>AVERAGEIFS(Tabla1[Close], Tabla1[Ticker], Tabla1[[#This Row],[Ticker]], Tabla1[Date], "&lt;=" &amp; Tabla1[[#This Row],[Date]], Tabla1[Date], "&gt;=" &amp; (Tabla1[[#This Row],[Date]]-200))</f>
        <v>99.409489051094894</v>
      </c>
      <c r="M1914" t="str">
        <f>+IF(Tabla1[[#This Row],[volatilidad]]&lt;0.5,"Baja",IF(Tabla1[[#This Row],[volatilidad]]&lt;1,"Media","Alta"))</f>
        <v>Baja</v>
      </c>
    </row>
    <row r="1915" spans="1:13" x14ac:dyDescent="0.3">
      <c r="A1915" s="1">
        <v>45008</v>
      </c>
      <c r="B1915">
        <v>95.28</v>
      </c>
      <c r="C1915">
        <v>97.02</v>
      </c>
      <c r="D1915">
        <v>94.76</v>
      </c>
      <c r="E1915">
        <v>95.83</v>
      </c>
      <c r="F1915">
        <v>9527009</v>
      </c>
      <c r="G1915" t="s">
        <v>9</v>
      </c>
      <c r="H1915" s="3">
        <f t="shared" si="87"/>
        <v>9.7997892518439933E-3</v>
      </c>
      <c r="I1915">
        <f t="shared" si="88"/>
        <v>2023</v>
      </c>
      <c r="J1915" t="str">
        <f t="shared" si="89"/>
        <v>Marzo</v>
      </c>
      <c r="K1915">
        <f>AVERAGEIFS(Tabla1[Close], Tabla1[Ticker], Tabla1[[#This Row],[Ticker]], Tabla1[Date], "&lt;=" &amp; Tabla1[[#This Row],[Date]], Tabla1[Date], "&gt;=" &amp; (Tabla1[[#This Row],[Date]]-50))</f>
        <v>101.71805555555554</v>
      </c>
      <c r="L1915">
        <f>AVERAGEIFS(Tabla1[Close], Tabla1[Ticker], Tabla1[[#This Row],[Ticker]], Tabla1[Date], "&lt;=" &amp; Tabla1[[#This Row],[Date]], Tabla1[Date], "&gt;=" &amp; (Tabla1[[#This Row],[Date]]-200))</f>
        <v>99.383550724637686</v>
      </c>
      <c r="M1915" t="str">
        <f>+IF(Tabla1[[#This Row],[volatilidad]]&lt;0.5,"Baja",IF(Tabla1[[#This Row],[volatilidad]]&lt;1,"Media","Alta"))</f>
        <v>Baja</v>
      </c>
    </row>
    <row r="1916" spans="1:13" x14ac:dyDescent="0.3">
      <c r="A1916" s="1">
        <v>45009</v>
      </c>
      <c r="B1916">
        <v>94.81</v>
      </c>
      <c r="C1916">
        <v>95</v>
      </c>
      <c r="D1916">
        <v>93.02</v>
      </c>
      <c r="E1916">
        <v>94.08</v>
      </c>
      <c r="F1916">
        <v>9544154</v>
      </c>
      <c r="G1916" t="s">
        <v>9</v>
      </c>
      <c r="H1916" s="3">
        <f t="shared" si="87"/>
        <v>-1.8261504747991264E-2</v>
      </c>
      <c r="I1916">
        <f t="shared" si="88"/>
        <v>2023</v>
      </c>
      <c r="J1916" t="str">
        <f t="shared" si="89"/>
        <v>Marzo</v>
      </c>
      <c r="K1916">
        <f>AVERAGEIFS(Tabla1[Close], Tabla1[Ticker], Tabla1[[#This Row],[Ticker]], Tabla1[Date], "&lt;=" &amp; Tabla1[[#This Row],[Date]], Tabla1[Date], "&gt;=" &amp; (Tabla1[[#This Row],[Date]]-50))</f>
        <v>101.29277777777776</v>
      </c>
      <c r="L1916">
        <f>AVERAGEIFS(Tabla1[Close], Tabla1[Ticker], Tabla1[[#This Row],[Ticker]], Tabla1[Date], "&lt;=" &amp; Tabla1[[#This Row],[Date]], Tabla1[Date], "&gt;=" &amp; (Tabla1[[#This Row],[Date]]-200))</f>
        <v>99.345395683453233</v>
      </c>
      <c r="M1916" t="str">
        <f>+IF(Tabla1[[#This Row],[volatilidad]]&lt;0.5,"Baja",IF(Tabla1[[#This Row],[volatilidad]]&lt;1,"Media","Alta"))</f>
        <v>Baja</v>
      </c>
    </row>
    <row r="1917" spans="1:13" x14ac:dyDescent="0.3">
      <c r="A1917" s="1">
        <v>45012</v>
      </c>
      <c r="B1917">
        <v>94.78</v>
      </c>
      <c r="C1917">
        <v>96.02</v>
      </c>
      <c r="D1917">
        <v>94.38</v>
      </c>
      <c r="E1917">
        <v>95.62</v>
      </c>
      <c r="F1917">
        <v>7487900</v>
      </c>
      <c r="G1917" t="s">
        <v>9</v>
      </c>
      <c r="H1917" s="3">
        <f t="shared" si="87"/>
        <v>1.6369047619047672E-2</v>
      </c>
      <c r="I1917">
        <f t="shared" si="88"/>
        <v>2023</v>
      </c>
      <c r="J1917" t="str">
        <f t="shared" si="89"/>
        <v>Marzo</v>
      </c>
      <c r="K1917">
        <f>AVERAGEIFS(Tabla1[Close], Tabla1[Ticker], Tabla1[[#This Row],[Ticker]], Tabla1[Date], "&lt;=" &amp; Tabla1[[#This Row],[Date]], Tabla1[Date], "&gt;=" &amp; (Tabla1[[#This Row],[Date]]-50))</f>
        <v>100.52114285714283</v>
      </c>
      <c r="L1917">
        <f>AVERAGEIFS(Tabla1[Close], Tabla1[Ticker], Tabla1[[#This Row],[Ticker]], Tabla1[Date], "&lt;=" &amp; Tabla1[[#This Row],[Date]], Tabla1[Date], "&gt;=" &amp; (Tabla1[[#This Row],[Date]]-200))</f>
        <v>99.14384057971013</v>
      </c>
      <c r="M1917" t="str">
        <f>+IF(Tabla1[[#This Row],[volatilidad]]&lt;0.5,"Baja",IF(Tabla1[[#This Row],[volatilidad]]&lt;1,"Media","Alta"))</f>
        <v>Baja</v>
      </c>
    </row>
    <row r="1918" spans="1:13" x14ac:dyDescent="0.3">
      <c r="A1918" s="1">
        <v>45013</v>
      </c>
      <c r="B1918">
        <v>95.51</v>
      </c>
      <c r="C1918">
        <v>96</v>
      </c>
      <c r="D1918">
        <v>94.59</v>
      </c>
      <c r="E1918">
        <v>94.82</v>
      </c>
      <c r="F1918">
        <v>5426053</v>
      </c>
      <c r="G1918" t="s">
        <v>9</v>
      </c>
      <c r="H1918" s="3">
        <f t="shared" si="87"/>
        <v>-8.3664505333613803E-3</v>
      </c>
      <c r="I1918">
        <f t="shared" si="88"/>
        <v>2023</v>
      </c>
      <c r="J1918" t="str">
        <f t="shared" si="89"/>
        <v>Marzo</v>
      </c>
      <c r="K1918">
        <f>AVERAGEIFS(Tabla1[Close], Tabla1[Ticker], Tabla1[[#This Row],[Ticker]], Tabla1[Date], "&lt;=" &amp; Tabla1[[#This Row],[Date]], Tabla1[Date], "&gt;=" &amp; (Tabla1[[#This Row],[Date]]-50))</f>
        <v>100.36277777777777</v>
      </c>
      <c r="L1918">
        <f>AVERAGEIFS(Tabla1[Close], Tabla1[Ticker], Tabla1[[#This Row],[Ticker]], Tabla1[Date], "&lt;=" &amp; Tabla1[[#This Row],[Date]], Tabla1[Date], "&gt;=" &amp; (Tabla1[[#This Row],[Date]]-200))</f>
        <v>99.016956521739132</v>
      </c>
      <c r="M1918" t="str">
        <f>+IF(Tabla1[[#This Row],[volatilidad]]&lt;0.5,"Baja",IF(Tabla1[[#This Row],[volatilidad]]&lt;1,"Media","Alta"))</f>
        <v>Baja</v>
      </c>
    </row>
    <row r="1919" spans="1:13" x14ac:dyDescent="0.3">
      <c r="A1919" s="1">
        <v>45014</v>
      </c>
      <c r="B1919">
        <v>96.08</v>
      </c>
      <c r="C1919">
        <v>96.91</v>
      </c>
      <c r="D1919">
        <v>95.35</v>
      </c>
      <c r="E1919">
        <v>96.87</v>
      </c>
      <c r="F1919">
        <v>5889123</v>
      </c>
      <c r="G1919" t="s">
        <v>9</v>
      </c>
      <c r="H1919" s="3">
        <f t="shared" si="87"/>
        <v>2.1619911411094872E-2</v>
      </c>
      <c r="I1919">
        <f t="shared" si="88"/>
        <v>2023</v>
      </c>
      <c r="J1919" t="str">
        <f t="shared" si="89"/>
        <v>Marzo</v>
      </c>
      <c r="K1919">
        <f>AVERAGEIFS(Tabla1[Close], Tabla1[Ticker], Tabla1[[#This Row],[Ticker]], Tabla1[Date], "&lt;=" &amp; Tabla1[[#This Row],[Date]], Tabla1[Date], "&gt;=" &amp; (Tabla1[[#This Row],[Date]]-50))</f>
        <v>100.00166666666667</v>
      </c>
      <c r="L1919">
        <f>AVERAGEIFS(Tabla1[Close], Tabla1[Ticker], Tabla1[[#This Row],[Ticker]], Tabla1[Date], "&lt;=" &amp; Tabla1[[#This Row],[Date]], Tabla1[Date], "&gt;=" &amp; (Tabla1[[#This Row],[Date]]-200))</f>
        <v>98.884275362318846</v>
      </c>
      <c r="M1919" t="str">
        <f>+IF(Tabla1[[#This Row],[volatilidad]]&lt;0.5,"Baja",IF(Tabla1[[#This Row],[volatilidad]]&lt;1,"Media","Alta"))</f>
        <v>Baja</v>
      </c>
    </row>
    <row r="1920" spans="1:13" x14ac:dyDescent="0.3">
      <c r="A1920" s="1">
        <v>45015</v>
      </c>
      <c r="B1920">
        <v>98.73</v>
      </c>
      <c r="C1920">
        <v>98.92</v>
      </c>
      <c r="D1920">
        <v>97.67</v>
      </c>
      <c r="E1920">
        <v>98.1</v>
      </c>
      <c r="F1920">
        <v>7669482</v>
      </c>
      <c r="G1920" t="s">
        <v>9</v>
      </c>
      <c r="H1920" s="3">
        <f t="shared" si="87"/>
        <v>1.2697429544750616E-2</v>
      </c>
      <c r="I1920">
        <f t="shared" si="88"/>
        <v>2023</v>
      </c>
      <c r="J1920" t="str">
        <f t="shared" si="89"/>
        <v>Marzo</v>
      </c>
      <c r="K1920">
        <f>AVERAGEIFS(Tabla1[Close], Tabla1[Ticker], Tabla1[[#This Row],[Ticker]], Tabla1[Date], "&lt;=" &amp; Tabla1[[#This Row],[Date]], Tabla1[Date], "&gt;=" &amp; (Tabla1[[#This Row],[Date]]-50))</f>
        <v>99.625833333333333</v>
      </c>
      <c r="L1920">
        <f>AVERAGEIFS(Tabla1[Close], Tabla1[Ticker], Tabla1[[#This Row],[Ticker]], Tabla1[Date], "&lt;=" &amp; Tabla1[[#This Row],[Date]], Tabla1[Date], "&gt;=" &amp; (Tabla1[[#This Row],[Date]]-200))</f>
        <v>98.878633093525181</v>
      </c>
      <c r="M1920" t="str">
        <f>+IF(Tabla1[[#This Row],[volatilidad]]&lt;0.5,"Baja",IF(Tabla1[[#This Row],[volatilidad]]&lt;1,"Media","Alta"))</f>
        <v>Baja</v>
      </c>
    </row>
    <row r="1921" spans="1:13" x14ac:dyDescent="0.3">
      <c r="A1921" s="1">
        <v>45016</v>
      </c>
      <c r="B1921">
        <v>98.89</v>
      </c>
      <c r="C1921">
        <v>100.2</v>
      </c>
      <c r="D1921">
        <v>98.5</v>
      </c>
      <c r="E1921">
        <v>100.13</v>
      </c>
      <c r="F1921">
        <v>8919965</v>
      </c>
      <c r="G1921" t="s">
        <v>9</v>
      </c>
      <c r="H1921" s="3">
        <f t="shared" si="87"/>
        <v>2.0693170234454605E-2</v>
      </c>
      <c r="I1921">
        <f t="shared" si="88"/>
        <v>2023</v>
      </c>
      <c r="J1921" t="str">
        <f t="shared" si="89"/>
        <v>Marzo</v>
      </c>
      <c r="K1921">
        <f>AVERAGEIFS(Tabla1[Close], Tabla1[Ticker], Tabla1[[#This Row],[Ticker]], Tabla1[Date], "&lt;=" &amp; Tabla1[[#This Row],[Date]], Tabla1[Date], "&gt;=" &amp; (Tabla1[[#This Row],[Date]]-50))</f>
        <v>99.302222222222213</v>
      </c>
      <c r="L1921">
        <f>AVERAGEIFS(Tabla1[Close], Tabla1[Ticker], Tabla1[[#This Row],[Ticker]], Tabla1[Date], "&lt;=" &amp; Tabla1[[#This Row],[Date]], Tabla1[Date], "&gt;=" &amp; (Tabla1[[#This Row],[Date]]-200))</f>
        <v>98.887571428571434</v>
      </c>
      <c r="M1921" t="str">
        <f>+IF(Tabla1[[#This Row],[volatilidad]]&lt;0.5,"Baja",IF(Tabla1[[#This Row],[volatilidad]]&lt;1,"Media","Alta"))</f>
        <v>Baja</v>
      </c>
    </row>
    <row r="1922" spans="1:13" x14ac:dyDescent="0.3">
      <c r="A1922" s="1">
        <v>45019</v>
      </c>
      <c r="B1922">
        <v>100.21</v>
      </c>
      <c r="C1922">
        <v>100.43</v>
      </c>
      <c r="D1922">
        <v>99.27</v>
      </c>
      <c r="E1922">
        <v>99.76</v>
      </c>
      <c r="F1922">
        <v>7313201</v>
      </c>
      <c r="G1922" t="s">
        <v>9</v>
      </c>
      <c r="H1922" s="3">
        <f t="shared" ref="H1922:H1985" si="90">IF(G1922=G1921, (E1922/E1921)-1, "")</f>
        <v>-3.6951962448815712E-3</v>
      </c>
      <c r="I1922">
        <f t="shared" ref="I1922:I1985" si="91">YEAR(A1922)</f>
        <v>2023</v>
      </c>
      <c r="J1922" t="str">
        <f t="shared" ref="J1922:J1985" si="92">TEXT(A1922,"MMMM")</f>
        <v>Abril</v>
      </c>
      <c r="K1922">
        <f>AVERAGEIFS(Tabla1[Close], Tabla1[Ticker], Tabla1[[#This Row],[Ticker]], Tabla1[Date], "&lt;=" &amp; Tabla1[[#This Row],[Date]], Tabla1[Date], "&gt;=" &amp; (Tabla1[[#This Row],[Date]]-50))</f>
        <v>98.749142857142857</v>
      </c>
      <c r="L1922">
        <f>AVERAGEIFS(Tabla1[Close], Tabla1[Ticker], Tabla1[[#This Row],[Ticker]], Tabla1[Date], "&lt;=" &amp; Tabla1[[#This Row],[Date]], Tabla1[Date], "&gt;=" &amp; (Tabla1[[#This Row],[Date]]-200))</f>
        <v>98.575144927536257</v>
      </c>
      <c r="M1922" t="str">
        <f>+IF(Tabla1[[#This Row],[volatilidad]]&lt;0.5,"Baja",IF(Tabla1[[#This Row],[volatilidad]]&lt;1,"Media","Alta"))</f>
        <v>Baja</v>
      </c>
    </row>
    <row r="1923" spans="1:13" x14ac:dyDescent="0.3">
      <c r="A1923" s="1">
        <v>45020</v>
      </c>
      <c r="B1923">
        <v>100.3</v>
      </c>
      <c r="C1923">
        <v>100.42</v>
      </c>
      <c r="D1923">
        <v>98.76</v>
      </c>
      <c r="E1923">
        <v>99.57</v>
      </c>
      <c r="F1923">
        <v>6794168</v>
      </c>
      <c r="G1923" t="s">
        <v>9</v>
      </c>
      <c r="H1923" s="3">
        <f t="shared" si="90"/>
        <v>-1.9045709703289226E-3</v>
      </c>
      <c r="I1923">
        <f t="shared" si="91"/>
        <v>2023</v>
      </c>
      <c r="J1923" t="str">
        <f t="shared" si="92"/>
        <v>Abril</v>
      </c>
      <c r="K1923">
        <f>AVERAGEIFS(Tabla1[Close], Tabla1[Ticker], Tabla1[[#This Row],[Ticker]], Tabla1[Date], "&lt;=" &amp; Tabla1[[#This Row],[Date]], Tabla1[Date], "&gt;=" &amp; (Tabla1[[#This Row],[Date]]-50))</f>
        <v>98.771944444444443</v>
      </c>
      <c r="L1923">
        <f>AVERAGEIFS(Tabla1[Close], Tabla1[Ticker], Tabla1[[#This Row],[Ticker]], Tabla1[Date], "&lt;=" &amp; Tabla1[[#This Row],[Date]], Tabla1[Date], "&gt;=" &amp; (Tabla1[[#This Row],[Date]]-200))</f>
        <v>98.493985507246393</v>
      </c>
      <c r="M1923" t="str">
        <f>+IF(Tabla1[[#This Row],[volatilidad]]&lt;0.5,"Baja",IF(Tabla1[[#This Row],[volatilidad]]&lt;1,"Media","Alta"))</f>
        <v>Baja</v>
      </c>
    </row>
    <row r="1924" spans="1:13" x14ac:dyDescent="0.3">
      <c r="A1924" s="1">
        <v>45021</v>
      </c>
      <c r="B1924">
        <v>99.7</v>
      </c>
      <c r="C1924">
        <v>100.18</v>
      </c>
      <c r="D1924">
        <v>98.63</v>
      </c>
      <c r="E1924">
        <v>99.91</v>
      </c>
      <c r="F1924">
        <v>7747230</v>
      </c>
      <c r="G1924" t="s">
        <v>9</v>
      </c>
      <c r="H1924" s="3">
        <f t="shared" si="90"/>
        <v>3.4146831374912701E-3</v>
      </c>
      <c r="I1924">
        <f t="shared" si="91"/>
        <v>2023</v>
      </c>
      <c r="J1924" t="str">
        <f t="shared" si="92"/>
        <v>Abril</v>
      </c>
      <c r="K1924">
        <f>AVERAGEIFS(Tabla1[Close], Tabla1[Ticker], Tabla1[[#This Row],[Ticker]], Tabla1[Date], "&lt;=" &amp; Tabla1[[#This Row],[Date]], Tabla1[Date], "&gt;=" &amp; (Tabla1[[#This Row],[Date]]-50))</f>
        <v>98.556666666666658</v>
      </c>
      <c r="L1924">
        <f>AVERAGEIFS(Tabla1[Close], Tabla1[Ticker], Tabla1[[#This Row],[Ticker]], Tabla1[Date], "&lt;=" &amp; Tabla1[[#This Row],[Date]], Tabla1[Date], "&gt;=" &amp; (Tabla1[[#This Row],[Date]]-200))</f>
        <v>98.433550724637698</v>
      </c>
      <c r="M1924" t="str">
        <f>+IF(Tabla1[[#This Row],[volatilidad]]&lt;0.5,"Baja",IF(Tabla1[[#This Row],[volatilidad]]&lt;1,"Media","Alta"))</f>
        <v>Baja</v>
      </c>
    </row>
    <row r="1925" spans="1:13" x14ac:dyDescent="0.3">
      <c r="A1925" s="1">
        <v>45022</v>
      </c>
      <c r="B1925">
        <v>99.44</v>
      </c>
      <c r="C1925">
        <v>100.32</v>
      </c>
      <c r="D1925">
        <v>98.55</v>
      </c>
      <c r="E1925">
        <v>99.97</v>
      </c>
      <c r="F1925">
        <v>7042486</v>
      </c>
      <c r="G1925" t="s">
        <v>9</v>
      </c>
      <c r="H1925" s="3">
        <f t="shared" si="90"/>
        <v>6.005404864377617E-4</v>
      </c>
      <c r="I1925">
        <f t="shared" si="91"/>
        <v>2023</v>
      </c>
      <c r="J1925" t="str">
        <f t="shared" si="92"/>
        <v>Abril</v>
      </c>
      <c r="K1925">
        <f>AVERAGEIFS(Tabla1[Close], Tabla1[Ticker], Tabla1[[#This Row],[Ticker]], Tabla1[Date], "&lt;=" &amp; Tabla1[[#This Row],[Date]], Tabla1[Date], "&gt;=" &amp; (Tabla1[[#This Row],[Date]]-50))</f>
        <v>98.343055555555537</v>
      </c>
      <c r="L1925">
        <f>AVERAGEIFS(Tabla1[Close], Tabla1[Ticker], Tabla1[[#This Row],[Ticker]], Tabla1[Date], "&lt;=" &amp; Tabla1[[#This Row],[Date]], Tabla1[Date], "&gt;=" &amp; (Tabla1[[#This Row],[Date]]-200))</f>
        <v>98.444604316546773</v>
      </c>
      <c r="M1925" t="str">
        <f>+IF(Tabla1[[#This Row],[volatilidad]]&lt;0.5,"Baja",IF(Tabla1[[#This Row],[volatilidad]]&lt;1,"Media","Alta"))</f>
        <v>Baja</v>
      </c>
    </row>
    <row r="1926" spans="1:13" x14ac:dyDescent="0.3">
      <c r="A1926" s="1">
        <v>45026</v>
      </c>
      <c r="B1926">
        <v>99.3</v>
      </c>
      <c r="C1926">
        <v>100.81</v>
      </c>
      <c r="D1926">
        <v>98.9</v>
      </c>
      <c r="E1926">
        <v>100.81</v>
      </c>
      <c r="F1926">
        <v>8016576</v>
      </c>
      <c r="G1926" t="s">
        <v>9</v>
      </c>
      <c r="H1926" s="3">
        <f t="shared" si="90"/>
        <v>8.4025207562268278E-3</v>
      </c>
      <c r="I1926">
        <f t="shared" si="91"/>
        <v>2023</v>
      </c>
      <c r="J1926" t="str">
        <f t="shared" si="92"/>
        <v>Abril</v>
      </c>
      <c r="K1926">
        <f>AVERAGEIFS(Tabla1[Close], Tabla1[Ticker], Tabla1[[#This Row],[Ticker]], Tabla1[Date], "&lt;=" &amp; Tabla1[[#This Row],[Date]], Tabla1[Date], "&gt;=" &amp; (Tabla1[[#This Row],[Date]]-50))</f>
        <v>97.672647058823514</v>
      </c>
      <c r="L1926">
        <f>AVERAGEIFS(Tabla1[Close], Tabla1[Ticker], Tabla1[[#This Row],[Ticker]], Tabla1[Date], "&lt;=" &amp; Tabla1[[#This Row],[Date]], Tabla1[Date], "&gt;=" &amp; (Tabla1[[#This Row],[Date]]-200))</f>
        <v>98.272846715328456</v>
      </c>
      <c r="M1926" t="str">
        <f>+IF(Tabla1[[#This Row],[volatilidad]]&lt;0.5,"Baja",IF(Tabla1[[#This Row],[volatilidad]]&lt;1,"Media","Alta"))</f>
        <v>Baja</v>
      </c>
    </row>
    <row r="1927" spans="1:13" x14ac:dyDescent="0.3">
      <c r="A1927" s="1">
        <v>45027</v>
      </c>
      <c r="B1927">
        <v>101.16</v>
      </c>
      <c r="C1927">
        <v>101.91</v>
      </c>
      <c r="D1927">
        <v>100.29</v>
      </c>
      <c r="E1927">
        <v>100.42</v>
      </c>
      <c r="F1927">
        <v>7504624</v>
      </c>
      <c r="G1927" t="s">
        <v>9</v>
      </c>
      <c r="H1927" s="3">
        <f t="shared" si="90"/>
        <v>-3.8686638230334136E-3</v>
      </c>
      <c r="I1927">
        <f t="shared" si="91"/>
        <v>2023</v>
      </c>
      <c r="J1927" t="str">
        <f t="shared" si="92"/>
        <v>Abril</v>
      </c>
      <c r="K1927">
        <f>AVERAGEIFS(Tabla1[Close], Tabla1[Ticker], Tabla1[[#This Row],[Ticker]], Tabla1[Date], "&lt;=" &amp; Tabla1[[#This Row],[Date]], Tabla1[Date], "&gt;=" &amp; (Tabla1[[#This Row],[Date]]-50))</f>
        <v>97.751142857142838</v>
      </c>
      <c r="L1927">
        <f>AVERAGEIFS(Tabla1[Close], Tabla1[Ticker], Tabla1[[#This Row],[Ticker]], Tabla1[Date], "&lt;=" &amp; Tabla1[[#This Row],[Date]], Tabla1[Date], "&gt;=" &amp; (Tabla1[[#This Row],[Date]]-200))</f>
        <v>98.260145985401451</v>
      </c>
      <c r="M1927" t="str">
        <f>+IF(Tabla1[[#This Row],[volatilidad]]&lt;0.5,"Baja",IF(Tabla1[[#This Row],[volatilidad]]&lt;1,"Media","Alta"))</f>
        <v>Baja</v>
      </c>
    </row>
    <row r="1928" spans="1:13" x14ac:dyDescent="0.3">
      <c r="A1928" s="1">
        <v>45028</v>
      </c>
      <c r="B1928">
        <v>101.25</v>
      </c>
      <c r="C1928">
        <v>102.22</v>
      </c>
      <c r="D1928">
        <v>97.7</v>
      </c>
      <c r="E1928">
        <v>97.94</v>
      </c>
      <c r="F1928">
        <v>9289196</v>
      </c>
      <c r="G1928" t="s">
        <v>9</v>
      </c>
      <c r="H1928" s="3">
        <f t="shared" si="90"/>
        <v>-2.4696275642302368E-2</v>
      </c>
      <c r="I1928">
        <f t="shared" si="91"/>
        <v>2023</v>
      </c>
      <c r="J1928" t="str">
        <f t="shared" si="92"/>
        <v>Abril</v>
      </c>
      <c r="K1928">
        <f>AVERAGEIFS(Tabla1[Close], Tabla1[Ticker], Tabla1[[#This Row],[Ticker]], Tabla1[Date], "&lt;=" &amp; Tabla1[[#This Row],[Date]], Tabla1[Date], "&gt;=" &amp; (Tabla1[[#This Row],[Date]]-50))</f>
        <v>97.756388888888878</v>
      </c>
      <c r="L1928">
        <f>AVERAGEIFS(Tabla1[Close], Tabla1[Ticker], Tabla1[[#This Row],[Ticker]], Tabla1[Date], "&lt;=" &amp; Tabla1[[#This Row],[Date]], Tabla1[Date], "&gt;=" &amp; (Tabla1[[#This Row],[Date]]-200))</f>
        <v>98.248759124087584</v>
      </c>
      <c r="M1928" t="str">
        <f>+IF(Tabla1[[#This Row],[volatilidad]]&lt;0.5,"Baja",IF(Tabla1[[#This Row],[volatilidad]]&lt;1,"Media","Alta"))</f>
        <v>Baja</v>
      </c>
    </row>
    <row r="1929" spans="1:13" x14ac:dyDescent="0.3">
      <c r="A1929" s="1">
        <v>45029</v>
      </c>
      <c r="B1929">
        <v>98.51</v>
      </c>
      <c r="C1929">
        <v>101.07</v>
      </c>
      <c r="D1929">
        <v>98.51</v>
      </c>
      <c r="E1929">
        <v>100.84</v>
      </c>
      <c r="F1929">
        <v>8744977</v>
      </c>
      <c r="G1929" t="s">
        <v>9</v>
      </c>
      <c r="H1929" s="3">
        <f t="shared" si="90"/>
        <v>2.9609965284868256E-2</v>
      </c>
      <c r="I1929">
        <f t="shared" si="91"/>
        <v>2023</v>
      </c>
      <c r="J1929" t="str">
        <f t="shared" si="92"/>
        <v>Abril</v>
      </c>
      <c r="K1929">
        <f>AVERAGEIFS(Tabla1[Close], Tabla1[Ticker], Tabla1[[#This Row],[Ticker]], Tabla1[Date], "&lt;=" &amp; Tabla1[[#This Row],[Date]], Tabla1[Date], "&gt;=" &amp; (Tabla1[[#This Row],[Date]]-50))</f>
        <v>97.721666666666664</v>
      </c>
      <c r="L1929">
        <f>AVERAGEIFS(Tabla1[Close], Tabla1[Ticker], Tabla1[[#This Row],[Ticker]], Tabla1[Date], "&lt;=" &amp; Tabla1[[#This Row],[Date]], Tabla1[Date], "&gt;=" &amp; (Tabla1[[#This Row],[Date]]-200))</f>
        <v>98.267536231884051</v>
      </c>
      <c r="M1929" t="str">
        <f>+IF(Tabla1[[#This Row],[volatilidad]]&lt;0.5,"Baja",IF(Tabla1[[#This Row],[volatilidad]]&lt;1,"Media","Alta"))</f>
        <v>Baja</v>
      </c>
    </row>
    <row r="1930" spans="1:13" x14ac:dyDescent="0.3">
      <c r="A1930" s="1">
        <v>45030</v>
      </c>
      <c r="B1930">
        <v>100.5</v>
      </c>
      <c r="C1930">
        <v>100.86</v>
      </c>
      <c r="D1930">
        <v>98.93</v>
      </c>
      <c r="E1930">
        <v>99.9</v>
      </c>
      <c r="F1930">
        <v>7337250</v>
      </c>
      <c r="G1930" t="s">
        <v>9</v>
      </c>
      <c r="H1930" s="3">
        <f t="shared" si="90"/>
        <v>-9.321697738992385E-3</v>
      </c>
      <c r="I1930">
        <f t="shared" si="91"/>
        <v>2023</v>
      </c>
      <c r="J1930" t="str">
        <f t="shared" si="92"/>
        <v>Abril</v>
      </c>
      <c r="K1930">
        <f>AVERAGEIFS(Tabla1[Close], Tabla1[Ticker], Tabla1[[#This Row],[Ticker]], Tabla1[Date], "&lt;=" &amp; Tabla1[[#This Row],[Date]], Tabla1[Date], "&gt;=" &amp; (Tabla1[[#This Row],[Date]]-50))</f>
        <v>97.672222222222231</v>
      </c>
      <c r="L1930">
        <f>AVERAGEIFS(Tabla1[Close], Tabla1[Ticker], Tabla1[[#This Row],[Ticker]], Tabla1[Date], "&lt;=" &amp; Tabla1[[#This Row],[Date]], Tabla1[Date], "&gt;=" &amp; (Tabla1[[#This Row],[Date]]-200))</f>
        <v>98.279280575539559</v>
      </c>
      <c r="M1930" t="str">
        <f>+IF(Tabla1[[#This Row],[volatilidad]]&lt;0.5,"Baja",IF(Tabla1[[#This Row],[volatilidad]]&lt;1,"Media","Alta"))</f>
        <v>Baja</v>
      </c>
    </row>
    <row r="1931" spans="1:13" x14ac:dyDescent="0.3">
      <c r="A1931" s="1">
        <v>45033</v>
      </c>
      <c r="B1931">
        <v>99.57</v>
      </c>
      <c r="C1931">
        <v>100.57</v>
      </c>
      <c r="D1931">
        <v>99.15</v>
      </c>
      <c r="E1931">
        <v>100.3</v>
      </c>
      <c r="F1931">
        <v>6705269</v>
      </c>
      <c r="G1931" t="s">
        <v>9</v>
      </c>
      <c r="H1931" s="3">
        <f t="shared" si="90"/>
        <v>4.0040040040039138E-3</v>
      </c>
      <c r="I1931">
        <f t="shared" si="91"/>
        <v>2023</v>
      </c>
      <c r="J1931" t="str">
        <f t="shared" si="92"/>
        <v>Abril</v>
      </c>
      <c r="K1931">
        <f>AVERAGEIFS(Tabla1[Close], Tabla1[Ticker], Tabla1[[#This Row],[Ticker]], Tabla1[Date], "&lt;=" &amp; Tabla1[[#This Row],[Date]], Tabla1[Date], "&gt;=" &amp; (Tabla1[[#This Row],[Date]]-50))</f>
        <v>97.556285714285721</v>
      </c>
      <c r="L1931">
        <f>AVERAGEIFS(Tabla1[Close], Tabla1[Ticker], Tabla1[[#This Row],[Ticker]], Tabla1[Date], "&lt;=" &amp; Tabla1[[#This Row],[Date]], Tabla1[Date], "&gt;=" &amp; (Tabla1[[#This Row],[Date]]-200))</f>
        <v>98.30474452554742</v>
      </c>
      <c r="M1931" t="str">
        <f>+IF(Tabla1[[#This Row],[volatilidad]]&lt;0.5,"Baja",IF(Tabla1[[#This Row],[volatilidad]]&lt;1,"Media","Alta"))</f>
        <v>Baja</v>
      </c>
    </row>
    <row r="1932" spans="1:13" x14ac:dyDescent="0.3">
      <c r="A1932" s="1">
        <v>45034</v>
      </c>
      <c r="B1932">
        <v>100.61</v>
      </c>
      <c r="C1932">
        <v>101.15</v>
      </c>
      <c r="D1932">
        <v>99.6</v>
      </c>
      <c r="E1932">
        <v>100.93</v>
      </c>
      <c r="F1932">
        <v>8180148</v>
      </c>
      <c r="G1932" t="s">
        <v>9</v>
      </c>
      <c r="H1932" s="3">
        <f t="shared" si="90"/>
        <v>6.2811565304088379E-3</v>
      </c>
      <c r="I1932">
        <f t="shared" si="91"/>
        <v>2023</v>
      </c>
      <c r="J1932" t="str">
        <f t="shared" si="92"/>
        <v>Abril</v>
      </c>
      <c r="K1932">
        <f>AVERAGEIFS(Tabla1[Close], Tabla1[Ticker], Tabla1[[#This Row],[Ticker]], Tabla1[Date], "&lt;=" &amp; Tabla1[[#This Row],[Date]], Tabla1[Date], "&gt;=" &amp; (Tabla1[[#This Row],[Date]]-50))</f>
        <v>97.65</v>
      </c>
      <c r="L1932">
        <f>AVERAGEIFS(Tabla1[Close], Tabla1[Ticker], Tabla1[[#This Row],[Ticker]], Tabla1[Date], "&lt;=" &amp; Tabla1[[#This Row],[Date]], Tabla1[Date], "&gt;=" &amp; (Tabla1[[#This Row],[Date]]-200))</f>
        <v>98.330145985401444</v>
      </c>
      <c r="M1932" t="str">
        <f>+IF(Tabla1[[#This Row],[volatilidad]]&lt;0.5,"Baja",IF(Tabla1[[#This Row],[volatilidad]]&lt;1,"Media","Alta"))</f>
        <v>Baja</v>
      </c>
    </row>
    <row r="1933" spans="1:13" x14ac:dyDescent="0.3">
      <c r="A1933" s="1">
        <v>45035</v>
      </c>
      <c r="B1933">
        <v>99.78</v>
      </c>
      <c r="C1933">
        <v>99.83</v>
      </c>
      <c r="D1933">
        <v>98.36</v>
      </c>
      <c r="E1933">
        <v>98.75</v>
      </c>
      <c r="F1933">
        <v>11523307</v>
      </c>
      <c r="G1933" t="s">
        <v>9</v>
      </c>
      <c r="H1933" s="3">
        <f t="shared" si="90"/>
        <v>-2.1599128108590215E-2</v>
      </c>
      <c r="I1933">
        <f t="shared" si="91"/>
        <v>2023</v>
      </c>
      <c r="J1933" t="str">
        <f t="shared" si="92"/>
        <v>Abril</v>
      </c>
      <c r="K1933">
        <f>AVERAGEIFS(Tabla1[Close], Tabla1[Ticker], Tabla1[[#This Row],[Ticker]], Tabla1[Date], "&lt;=" &amp; Tabla1[[#This Row],[Date]], Tabla1[Date], "&gt;=" &amp; (Tabla1[[#This Row],[Date]]-50))</f>
        <v>97.602777777777789</v>
      </c>
      <c r="L1933">
        <f>AVERAGEIFS(Tabla1[Close], Tabla1[Ticker], Tabla1[[#This Row],[Ticker]], Tabla1[Date], "&lt;=" &amp; Tabla1[[#This Row],[Date]], Tabla1[Date], "&gt;=" &amp; (Tabla1[[#This Row],[Date]]-200))</f>
        <v>98.362408759124079</v>
      </c>
      <c r="M1933" t="str">
        <f>+IF(Tabla1[[#This Row],[volatilidad]]&lt;0.5,"Baja",IF(Tabla1[[#This Row],[volatilidad]]&lt;1,"Media","Alta"))</f>
        <v>Baja</v>
      </c>
    </row>
    <row r="1934" spans="1:13" x14ac:dyDescent="0.3">
      <c r="A1934" s="1">
        <v>45036</v>
      </c>
      <c r="B1934">
        <v>97.75</v>
      </c>
      <c r="C1934">
        <v>98.58</v>
      </c>
      <c r="D1934">
        <v>97.39</v>
      </c>
      <c r="E1934">
        <v>98.07</v>
      </c>
      <c r="F1934">
        <v>7762736</v>
      </c>
      <c r="G1934" t="s">
        <v>9</v>
      </c>
      <c r="H1934" s="3">
        <f t="shared" si="90"/>
        <v>-6.8860759493671875E-3</v>
      </c>
      <c r="I1934">
        <f t="shared" si="91"/>
        <v>2023</v>
      </c>
      <c r="J1934" t="str">
        <f t="shared" si="92"/>
        <v>Abril</v>
      </c>
      <c r="K1934">
        <f>AVERAGEIFS(Tabla1[Close], Tabla1[Ticker], Tabla1[[#This Row],[Ticker]], Tabla1[Date], "&lt;=" &amp; Tabla1[[#This Row],[Date]], Tabla1[Date], "&gt;=" &amp; (Tabla1[[#This Row],[Date]]-50))</f>
        <v>97.56</v>
      </c>
      <c r="L1934">
        <f>AVERAGEIFS(Tabla1[Close], Tabla1[Ticker], Tabla1[[#This Row],[Ticker]], Tabla1[Date], "&lt;=" &amp; Tabla1[[#This Row],[Date]], Tabla1[Date], "&gt;=" &amp; (Tabla1[[#This Row],[Date]]-200))</f>
        <v>98.360289855072466</v>
      </c>
      <c r="M1934" t="str">
        <f>+IF(Tabla1[[#This Row],[volatilidad]]&lt;0.5,"Baja",IF(Tabla1[[#This Row],[volatilidad]]&lt;1,"Media","Alta"))</f>
        <v>Baja</v>
      </c>
    </row>
    <row r="1935" spans="1:13" x14ac:dyDescent="0.3">
      <c r="A1935" s="1">
        <v>45037</v>
      </c>
      <c r="B1935">
        <v>98.16</v>
      </c>
      <c r="C1935">
        <v>99.72</v>
      </c>
      <c r="D1935">
        <v>97.72</v>
      </c>
      <c r="E1935">
        <v>99.57</v>
      </c>
      <c r="F1935">
        <v>9467979</v>
      </c>
      <c r="G1935" t="s">
        <v>9</v>
      </c>
      <c r="H1935" s="3">
        <f t="shared" si="90"/>
        <v>1.5295197308045294E-2</v>
      </c>
      <c r="I1935">
        <f t="shared" si="91"/>
        <v>2023</v>
      </c>
      <c r="J1935" t="str">
        <f t="shared" si="92"/>
        <v>Abril</v>
      </c>
      <c r="K1935">
        <f>AVERAGEIFS(Tabla1[Close], Tabla1[Ticker], Tabla1[[#This Row],[Ticker]], Tabla1[Date], "&lt;=" &amp; Tabla1[[#This Row],[Date]], Tabla1[Date], "&gt;=" &amp; (Tabla1[[#This Row],[Date]]-50))</f>
        <v>97.588611111111135</v>
      </c>
      <c r="L1935">
        <f>AVERAGEIFS(Tabla1[Close], Tabla1[Ticker], Tabla1[[#This Row],[Ticker]], Tabla1[Date], "&lt;=" &amp; Tabla1[[#This Row],[Date]], Tabla1[Date], "&gt;=" &amp; (Tabla1[[#This Row],[Date]]-200))</f>
        <v>98.368992805755383</v>
      </c>
      <c r="M1935" t="str">
        <f>+IF(Tabla1[[#This Row],[volatilidad]]&lt;0.5,"Baja",IF(Tabla1[[#This Row],[volatilidad]]&lt;1,"Media","Alta"))</f>
        <v>Baja</v>
      </c>
    </row>
    <row r="1936" spans="1:13" x14ac:dyDescent="0.3">
      <c r="A1936" s="1">
        <v>45040</v>
      </c>
      <c r="B1936">
        <v>100.15</v>
      </c>
      <c r="C1936">
        <v>100.74</v>
      </c>
      <c r="D1936">
        <v>98.67</v>
      </c>
      <c r="E1936">
        <v>99.68</v>
      </c>
      <c r="F1936">
        <v>8540571</v>
      </c>
      <c r="G1936" t="s">
        <v>9</v>
      </c>
      <c r="H1936" s="3">
        <f t="shared" si="90"/>
        <v>1.1047504268355546E-3</v>
      </c>
      <c r="I1936">
        <f t="shared" si="91"/>
        <v>2023</v>
      </c>
      <c r="J1936" t="str">
        <f t="shared" si="92"/>
        <v>Abril</v>
      </c>
      <c r="K1936">
        <f>AVERAGEIFS(Tabla1[Close], Tabla1[Ticker], Tabla1[[#This Row],[Ticker]], Tabla1[Date], "&lt;=" &amp; Tabla1[[#This Row],[Date]], Tabla1[Date], "&gt;=" &amp; (Tabla1[[#This Row],[Date]]-50))</f>
        <v>97.508857142857138</v>
      </c>
      <c r="L1936">
        <f>AVERAGEIFS(Tabla1[Close], Tabla1[Ticker], Tabla1[[#This Row],[Ticker]], Tabla1[Date], "&lt;=" &amp; Tabla1[[#This Row],[Date]], Tabla1[Date], "&gt;=" &amp; (Tabla1[[#This Row],[Date]]-200))</f>
        <v>98.34744525547444</v>
      </c>
      <c r="M1936" t="str">
        <f>+IF(Tabla1[[#This Row],[volatilidad]]&lt;0.5,"Baja",IF(Tabla1[[#This Row],[volatilidad]]&lt;1,"Media","Alta"))</f>
        <v>Baja</v>
      </c>
    </row>
    <row r="1937" spans="1:13" x14ac:dyDescent="0.3">
      <c r="A1937" s="1">
        <v>45041</v>
      </c>
      <c r="B1937">
        <v>99.38</v>
      </c>
      <c r="C1937">
        <v>99.71</v>
      </c>
      <c r="D1937">
        <v>98.01</v>
      </c>
      <c r="E1937">
        <v>98.01</v>
      </c>
      <c r="F1937">
        <v>6511394</v>
      </c>
      <c r="G1937" t="s">
        <v>9</v>
      </c>
      <c r="H1937" s="3">
        <f t="shared" si="90"/>
        <v>-1.6753611556982406E-2</v>
      </c>
      <c r="I1937">
        <f t="shared" si="91"/>
        <v>2023</v>
      </c>
      <c r="J1937" t="str">
        <f t="shared" si="92"/>
        <v>Abril</v>
      </c>
      <c r="K1937">
        <f>AVERAGEIFS(Tabla1[Close], Tabla1[Ticker], Tabla1[[#This Row],[Ticker]], Tabla1[Date], "&lt;=" &amp; Tabla1[[#This Row],[Date]], Tabla1[Date], "&gt;=" &amp; (Tabla1[[#This Row],[Date]]-50))</f>
        <v>97.522777777777776</v>
      </c>
      <c r="L1937">
        <f>AVERAGEIFS(Tabla1[Close], Tabla1[Ticker], Tabla1[[#This Row],[Ticker]], Tabla1[Date], "&lt;=" &amp; Tabla1[[#This Row],[Date]], Tabla1[Date], "&gt;=" &amp; (Tabla1[[#This Row],[Date]]-200))</f>
        <v>98.332627737226275</v>
      </c>
      <c r="M1937" t="str">
        <f>+IF(Tabla1[[#This Row],[volatilidad]]&lt;0.5,"Baja",IF(Tabla1[[#This Row],[volatilidad]]&lt;1,"Media","Alta"))</f>
        <v>Baja</v>
      </c>
    </row>
    <row r="1938" spans="1:13" x14ac:dyDescent="0.3">
      <c r="A1938" s="1">
        <v>45042</v>
      </c>
      <c r="B1938">
        <v>97.84</v>
      </c>
      <c r="C1938">
        <v>98.48</v>
      </c>
      <c r="D1938">
        <v>96.46</v>
      </c>
      <c r="E1938">
        <v>96.61</v>
      </c>
      <c r="F1938">
        <v>8634531</v>
      </c>
      <c r="G1938" t="s">
        <v>9</v>
      </c>
      <c r="H1938" s="3">
        <f t="shared" si="90"/>
        <v>-1.4284256708499199E-2</v>
      </c>
      <c r="I1938">
        <f t="shared" si="91"/>
        <v>2023</v>
      </c>
      <c r="J1938" t="str">
        <f t="shared" si="92"/>
        <v>Abril</v>
      </c>
      <c r="K1938">
        <f>AVERAGEIFS(Tabla1[Close], Tabla1[Ticker], Tabla1[[#This Row],[Ticker]], Tabla1[Date], "&lt;=" &amp; Tabla1[[#This Row],[Date]], Tabla1[Date], "&gt;=" &amp; (Tabla1[[#This Row],[Date]]-50))</f>
        <v>97.410277777777793</v>
      </c>
      <c r="L1938">
        <f>AVERAGEIFS(Tabla1[Close], Tabla1[Ticker], Tabla1[[#This Row],[Ticker]], Tabla1[Date], "&lt;=" &amp; Tabla1[[#This Row],[Date]], Tabla1[Date], "&gt;=" &amp; (Tabla1[[#This Row],[Date]]-200))</f>
        <v>98.328613138686137</v>
      </c>
      <c r="M1938" t="str">
        <f>+IF(Tabla1[[#This Row],[volatilidad]]&lt;0.5,"Baja",IF(Tabla1[[#This Row],[volatilidad]]&lt;1,"Media","Alta"))</f>
        <v>Baja</v>
      </c>
    </row>
    <row r="1939" spans="1:13" x14ac:dyDescent="0.3">
      <c r="A1939" s="1">
        <v>45043</v>
      </c>
      <c r="B1939">
        <v>97.13</v>
      </c>
      <c r="C1939">
        <v>100.07</v>
      </c>
      <c r="D1939">
        <v>96.71</v>
      </c>
      <c r="E1939">
        <v>99.93</v>
      </c>
      <c r="F1939">
        <v>8166466</v>
      </c>
      <c r="G1939" t="s">
        <v>9</v>
      </c>
      <c r="H1939" s="3">
        <f t="shared" si="90"/>
        <v>3.4364972570127383E-2</v>
      </c>
      <c r="I1939">
        <f t="shared" si="91"/>
        <v>2023</v>
      </c>
      <c r="J1939" t="str">
        <f t="shared" si="92"/>
        <v>Abril</v>
      </c>
      <c r="K1939">
        <f>AVERAGEIFS(Tabla1[Close], Tabla1[Ticker], Tabla1[[#This Row],[Ticker]], Tabla1[Date], "&lt;=" &amp; Tabla1[[#This Row],[Date]], Tabla1[Date], "&gt;=" &amp; (Tabla1[[#This Row],[Date]]-50))</f>
        <v>97.434444444444466</v>
      </c>
      <c r="L1939">
        <f>AVERAGEIFS(Tabla1[Close], Tabla1[Ticker], Tabla1[[#This Row],[Ticker]], Tabla1[Date], "&lt;=" &amp; Tabla1[[#This Row],[Date]], Tabla1[Date], "&gt;=" &amp; (Tabla1[[#This Row],[Date]]-200))</f>
        <v>98.34021739130435</v>
      </c>
      <c r="M1939" t="str">
        <f>+IF(Tabla1[[#This Row],[volatilidad]]&lt;0.5,"Baja",IF(Tabla1[[#This Row],[volatilidad]]&lt;1,"Media","Alta"))</f>
        <v>Baja</v>
      </c>
    </row>
    <row r="1940" spans="1:13" x14ac:dyDescent="0.3">
      <c r="A1940" s="1">
        <v>45044</v>
      </c>
      <c r="B1940">
        <v>99.37</v>
      </c>
      <c r="C1940">
        <v>102.56</v>
      </c>
      <c r="D1940">
        <v>99.08</v>
      </c>
      <c r="E1940">
        <v>102.5</v>
      </c>
      <c r="F1940">
        <v>11329689</v>
      </c>
      <c r="G1940" t="s">
        <v>9</v>
      </c>
      <c r="H1940" s="3">
        <f t="shared" si="90"/>
        <v>2.5718002601821111E-2</v>
      </c>
      <c r="I1940">
        <f t="shared" si="91"/>
        <v>2023</v>
      </c>
      <c r="J1940" t="str">
        <f t="shared" si="92"/>
        <v>Abril</v>
      </c>
      <c r="K1940">
        <f>AVERAGEIFS(Tabla1[Close], Tabla1[Ticker], Tabla1[[#This Row],[Ticker]], Tabla1[Date], "&lt;=" &amp; Tabla1[[#This Row],[Date]], Tabla1[Date], "&gt;=" &amp; (Tabla1[[#This Row],[Date]]-50))</f>
        <v>97.523333333333355</v>
      </c>
      <c r="L1940">
        <f>AVERAGEIFS(Tabla1[Close], Tabla1[Ticker], Tabla1[[#This Row],[Ticker]], Tabla1[Date], "&lt;=" &amp; Tabla1[[#This Row],[Date]], Tabla1[Date], "&gt;=" &amp; (Tabla1[[#This Row],[Date]]-200))</f>
        <v>98.370143884892087</v>
      </c>
      <c r="M1940" t="str">
        <f>+IF(Tabla1[[#This Row],[volatilidad]]&lt;0.5,"Baja",IF(Tabla1[[#This Row],[volatilidad]]&lt;1,"Media","Alta"))</f>
        <v>Baja</v>
      </c>
    </row>
    <row r="1941" spans="1:13" x14ac:dyDescent="0.3">
      <c r="A1941" s="1">
        <v>45047</v>
      </c>
      <c r="B1941">
        <v>102.41</v>
      </c>
      <c r="C1941">
        <v>102.61</v>
      </c>
      <c r="D1941">
        <v>101.61</v>
      </c>
      <c r="E1941">
        <v>102.21</v>
      </c>
      <c r="F1941">
        <v>6909535</v>
      </c>
      <c r="G1941" t="s">
        <v>9</v>
      </c>
      <c r="H1941" s="3">
        <f t="shared" si="90"/>
        <v>-2.8292682926830404E-3</v>
      </c>
      <c r="I1941">
        <f t="shared" si="91"/>
        <v>2023</v>
      </c>
      <c r="J1941" t="str">
        <f t="shared" si="92"/>
        <v>Mayo</v>
      </c>
      <c r="K1941">
        <f>AVERAGEIFS(Tabla1[Close], Tabla1[Ticker], Tabla1[[#This Row],[Ticker]], Tabla1[Date], "&lt;=" &amp; Tabla1[[#This Row],[Date]], Tabla1[Date], "&gt;=" &amp; (Tabla1[[#This Row],[Date]]-50))</f>
        <v>97.809714285714307</v>
      </c>
      <c r="L1941">
        <f>AVERAGEIFS(Tabla1[Close], Tabla1[Ticker], Tabla1[[#This Row],[Ticker]], Tabla1[Date], "&lt;=" &amp; Tabla1[[#This Row],[Date]], Tabla1[Date], "&gt;=" &amp; (Tabla1[[#This Row],[Date]]-200))</f>
        <v>98.496277372262767</v>
      </c>
      <c r="M1941" t="str">
        <f>+IF(Tabla1[[#This Row],[volatilidad]]&lt;0.5,"Baja",IF(Tabla1[[#This Row],[volatilidad]]&lt;1,"Media","Alta"))</f>
        <v>Baja</v>
      </c>
    </row>
    <row r="1942" spans="1:13" x14ac:dyDescent="0.3">
      <c r="A1942" s="1">
        <v>45048</v>
      </c>
      <c r="B1942">
        <v>101.33</v>
      </c>
      <c r="C1942">
        <v>101.7</v>
      </c>
      <c r="D1942">
        <v>99.62</v>
      </c>
      <c r="E1942">
        <v>100.6</v>
      </c>
      <c r="F1942">
        <v>6955902</v>
      </c>
      <c r="G1942" t="s">
        <v>9</v>
      </c>
      <c r="H1942" s="3">
        <f t="shared" si="90"/>
        <v>-1.5751883377360332E-2</v>
      </c>
      <c r="I1942">
        <f t="shared" si="91"/>
        <v>2023</v>
      </c>
      <c r="J1942" t="str">
        <f t="shared" si="92"/>
        <v>Mayo</v>
      </c>
      <c r="K1942">
        <f>AVERAGEIFS(Tabla1[Close], Tabla1[Ticker], Tabla1[[#This Row],[Ticker]], Tabla1[Date], "&lt;=" &amp; Tabla1[[#This Row],[Date]], Tabla1[Date], "&gt;=" &amp; (Tabla1[[#This Row],[Date]]-50))</f>
        <v>97.887222222222235</v>
      </c>
      <c r="L1942">
        <f>AVERAGEIFS(Tabla1[Close], Tabla1[Ticker], Tabla1[[#This Row],[Ticker]], Tabla1[Date], "&lt;=" &amp; Tabla1[[#This Row],[Date]], Tabla1[Date], "&gt;=" &amp; (Tabla1[[#This Row],[Date]]-200))</f>
        <v>98.525182481751827</v>
      </c>
      <c r="M1942" t="str">
        <f>+IF(Tabla1[[#This Row],[volatilidad]]&lt;0.5,"Baja",IF(Tabla1[[#This Row],[volatilidad]]&lt;1,"Media","Alta"))</f>
        <v>Baja</v>
      </c>
    </row>
    <row r="1943" spans="1:13" x14ac:dyDescent="0.3">
      <c r="A1943" s="1">
        <v>45049</v>
      </c>
      <c r="B1943">
        <v>101.06</v>
      </c>
      <c r="C1943">
        <v>102.58</v>
      </c>
      <c r="D1943">
        <v>100.64</v>
      </c>
      <c r="E1943">
        <v>100.86</v>
      </c>
      <c r="F1943">
        <v>7772064</v>
      </c>
      <c r="G1943" t="s">
        <v>9</v>
      </c>
      <c r="H1943" s="3">
        <f t="shared" si="90"/>
        <v>2.5844930417495693E-3</v>
      </c>
      <c r="I1943">
        <f t="shared" si="91"/>
        <v>2023</v>
      </c>
      <c r="J1943" t="str">
        <f t="shared" si="92"/>
        <v>Mayo</v>
      </c>
      <c r="K1943">
        <f>AVERAGEIFS(Tabla1[Close], Tabla1[Ticker], Tabla1[[#This Row],[Ticker]], Tabla1[Date], "&lt;=" &amp; Tabla1[[#This Row],[Date]], Tabla1[Date], "&gt;=" &amp; (Tabla1[[#This Row],[Date]]-50))</f>
        <v>98.116666666666688</v>
      </c>
      <c r="L1943">
        <f>AVERAGEIFS(Tabla1[Close], Tabla1[Ticker], Tabla1[[#This Row],[Ticker]], Tabla1[Date], "&lt;=" &amp; Tabla1[[#This Row],[Date]], Tabla1[Date], "&gt;=" &amp; (Tabla1[[#This Row],[Date]]-200))</f>
        <v>98.571970802919708</v>
      </c>
      <c r="M1943" t="str">
        <f>+IF(Tabla1[[#This Row],[volatilidad]]&lt;0.5,"Baja",IF(Tabla1[[#This Row],[volatilidad]]&lt;1,"Media","Alta"))</f>
        <v>Baja</v>
      </c>
    </row>
    <row r="1944" spans="1:13" x14ac:dyDescent="0.3">
      <c r="A1944" s="1">
        <v>45050</v>
      </c>
      <c r="B1944">
        <v>99.54</v>
      </c>
      <c r="C1944">
        <v>99.54</v>
      </c>
      <c r="D1944">
        <v>96.61</v>
      </c>
      <c r="E1944">
        <v>97.45</v>
      </c>
      <c r="F1944">
        <v>13260720</v>
      </c>
      <c r="G1944" t="s">
        <v>9</v>
      </c>
      <c r="H1944" s="3">
        <f t="shared" si="90"/>
        <v>-3.3809240531429641E-2</v>
      </c>
      <c r="I1944">
        <f t="shared" si="91"/>
        <v>2023</v>
      </c>
      <c r="J1944" t="str">
        <f t="shared" si="92"/>
        <v>Mayo</v>
      </c>
      <c r="K1944">
        <f>AVERAGEIFS(Tabla1[Close], Tabla1[Ticker], Tabla1[[#This Row],[Ticker]], Tabla1[Date], "&lt;=" &amp; Tabla1[[#This Row],[Date]], Tabla1[Date], "&gt;=" &amp; (Tabla1[[#This Row],[Date]]-50))</f>
        <v>98.230277777777786</v>
      </c>
      <c r="L1944">
        <f>AVERAGEIFS(Tabla1[Close], Tabla1[Ticker], Tabla1[[#This Row],[Ticker]], Tabla1[Date], "&lt;=" &amp; Tabla1[[#This Row],[Date]], Tabla1[Date], "&gt;=" &amp; (Tabla1[[#This Row],[Date]]-200))</f>
        <v>98.56384057971016</v>
      </c>
      <c r="M1944" t="str">
        <f>+IF(Tabla1[[#This Row],[volatilidad]]&lt;0.5,"Baja",IF(Tabla1[[#This Row],[volatilidad]]&lt;1,"Media","Alta"))</f>
        <v>Baja</v>
      </c>
    </row>
    <row r="1945" spans="1:13" x14ac:dyDescent="0.3">
      <c r="A1945" s="1">
        <v>45051</v>
      </c>
      <c r="B1945">
        <v>98.59</v>
      </c>
      <c r="C1945">
        <v>100.85</v>
      </c>
      <c r="D1945">
        <v>98.11</v>
      </c>
      <c r="E1945">
        <v>100.52</v>
      </c>
      <c r="F1945">
        <v>9300109</v>
      </c>
      <c r="G1945" t="s">
        <v>9</v>
      </c>
      <c r="H1945" s="3">
        <f t="shared" si="90"/>
        <v>3.1503335043612024E-2</v>
      </c>
      <c r="I1945">
        <f t="shared" si="91"/>
        <v>2023</v>
      </c>
      <c r="J1945" t="str">
        <f t="shared" si="92"/>
        <v>Mayo</v>
      </c>
      <c r="K1945">
        <f>AVERAGEIFS(Tabla1[Close], Tabla1[Ticker], Tabla1[[#This Row],[Ticker]], Tabla1[Date], "&lt;=" &amp; Tabla1[[#This Row],[Date]], Tabla1[Date], "&gt;=" &amp; (Tabla1[[#This Row],[Date]]-50))</f>
        <v>98.436388888888899</v>
      </c>
      <c r="L1945">
        <f>AVERAGEIFS(Tabla1[Close], Tabla1[Ticker], Tabla1[[#This Row],[Ticker]], Tabla1[Date], "&lt;=" &amp; Tabla1[[#This Row],[Date]], Tabla1[Date], "&gt;=" &amp; (Tabla1[[#This Row],[Date]]-200))</f>
        <v>98.577913669064756</v>
      </c>
      <c r="M1945" t="str">
        <f>+IF(Tabla1[[#This Row],[volatilidad]]&lt;0.5,"Baja",IF(Tabla1[[#This Row],[volatilidad]]&lt;1,"Media","Alta"))</f>
        <v>Baja</v>
      </c>
    </row>
    <row r="1946" spans="1:13" x14ac:dyDescent="0.3">
      <c r="A1946" s="1">
        <v>45054</v>
      </c>
      <c r="B1946">
        <v>101.7</v>
      </c>
      <c r="C1946">
        <v>103.91</v>
      </c>
      <c r="D1946">
        <v>101.69</v>
      </c>
      <c r="E1946">
        <v>102.97</v>
      </c>
      <c r="F1946">
        <v>10810139</v>
      </c>
      <c r="G1946" t="s">
        <v>9</v>
      </c>
      <c r="H1946" s="3">
        <f t="shared" si="90"/>
        <v>2.4373259052924867E-2</v>
      </c>
      <c r="I1946">
        <f t="shared" si="91"/>
        <v>2023</v>
      </c>
      <c r="J1946" t="str">
        <f t="shared" si="92"/>
        <v>Mayo</v>
      </c>
      <c r="K1946">
        <f>AVERAGEIFS(Tabla1[Close], Tabla1[Ticker], Tabla1[[#This Row],[Ticker]], Tabla1[Date], "&lt;=" &amp; Tabla1[[#This Row],[Date]], Tabla1[Date], "&gt;=" &amp; (Tabla1[[#This Row],[Date]]-50))</f>
        <v>98.834000000000003</v>
      </c>
      <c r="L1946">
        <f>AVERAGEIFS(Tabla1[Close], Tabla1[Ticker], Tabla1[[#This Row],[Ticker]], Tabla1[Date], "&lt;=" &amp; Tabla1[[#This Row],[Date]], Tabla1[Date], "&gt;=" &amp; (Tabla1[[#This Row],[Date]]-200))</f>
        <v>98.616788321167903</v>
      </c>
      <c r="M1946" t="str">
        <f>+IF(Tabla1[[#This Row],[volatilidad]]&lt;0.5,"Baja",IF(Tabla1[[#This Row],[volatilidad]]&lt;1,"Media","Alta"))</f>
        <v>Baja</v>
      </c>
    </row>
    <row r="1947" spans="1:13" x14ac:dyDescent="0.3">
      <c r="A1947" s="1">
        <v>45055</v>
      </c>
      <c r="B1947">
        <v>102.91</v>
      </c>
      <c r="C1947">
        <v>102.98</v>
      </c>
      <c r="D1947">
        <v>102.09</v>
      </c>
      <c r="E1947">
        <v>102.18</v>
      </c>
      <c r="F1947">
        <v>6829880</v>
      </c>
      <c r="G1947" t="s">
        <v>9</v>
      </c>
      <c r="H1947" s="3">
        <f t="shared" si="90"/>
        <v>-7.6721375157812188E-3</v>
      </c>
      <c r="I1947">
        <f t="shared" si="91"/>
        <v>2023</v>
      </c>
      <c r="J1947" t="str">
        <f t="shared" si="92"/>
        <v>Mayo</v>
      </c>
      <c r="K1947">
        <f>AVERAGEIFS(Tabla1[Close], Tabla1[Ticker], Tabla1[[#This Row],[Ticker]], Tabla1[Date], "&lt;=" &amp; Tabla1[[#This Row],[Date]], Tabla1[Date], "&gt;=" &amp; (Tabla1[[#This Row],[Date]]-50))</f>
        <v>98.926944444444445</v>
      </c>
      <c r="L1947">
        <f>AVERAGEIFS(Tabla1[Close], Tabla1[Ticker], Tabla1[[#This Row],[Ticker]], Tabla1[Date], "&lt;=" &amp; Tabla1[[#This Row],[Date]], Tabla1[Date], "&gt;=" &amp; (Tabla1[[#This Row],[Date]]-200))</f>
        <v>98.642992700729948</v>
      </c>
      <c r="M1947" t="str">
        <f>+IF(Tabla1[[#This Row],[volatilidad]]&lt;0.5,"Baja",IF(Tabla1[[#This Row],[volatilidad]]&lt;1,"Media","Alta"))</f>
        <v>Baja</v>
      </c>
    </row>
    <row r="1948" spans="1:13" x14ac:dyDescent="0.3">
      <c r="A1948" s="1">
        <v>45056</v>
      </c>
      <c r="B1948">
        <v>103</v>
      </c>
      <c r="C1948">
        <v>103.25</v>
      </c>
      <c r="D1948">
        <v>100.04</v>
      </c>
      <c r="E1948">
        <v>101.14</v>
      </c>
      <c r="F1948">
        <v>19525153</v>
      </c>
      <c r="G1948" t="s">
        <v>9</v>
      </c>
      <c r="H1948" s="3">
        <f t="shared" si="90"/>
        <v>-1.0178117048346147E-2</v>
      </c>
      <c r="I1948">
        <f t="shared" si="91"/>
        <v>2023</v>
      </c>
      <c r="J1948" t="str">
        <f t="shared" si="92"/>
        <v>Mayo</v>
      </c>
      <c r="K1948">
        <f>AVERAGEIFS(Tabla1[Close], Tabla1[Ticker], Tabla1[[#This Row],[Ticker]], Tabla1[Date], "&lt;=" &amp; Tabla1[[#This Row],[Date]], Tabla1[Date], "&gt;=" &amp; (Tabla1[[#This Row],[Date]]-50))</f>
        <v>99.119166666666672</v>
      </c>
      <c r="L1948">
        <f>AVERAGEIFS(Tabla1[Close], Tabla1[Ticker], Tabla1[[#This Row],[Ticker]], Tabla1[Date], "&lt;=" &amp; Tabla1[[#This Row],[Date]], Tabla1[Date], "&gt;=" &amp; (Tabla1[[#This Row],[Date]]-200))</f>
        <v>98.636423357664242</v>
      </c>
      <c r="M1948" t="str">
        <f>+IF(Tabla1[[#This Row],[volatilidad]]&lt;0.5,"Baja",IF(Tabla1[[#This Row],[volatilidad]]&lt;1,"Media","Alta"))</f>
        <v>Baja</v>
      </c>
    </row>
    <row r="1949" spans="1:13" x14ac:dyDescent="0.3">
      <c r="A1949" s="1">
        <v>45057</v>
      </c>
      <c r="B1949">
        <v>94.8</v>
      </c>
      <c r="C1949">
        <v>95.11</v>
      </c>
      <c r="D1949">
        <v>91.88</v>
      </c>
      <c r="E1949">
        <v>92.31</v>
      </c>
      <c r="F1949">
        <v>57127242</v>
      </c>
      <c r="G1949" t="s">
        <v>9</v>
      </c>
      <c r="H1949" s="3">
        <f t="shared" si="90"/>
        <v>-8.7304726122206855E-2</v>
      </c>
      <c r="I1949">
        <f t="shared" si="91"/>
        <v>2023</v>
      </c>
      <c r="J1949" t="str">
        <f t="shared" si="92"/>
        <v>Mayo</v>
      </c>
      <c r="K1949">
        <f>AVERAGEIFS(Tabla1[Close], Tabla1[Ticker], Tabla1[[#This Row],[Ticker]], Tabla1[Date], "&lt;=" &amp; Tabla1[[#This Row],[Date]], Tabla1[Date], "&gt;=" &amp; (Tabla1[[#This Row],[Date]]-50))</f>
        <v>99.001666666666665</v>
      </c>
      <c r="L1949">
        <f>AVERAGEIFS(Tabla1[Close], Tabla1[Ticker], Tabla1[[#This Row],[Ticker]], Tabla1[Date], "&lt;=" &amp; Tabla1[[#This Row],[Date]], Tabla1[Date], "&gt;=" &amp; (Tabla1[[#This Row],[Date]]-200))</f>
        <v>98.590579710144922</v>
      </c>
      <c r="M1949" t="str">
        <f>+IF(Tabla1[[#This Row],[volatilidad]]&lt;0.5,"Baja",IF(Tabla1[[#This Row],[volatilidad]]&lt;1,"Media","Alta"))</f>
        <v>Baja</v>
      </c>
    </row>
    <row r="1950" spans="1:13" x14ac:dyDescent="0.3">
      <c r="A1950" s="1">
        <v>45058</v>
      </c>
      <c r="B1950">
        <v>92.34</v>
      </c>
      <c r="C1950">
        <v>92.88</v>
      </c>
      <c r="D1950">
        <v>91.24</v>
      </c>
      <c r="E1950">
        <v>91.99</v>
      </c>
      <c r="F1950">
        <v>21837450</v>
      </c>
      <c r="G1950" t="s">
        <v>9</v>
      </c>
      <c r="H1950" s="3">
        <f t="shared" si="90"/>
        <v>-3.4665800021667081E-3</v>
      </c>
      <c r="I1950">
        <f t="shared" si="91"/>
        <v>2023</v>
      </c>
      <c r="J1950" t="str">
        <f t="shared" si="92"/>
        <v>Mayo</v>
      </c>
      <c r="K1950">
        <f>AVERAGEIFS(Tabla1[Close], Tabla1[Ticker], Tabla1[[#This Row],[Ticker]], Tabla1[Date], "&lt;=" &amp; Tabla1[[#This Row],[Date]], Tabla1[Date], "&gt;=" &amp; (Tabla1[[#This Row],[Date]]-50))</f>
        <v>98.920833333333306</v>
      </c>
      <c r="L1950">
        <f>AVERAGEIFS(Tabla1[Close], Tabla1[Ticker], Tabla1[[#This Row],[Ticker]], Tabla1[Date], "&lt;=" &amp; Tabla1[[#This Row],[Date]], Tabla1[Date], "&gt;=" &amp; (Tabla1[[#This Row],[Date]]-200))</f>
        <v>98.543093525179856</v>
      </c>
      <c r="M1950" t="str">
        <f>+IF(Tabla1[[#This Row],[volatilidad]]&lt;0.5,"Baja",IF(Tabla1[[#This Row],[volatilidad]]&lt;1,"Media","Alta"))</f>
        <v>Baja</v>
      </c>
    </row>
    <row r="1951" spans="1:13" x14ac:dyDescent="0.3">
      <c r="A1951" s="1">
        <v>45061</v>
      </c>
      <c r="B1951">
        <v>91.54</v>
      </c>
      <c r="C1951">
        <v>92.87</v>
      </c>
      <c r="D1951">
        <v>90.7</v>
      </c>
      <c r="E1951">
        <v>92.86</v>
      </c>
      <c r="F1951">
        <v>16792049</v>
      </c>
      <c r="G1951" t="s">
        <v>9</v>
      </c>
      <c r="H1951" s="3">
        <f t="shared" si="90"/>
        <v>9.457549733666859E-3</v>
      </c>
      <c r="I1951">
        <f t="shared" si="91"/>
        <v>2023</v>
      </c>
      <c r="J1951" t="str">
        <f t="shared" si="92"/>
        <v>Mayo</v>
      </c>
      <c r="K1951">
        <f>AVERAGEIFS(Tabla1[Close], Tabla1[Ticker], Tabla1[[#This Row],[Ticker]], Tabla1[Date], "&lt;=" &amp; Tabla1[[#This Row],[Date]], Tabla1[Date], "&gt;=" &amp; (Tabla1[[#This Row],[Date]]-50))</f>
        <v>98.974285714285699</v>
      </c>
      <c r="L1951">
        <f>AVERAGEIFS(Tabla1[Close], Tabla1[Ticker], Tabla1[[#This Row],[Ticker]], Tabla1[Date], "&lt;=" &amp; Tabla1[[#This Row],[Date]], Tabla1[Date], "&gt;=" &amp; (Tabla1[[#This Row],[Date]]-200))</f>
        <v>98.391532846715336</v>
      </c>
      <c r="M1951" t="str">
        <f>+IF(Tabla1[[#This Row],[volatilidad]]&lt;0.5,"Baja",IF(Tabla1[[#This Row],[volatilidad]]&lt;1,"Media","Alta"))</f>
        <v>Baja</v>
      </c>
    </row>
    <row r="1952" spans="1:13" x14ac:dyDescent="0.3">
      <c r="A1952" s="1">
        <v>45062</v>
      </c>
      <c r="B1952">
        <v>92.04</v>
      </c>
      <c r="C1952">
        <v>92.42</v>
      </c>
      <c r="D1952">
        <v>90.78</v>
      </c>
      <c r="E1952">
        <v>90.98</v>
      </c>
      <c r="F1952">
        <v>17013309</v>
      </c>
      <c r="G1952" t="s">
        <v>9</v>
      </c>
      <c r="H1952" s="3">
        <f t="shared" si="90"/>
        <v>-2.0245530906741305E-2</v>
      </c>
      <c r="I1952">
        <f t="shared" si="91"/>
        <v>2023</v>
      </c>
      <c r="J1952" t="str">
        <f t="shared" si="92"/>
        <v>Mayo</v>
      </c>
      <c r="K1952">
        <f>AVERAGEIFS(Tabla1[Close], Tabla1[Ticker], Tabla1[[#This Row],[Ticker]], Tabla1[Date], "&lt;=" &amp; Tabla1[[#This Row],[Date]], Tabla1[Date], "&gt;=" &amp; (Tabla1[[#This Row],[Date]]-50))</f>
        <v>98.752222222222201</v>
      </c>
      <c r="L1952">
        <f>AVERAGEIFS(Tabla1[Close], Tabla1[Ticker], Tabla1[[#This Row],[Ticker]], Tabla1[Date], "&lt;=" &amp; Tabla1[[#This Row],[Date]], Tabla1[Date], "&gt;=" &amp; (Tabla1[[#This Row],[Date]]-200))</f>
        <v>98.293284671532831</v>
      </c>
      <c r="M1952" t="str">
        <f>+IF(Tabla1[[#This Row],[volatilidad]]&lt;0.5,"Baja",IF(Tabla1[[#This Row],[volatilidad]]&lt;1,"Media","Alta"))</f>
        <v>Baja</v>
      </c>
    </row>
    <row r="1953" spans="1:13" x14ac:dyDescent="0.3">
      <c r="A1953" s="1">
        <v>45063</v>
      </c>
      <c r="B1953">
        <v>91.02</v>
      </c>
      <c r="C1953">
        <v>93.05</v>
      </c>
      <c r="D1953">
        <v>90.85</v>
      </c>
      <c r="E1953">
        <v>92.77</v>
      </c>
      <c r="F1953">
        <v>12461594</v>
      </c>
      <c r="G1953" t="s">
        <v>9</v>
      </c>
      <c r="H1953" s="3">
        <f t="shared" si="90"/>
        <v>1.9674653770059169E-2</v>
      </c>
      <c r="I1953">
        <f t="shared" si="91"/>
        <v>2023</v>
      </c>
      <c r="J1953" t="str">
        <f t="shared" si="92"/>
        <v>Mayo</v>
      </c>
      <c r="K1953">
        <f>AVERAGEIFS(Tabla1[Close], Tabla1[Ticker], Tabla1[[#This Row],[Ticker]], Tabla1[Date], "&lt;=" &amp; Tabla1[[#This Row],[Date]], Tabla1[Date], "&gt;=" &amp; (Tabla1[[#This Row],[Date]]-50))</f>
        <v>98.673055555555536</v>
      </c>
      <c r="L1953">
        <f>AVERAGEIFS(Tabla1[Close], Tabla1[Ticker], Tabla1[[#This Row],[Ticker]], Tabla1[Date], "&lt;=" &amp; Tabla1[[#This Row],[Date]], Tabla1[Date], "&gt;=" &amp; (Tabla1[[#This Row],[Date]]-200))</f>
        <v>98.197080291970792</v>
      </c>
      <c r="M1953" t="str">
        <f>+IF(Tabla1[[#This Row],[volatilidad]]&lt;0.5,"Baja",IF(Tabla1[[#This Row],[volatilidad]]&lt;1,"Media","Alta"))</f>
        <v>Baja</v>
      </c>
    </row>
    <row r="1954" spans="1:13" x14ac:dyDescent="0.3">
      <c r="A1954" s="1">
        <v>45064</v>
      </c>
      <c r="B1954">
        <v>92.85</v>
      </c>
      <c r="C1954">
        <v>94.24</v>
      </c>
      <c r="D1954">
        <v>92.46</v>
      </c>
      <c r="E1954">
        <v>93.76</v>
      </c>
      <c r="F1954">
        <v>15014823</v>
      </c>
      <c r="G1954" t="s">
        <v>9</v>
      </c>
      <c r="H1954" s="3">
        <f t="shared" si="90"/>
        <v>1.067155330386993E-2</v>
      </c>
      <c r="I1954">
        <f t="shared" si="91"/>
        <v>2023</v>
      </c>
      <c r="J1954" t="str">
        <f t="shared" si="92"/>
        <v>Mayo</v>
      </c>
      <c r="K1954">
        <f>AVERAGEIFS(Tabla1[Close], Tabla1[Ticker], Tabla1[[#This Row],[Ticker]], Tabla1[Date], "&lt;=" &amp; Tabla1[[#This Row],[Date]], Tabla1[Date], "&gt;=" &amp; (Tabla1[[#This Row],[Date]]-50))</f>
        <v>98.643611111111085</v>
      </c>
      <c r="L1954">
        <f>AVERAGEIFS(Tabla1[Close], Tabla1[Ticker], Tabla1[[#This Row],[Ticker]], Tabla1[Date], "&lt;=" &amp; Tabla1[[#This Row],[Date]], Tabla1[Date], "&gt;=" &amp; (Tabla1[[#This Row],[Date]]-200))</f>
        <v>98.164927536231872</v>
      </c>
      <c r="M1954" t="str">
        <f>+IF(Tabla1[[#This Row],[volatilidad]]&lt;0.5,"Baja",IF(Tabla1[[#This Row],[volatilidad]]&lt;1,"Media","Alta"))</f>
        <v>Baja</v>
      </c>
    </row>
    <row r="1955" spans="1:13" x14ac:dyDescent="0.3">
      <c r="A1955" s="1">
        <v>45065</v>
      </c>
      <c r="B1955">
        <v>93</v>
      </c>
      <c r="C1955">
        <v>93</v>
      </c>
      <c r="D1955">
        <v>91.32</v>
      </c>
      <c r="E1955">
        <v>91.35</v>
      </c>
      <c r="F1955">
        <v>16429040</v>
      </c>
      <c r="G1955" t="s">
        <v>9</v>
      </c>
      <c r="H1955" s="3">
        <f t="shared" si="90"/>
        <v>-2.570392491467588E-2</v>
      </c>
      <c r="I1955">
        <f t="shared" si="91"/>
        <v>2023</v>
      </c>
      <c r="J1955" t="str">
        <f t="shared" si="92"/>
        <v>Mayo</v>
      </c>
      <c r="K1955">
        <f>AVERAGEIFS(Tabla1[Close], Tabla1[Ticker], Tabla1[[#This Row],[Ticker]], Tabla1[Date], "&lt;=" &amp; Tabla1[[#This Row],[Date]], Tabla1[Date], "&gt;=" &amp; (Tabla1[[#This Row],[Date]]-50))</f>
        <v>98.490277777777749</v>
      </c>
      <c r="L1955">
        <f>AVERAGEIFS(Tabla1[Close], Tabla1[Ticker], Tabla1[[#This Row],[Ticker]], Tabla1[Date], "&lt;=" &amp; Tabla1[[#This Row],[Date]], Tabla1[Date], "&gt;=" &amp; (Tabla1[[#This Row],[Date]]-200))</f>
        <v>98.115899280575533</v>
      </c>
      <c r="M1955" t="str">
        <f>+IF(Tabla1[[#This Row],[volatilidad]]&lt;0.5,"Baja",IF(Tabla1[[#This Row],[volatilidad]]&lt;1,"Media","Alta"))</f>
        <v>Baja</v>
      </c>
    </row>
    <row r="1956" spans="1:13" x14ac:dyDescent="0.3">
      <c r="A1956" s="1">
        <v>45068</v>
      </c>
      <c r="B1956">
        <v>91.33</v>
      </c>
      <c r="C1956">
        <v>91.94</v>
      </c>
      <c r="D1956">
        <v>89.89</v>
      </c>
      <c r="E1956">
        <v>91.82</v>
      </c>
      <c r="F1956">
        <v>14150642</v>
      </c>
      <c r="G1956" t="s">
        <v>9</v>
      </c>
      <c r="H1956" s="3">
        <f t="shared" si="90"/>
        <v>5.1450465243567667E-3</v>
      </c>
      <c r="I1956">
        <f t="shared" si="91"/>
        <v>2023</v>
      </c>
      <c r="J1956" t="str">
        <f t="shared" si="92"/>
        <v>Mayo</v>
      </c>
      <c r="K1956">
        <f>AVERAGEIFS(Tabla1[Close], Tabla1[Ticker], Tabla1[[#This Row],[Ticker]], Tabla1[Date], "&lt;=" &amp; Tabla1[[#This Row],[Date]], Tabla1[Date], "&gt;=" &amp; (Tabla1[[#This Row],[Date]]-50))</f>
        <v>98.263999999999996</v>
      </c>
      <c r="L1956">
        <f>AVERAGEIFS(Tabla1[Close], Tabla1[Ticker], Tabla1[[#This Row],[Ticker]], Tabla1[Date], "&lt;=" &amp; Tabla1[[#This Row],[Date]], Tabla1[Date], "&gt;=" &amp; (Tabla1[[#This Row],[Date]]-200))</f>
        <v>97.92386861313868</v>
      </c>
      <c r="M1956" t="str">
        <f>+IF(Tabla1[[#This Row],[volatilidad]]&lt;0.5,"Baja",IF(Tabla1[[#This Row],[volatilidad]]&lt;1,"Media","Alta"))</f>
        <v>Baja</v>
      </c>
    </row>
    <row r="1957" spans="1:13" x14ac:dyDescent="0.3">
      <c r="A1957" s="1">
        <v>45069</v>
      </c>
      <c r="B1957">
        <v>91.1</v>
      </c>
      <c r="C1957">
        <v>92.03</v>
      </c>
      <c r="D1957">
        <v>89.81</v>
      </c>
      <c r="E1957">
        <v>89.82</v>
      </c>
      <c r="F1957">
        <v>14778699</v>
      </c>
      <c r="G1957" t="s">
        <v>9</v>
      </c>
      <c r="H1957" s="3">
        <f t="shared" si="90"/>
        <v>-2.1781746896101017E-2</v>
      </c>
      <c r="I1957">
        <f t="shared" si="91"/>
        <v>2023</v>
      </c>
      <c r="J1957" t="str">
        <f t="shared" si="92"/>
        <v>Mayo</v>
      </c>
      <c r="K1957">
        <f>AVERAGEIFS(Tabla1[Close], Tabla1[Ticker], Tabla1[[#This Row],[Ticker]], Tabla1[Date], "&lt;=" &amp; Tabla1[[#This Row],[Date]], Tabla1[Date], "&gt;=" &amp; (Tabla1[[#This Row],[Date]]-50))</f>
        <v>98.029444444444437</v>
      </c>
      <c r="L1957">
        <f>AVERAGEIFS(Tabla1[Close], Tabla1[Ticker], Tabla1[[#This Row],[Ticker]], Tabla1[Date], "&lt;=" &amp; Tabla1[[#This Row],[Date]], Tabla1[Date], "&gt;=" &amp; (Tabla1[[#This Row],[Date]]-200))</f>
        <v>97.85503649635038</v>
      </c>
      <c r="M1957" t="str">
        <f>+IF(Tabla1[[#This Row],[volatilidad]]&lt;0.5,"Baja",IF(Tabla1[[#This Row],[volatilidad]]&lt;1,"Media","Alta"))</f>
        <v>Baja</v>
      </c>
    </row>
    <row r="1958" spans="1:13" x14ac:dyDescent="0.3">
      <c r="A1958" s="1">
        <v>45070</v>
      </c>
      <c r="B1958">
        <v>89.44</v>
      </c>
      <c r="C1958">
        <v>89.49</v>
      </c>
      <c r="D1958">
        <v>88.41</v>
      </c>
      <c r="E1958">
        <v>89.07</v>
      </c>
      <c r="F1958">
        <v>15350772</v>
      </c>
      <c r="G1958" t="s">
        <v>9</v>
      </c>
      <c r="H1958" s="3">
        <f t="shared" si="90"/>
        <v>-8.3500334001336274E-3</v>
      </c>
      <c r="I1958">
        <f t="shared" si="91"/>
        <v>2023</v>
      </c>
      <c r="J1958" t="str">
        <f t="shared" si="92"/>
        <v>Mayo</v>
      </c>
      <c r="K1958">
        <f>AVERAGEIFS(Tabla1[Close], Tabla1[Ticker], Tabla1[[#This Row],[Ticker]], Tabla1[Date], "&lt;=" &amp; Tabla1[[#This Row],[Date]], Tabla1[Date], "&gt;=" &amp; (Tabla1[[#This Row],[Date]]-50))</f>
        <v>97.732499999999987</v>
      </c>
      <c r="L1958">
        <f>AVERAGEIFS(Tabla1[Close], Tabla1[Ticker], Tabla1[[#This Row],[Ticker]], Tabla1[Date], "&lt;=" &amp; Tabla1[[#This Row],[Date]], Tabla1[Date], "&gt;=" &amp; (Tabla1[[#This Row],[Date]]-200))</f>
        <v>97.77832116788322</v>
      </c>
      <c r="M1958" t="str">
        <f>+IF(Tabla1[[#This Row],[volatilidad]]&lt;0.5,"Baja",IF(Tabla1[[#This Row],[volatilidad]]&lt;1,"Media","Alta"))</f>
        <v>Baja</v>
      </c>
    </row>
    <row r="1959" spans="1:13" x14ac:dyDescent="0.3">
      <c r="A1959" s="1">
        <v>45071</v>
      </c>
      <c r="B1959">
        <v>89.56</v>
      </c>
      <c r="C1959">
        <v>89.56</v>
      </c>
      <c r="D1959">
        <v>87.79</v>
      </c>
      <c r="E1959">
        <v>88.14</v>
      </c>
      <c r="F1959">
        <v>13605760</v>
      </c>
      <c r="G1959" t="s">
        <v>9</v>
      </c>
      <c r="H1959" s="3">
        <f t="shared" si="90"/>
        <v>-1.0441226002020798E-2</v>
      </c>
      <c r="I1959">
        <f t="shared" si="91"/>
        <v>2023</v>
      </c>
      <c r="J1959" t="str">
        <f t="shared" si="92"/>
        <v>Mayo</v>
      </c>
      <c r="K1959">
        <f>AVERAGEIFS(Tabla1[Close], Tabla1[Ticker], Tabla1[[#This Row],[Ticker]], Tabla1[Date], "&lt;=" &amp; Tabla1[[#This Row],[Date]], Tabla1[Date], "&gt;=" &amp; (Tabla1[[#This Row],[Date]]-50))</f>
        <v>97.414999999999992</v>
      </c>
      <c r="L1959">
        <f>AVERAGEIFS(Tabla1[Close], Tabla1[Ticker], Tabla1[[#This Row],[Ticker]], Tabla1[Date], "&lt;=" &amp; Tabla1[[#This Row],[Date]], Tabla1[Date], "&gt;=" &amp; (Tabla1[[#This Row],[Date]]-200))</f>
        <v>97.708478260869569</v>
      </c>
      <c r="M1959" t="str">
        <f>+IF(Tabla1[[#This Row],[volatilidad]]&lt;0.5,"Baja",IF(Tabla1[[#This Row],[volatilidad]]&lt;1,"Media","Alta"))</f>
        <v>Baja</v>
      </c>
    </row>
    <row r="1960" spans="1:13" x14ac:dyDescent="0.3">
      <c r="A1960" s="1">
        <v>45072</v>
      </c>
      <c r="B1960">
        <v>88.49</v>
      </c>
      <c r="C1960">
        <v>89.24</v>
      </c>
      <c r="D1960">
        <v>88.1</v>
      </c>
      <c r="E1960">
        <v>88.29</v>
      </c>
      <c r="F1960">
        <v>12892702</v>
      </c>
      <c r="G1960" t="s">
        <v>9</v>
      </c>
      <c r="H1960" s="3">
        <f t="shared" si="90"/>
        <v>1.7018379850239906E-3</v>
      </c>
      <c r="I1960">
        <f t="shared" si="91"/>
        <v>2023</v>
      </c>
      <c r="J1960" t="str">
        <f t="shared" si="92"/>
        <v>Mayo</v>
      </c>
      <c r="K1960">
        <f>AVERAGEIFS(Tabla1[Close], Tabla1[Ticker], Tabla1[[#This Row],[Ticker]], Tabla1[Date], "&lt;=" &amp; Tabla1[[#This Row],[Date]], Tabla1[Date], "&gt;=" &amp; (Tabla1[[#This Row],[Date]]-50))</f>
        <v>97.092222222222219</v>
      </c>
      <c r="L1960">
        <f>AVERAGEIFS(Tabla1[Close], Tabla1[Ticker], Tabla1[[#This Row],[Ticker]], Tabla1[Date], "&lt;=" &amp; Tabla1[[#This Row],[Date]], Tabla1[Date], "&gt;=" &amp; (Tabla1[[#This Row],[Date]]-200))</f>
        <v>97.640719424460443</v>
      </c>
      <c r="M1960" t="str">
        <f>+IF(Tabla1[[#This Row],[volatilidad]]&lt;0.5,"Baja",IF(Tabla1[[#This Row],[volatilidad]]&lt;1,"Media","Alta"))</f>
        <v>Baja</v>
      </c>
    </row>
    <row r="1961" spans="1:13" x14ac:dyDescent="0.3">
      <c r="A1961" s="1">
        <v>45076</v>
      </c>
      <c r="B1961">
        <v>88.97</v>
      </c>
      <c r="C1961">
        <v>88.97</v>
      </c>
      <c r="D1961">
        <v>87.01</v>
      </c>
      <c r="E1961">
        <v>87.82</v>
      </c>
      <c r="F1961">
        <v>14800733</v>
      </c>
      <c r="G1961" t="s">
        <v>9</v>
      </c>
      <c r="H1961" s="3">
        <f t="shared" si="90"/>
        <v>-5.3233661796354692E-3</v>
      </c>
      <c r="I1961">
        <f t="shared" si="91"/>
        <v>2023</v>
      </c>
      <c r="J1961" t="str">
        <f t="shared" si="92"/>
        <v>Mayo</v>
      </c>
      <c r="K1961">
        <f>AVERAGEIFS(Tabla1[Close], Tabla1[Ticker], Tabla1[[#This Row],[Ticker]], Tabla1[Date], "&lt;=" &amp; Tabla1[[#This Row],[Date]], Tabla1[Date], "&gt;=" &amp; (Tabla1[[#This Row],[Date]]-50))</f>
        <v>96.754722222222213</v>
      </c>
      <c r="L1961">
        <f>AVERAGEIFS(Tabla1[Close], Tabla1[Ticker], Tabla1[[#This Row],[Ticker]], Tabla1[Date], "&lt;=" &amp; Tabla1[[#This Row],[Date]], Tabla1[Date], "&gt;=" &amp; (Tabla1[[#This Row],[Date]]-200))</f>
        <v>97.66426470588236</v>
      </c>
      <c r="M1961" t="str">
        <f>+IF(Tabla1[[#This Row],[volatilidad]]&lt;0.5,"Baja",IF(Tabla1[[#This Row],[volatilidad]]&lt;1,"Media","Alta"))</f>
        <v>Baja</v>
      </c>
    </row>
    <row r="1962" spans="1:13" x14ac:dyDescent="0.3">
      <c r="A1962" s="1">
        <v>45077</v>
      </c>
      <c r="B1962">
        <v>87.58</v>
      </c>
      <c r="C1962">
        <v>88.17</v>
      </c>
      <c r="D1962">
        <v>87.15</v>
      </c>
      <c r="E1962">
        <v>87.96</v>
      </c>
      <c r="F1962">
        <v>11440577</v>
      </c>
      <c r="G1962" t="s">
        <v>9</v>
      </c>
      <c r="H1962" s="3">
        <f t="shared" si="90"/>
        <v>1.5941698929629045E-3</v>
      </c>
      <c r="I1962">
        <f t="shared" si="91"/>
        <v>2023</v>
      </c>
      <c r="J1962" t="str">
        <f t="shared" si="92"/>
        <v>Mayo</v>
      </c>
      <c r="K1962">
        <f>AVERAGEIFS(Tabla1[Close], Tabla1[Ticker], Tabla1[[#This Row],[Ticker]], Tabla1[Date], "&lt;=" &amp; Tabla1[[#This Row],[Date]], Tabla1[Date], "&gt;=" &amp; (Tabla1[[#This Row],[Date]]-50))</f>
        <v>96.397777777777776</v>
      </c>
      <c r="L1962">
        <f>AVERAGEIFS(Tabla1[Close], Tabla1[Ticker], Tabla1[[#This Row],[Ticker]], Tabla1[Date], "&lt;=" &amp; Tabla1[[#This Row],[Date]], Tabla1[Date], "&gt;=" &amp; (Tabla1[[#This Row],[Date]]-200))</f>
        <v>97.612426470588247</v>
      </c>
      <c r="M1962" t="str">
        <f>+IF(Tabla1[[#This Row],[volatilidad]]&lt;0.5,"Baja",IF(Tabla1[[#This Row],[volatilidad]]&lt;1,"Media","Alta"))</f>
        <v>Baja</v>
      </c>
    </row>
    <row r="1963" spans="1:13" x14ac:dyDescent="0.3">
      <c r="A1963" s="1">
        <v>45078</v>
      </c>
      <c r="B1963">
        <v>88.4</v>
      </c>
      <c r="C1963">
        <v>89.06</v>
      </c>
      <c r="D1963">
        <v>87.11</v>
      </c>
      <c r="E1963">
        <v>88.59</v>
      </c>
      <c r="F1963">
        <v>11993172</v>
      </c>
      <c r="G1963" t="s">
        <v>9</v>
      </c>
      <c r="H1963" s="3">
        <f t="shared" si="90"/>
        <v>7.1623465211461124E-3</v>
      </c>
      <c r="I1963">
        <f t="shared" si="91"/>
        <v>2023</v>
      </c>
      <c r="J1963" t="str">
        <f t="shared" si="92"/>
        <v>Junio</v>
      </c>
      <c r="K1963">
        <f>AVERAGEIFS(Tabla1[Close], Tabla1[Ticker], Tabla1[[#This Row],[Ticker]], Tabla1[Date], "&lt;=" &amp; Tabla1[[#This Row],[Date]], Tabla1[Date], "&gt;=" &amp; (Tabla1[[#This Row],[Date]]-50))</f>
        <v>96.069166666666689</v>
      </c>
      <c r="L1963">
        <f>AVERAGEIFS(Tabla1[Close], Tabla1[Ticker], Tabla1[[#This Row],[Ticker]], Tabla1[Date], "&lt;=" &amp; Tabla1[[#This Row],[Date]], Tabla1[Date], "&gt;=" &amp; (Tabla1[[#This Row],[Date]]-200))</f>
        <v>97.546569343065698</v>
      </c>
      <c r="M1963" t="str">
        <f>+IF(Tabla1[[#This Row],[volatilidad]]&lt;0.5,"Baja",IF(Tabla1[[#This Row],[volatilidad]]&lt;1,"Media","Alta"))</f>
        <v>Baja</v>
      </c>
    </row>
    <row r="1964" spans="1:13" x14ac:dyDescent="0.3">
      <c r="A1964" s="1">
        <v>45079</v>
      </c>
      <c r="B1964">
        <v>89.63</v>
      </c>
      <c r="C1964">
        <v>91.34</v>
      </c>
      <c r="D1964">
        <v>89.6</v>
      </c>
      <c r="E1964">
        <v>90.77</v>
      </c>
      <c r="F1964">
        <v>14350246</v>
      </c>
      <c r="G1964" t="s">
        <v>9</v>
      </c>
      <c r="H1964" s="3">
        <f t="shared" si="90"/>
        <v>2.4607743537645277E-2</v>
      </c>
      <c r="I1964">
        <f t="shared" si="91"/>
        <v>2023</v>
      </c>
      <c r="J1964" t="str">
        <f t="shared" si="92"/>
        <v>Junio</v>
      </c>
      <c r="K1964">
        <f>AVERAGEIFS(Tabla1[Close], Tabla1[Ticker], Tabla1[[#This Row],[Ticker]], Tabla1[Date], "&lt;=" &amp; Tabla1[[#This Row],[Date]], Tabla1[Date], "&gt;=" &amp; (Tabla1[[#This Row],[Date]]-50))</f>
        <v>95.870000000000019</v>
      </c>
      <c r="L1964">
        <f>AVERAGEIFS(Tabla1[Close], Tabla1[Ticker], Tabla1[[#This Row],[Ticker]], Tabla1[Date], "&lt;=" &amp; Tabla1[[#This Row],[Date]], Tabla1[Date], "&gt;=" &amp; (Tabla1[[#This Row],[Date]]-200))</f>
        <v>97.497463768115949</v>
      </c>
      <c r="M1964" t="str">
        <f>+IF(Tabla1[[#This Row],[volatilidad]]&lt;0.5,"Baja",IF(Tabla1[[#This Row],[volatilidad]]&lt;1,"Media","Alta"))</f>
        <v>Baja</v>
      </c>
    </row>
    <row r="1965" spans="1:13" x14ac:dyDescent="0.3">
      <c r="A1965" s="1">
        <v>45082</v>
      </c>
      <c r="B1965">
        <v>91.2</v>
      </c>
      <c r="C1965">
        <v>91.76</v>
      </c>
      <c r="D1965">
        <v>89.44</v>
      </c>
      <c r="E1965">
        <v>91</v>
      </c>
      <c r="F1965">
        <v>18506712</v>
      </c>
      <c r="G1965" t="s">
        <v>9</v>
      </c>
      <c r="H1965" s="3">
        <f t="shared" si="90"/>
        <v>2.533876831552373E-3</v>
      </c>
      <c r="I1965">
        <f t="shared" si="91"/>
        <v>2023</v>
      </c>
      <c r="J1965" t="str">
        <f t="shared" si="92"/>
        <v>Junio</v>
      </c>
      <c r="K1965">
        <f>AVERAGEIFS(Tabla1[Close], Tabla1[Ticker], Tabla1[[#This Row],[Ticker]], Tabla1[Date], "&lt;=" &amp; Tabla1[[#This Row],[Date]], Tabla1[Date], "&gt;=" &amp; (Tabla1[[#This Row],[Date]]-50))</f>
        <v>95.473714285714308</v>
      </c>
      <c r="L1965">
        <f>AVERAGEIFS(Tabla1[Close], Tabla1[Ticker], Tabla1[[#This Row],[Ticker]], Tabla1[Date], "&lt;=" &amp; Tabla1[[#This Row],[Date]], Tabla1[Date], "&gt;=" &amp; (Tabla1[[#This Row],[Date]]-200))</f>
        <v>97.51404411764706</v>
      </c>
      <c r="M1965" t="str">
        <f>+IF(Tabla1[[#This Row],[volatilidad]]&lt;0.5,"Baja",IF(Tabla1[[#This Row],[volatilidad]]&lt;1,"Media","Alta"))</f>
        <v>Baja</v>
      </c>
    </row>
    <row r="1966" spans="1:13" x14ac:dyDescent="0.3">
      <c r="A1966" s="1">
        <v>45083</v>
      </c>
      <c r="B1966">
        <v>91.1</v>
      </c>
      <c r="C1966">
        <v>92.51</v>
      </c>
      <c r="D1966">
        <v>91.02</v>
      </c>
      <c r="E1966">
        <v>92.16</v>
      </c>
      <c r="F1966">
        <v>12109084</v>
      </c>
      <c r="G1966" t="s">
        <v>9</v>
      </c>
      <c r="H1966" s="3">
        <f t="shared" si="90"/>
        <v>1.2747252747252746E-2</v>
      </c>
      <c r="I1966">
        <f t="shared" si="91"/>
        <v>2023</v>
      </c>
      <c r="J1966" t="str">
        <f t="shared" si="92"/>
        <v>Junio</v>
      </c>
      <c r="K1966">
        <f>AVERAGEIFS(Tabla1[Close], Tabla1[Ticker], Tabla1[[#This Row],[Ticker]], Tabla1[Date], "&lt;=" &amp; Tabla1[[#This Row],[Date]], Tabla1[Date], "&gt;=" &amp; (Tabla1[[#This Row],[Date]]-50))</f>
        <v>95.381666666666689</v>
      </c>
      <c r="L1966">
        <f>AVERAGEIFS(Tabla1[Close], Tabla1[Ticker], Tabla1[[#This Row],[Ticker]], Tabla1[Date], "&lt;=" &amp; Tabla1[[#This Row],[Date]], Tabla1[Date], "&gt;=" &amp; (Tabla1[[#This Row],[Date]]-200))</f>
        <v>97.519264705882364</v>
      </c>
      <c r="M1966" t="str">
        <f>+IF(Tabla1[[#This Row],[volatilidad]]&lt;0.5,"Baja",IF(Tabla1[[#This Row],[volatilidad]]&lt;1,"Media","Alta"))</f>
        <v>Baja</v>
      </c>
    </row>
    <row r="1967" spans="1:13" x14ac:dyDescent="0.3">
      <c r="A1967" s="1">
        <v>45084</v>
      </c>
      <c r="B1967">
        <v>92.78</v>
      </c>
      <c r="C1967">
        <v>93.08</v>
      </c>
      <c r="D1967">
        <v>91.86</v>
      </c>
      <c r="E1967">
        <v>92.52</v>
      </c>
      <c r="F1967">
        <v>11082425</v>
      </c>
      <c r="G1967" t="s">
        <v>9</v>
      </c>
      <c r="H1967" s="3">
        <f t="shared" si="90"/>
        <v>3.90625E-3</v>
      </c>
      <c r="I1967">
        <f t="shared" si="91"/>
        <v>2023</v>
      </c>
      <c r="J1967" t="str">
        <f t="shared" si="92"/>
        <v>Junio</v>
      </c>
      <c r="K1967">
        <f>AVERAGEIFS(Tabla1[Close], Tabla1[Ticker], Tabla1[[#This Row],[Ticker]], Tabla1[Date], "&lt;=" &amp; Tabla1[[#This Row],[Date]], Tabla1[Date], "&gt;=" &amp; (Tabla1[[#This Row],[Date]]-50))</f>
        <v>95.165555555555571</v>
      </c>
      <c r="L1967">
        <f>AVERAGEIFS(Tabla1[Close], Tabla1[Ticker], Tabla1[[#This Row],[Ticker]], Tabla1[Date], "&lt;=" &amp; Tabla1[[#This Row],[Date]], Tabla1[Date], "&gt;=" &amp; (Tabla1[[#This Row],[Date]]-200))</f>
        <v>97.524558823529418</v>
      </c>
      <c r="M1967" t="str">
        <f>+IF(Tabla1[[#This Row],[volatilidad]]&lt;0.5,"Baja",IF(Tabla1[[#This Row],[volatilidad]]&lt;1,"Media","Alta"))</f>
        <v>Baja</v>
      </c>
    </row>
    <row r="1968" spans="1:13" x14ac:dyDescent="0.3">
      <c r="A1968" s="1">
        <v>45085</v>
      </c>
      <c r="B1968">
        <v>92.52</v>
      </c>
      <c r="C1968">
        <v>92.68</v>
      </c>
      <c r="D1968">
        <v>91.3</v>
      </c>
      <c r="E1968">
        <v>92.53</v>
      </c>
      <c r="F1968">
        <v>9030165</v>
      </c>
      <c r="G1968" t="s">
        <v>9</v>
      </c>
      <c r="H1968" s="3">
        <f t="shared" si="90"/>
        <v>1.080847384349326E-4</v>
      </c>
      <c r="I1968">
        <f t="shared" si="91"/>
        <v>2023</v>
      </c>
      <c r="J1968" t="str">
        <f t="shared" si="92"/>
        <v>Junio</v>
      </c>
      <c r="K1968">
        <f>AVERAGEIFS(Tabla1[Close], Tabla1[Ticker], Tabla1[[#This Row],[Ticker]], Tabla1[Date], "&lt;=" &amp; Tabla1[[#This Row],[Date]], Tabla1[Date], "&gt;=" &amp; (Tabla1[[#This Row],[Date]]-50))</f>
        <v>94.932222222222251</v>
      </c>
      <c r="L1968">
        <f>AVERAGEIFS(Tabla1[Close], Tabla1[Ticker], Tabla1[[#This Row],[Ticker]], Tabla1[Date], "&lt;=" &amp; Tabla1[[#This Row],[Date]], Tabla1[Date], "&gt;=" &amp; (Tabla1[[#This Row],[Date]]-200))</f>
        <v>97.488102189781031</v>
      </c>
      <c r="M1968" t="str">
        <f>+IF(Tabla1[[#This Row],[volatilidad]]&lt;0.5,"Baja",IF(Tabla1[[#This Row],[volatilidad]]&lt;1,"Media","Alta"))</f>
        <v>Baja</v>
      </c>
    </row>
    <row r="1969" spans="1:13" x14ac:dyDescent="0.3">
      <c r="A1969" s="1">
        <v>45086</v>
      </c>
      <c r="B1969">
        <v>92.78</v>
      </c>
      <c r="C1969">
        <v>92.92</v>
      </c>
      <c r="D1969">
        <v>91.55</v>
      </c>
      <c r="E1969">
        <v>91.93</v>
      </c>
      <c r="F1969">
        <v>9634420</v>
      </c>
      <c r="G1969" t="s">
        <v>9</v>
      </c>
      <c r="H1969" s="3">
        <f t="shared" si="90"/>
        <v>-6.4843834432075642E-3</v>
      </c>
      <c r="I1969">
        <f t="shared" si="91"/>
        <v>2023</v>
      </c>
      <c r="J1969" t="str">
        <f t="shared" si="92"/>
        <v>Junio</v>
      </c>
      <c r="K1969">
        <f>AVERAGEIFS(Tabla1[Close], Tabla1[Ticker], Tabla1[[#This Row],[Ticker]], Tabla1[Date], "&lt;=" &amp; Tabla1[[#This Row],[Date]], Tabla1[Date], "&gt;=" &amp; (Tabla1[[#This Row],[Date]]-50))</f>
        <v>94.742777777777803</v>
      </c>
      <c r="L1969">
        <f>AVERAGEIFS(Tabla1[Close], Tabla1[Ticker], Tabla1[[#This Row],[Ticker]], Tabla1[Date], "&lt;=" &amp; Tabla1[[#This Row],[Date]], Tabla1[Date], "&gt;=" &amp; (Tabla1[[#This Row],[Date]]-200))</f>
        <v>97.447826086956525</v>
      </c>
      <c r="M1969" t="str">
        <f>+IF(Tabla1[[#This Row],[volatilidad]]&lt;0.5,"Baja",IF(Tabla1[[#This Row],[volatilidad]]&lt;1,"Media","Alta"))</f>
        <v>Baja</v>
      </c>
    </row>
    <row r="1970" spans="1:13" x14ac:dyDescent="0.3">
      <c r="A1970" s="1">
        <v>45089</v>
      </c>
      <c r="B1970">
        <v>92.25</v>
      </c>
      <c r="C1970">
        <v>93.23</v>
      </c>
      <c r="D1970">
        <v>91.77</v>
      </c>
      <c r="E1970">
        <v>93.14</v>
      </c>
      <c r="F1970">
        <v>12357611</v>
      </c>
      <c r="G1970" t="s">
        <v>9</v>
      </c>
      <c r="H1970" s="3">
        <f t="shared" si="90"/>
        <v>1.3162188621777426E-2</v>
      </c>
      <c r="I1970">
        <f t="shared" si="91"/>
        <v>2023</v>
      </c>
      <c r="J1970" t="str">
        <f t="shared" si="92"/>
        <v>Junio</v>
      </c>
      <c r="K1970">
        <f>AVERAGEIFS(Tabla1[Close], Tabla1[Ticker], Tabla1[[#This Row],[Ticker]], Tabla1[Date], "&lt;=" &amp; Tabla1[[#This Row],[Date]], Tabla1[Date], "&gt;=" &amp; (Tabla1[[#This Row],[Date]]-50))</f>
        <v>94.464000000000013</v>
      </c>
      <c r="L1970">
        <f>AVERAGEIFS(Tabla1[Close], Tabla1[Ticker], Tabla1[[#This Row],[Ticker]], Tabla1[Date], "&lt;=" &amp; Tabla1[[#This Row],[Date]], Tabla1[Date], "&gt;=" &amp; (Tabla1[[#This Row],[Date]]-200))</f>
        <v>97.413750000000007</v>
      </c>
      <c r="M1970" t="str">
        <f>+IF(Tabla1[[#This Row],[volatilidad]]&lt;0.5,"Baja",IF(Tabla1[[#This Row],[volatilidad]]&lt;1,"Media","Alta"))</f>
        <v>Baja</v>
      </c>
    </row>
    <row r="1971" spans="1:13" x14ac:dyDescent="0.3">
      <c r="A1971" s="1">
        <v>45090</v>
      </c>
      <c r="B1971">
        <v>94.12</v>
      </c>
      <c r="C1971">
        <v>94.44</v>
      </c>
      <c r="D1971">
        <v>93.44</v>
      </c>
      <c r="E1971">
        <v>93.85</v>
      </c>
      <c r="F1971">
        <v>12964433</v>
      </c>
      <c r="G1971" t="s">
        <v>9</v>
      </c>
      <c r="H1971" s="3">
        <f t="shared" si="90"/>
        <v>7.6229332188102461E-3</v>
      </c>
      <c r="I1971">
        <f t="shared" si="91"/>
        <v>2023</v>
      </c>
      <c r="J1971" t="str">
        <f t="shared" si="92"/>
        <v>Junio</v>
      </c>
      <c r="K1971">
        <f>AVERAGEIFS(Tabla1[Close], Tabla1[Ticker], Tabla1[[#This Row],[Ticker]], Tabla1[Date], "&lt;=" &amp; Tabla1[[#This Row],[Date]], Tabla1[Date], "&gt;=" &amp; (Tabla1[[#This Row],[Date]]-50))</f>
        <v>94.446944444444455</v>
      </c>
      <c r="L1971">
        <f>AVERAGEIFS(Tabla1[Close], Tabla1[Ticker], Tabla1[[#This Row],[Ticker]], Tabla1[Date], "&lt;=" &amp; Tabla1[[#This Row],[Date]], Tabla1[Date], "&gt;=" &amp; (Tabla1[[#This Row],[Date]]-200))</f>
        <v>97.38773722627738</v>
      </c>
      <c r="M1971" t="str">
        <f>+IF(Tabla1[[#This Row],[volatilidad]]&lt;0.5,"Baja",IF(Tabla1[[#This Row],[volatilidad]]&lt;1,"Media","Alta"))</f>
        <v>Baja</v>
      </c>
    </row>
    <row r="1972" spans="1:13" x14ac:dyDescent="0.3">
      <c r="A1972" s="1">
        <v>45091</v>
      </c>
      <c r="B1972">
        <v>94.26</v>
      </c>
      <c r="C1972">
        <v>94.52</v>
      </c>
      <c r="D1972">
        <v>91.92</v>
      </c>
      <c r="E1972">
        <v>92.45</v>
      </c>
      <c r="F1972">
        <v>15877377</v>
      </c>
      <c r="G1972" t="s">
        <v>9</v>
      </c>
      <c r="H1972" s="3">
        <f t="shared" si="90"/>
        <v>-1.4917421417154908E-2</v>
      </c>
      <c r="I1972">
        <f t="shared" si="91"/>
        <v>2023</v>
      </c>
      <c r="J1972" t="str">
        <f t="shared" si="92"/>
        <v>Junio</v>
      </c>
      <c r="K1972">
        <f>AVERAGEIFS(Tabla1[Close], Tabla1[Ticker], Tabla1[[#This Row],[Ticker]], Tabla1[Date], "&lt;=" &amp; Tabla1[[#This Row],[Date]], Tabla1[Date], "&gt;=" &amp; (Tabla1[[#This Row],[Date]]-50))</f>
        <v>94.246111111111105</v>
      </c>
      <c r="L1972">
        <f>AVERAGEIFS(Tabla1[Close], Tabla1[Ticker], Tabla1[[#This Row],[Ticker]], Tabla1[Date], "&lt;=" &amp; Tabla1[[#This Row],[Date]], Tabla1[Date], "&gt;=" &amp; (Tabla1[[#This Row],[Date]]-200))</f>
        <v>97.340875912408748</v>
      </c>
      <c r="M1972" t="str">
        <f>+IF(Tabla1[[#This Row],[volatilidad]]&lt;0.5,"Baja",IF(Tabla1[[#This Row],[volatilidad]]&lt;1,"Media","Alta"))</f>
        <v>Baja</v>
      </c>
    </row>
    <row r="1973" spans="1:13" x14ac:dyDescent="0.3">
      <c r="A1973" s="1">
        <v>45092</v>
      </c>
      <c r="B1973">
        <v>92.06</v>
      </c>
      <c r="C1973">
        <v>93.52</v>
      </c>
      <c r="D1973">
        <v>91.61</v>
      </c>
      <c r="E1973">
        <v>92.94</v>
      </c>
      <c r="F1973">
        <v>13354606</v>
      </c>
      <c r="G1973" t="s">
        <v>9</v>
      </c>
      <c r="H1973" s="3">
        <f t="shared" si="90"/>
        <v>5.3001622498647372E-3</v>
      </c>
      <c r="I1973">
        <f t="shared" si="91"/>
        <v>2023</v>
      </c>
      <c r="J1973" t="str">
        <f t="shared" si="92"/>
        <v>Junio</v>
      </c>
      <c r="K1973">
        <f>AVERAGEIFS(Tabla1[Close], Tabla1[Ticker], Tabla1[[#This Row],[Ticker]], Tabla1[Date], "&lt;=" &amp; Tabla1[[#This Row],[Date]], Tabla1[Date], "&gt;=" &amp; (Tabla1[[#This Row],[Date]]-50))</f>
        <v>94.105277777777758</v>
      </c>
      <c r="L1973">
        <f>AVERAGEIFS(Tabla1[Close], Tabla1[Ticker], Tabla1[[#This Row],[Ticker]], Tabla1[Date], "&lt;=" &amp; Tabla1[[#This Row],[Date]], Tabla1[Date], "&gt;=" &amp; (Tabla1[[#This Row],[Date]]-200))</f>
        <v>97.308985507246376</v>
      </c>
      <c r="M1973" t="str">
        <f>+IF(Tabla1[[#This Row],[volatilidad]]&lt;0.5,"Baja",IF(Tabla1[[#This Row],[volatilidad]]&lt;1,"Media","Alta"))</f>
        <v>Baja</v>
      </c>
    </row>
    <row r="1974" spans="1:13" x14ac:dyDescent="0.3">
      <c r="A1974" s="1">
        <v>45093</v>
      </c>
      <c r="B1974">
        <v>92.88</v>
      </c>
      <c r="C1974">
        <v>92.97</v>
      </c>
      <c r="D1974">
        <v>90.86</v>
      </c>
      <c r="E1974">
        <v>91.32</v>
      </c>
      <c r="F1974">
        <v>22683385</v>
      </c>
      <c r="G1974" t="s">
        <v>9</v>
      </c>
      <c r="H1974" s="3">
        <f t="shared" si="90"/>
        <v>-1.7430600387346673E-2</v>
      </c>
      <c r="I1974">
        <f t="shared" si="91"/>
        <v>2023</v>
      </c>
      <c r="J1974" t="str">
        <f t="shared" si="92"/>
        <v>Junio</v>
      </c>
      <c r="K1974">
        <f>AVERAGEIFS(Tabla1[Close], Tabla1[Ticker], Tabla1[[#This Row],[Ticker]], Tabla1[Date], "&lt;=" &amp; Tabla1[[#This Row],[Date]], Tabla1[Date], "&gt;=" &amp; (Tabla1[[#This Row],[Date]]-50))</f>
        <v>93.958333333333329</v>
      </c>
      <c r="L1974">
        <f>AVERAGEIFS(Tabla1[Close], Tabla1[Ticker], Tabla1[[#This Row],[Ticker]], Tabla1[Date], "&lt;=" &amp; Tabla1[[#This Row],[Date]], Tabla1[Date], "&gt;=" &amp; (Tabla1[[#This Row],[Date]]-200))</f>
        <v>97.265899280575539</v>
      </c>
      <c r="M1974" t="str">
        <f>+IF(Tabla1[[#This Row],[volatilidad]]&lt;0.5,"Baja",IF(Tabla1[[#This Row],[volatilidad]]&lt;1,"Media","Alta"))</f>
        <v>Baja</v>
      </c>
    </row>
    <row r="1975" spans="1:13" x14ac:dyDescent="0.3">
      <c r="A1975" s="1">
        <v>45097</v>
      </c>
      <c r="B1975">
        <v>90.29</v>
      </c>
      <c r="C1975">
        <v>90.78</v>
      </c>
      <c r="D1975">
        <v>89.74</v>
      </c>
      <c r="E1975">
        <v>89.75</v>
      </c>
      <c r="F1975">
        <v>14939188</v>
      </c>
      <c r="G1975" t="s">
        <v>9</v>
      </c>
      <c r="H1975" s="3">
        <f t="shared" si="90"/>
        <v>-1.7192290845378766E-2</v>
      </c>
      <c r="I1975">
        <f t="shared" si="91"/>
        <v>2023</v>
      </c>
      <c r="J1975" t="str">
        <f t="shared" si="92"/>
        <v>Junio</v>
      </c>
      <c r="K1975">
        <f>AVERAGEIFS(Tabla1[Close], Tabla1[Ticker], Tabla1[[#This Row],[Ticker]], Tabla1[Date], "&lt;=" &amp; Tabla1[[#This Row],[Date]], Tabla1[Date], "&gt;=" &amp; (Tabla1[[#This Row],[Date]]-50))</f>
        <v>93.423428571428545</v>
      </c>
      <c r="L1975">
        <f>AVERAGEIFS(Tabla1[Close], Tabla1[Ticker], Tabla1[[#This Row],[Ticker]], Tabla1[Date], "&lt;=" &amp; Tabla1[[#This Row],[Date]], Tabla1[Date], "&gt;=" &amp; (Tabla1[[#This Row],[Date]]-200))</f>
        <v>97.226985294117654</v>
      </c>
      <c r="M1975" t="str">
        <f>+IF(Tabla1[[#This Row],[volatilidad]]&lt;0.5,"Baja",IF(Tabla1[[#This Row],[volatilidad]]&lt;1,"Media","Alta"))</f>
        <v>Baja</v>
      </c>
    </row>
    <row r="1976" spans="1:13" x14ac:dyDescent="0.3">
      <c r="A1976" s="1">
        <v>45098</v>
      </c>
      <c r="B1976">
        <v>89.55</v>
      </c>
      <c r="C1976">
        <v>89.67</v>
      </c>
      <c r="D1976">
        <v>88.11</v>
      </c>
      <c r="E1976">
        <v>88.64</v>
      </c>
      <c r="F1976">
        <v>17872964</v>
      </c>
      <c r="G1976" t="s">
        <v>9</v>
      </c>
      <c r="H1976" s="3">
        <f t="shared" si="90"/>
        <v>-1.2367688022284162E-2</v>
      </c>
      <c r="I1976">
        <f t="shared" si="91"/>
        <v>2023</v>
      </c>
      <c r="J1976" t="str">
        <f t="shared" si="92"/>
        <v>Junio</v>
      </c>
      <c r="K1976">
        <f>AVERAGEIFS(Tabla1[Close], Tabla1[Ticker], Tabla1[[#This Row],[Ticker]], Tabla1[Date], "&lt;=" &amp; Tabla1[[#This Row],[Date]], Tabla1[Date], "&gt;=" &amp; (Tabla1[[#This Row],[Date]]-50))</f>
        <v>93.035714285714263</v>
      </c>
      <c r="L1976">
        <f>AVERAGEIFS(Tabla1[Close], Tabla1[Ticker], Tabla1[[#This Row],[Ticker]], Tabla1[Date], "&lt;=" &amp; Tabla1[[#This Row],[Date]], Tabla1[Date], "&gt;=" &amp; (Tabla1[[#This Row],[Date]]-200))</f>
        <v>97.147647058823523</v>
      </c>
      <c r="M1976" t="str">
        <f>+IF(Tabla1[[#This Row],[volatilidad]]&lt;0.5,"Baja",IF(Tabla1[[#This Row],[volatilidad]]&lt;1,"Media","Alta"))</f>
        <v>Baja</v>
      </c>
    </row>
    <row r="1977" spans="1:13" x14ac:dyDescent="0.3">
      <c r="A1977" s="1">
        <v>45099</v>
      </c>
      <c r="B1977">
        <v>88.44</v>
      </c>
      <c r="C1977">
        <v>89.19</v>
      </c>
      <c r="D1977">
        <v>88.12</v>
      </c>
      <c r="E1977">
        <v>88.49</v>
      </c>
      <c r="F1977">
        <v>10915328</v>
      </c>
      <c r="G1977" t="s">
        <v>9</v>
      </c>
      <c r="H1977" s="3">
        <f t="shared" si="90"/>
        <v>-1.6922382671480385E-3</v>
      </c>
      <c r="I1977">
        <f t="shared" si="91"/>
        <v>2023</v>
      </c>
      <c r="J1977" t="str">
        <f t="shared" si="92"/>
        <v>Junio</v>
      </c>
      <c r="K1977">
        <f>AVERAGEIFS(Tabla1[Close], Tabla1[Ticker], Tabla1[[#This Row],[Ticker]], Tabla1[Date], "&lt;=" &amp; Tabla1[[#This Row],[Date]], Tabla1[Date], "&gt;=" &amp; (Tabla1[[#This Row],[Date]]-50))</f>
        <v>92.689714285714274</v>
      </c>
      <c r="L1977">
        <f>AVERAGEIFS(Tabla1[Close], Tabla1[Ticker], Tabla1[[#This Row],[Ticker]], Tabla1[Date], "&lt;=" &amp; Tabla1[[#This Row],[Date]], Tabla1[Date], "&gt;=" &amp; (Tabla1[[#This Row],[Date]]-200))</f>
        <v>97.08445255474453</v>
      </c>
      <c r="M1977" t="str">
        <f>+IF(Tabla1[[#This Row],[volatilidad]]&lt;0.5,"Baja",IF(Tabla1[[#This Row],[volatilidad]]&lt;1,"Media","Alta"))</f>
        <v>Baja</v>
      </c>
    </row>
    <row r="1978" spans="1:13" x14ac:dyDescent="0.3">
      <c r="A1978" s="1">
        <v>45100</v>
      </c>
      <c r="B1978">
        <v>88.02</v>
      </c>
      <c r="C1978">
        <v>88.4</v>
      </c>
      <c r="D1978">
        <v>87.61</v>
      </c>
      <c r="E1978">
        <v>88.1</v>
      </c>
      <c r="F1978">
        <v>13538013</v>
      </c>
      <c r="G1978" t="s">
        <v>9</v>
      </c>
      <c r="H1978" s="3">
        <f t="shared" si="90"/>
        <v>-4.40727765849247E-3</v>
      </c>
      <c r="I1978">
        <f t="shared" si="91"/>
        <v>2023</v>
      </c>
      <c r="J1978" t="str">
        <f t="shared" si="92"/>
        <v>Junio</v>
      </c>
      <c r="K1978">
        <f>AVERAGEIFS(Tabla1[Close], Tabla1[Ticker], Tabla1[[#This Row],[Ticker]], Tabla1[Date], "&lt;=" &amp; Tabla1[[#This Row],[Date]], Tabla1[Date], "&gt;=" &amp; (Tabla1[[#This Row],[Date]]-50))</f>
        <v>92.325142857142836</v>
      </c>
      <c r="L1978">
        <f>AVERAGEIFS(Tabla1[Close], Tabla1[Ticker], Tabla1[[#This Row],[Ticker]], Tabla1[Date], "&lt;=" &amp; Tabla1[[#This Row],[Date]], Tabla1[Date], "&gt;=" &amp; (Tabla1[[#This Row],[Date]]-200))</f>
        <v>97.019347826086957</v>
      </c>
      <c r="M1978" t="str">
        <f>+IF(Tabla1[[#This Row],[volatilidad]]&lt;0.5,"Baja",IF(Tabla1[[#This Row],[volatilidad]]&lt;1,"Media","Alta"))</f>
        <v>Baja</v>
      </c>
    </row>
    <row r="1979" spans="1:13" x14ac:dyDescent="0.3">
      <c r="A1979" s="1">
        <v>45103</v>
      </c>
      <c r="B1979">
        <v>88.04</v>
      </c>
      <c r="C1979">
        <v>89.49</v>
      </c>
      <c r="D1979">
        <v>87.77</v>
      </c>
      <c r="E1979">
        <v>88.7</v>
      </c>
      <c r="F1979">
        <v>13132684</v>
      </c>
      <c r="G1979" t="s">
        <v>9</v>
      </c>
      <c r="H1979" s="3">
        <f t="shared" si="90"/>
        <v>6.8104426787742867E-3</v>
      </c>
      <c r="I1979">
        <f t="shared" si="91"/>
        <v>2023</v>
      </c>
      <c r="J1979" t="str">
        <f t="shared" si="92"/>
        <v>Junio</v>
      </c>
      <c r="K1979">
        <f>AVERAGEIFS(Tabla1[Close], Tabla1[Ticker], Tabla1[[#This Row],[Ticker]], Tabla1[Date], "&lt;=" &amp; Tabla1[[#This Row],[Date]], Tabla1[Date], "&gt;=" &amp; (Tabla1[[#This Row],[Date]]-50))</f>
        <v>91.826764705882326</v>
      </c>
      <c r="L1979">
        <f>AVERAGEIFS(Tabla1[Close], Tabla1[Ticker], Tabla1[[#This Row],[Ticker]], Tabla1[Date], "&lt;=" &amp; Tabla1[[#This Row],[Date]], Tabla1[Date], "&gt;=" &amp; (Tabla1[[#This Row],[Date]]-200))</f>
        <v>97.036764705882362</v>
      </c>
      <c r="M1979" t="str">
        <f>+IF(Tabla1[[#This Row],[volatilidad]]&lt;0.5,"Baja",IF(Tabla1[[#This Row],[volatilidad]]&lt;1,"Media","Alta"))</f>
        <v>Baja</v>
      </c>
    </row>
    <row r="1980" spans="1:13" x14ac:dyDescent="0.3">
      <c r="A1980" s="1">
        <v>45104</v>
      </c>
      <c r="B1980">
        <v>88.9</v>
      </c>
      <c r="C1980">
        <v>89.66</v>
      </c>
      <c r="D1980">
        <v>88.49</v>
      </c>
      <c r="E1980">
        <v>89.06</v>
      </c>
      <c r="F1980">
        <v>10032652</v>
      </c>
      <c r="G1980" t="s">
        <v>9</v>
      </c>
      <c r="H1980" s="3">
        <f t="shared" si="90"/>
        <v>4.0586245772264995E-3</v>
      </c>
      <c r="I1980">
        <f t="shared" si="91"/>
        <v>2023</v>
      </c>
      <c r="J1980" t="str">
        <f t="shared" si="92"/>
        <v>Junio</v>
      </c>
      <c r="K1980">
        <f>AVERAGEIFS(Tabla1[Close], Tabla1[Ticker], Tabla1[[#This Row],[Ticker]], Tabla1[Date], "&lt;=" &amp; Tabla1[[#This Row],[Date]], Tabla1[Date], "&gt;=" &amp; (Tabla1[[#This Row],[Date]]-50))</f>
        <v>91.747714285714267</v>
      </c>
      <c r="L1980">
        <f>AVERAGEIFS(Tabla1[Close], Tabla1[Ticker], Tabla1[[#This Row],[Ticker]], Tabla1[Date], "&lt;=" &amp; Tabla1[[#This Row],[Date]], Tabla1[Date], "&gt;=" &amp; (Tabla1[[#This Row],[Date]]-200))</f>
        <v>97.011102941176489</v>
      </c>
      <c r="M1980" t="str">
        <f>+IF(Tabla1[[#This Row],[volatilidad]]&lt;0.5,"Baja",IF(Tabla1[[#This Row],[volatilidad]]&lt;1,"Media","Alta"))</f>
        <v>Baja</v>
      </c>
    </row>
    <row r="1981" spans="1:13" x14ac:dyDescent="0.3">
      <c r="A1981" s="1">
        <v>45105</v>
      </c>
      <c r="B1981">
        <v>89.39</v>
      </c>
      <c r="C1981">
        <v>89.4</v>
      </c>
      <c r="D1981">
        <v>88.53</v>
      </c>
      <c r="E1981">
        <v>88.83</v>
      </c>
      <c r="F1981">
        <v>12118274</v>
      </c>
      <c r="G1981" t="s">
        <v>9</v>
      </c>
      <c r="H1981" s="3">
        <f t="shared" si="90"/>
        <v>-2.5825286323827301E-3</v>
      </c>
      <c r="I1981">
        <f t="shared" si="91"/>
        <v>2023</v>
      </c>
      <c r="J1981" t="str">
        <f t="shared" si="92"/>
        <v>Junio</v>
      </c>
      <c r="K1981">
        <f>AVERAGEIFS(Tabla1[Close], Tabla1[Ticker], Tabla1[[#This Row],[Ticker]], Tabla1[Date], "&lt;=" &amp; Tabla1[[#This Row],[Date]], Tabla1[Date], "&gt;=" &amp; (Tabla1[[#This Row],[Date]]-50))</f>
        <v>91.343714285714256</v>
      </c>
      <c r="L1981">
        <f>AVERAGEIFS(Tabla1[Close], Tabla1[Ticker], Tabla1[[#This Row],[Ticker]], Tabla1[Date], "&lt;=" &amp; Tabla1[[#This Row],[Date]], Tabla1[Date], "&gt;=" &amp; (Tabla1[[#This Row],[Date]]-200))</f>
        <v>96.977647058823536</v>
      </c>
      <c r="M1981" t="str">
        <f>+IF(Tabla1[[#This Row],[volatilidad]]&lt;0.5,"Baja",IF(Tabla1[[#This Row],[volatilidad]]&lt;1,"Media","Alta"))</f>
        <v>Baja</v>
      </c>
    </row>
    <row r="1982" spans="1:13" x14ac:dyDescent="0.3">
      <c r="A1982" s="1">
        <v>45106</v>
      </c>
      <c r="B1982">
        <v>87.8</v>
      </c>
      <c r="C1982">
        <v>89.12</v>
      </c>
      <c r="D1982">
        <v>87.34</v>
      </c>
      <c r="E1982">
        <v>88.95</v>
      </c>
      <c r="F1982">
        <v>13402579</v>
      </c>
      <c r="G1982" t="s">
        <v>9</v>
      </c>
      <c r="H1982" s="3">
        <f t="shared" si="90"/>
        <v>1.3508949679164051E-3</v>
      </c>
      <c r="I1982">
        <f t="shared" si="91"/>
        <v>2023</v>
      </c>
      <c r="J1982" t="str">
        <f t="shared" si="92"/>
        <v>Junio</v>
      </c>
      <c r="K1982">
        <f>AVERAGEIFS(Tabla1[Close], Tabla1[Ticker], Tabla1[[#This Row],[Ticker]], Tabla1[Date], "&lt;=" &amp; Tabla1[[#This Row],[Date]], Tabla1[Date], "&gt;=" &amp; (Tabla1[[#This Row],[Date]]-50))</f>
        <v>90.965714285714256</v>
      </c>
      <c r="L1982">
        <f>AVERAGEIFS(Tabla1[Close], Tabla1[Ticker], Tabla1[[#This Row],[Ticker]], Tabla1[Date], "&lt;=" &amp; Tabla1[[#This Row],[Date]], Tabla1[Date], "&gt;=" &amp; (Tabla1[[#This Row],[Date]]-200))</f>
        <v>96.91905109489052</v>
      </c>
      <c r="M1982" t="str">
        <f>+IF(Tabla1[[#This Row],[volatilidad]]&lt;0.5,"Baja",IF(Tabla1[[#This Row],[volatilidad]]&lt;1,"Media","Alta"))</f>
        <v>Baja</v>
      </c>
    </row>
    <row r="1983" spans="1:13" x14ac:dyDescent="0.3">
      <c r="A1983" s="1">
        <v>45107</v>
      </c>
      <c r="B1983">
        <v>89.18</v>
      </c>
      <c r="C1983">
        <v>89.6</v>
      </c>
      <c r="D1983">
        <v>88.61</v>
      </c>
      <c r="E1983">
        <v>89.28</v>
      </c>
      <c r="F1983">
        <v>12837549</v>
      </c>
      <c r="G1983" t="s">
        <v>9</v>
      </c>
      <c r="H1983" s="3">
        <f t="shared" si="90"/>
        <v>3.709949409780755E-3</v>
      </c>
      <c r="I1983">
        <f t="shared" si="91"/>
        <v>2023</v>
      </c>
      <c r="J1983" t="str">
        <f t="shared" si="92"/>
        <v>Junio</v>
      </c>
      <c r="K1983">
        <f>AVERAGEIFS(Tabla1[Close], Tabla1[Ticker], Tabla1[[#This Row],[Ticker]], Tabla1[Date], "&lt;=" &amp; Tabla1[[#This Row],[Date]], Tabla1[Date], "&gt;=" &amp; (Tabla1[[#This Row],[Date]]-50))</f>
        <v>90.626857142857133</v>
      </c>
      <c r="L1983">
        <f>AVERAGEIFS(Tabla1[Close], Tabla1[Ticker], Tabla1[[#This Row],[Ticker]], Tabla1[Date], "&lt;=" &amp; Tabla1[[#This Row],[Date]], Tabla1[Date], "&gt;=" &amp; (Tabla1[[#This Row],[Date]]-200))</f>
        <v>96.863695652173931</v>
      </c>
      <c r="M1983" t="str">
        <f>+IF(Tabla1[[#This Row],[volatilidad]]&lt;0.5,"Baja",IF(Tabla1[[#This Row],[volatilidad]]&lt;1,"Media","Alta"))</f>
        <v>Baja</v>
      </c>
    </row>
    <row r="1984" spans="1:13" x14ac:dyDescent="0.3">
      <c r="A1984" s="1">
        <v>45110</v>
      </c>
      <c r="B1984">
        <v>89.12</v>
      </c>
      <c r="C1984">
        <v>90.95</v>
      </c>
      <c r="D1984">
        <v>88.91</v>
      </c>
      <c r="E1984">
        <v>90.5</v>
      </c>
      <c r="F1984">
        <v>7979547</v>
      </c>
      <c r="G1984" t="s">
        <v>9</v>
      </c>
      <c r="H1984" s="3">
        <f t="shared" si="90"/>
        <v>1.3664874551971407E-2</v>
      </c>
      <c r="I1984">
        <f t="shared" si="91"/>
        <v>2023</v>
      </c>
      <c r="J1984" t="str">
        <f t="shared" si="92"/>
        <v>Julio</v>
      </c>
      <c r="K1984">
        <f>AVERAGEIFS(Tabla1[Close], Tabla1[Ticker], Tabla1[[#This Row],[Ticker]], Tabla1[Date], "&lt;=" &amp; Tabla1[[#This Row],[Date]], Tabla1[Date], "&gt;=" &amp; (Tabla1[[#This Row],[Date]]-50))</f>
        <v>90.53352941176469</v>
      </c>
      <c r="L1984">
        <f>AVERAGEIFS(Tabla1[Close], Tabla1[Ticker], Tabla1[[#This Row],[Ticker]], Tabla1[Date], "&lt;=" &amp; Tabla1[[#This Row],[Date]], Tabla1[Date], "&gt;=" &amp; (Tabla1[[#This Row],[Date]]-200))</f>
        <v>96.868970588235328</v>
      </c>
      <c r="M1984" t="str">
        <f>+IF(Tabla1[[#This Row],[volatilidad]]&lt;0.5,"Baja",IF(Tabla1[[#This Row],[volatilidad]]&lt;1,"Media","Alta"))</f>
        <v>Baja</v>
      </c>
    </row>
    <row r="1985" spans="1:13" x14ac:dyDescent="0.3">
      <c r="A1985" s="1">
        <v>45112</v>
      </c>
      <c r="B1985">
        <v>90.11</v>
      </c>
      <c r="C1985">
        <v>90.39</v>
      </c>
      <c r="D1985">
        <v>89.25</v>
      </c>
      <c r="E1985">
        <v>89.79</v>
      </c>
      <c r="F1985">
        <v>11028782</v>
      </c>
      <c r="G1985" t="s">
        <v>9</v>
      </c>
      <c r="H1985" s="3">
        <f t="shared" si="90"/>
        <v>-7.8453038674032305E-3</v>
      </c>
      <c r="I1985">
        <f t="shared" si="91"/>
        <v>2023</v>
      </c>
      <c r="J1985" t="str">
        <f t="shared" si="92"/>
        <v>Julio</v>
      </c>
      <c r="K1985">
        <f>AVERAGEIFS(Tabla1[Close], Tabla1[Ticker], Tabla1[[#This Row],[Ticker]], Tabla1[Date], "&lt;=" &amp; Tabla1[[#This Row],[Date]], Tabla1[Date], "&gt;=" &amp; (Tabla1[[#This Row],[Date]]-50))</f>
        <v>90.443235294117628</v>
      </c>
      <c r="L1985">
        <f>AVERAGEIFS(Tabla1[Close], Tabla1[Ticker], Tabla1[[#This Row],[Ticker]], Tabla1[Date], "&lt;=" &amp; Tabla1[[#This Row],[Date]], Tabla1[Date], "&gt;=" &amp; (Tabla1[[#This Row],[Date]]-200))</f>
        <v>96.914074074074094</v>
      </c>
      <c r="M1985" t="str">
        <f>+IF(Tabla1[[#This Row],[volatilidad]]&lt;0.5,"Baja",IF(Tabla1[[#This Row],[volatilidad]]&lt;1,"Media","Alta"))</f>
        <v>Baja</v>
      </c>
    </row>
    <row r="1986" spans="1:13" x14ac:dyDescent="0.3">
      <c r="A1986" s="1">
        <v>45113</v>
      </c>
      <c r="B1986">
        <v>88.67</v>
      </c>
      <c r="C1986">
        <v>88.83</v>
      </c>
      <c r="D1986">
        <v>87.78</v>
      </c>
      <c r="E1986">
        <v>88.74</v>
      </c>
      <c r="F1986">
        <v>12108532</v>
      </c>
      <c r="G1986" t="s">
        <v>9</v>
      </c>
      <c r="H1986" s="3">
        <f t="shared" ref="H1986:H2049" si="93">IF(G1986=G1985, (E1986/E1985)-1, "")</f>
        <v>-1.169395255596406E-2</v>
      </c>
      <c r="I1986">
        <f t="shared" ref="I1986:I2049" si="94">YEAR(A1986)</f>
        <v>2023</v>
      </c>
      <c r="J1986" t="str">
        <f t="shared" ref="J1986:J2049" si="95">TEXT(A1986,"MMMM")</f>
        <v>Julio</v>
      </c>
      <c r="K1986">
        <f>AVERAGEIFS(Tabla1[Close], Tabla1[Ticker], Tabla1[[#This Row],[Ticker]], Tabla1[Date], "&lt;=" &amp; Tabla1[[#This Row],[Date]], Tabla1[Date], "&gt;=" &amp; (Tabla1[[#This Row],[Date]]-50))</f>
        <v>90.37735294117644</v>
      </c>
      <c r="L1986">
        <f>AVERAGEIFS(Tabla1[Close], Tabla1[Ticker], Tabla1[[#This Row],[Ticker]], Tabla1[Date], "&lt;=" &amp; Tabla1[[#This Row],[Date]], Tabla1[Date], "&gt;=" &amp; (Tabla1[[#This Row],[Date]]-200))</f>
        <v>96.853970588235313</v>
      </c>
      <c r="M1986" t="str">
        <f>+IF(Tabla1[[#This Row],[volatilidad]]&lt;0.5,"Baja",IF(Tabla1[[#This Row],[volatilidad]]&lt;1,"Media","Alta"))</f>
        <v>Baja</v>
      </c>
    </row>
    <row r="1987" spans="1:13" x14ac:dyDescent="0.3">
      <c r="A1987" s="1">
        <v>45114</v>
      </c>
      <c r="B1987">
        <v>88.31</v>
      </c>
      <c r="C1987">
        <v>89.73</v>
      </c>
      <c r="D1987">
        <v>88.08</v>
      </c>
      <c r="E1987">
        <v>88.64</v>
      </c>
      <c r="F1987">
        <v>9705123</v>
      </c>
      <c r="G1987" t="s">
        <v>9</v>
      </c>
      <c r="H1987" s="3">
        <f t="shared" si="93"/>
        <v>-1.1268875366238218E-3</v>
      </c>
      <c r="I1987">
        <f t="shared" si="94"/>
        <v>2023</v>
      </c>
      <c r="J1987" t="str">
        <f t="shared" si="95"/>
        <v>Julio</v>
      </c>
      <c r="K1987">
        <f>AVERAGEIFS(Tabla1[Close], Tabla1[Ticker], Tabla1[[#This Row],[Ticker]], Tabla1[Date], "&lt;=" &amp; Tabla1[[#This Row],[Date]], Tabla1[Date], "&gt;=" &amp; (Tabla1[[#This Row],[Date]]-50))</f>
        <v>90.255882352941143</v>
      </c>
      <c r="L1987">
        <f>AVERAGEIFS(Tabla1[Close], Tabla1[Ticker], Tabla1[[#This Row],[Ticker]], Tabla1[Date], "&lt;=" &amp; Tabla1[[#This Row],[Date]], Tabla1[Date], "&gt;=" &amp; (Tabla1[[#This Row],[Date]]-200))</f>
        <v>96.794014598540159</v>
      </c>
      <c r="M1987" t="str">
        <f>+IF(Tabla1[[#This Row],[volatilidad]]&lt;0.5,"Baja",IF(Tabla1[[#This Row],[volatilidad]]&lt;1,"Media","Alta"))</f>
        <v>Baja</v>
      </c>
    </row>
    <row r="1988" spans="1:13" x14ac:dyDescent="0.3">
      <c r="A1988" s="1">
        <v>45117</v>
      </c>
      <c r="B1988">
        <v>88.25</v>
      </c>
      <c r="C1988">
        <v>88.68</v>
      </c>
      <c r="D1988">
        <v>87.86</v>
      </c>
      <c r="E1988">
        <v>88.1</v>
      </c>
      <c r="F1988">
        <v>13642620</v>
      </c>
      <c r="G1988" t="s">
        <v>9</v>
      </c>
      <c r="H1988" s="3">
        <f t="shared" si="93"/>
        <v>-6.0920577617329386E-3</v>
      </c>
      <c r="I1988">
        <f t="shared" si="94"/>
        <v>2023</v>
      </c>
      <c r="J1988" t="str">
        <f t="shared" si="95"/>
        <v>Julio</v>
      </c>
      <c r="K1988">
        <f>AVERAGEIFS(Tabla1[Close], Tabla1[Ticker], Tabla1[[#This Row],[Ticker]], Tabla1[Date], "&lt;=" &amp; Tabla1[[#This Row],[Date]], Tabla1[Date], "&gt;=" &amp; (Tabla1[[#This Row],[Date]]-50))</f>
        <v>90.051212121212103</v>
      </c>
      <c r="L1988">
        <f>AVERAGEIFS(Tabla1[Close], Tabla1[Ticker], Tabla1[[#This Row],[Ticker]], Tabla1[Date], "&lt;=" &amp; Tabla1[[#This Row],[Date]], Tabla1[Date], "&gt;=" &amp; (Tabla1[[#This Row],[Date]]-200))</f>
        <v>96.95674074074077</v>
      </c>
      <c r="M1988" t="str">
        <f>+IF(Tabla1[[#This Row],[volatilidad]]&lt;0.5,"Baja",IF(Tabla1[[#This Row],[volatilidad]]&lt;1,"Media","Alta"))</f>
        <v>Baja</v>
      </c>
    </row>
    <row r="1989" spans="1:13" x14ac:dyDescent="0.3">
      <c r="A1989" s="1">
        <v>45118</v>
      </c>
      <c r="B1989">
        <v>88.2</v>
      </c>
      <c r="C1989">
        <v>89.59</v>
      </c>
      <c r="D1989">
        <v>88.15</v>
      </c>
      <c r="E1989">
        <v>89.49</v>
      </c>
      <c r="F1989">
        <v>13735507</v>
      </c>
      <c r="G1989" t="s">
        <v>9</v>
      </c>
      <c r="H1989" s="3">
        <f t="shared" si="93"/>
        <v>1.577752553916012E-2</v>
      </c>
      <c r="I1989">
        <f t="shared" si="94"/>
        <v>2023</v>
      </c>
      <c r="J1989" t="str">
        <f t="shared" si="95"/>
        <v>Julio</v>
      </c>
      <c r="K1989">
        <f>AVERAGEIFS(Tabla1[Close], Tabla1[Ticker], Tabla1[[#This Row],[Ticker]], Tabla1[Date], "&lt;=" &amp; Tabla1[[#This Row],[Date]], Tabla1[Date], "&gt;=" &amp; (Tabla1[[#This Row],[Date]]-50))</f>
        <v>90.034705882352924</v>
      </c>
      <c r="L1989">
        <f>AVERAGEIFS(Tabla1[Close], Tabla1[Ticker], Tabla1[[#This Row],[Ticker]], Tabla1[Date], "&lt;=" &amp; Tabla1[[#This Row],[Date]], Tabla1[Date], "&gt;=" &amp; (Tabla1[[#This Row],[Date]]-200))</f>
        <v>96.977629629629647</v>
      </c>
      <c r="M1989" t="str">
        <f>+IF(Tabla1[[#This Row],[volatilidad]]&lt;0.5,"Baja",IF(Tabla1[[#This Row],[volatilidad]]&lt;1,"Media","Alta"))</f>
        <v>Baja</v>
      </c>
    </row>
    <row r="1990" spans="1:13" x14ac:dyDescent="0.3">
      <c r="A1990" s="1">
        <v>45119</v>
      </c>
      <c r="B1990">
        <v>90.11</v>
      </c>
      <c r="C1990">
        <v>90.71</v>
      </c>
      <c r="D1990">
        <v>89.57</v>
      </c>
      <c r="E1990">
        <v>90.15</v>
      </c>
      <c r="F1990">
        <v>14912079</v>
      </c>
      <c r="G1990" t="s">
        <v>9</v>
      </c>
      <c r="H1990" s="3">
        <f t="shared" si="93"/>
        <v>7.3751257123702008E-3</v>
      </c>
      <c r="I1990">
        <f t="shared" si="94"/>
        <v>2023</v>
      </c>
      <c r="J1990" t="str">
        <f t="shared" si="95"/>
        <v>Julio</v>
      </c>
      <c r="K1990">
        <f>AVERAGEIFS(Tabla1[Close], Tabla1[Ticker], Tabla1[[#This Row],[Ticker]], Tabla1[Date], "&lt;=" &amp; Tabla1[[#This Row],[Date]], Tabla1[Date], "&gt;=" &amp; (Tabla1[[#This Row],[Date]]-50))</f>
        <v>89.985588235294102</v>
      </c>
      <c r="L1990">
        <f>AVERAGEIFS(Tabla1[Close], Tabla1[Ticker], Tabla1[[#This Row],[Ticker]], Tabla1[Date], "&lt;=" &amp; Tabla1[[#This Row],[Date]], Tabla1[Date], "&gt;=" &amp; (Tabla1[[#This Row],[Date]]-200))</f>
        <v>96.993481481481496</v>
      </c>
      <c r="M1990" t="str">
        <f>+IF(Tabla1[[#This Row],[volatilidad]]&lt;0.5,"Baja",IF(Tabla1[[#This Row],[volatilidad]]&lt;1,"Media","Alta"))</f>
        <v>Baja</v>
      </c>
    </row>
    <row r="1991" spans="1:13" x14ac:dyDescent="0.3">
      <c r="A1991" s="1">
        <v>45120</v>
      </c>
      <c r="B1991">
        <v>90.55</v>
      </c>
      <c r="C1991">
        <v>90.81</v>
      </c>
      <c r="D1991">
        <v>89.08</v>
      </c>
      <c r="E1991">
        <v>90.47</v>
      </c>
      <c r="F1991">
        <v>15325522</v>
      </c>
      <c r="G1991" t="s">
        <v>9</v>
      </c>
      <c r="H1991" s="3">
        <f t="shared" si="93"/>
        <v>3.549639489739187E-3</v>
      </c>
      <c r="I1991">
        <f t="shared" si="94"/>
        <v>2023</v>
      </c>
      <c r="J1991" t="str">
        <f t="shared" si="95"/>
        <v>Julio</v>
      </c>
      <c r="K1991">
        <f>AVERAGEIFS(Tabla1[Close], Tabla1[Ticker], Tabla1[[#This Row],[Ticker]], Tabla1[Date], "&lt;=" &amp; Tabla1[[#This Row],[Date]], Tabla1[Date], "&gt;=" &amp; (Tabla1[[#This Row],[Date]]-50))</f>
        <v>90.004705882352923</v>
      </c>
      <c r="L1991">
        <f>AVERAGEIFS(Tabla1[Close], Tabla1[Ticker], Tabla1[[#This Row],[Ticker]], Tabla1[Date], "&lt;=" &amp; Tabla1[[#This Row],[Date]], Tabla1[Date], "&gt;=" &amp; (Tabla1[[#This Row],[Date]]-200))</f>
        <v>96.945514705882374</v>
      </c>
      <c r="M1991" t="str">
        <f>+IF(Tabla1[[#This Row],[volatilidad]]&lt;0.5,"Baja",IF(Tabla1[[#This Row],[volatilidad]]&lt;1,"Media","Alta"))</f>
        <v>Baja</v>
      </c>
    </row>
    <row r="1992" spans="1:13" x14ac:dyDescent="0.3">
      <c r="A1992" s="1">
        <v>45121</v>
      </c>
      <c r="B1992">
        <v>90.41</v>
      </c>
      <c r="C1992">
        <v>90.49</v>
      </c>
      <c r="D1992">
        <v>88.42</v>
      </c>
      <c r="E1992">
        <v>88.62</v>
      </c>
      <c r="F1992">
        <v>17769989</v>
      </c>
      <c r="G1992" t="s">
        <v>9</v>
      </c>
      <c r="H1992" s="3">
        <f t="shared" si="93"/>
        <v>-2.0448767547253222E-2</v>
      </c>
      <c r="I1992">
        <f t="shared" si="94"/>
        <v>2023</v>
      </c>
      <c r="J1992" t="str">
        <f t="shared" si="95"/>
        <v>Julio</v>
      </c>
      <c r="K1992">
        <f>AVERAGEIFS(Tabla1[Close], Tabla1[Ticker], Tabla1[[#This Row],[Ticker]], Tabla1[Date], "&lt;=" &amp; Tabla1[[#This Row],[Date]], Tabla1[Date], "&gt;=" &amp; (Tabla1[[#This Row],[Date]]-50))</f>
        <v>89.991470588235273</v>
      </c>
      <c r="L1992">
        <f>AVERAGEIFS(Tabla1[Close], Tabla1[Ticker], Tabla1[[#This Row],[Ticker]], Tabla1[Date], "&lt;=" &amp; Tabla1[[#This Row],[Date]], Tabla1[Date], "&gt;=" &amp; (Tabla1[[#This Row],[Date]]-200))</f>
        <v>96.884744525547461</v>
      </c>
      <c r="M1992" t="str">
        <f>+IF(Tabla1[[#This Row],[volatilidad]]&lt;0.5,"Baja",IF(Tabla1[[#This Row],[volatilidad]]&lt;1,"Media","Alta"))</f>
        <v>Baja</v>
      </c>
    </row>
    <row r="1993" spans="1:13" x14ac:dyDescent="0.3">
      <c r="A1993" s="1">
        <v>45124</v>
      </c>
      <c r="B1993">
        <v>88.42</v>
      </c>
      <c r="C1993">
        <v>88.49</v>
      </c>
      <c r="D1993">
        <v>85.3</v>
      </c>
      <c r="E1993">
        <v>85.56</v>
      </c>
      <c r="F1993">
        <v>34503444</v>
      </c>
      <c r="G1993" t="s">
        <v>9</v>
      </c>
      <c r="H1993" s="3">
        <f t="shared" si="93"/>
        <v>-3.4529451591063021E-2</v>
      </c>
      <c r="I1993">
        <f t="shared" si="94"/>
        <v>2023</v>
      </c>
      <c r="J1993" t="str">
        <f t="shared" si="95"/>
        <v>Julio</v>
      </c>
      <c r="K1993">
        <f>AVERAGEIFS(Tabla1[Close], Tabla1[Ticker], Tabla1[[#This Row],[Ticker]], Tabla1[Date], "&lt;=" &amp; Tabla1[[#This Row],[Date]], Tabla1[Date], "&gt;=" &amp; (Tabla1[[#This Row],[Date]]-50))</f>
        <v>89.96484848484846</v>
      </c>
      <c r="L1993">
        <f>AVERAGEIFS(Tabla1[Close], Tabla1[Ticker], Tabla1[[#This Row],[Ticker]], Tabla1[Date], "&lt;=" &amp; Tabla1[[#This Row],[Date]], Tabla1[Date], "&gt;=" &amp; (Tabla1[[#This Row],[Date]]-200))</f>
        <v>96.972279411764717</v>
      </c>
      <c r="M1993" t="str">
        <f>+IF(Tabla1[[#This Row],[volatilidad]]&lt;0.5,"Baja",IF(Tabla1[[#This Row],[volatilidad]]&lt;1,"Media","Alta"))</f>
        <v>Baja</v>
      </c>
    </row>
    <row r="1994" spans="1:13" x14ac:dyDescent="0.3">
      <c r="A1994" s="1">
        <v>45125</v>
      </c>
      <c r="B1994">
        <v>85.51</v>
      </c>
      <c r="C1994">
        <v>87.3</v>
      </c>
      <c r="D1994">
        <v>85.31</v>
      </c>
      <c r="E1994">
        <v>85.95</v>
      </c>
      <c r="F1994">
        <v>21915527</v>
      </c>
      <c r="G1994" t="s">
        <v>9</v>
      </c>
      <c r="H1994" s="3">
        <f t="shared" si="93"/>
        <v>4.5582047685834848E-3</v>
      </c>
      <c r="I1994">
        <f t="shared" si="94"/>
        <v>2023</v>
      </c>
      <c r="J1994" t="str">
        <f t="shared" si="95"/>
        <v>Julio</v>
      </c>
      <c r="K1994">
        <f>AVERAGEIFS(Tabla1[Close], Tabla1[Ticker], Tabla1[[#This Row],[Ticker]], Tabla1[Date], "&lt;=" &amp; Tabla1[[#This Row],[Date]], Tabla1[Date], "&gt;=" &amp; (Tabla1[[#This Row],[Date]]-50))</f>
        <v>89.846764705882322</v>
      </c>
      <c r="L1994">
        <f>AVERAGEIFS(Tabla1[Close], Tabla1[Ticker], Tabla1[[#This Row],[Ticker]], Tabla1[Date], "&lt;=" &amp; Tabla1[[#This Row],[Date]], Tabla1[Date], "&gt;=" &amp; (Tabla1[[#This Row],[Date]]-200))</f>
        <v>96.963235294117666</v>
      </c>
      <c r="M1994" t="str">
        <f>+IF(Tabla1[[#This Row],[volatilidad]]&lt;0.5,"Baja",IF(Tabla1[[#This Row],[volatilidad]]&lt;1,"Media","Alta"))</f>
        <v>Baja</v>
      </c>
    </row>
    <row r="1995" spans="1:13" x14ac:dyDescent="0.3">
      <c r="A1995" s="1">
        <v>45126</v>
      </c>
      <c r="B1995">
        <v>86.2</v>
      </c>
      <c r="C1995">
        <v>87.89</v>
      </c>
      <c r="D1995">
        <v>86.19</v>
      </c>
      <c r="E1995">
        <v>87.04</v>
      </c>
      <c r="F1995">
        <v>17177010</v>
      </c>
      <c r="G1995" t="s">
        <v>9</v>
      </c>
      <c r="H1995" s="3">
        <f t="shared" si="93"/>
        <v>1.268179173938333E-2</v>
      </c>
      <c r="I1995">
        <f t="shared" si="94"/>
        <v>2023</v>
      </c>
      <c r="J1995" t="str">
        <f t="shared" si="95"/>
        <v>Julio</v>
      </c>
      <c r="K1995">
        <f>AVERAGEIFS(Tabla1[Close], Tabla1[Ticker], Tabla1[[#This Row],[Ticker]], Tabla1[Date], "&lt;=" &amp; Tabla1[[#This Row],[Date]], Tabla1[Date], "&gt;=" &amp; (Tabla1[[#This Row],[Date]]-50))</f>
        <v>89.766571428571396</v>
      </c>
      <c r="L1995">
        <f>AVERAGEIFS(Tabla1[Close], Tabla1[Ticker], Tabla1[[#This Row],[Ticker]], Tabla1[Date], "&lt;=" &amp; Tabla1[[#This Row],[Date]], Tabla1[Date], "&gt;=" &amp; (Tabla1[[#This Row],[Date]]-200))</f>
        <v>96.964411764705915</v>
      </c>
      <c r="M1995" t="str">
        <f>+IF(Tabla1[[#This Row],[volatilidad]]&lt;0.5,"Baja",IF(Tabla1[[#This Row],[volatilidad]]&lt;1,"Media","Alta"))</f>
        <v>Baja</v>
      </c>
    </row>
    <row r="1996" spans="1:13" x14ac:dyDescent="0.3">
      <c r="A1996" s="1">
        <v>45127</v>
      </c>
      <c r="B1996">
        <v>86.84</v>
      </c>
      <c r="C1996">
        <v>87.18</v>
      </c>
      <c r="D1996">
        <v>86.03</v>
      </c>
      <c r="E1996">
        <v>86.21</v>
      </c>
      <c r="F1996">
        <v>15277532</v>
      </c>
      <c r="G1996" t="s">
        <v>9</v>
      </c>
      <c r="H1996" s="3">
        <f t="shared" si="93"/>
        <v>-9.5358455882353921E-3</v>
      </c>
      <c r="I1996">
        <f t="shared" si="94"/>
        <v>2023</v>
      </c>
      <c r="J1996" t="str">
        <f t="shared" si="95"/>
        <v>Julio</v>
      </c>
      <c r="K1996">
        <f>AVERAGEIFS(Tabla1[Close], Tabla1[Ticker], Tabla1[[#This Row],[Ticker]], Tabla1[Date], "&lt;=" &amp; Tabla1[[#This Row],[Date]], Tabla1[Date], "&gt;=" &amp; (Tabla1[[#This Row],[Date]]-50))</f>
        <v>89.720571428571404</v>
      </c>
      <c r="L1996">
        <f>AVERAGEIFS(Tabla1[Close], Tabla1[Ticker], Tabla1[[#This Row],[Ticker]], Tabla1[Date], "&lt;=" &amp; Tabla1[[#This Row],[Date]], Tabla1[Date], "&gt;=" &amp; (Tabla1[[#This Row],[Date]]-200))</f>
        <v>96.885912408759154</v>
      </c>
      <c r="M1996" t="str">
        <f>+IF(Tabla1[[#This Row],[volatilidad]]&lt;0.5,"Baja",IF(Tabla1[[#This Row],[volatilidad]]&lt;1,"Media","Alta"))</f>
        <v>Baja</v>
      </c>
    </row>
    <row r="1997" spans="1:13" x14ac:dyDescent="0.3">
      <c r="A1997" s="1">
        <v>45128</v>
      </c>
      <c r="B1997">
        <v>86.3</v>
      </c>
      <c r="C1997">
        <v>87.9</v>
      </c>
      <c r="D1997">
        <v>85.88</v>
      </c>
      <c r="E1997">
        <v>87.18</v>
      </c>
      <c r="F1997">
        <v>19900961</v>
      </c>
      <c r="G1997" t="s">
        <v>9</v>
      </c>
      <c r="H1997" s="3">
        <f t="shared" si="93"/>
        <v>1.125159494258221E-2</v>
      </c>
      <c r="I1997">
        <f t="shared" si="94"/>
        <v>2023</v>
      </c>
      <c r="J1997" t="str">
        <f t="shared" si="95"/>
        <v>Julio</v>
      </c>
      <c r="K1997">
        <f>AVERAGEIFS(Tabla1[Close], Tabla1[Ticker], Tabla1[[#This Row],[Ticker]], Tabla1[Date], "&lt;=" &amp; Tabla1[[#This Row],[Date]], Tabla1[Date], "&gt;=" &amp; (Tabla1[[#This Row],[Date]]-50))</f>
        <v>89.698285714285674</v>
      </c>
      <c r="L1997">
        <f>AVERAGEIFS(Tabla1[Close], Tabla1[Ticker], Tabla1[[#This Row],[Ticker]], Tabla1[Date], "&lt;=" &amp; Tabla1[[#This Row],[Date]], Tabla1[Date], "&gt;=" &amp; (Tabla1[[#This Row],[Date]]-200))</f>
        <v>96.815579710144959</v>
      </c>
      <c r="M1997" t="str">
        <f>+IF(Tabla1[[#This Row],[volatilidad]]&lt;0.5,"Baja",IF(Tabla1[[#This Row],[volatilidad]]&lt;1,"Media","Alta"))</f>
        <v>Baja</v>
      </c>
    </row>
    <row r="1998" spans="1:13" x14ac:dyDescent="0.3">
      <c r="A1998" s="1">
        <v>45131</v>
      </c>
      <c r="B1998">
        <v>87.49</v>
      </c>
      <c r="C1998">
        <v>87.96</v>
      </c>
      <c r="D1998">
        <v>86.55</v>
      </c>
      <c r="E1998">
        <v>86.6</v>
      </c>
      <c r="F1998">
        <v>13911900</v>
      </c>
      <c r="G1998" t="s">
        <v>9</v>
      </c>
      <c r="H1998" s="3">
        <f t="shared" si="93"/>
        <v>-6.6529020417528395E-3</v>
      </c>
      <c r="I1998">
        <f t="shared" si="94"/>
        <v>2023</v>
      </c>
      <c r="J1998" t="str">
        <f t="shared" si="95"/>
        <v>Julio</v>
      </c>
      <c r="K1998">
        <f>AVERAGEIFS(Tabla1[Close], Tabla1[Ticker], Tabla1[[#This Row],[Ticker]], Tabla1[Date], "&lt;=" &amp; Tabla1[[#This Row],[Date]], Tabla1[Date], "&gt;=" &amp; (Tabla1[[#This Row],[Date]]-50))</f>
        <v>89.60823529411762</v>
      </c>
      <c r="L1998">
        <f>AVERAGEIFS(Tabla1[Close], Tabla1[Ticker], Tabla1[[#This Row],[Ticker]], Tabla1[Date], "&lt;=" &amp; Tabla1[[#This Row],[Date]], Tabla1[Date], "&gt;=" &amp; (Tabla1[[#This Row],[Date]]-200))</f>
        <v>96.8335766423358</v>
      </c>
      <c r="M1998" t="str">
        <f>+IF(Tabla1[[#This Row],[volatilidad]]&lt;0.5,"Baja",IF(Tabla1[[#This Row],[volatilidad]]&lt;1,"Media","Alta"))</f>
        <v>Baja</v>
      </c>
    </row>
    <row r="1999" spans="1:13" x14ac:dyDescent="0.3">
      <c r="A1999" s="1">
        <v>45132</v>
      </c>
      <c r="B1999">
        <v>85.73</v>
      </c>
      <c r="C1999">
        <v>86.31</v>
      </c>
      <c r="D1999">
        <v>85.16</v>
      </c>
      <c r="E1999">
        <v>85.63</v>
      </c>
      <c r="F1999">
        <v>15335411</v>
      </c>
      <c r="G1999" t="s">
        <v>9</v>
      </c>
      <c r="H1999" s="3">
        <f t="shared" si="93"/>
        <v>-1.1200923787528905E-2</v>
      </c>
      <c r="I1999">
        <f t="shared" si="94"/>
        <v>2023</v>
      </c>
      <c r="J1999" t="str">
        <f t="shared" si="95"/>
        <v>Julio</v>
      </c>
      <c r="K1999">
        <f>AVERAGEIFS(Tabla1[Close], Tabla1[Ticker], Tabla1[[#This Row],[Ticker]], Tabla1[Date], "&lt;=" &amp; Tabla1[[#This Row],[Date]], Tabla1[Date], "&gt;=" &amp; (Tabla1[[#This Row],[Date]]-50))</f>
        <v>89.494571428571405</v>
      </c>
      <c r="L1999">
        <f>AVERAGEIFS(Tabla1[Close], Tabla1[Ticker], Tabla1[[#This Row],[Ticker]], Tabla1[Date], "&lt;=" &amp; Tabla1[[#This Row],[Date]], Tabla1[Date], "&gt;=" &amp; (Tabla1[[#This Row],[Date]]-200))</f>
        <v>96.787664233576663</v>
      </c>
      <c r="M1999" t="str">
        <f>+IF(Tabla1[[#This Row],[volatilidad]]&lt;0.5,"Baja",IF(Tabla1[[#This Row],[volatilidad]]&lt;1,"Media","Alta"))</f>
        <v>Baja</v>
      </c>
    </row>
    <row r="2000" spans="1:13" x14ac:dyDescent="0.3">
      <c r="A2000" s="1">
        <v>45133</v>
      </c>
      <c r="B2000">
        <v>85.67</v>
      </c>
      <c r="C2000">
        <v>86.27</v>
      </c>
      <c r="D2000">
        <v>85.45</v>
      </c>
      <c r="E2000">
        <v>85.86</v>
      </c>
      <c r="F2000">
        <v>14983702</v>
      </c>
      <c r="G2000" t="s">
        <v>9</v>
      </c>
      <c r="H2000" s="3">
        <f t="shared" si="93"/>
        <v>2.685974541632552E-3</v>
      </c>
      <c r="I2000">
        <f t="shared" si="94"/>
        <v>2023</v>
      </c>
      <c r="J2000" t="str">
        <f t="shared" si="95"/>
        <v>Julio</v>
      </c>
      <c r="K2000">
        <f>AVERAGEIFS(Tabla1[Close], Tabla1[Ticker], Tabla1[[#This Row],[Ticker]], Tabla1[Date], "&lt;=" &amp; Tabla1[[#This Row],[Date]], Tabla1[Date], "&gt;=" &amp; (Tabla1[[#This Row],[Date]]-50))</f>
        <v>89.347714285714261</v>
      </c>
      <c r="L2000">
        <f>AVERAGEIFS(Tabla1[Close], Tabla1[Ticker], Tabla1[[#This Row],[Ticker]], Tabla1[Date], "&lt;=" &amp; Tabla1[[#This Row],[Date]], Tabla1[Date], "&gt;=" &amp; (Tabla1[[#This Row],[Date]]-200))</f>
        <v>96.72883211678834</v>
      </c>
      <c r="M2000" t="str">
        <f>+IF(Tabla1[[#This Row],[volatilidad]]&lt;0.5,"Baja",IF(Tabla1[[#This Row],[volatilidad]]&lt;1,"Media","Alta"))</f>
        <v>Baja</v>
      </c>
    </row>
    <row r="2001" spans="1:13" x14ac:dyDescent="0.3">
      <c r="A2001" s="1">
        <v>45134</v>
      </c>
      <c r="B2001">
        <v>86.6</v>
      </c>
      <c r="C2001">
        <v>86.88</v>
      </c>
      <c r="D2001">
        <v>85.19</v>
      </c>
      <c r="E2001">
        <v>85.36</v>
      </c>
      <c r="F2001">
        <v>16691368</v>
      </c>
      <c r="G2001" t="s">
        <v>9</v>
      </c>
      <c r="H2001" s="3">
        <f t="shared" si="93"/>
        <v>-5.8234334963894741E-3</v>
      </c>
      <c r="I2001">
        <f t="shared" si="94"/>
        <v>2023</v>
      </c>
      <c r="J2001" t="str">
        <f t="shared" si="95"/>
        <v>Julio</v>
      </c>
      <c r="K2001">
        <f>AVERAGEIFS(Tabla1[Close], Tabla1[Ticker], Tabla1[[#This Row],[Ticker]], Tabla1[Date], "&lt;=" &amp; Tabla1[[#This Row],[Date]], Tabla1[Date], "&gt;=" &amp; (Tabla1[[#This Row],[Date]]-50))</f>
        <v>89.153428571428549</v>
      </c>
      <c r="L2001">
        <f>AVERAGEIFS(Tabla1[Close], Tabla1[Ticker], Tabla1[[#This Row],[Ticker]], Tabla1[Date], "&lt;=" &amp; Tabla1[[#This Row],[Date]], Tabla1[Date], "&gt;=" &amp; (Tabla1[[#This Row],[Date]]-200))</f>
        <v>96.646449275362343</v>
      </c>
      <c r="M2001" t="str">
        <f>+IF(Tabla1[[#This Row],[volatilidad]]&lt;0.5,"Baja",IF(Tabla1[[#This Row],[volatilidad]]&lt;1,"Media","Alta"))</f>
        <v>Baja</v>
      </c>
    </row>
    <row r="2002" spans="1:13" x14ac:dyDescent="0.3">
      <c r="A2002" s="1">
        <v>45135</v>
      </c>
      <c r="B2002">
        <v>85.86</v>
      </c>
      <c r="C2002">
        <v>86.58</v>
      </c>
      <c r="D2002">
        <v>85.45</v>
      </c>
      <c r="E2002">
        <v>86.13</v>
      </c>
      <c r="F2002">
        <v>13638332</v>
      </c>
      <c r="G2002" t="s">
        <v>9</v>
      </c>
      <c r="H2002" s="3">
        <f t="shared" si="93"/>
        <v>9.0206185567009989E-3</v>
      </c>
      <c r="I2002">
        <f t="shared" si="94"/>
        <v>2023</v>
      </c>
      <c r="J2002" t="str">
        <f t="shared" si="95"/>
        <v>Julio</v>
      </c>
      <c r="K2002">
        <f>AVERAGEIFS(Tabla1[Close], Tabla1[Ticker], Tabla1[[#This Row],[Ticker]], Tabla1[Date], "&lt;=" &amp; Tabla1[[#This Row],[Date]], Tabla1[Date], "&gt;=" &amp; (Tabla1[[#This Row],[Date]]-50))</f>
        <v>88.970857142857128</v>
      </c>
      <c r="L2002">
        <f>AVERAGEIFS(Tabla1[Close], Tabla1[Ticker], Tabla1[[#This Row],[Ticker]], Tabla1[Date], "&lt;=" &amp; Tabla1[[#This Row],[Date]], Tabla1[Date], "&gt;=" &amp; (Tabla1[[#This Row],[Date]]-200))</f>
        <v>96.570791366906491</v>
      </c>
      <c r="M2002" t="str">
        <f>+IF(Tabla1[[#This Row],[volatilidad]]&lt;0.5,"Baja",IF(Tabla1[[#This Row],[volatilidad]]&lt;1,"Media","Alta"))</f>
        <v>Baja</v>
      </c>
    </row>
    <row r="2003" spans="1:13" x14ac:dyDescent="0.3">
      <c r="A2003" s="1">
        <v>45138</v>
      </c>
      <c r="B2003">
        <v>87</v>
      </c>
      <c r="C2003">
        <v>89.36</v>
      </c>
      <c r="D2003">
        <v>86.88</v>
      </c>
      <c r="E2003">
        <v>88.89</v>
      </c>
      <c r="F2003">
        <v>20837786</v>
      </c>
      <c r="G2003" t="s">
        <v>9</v>
      </c>
      <c r="H2003" s="3">
        <f t="shared" si="93"/>
        <v>3.2044583768721768E-2</v>
      </c>
      <c r="I2003">
        <f t="shared" si="94"/>
        <v>2023</v>
      </c>
      <c r="J2003" t="str">
        <f t="shared" si="95"/>
        <v>Julio</v>
      </c>
      <c r="K2003">
        <f>AVERAGEIFS(Tabla1[Close], Tabla1[Ticker], Tabla1[[#This Row],[Ticker]], Tabla1[Date], "&lt;=" &amp; Tabla1[[#This Row],[Date]], Tabla1[Date], "&gt;=" &amp; (Tabla1[[#This Row],[Date]]-50))</f>
        <v>88.776764705882343</v>
      </c>
      <c r="L2003">
        <f>AVERAGEIFS(Tabla1[Close], Tabla1[Ticker], Tabla1[[#This Row],[Ticker]], Tabla1[Date], "&lt;=" &amp; Tabla1[[#This Row],[Date]], Tabla1[Date], "&gt;=" &amp; (Tabla1[[#This Row],[Date]]-200))</f>
        <v>96.537007299270087</v>
      </c>
      <c r="M2003" t="str">
        <f>+IF(Tabla1[[#This Row],[volatilidad]]&lt;0.5,"Baja",IF(Tabla1[[#This Row],[volatilidad]]&lt;1,"Media","Alta"))</f>
        <v>Baja</v>
      </c>
    </row>
    <row r="2004" spans="1:13" x14ac:dyDescent="0.3">
      <c r="A2004" s="1">
        <v>45139</v>
      </c>
      <c r="B2004">
        <v>89.12</v>
      </c>
      <c r="C2004">
        <v>89.73</v>
      </c>
      <c r="D2004">
        <v>88.46</v>
      </c>
      <c r="E2004">
        <v>89.03</v>
      </c>
      <c r="F2004">
        <v>13745084</v>
      </c>
      <c r="G2004" t="s">
        <v>9</v>
      </c>
      <c r="H2004" s="3">
        <f t="shared" si="93"/>
        <v>1.5749803127460549E-3</v>
      </c>
      <c r="I2004">
        <f t="shared" si="94"/>
        <v>2023</v>
      </c>
      <c r="J2004" t="str">
        <f t="shared" si="95"/>
        <v>Agosto</v>
      </c>
      <c r="K2004">
        <f>AVERAGEIFS(Tabla1[Close], Tabla1[Ticker], Tabla1[[#This Row],[Ticker]], Tabla1[Date], "&lt;=" &amp; Tabla1[[#This Row],[Date]], Tabla1[Date], "&gt;=" &amp; (Tabla1[[#This Row],[Date]]-50))</f>
        <v>88.784000000000006</v>
      </c>
      <c r="L2004">
        <f>AVERAGEIFS(Tabla1[Close], Tabla1[Ticker], Tabla1[[#This Row],[Ticker]], Tabla1[Date], "&lt;=" &amp; Tabla1[[#This Row],[Date]], Tabla1[Date], "&gt;=" &amp; (Tabla1[[#This Row],[Date]]-200))</f>
        <v>96.458321167883227</v>
      </c>
      <c r="M2004" t="str">
        <f>+IF(Tabla1[[#This Row],[volatilidad]]&lt;0.5,"Baja",IF(Tabla1[[#This Row],[volatilidad]]&lt;1,"Media","Alta"))</f>
        <v>Baja</v>
      </c>
    </row>
    <row r="2005" spans="1:13" x14ac:dyDescent="0.3">
      <c r="A2005" s="1">
        <v>45140</v>
      </c>
      <c r="B2005">
        <v>88.26</v>
      </c>
      <c r="C2005">
        <v>88.33</v>
      </c>
      <c r="D2005">
        <v>86.26</v>
      </c>
      <c r="E2005">
        <v>86.3</v>
      </c>
      <c r="F2005">
        <v>15162662</v>
      </c>
      <c r="G2005" t="s">
        <v>9</v>
      </c>
      <c r="H2005" s="3">
        <f t="shared" si="93"/>
        <v>-3.0663821183870676E-2</v>
      </c>
      <c r="I2005">
        <f t="shared" si="94"/>
        <v>2023</v>
      </c>
      <c r="J2005" t="str">
        <f t="shared" si="95"/>
        <v>Agosto</v>
      </c>
      <c r="K2005">
        <f>AVERAGEIFS(Tabla1[Close], Tabla1[Ticker], Tabla1[[#This Row],[Ticker]], Tabla1[Date], "&lt;=" &amp; Tabla1[[#This Row],[Date]], Tabla1[Date], "&gt;=" &amp; (Tabla1[[#This Row],[Date]]-50))</f>
        <v>88.588571428571441</v>
      </c>
      <c r="L2005">
        <f>AVERAGEIFS(Tabla1[Close], Tabla1[Ticker], Tabla1[[#This Row],[Ticker]], Tabla1[Date], "&lt;=" &amp; Tabla1[[#This Row],[Date]], Tabla1[Date], "&gt;=" &amp; (Tabla1[[#This Row],[Date]]-200))</f>
        <v>96.362700729927042</v>
      </c>
      <c r="M2005" t="str">
        <f>+IF(Tabla1[[#This Row],[volatilidad]]&lt;0.5,"Baja",IF(Tabla1[[#This Row],[volatilidad]]&lt;1,"Media","Alta"))</f>
        <v>Baja</v>
      </c>
    </row>
    <row r="2006" spans="1:13" x14ac:dyDescent="0.3">
      <c r="A2006" s="1">
        <v>45141</v>
      </c>
      <c r="B2006">
        <v>85.82</v>
      </c>
      <c r="C2006">
        <v>86.46</v>
      </c>
      <c r="D2006">
        <v>85.45</v>
      </c>
      <c r="E2006">
        <v>85.49</v>
      </c>
      <c r="F2006">
        <v>14194137</v>
      </c>
      <c r="G2006" t="s">
        <v>9</v>
      </c>
      <c r="H2006" s="3">
        <f t="shared" si="93"/>
        <v>-9.3858632676709908E-3</v>
      </c>
      <c r="I2006">
        <f t="shared" si="94"/>
        <v>2023</v>
      </c>
      <c r="J2006" t="str">
        <f t="shared" si="95"/>
        <v>Agosto</v>
      </c>
      <c r="K2006">
        <f>AVERAGEIFS(Tabla1[Close], Tabla1[Ticker], Tabla1[[#This Row],[Ticker]], Tabla1[Date], "&lt;=" &amp; Tabla1[[#This Row],[Date]], Tabla1[Date], "&gt;=" &amp; (Tabla1[[#This Row],[Date]]-50))</f>
        <v>88.349714285714299</v>
      </c>
      <c r="L2006">
        <f>AVERAGEIFS(Tabla1[Close], Tabla1[Ticker], Tabla1[[#This Row],[Ticker]], Tabla1[Date], "&lt;=" &amp; Tabla1[[#This Row],[Date]], Tabla1[Date], "&gt;=" &amp; (Tabla1[[#This Row],[Date]]-200))</f>
        <v>96.283913043478293</v>
      </c>
      <c r="M2006" t="str">
        <f>+IF(Tabla1[[#This Row],[volatilidad]]&lt;0.5,"Baja",IF(Tabla1[[#This Row],[volatilidad]]&lt;1,"Media","Alta"))</f>
        <v>Baja</v>
      </c>
    </row>
    <row r="2007" spans="1:13" x14ac:dyDescent="0.3">
      <c r="A2007" s="1">
        <v>45142</v>
      </c>
      <c r="B2007">
        <v>85.94</v>
      </c>
      <c r="C2007">
        <v>87.11</v>
      </c>
      <c r="D2007">
        <v>85.45</v>
      </c>
      <c r="E2007">
        <v>86.3</v>
      </c>
      <c r="F2007">
        <v>11533906</v>
      </c>
      <c r="G2007" t="s">
        <v>9</v>
      </c>
      <c r="H2007" s="3">
        <f t="shared" si="93"/>
        <v>9.4747923733771167E-3</v>
      </c>
      <c r="I2007">
        <f t="shared" si="94"/>
        <v>2023</v>
      </c>
      <c r="J2007" t="str">
        <f t="shared" si="95"/>
        <v>Agosto</v>
      </c>
      <c r="K2007">
        <f>AVERAGEIFS(Tabla1[Close], Tabla1[Ticker], Tabla1[[#This Row],[Ticker]], Tabla1[Date], "&lt;=" &amp; Tabla1[[#This Row],[Date]], Tabla1[Date], "&gt;=" &amp; (Tabla1[[#This Row],[Date]]-50))</f>
        <v>88.174000000000007</v>
      </c>
      <c r="L2007">
        <f>AVERAGEIFS(Tabla1[Close], Tabla1[Ticker], Tabla1[[#This Row],[Ticker]], Tabla1[Date], "&lt;=" &amp; Tabla1[[#This Row],[Date]], Tabla1[Date], "&gt;=" &amp; (Tabla1[[#This Row],[Date]]-200))</f>
        <v>96.212086330935279</v>
      </c>
      <c r="M2007" t="str">
        <f>+IF(Tabla1[[#This Row],[volatilidad]]&lt;0.5,"Baja",IF(Tabla1[[#This Row],[volatilidad]]&lt;1,"Media","Alta"))</f>
        <v>Baja</v>
      </c>
    </row>
    <row r="2008" spans="1:13" x14ac:dyDescent="0.3">
      <c r="A2008" s="1">
        <v>45145</v>
      </c>
      <c r="B2008">
        <v>86.66</v>
      </c>
      <c r="C2008">
        <v>87.23</v>
      </c>
      <c r="D2008">
        <v>85.99</v>
      </c>
      <c r="E2008">
        <v>86.83</v>
      </c>
      <c r="F2008">
        <v>10818366</v>
      </c>
      <c r="G2008" t="s">
        <v>9</v>
      </c>
      <c r="H2008" s="3">
        <f t="shared" si="93"/>
        <v>6.1413673232908472E-3</v>
      </c>
      <c r="I2008">
        <f t="shared" si="94"/>
        <v>2023</v>
      </c>
      <c r="J2008" t="str">
        <f t="shared" si="95"/>
        <v>Agosto</v>
      </c>
      <c r="K2008">
        <f>AVERAGEIFS(Tabla1[Close], Tabla1[Ticker], Tabla1[[#This Row],[Ticker]], Tabla1[Date], "&lt;=" &amp; Tabla1[[#This Row],[Date]], Tabla1[Date], "&gt;=" &amp; (Tabla1[[#This Row],[Date]]-50))</f>
        <v>87.901764705882371</v>
      </c>
      <c r="L2008">
        <f>AVERAGEIFS(Tabla1[Close], Tabla1[Ticker], Tabla1[[#This Row],[Ticker]], Tabla1[Date], "&lt;=" &amp; Tabla1[[#This Row],[Date]], Tabla1[Date], "&gt;=" &amp; (Tabla1[[#This Row],[Date]]-200))</f>
        <v>96.096811594202919</v>
      </c>
      <c r="M2008" t="str">
        <f>+IF(Tabla1[[#This Row],[volatilidad]]&lt;0.5,"Baja",IF(Tabla1[[#This Row],[volatilidad]]&lt;1,"Media","Alta"))</f>
        <v>Baja</v>
      </c>
    </row>
    <row r="2009" spans="1:13" x14ac:dyDescent="0.3">
      <c r="A2009" s="1">
        <v>45146</v>
      </c>
      <c r="B2009">
        <v>86.5</v>
      </c>
      <c r="C2009">
        <v>88.33</v>
      </c>
      <c r="D2009">
        <v>86.1</v>
      </c>
      <c r="E2009">
        <v>88.13</v>
      </c>
      <c r="F2009">
        <v>16767893</v>
      </c>
      <c r="G2009" t="s">
        <v>9</v>
      </c>
      <c r="H2009" s="3">
        <f t="shared" si="93"/>
        <v>1.4971783945640915E-2</v>
      </c>
      <c r="I2009">
        <f t="shared" si="94"/>
        <v>2023</v>
      </c>
      <c r="J2009" t="str">
        <f t="shared" si="95"/>
        <v>Agosto</v>
      </c>
      <c r="K2009">
        <f>AVERAGEIFS(Tabla1[Close], Tabla1[Ticker], Tabla1[[#This Row],[Ticker]], Tabla1[Date], "&lt;=" &amp; Tabla1[[#This Row],[Date]], Tabla1[Date], "&gt;=" &amp; (Tabla1[[#This Row],[Date]]-50))</f>
        <v>87.908285714285739</v>
      </c>
      <c r="L2009">
        <f>AVERAGEIFS(Tabla1[Close], Tabla1[Ticker], Tabla1[[#This Row],[Ticker]], Tabla1[Date], "&lt;=" &amp; Tabla1[[#This Row],[Date]], Tabla1[Date], "&gt;=" &amp; (Tabla1[[#This Row],[Date]]-200))</f>
        <v>96.017463768115945</v>
      </c>
      <c r="M2009" t="str">
        <f>+IF(Tabla1[[#This Row],[volatilidad]]&lt;0.5,"Baja",IF(Tabla1[[#This Row],[volatilidad]]&lt;1,"Media","Alta"))</f>
        <v>Baja</v>
      </c>
    </row>
    <row r="2010" spans="1:13" x14ac:dyDescent="0.3">
      <c r="A2010" s="1">
        <v>45147</v>
      </c>
      <c r="B2010">
        <v>89.2</v>
      </c>
      <c r="C2010">
        <v>89.56</v>
      </c>
      <c r="D2010">
        <v>87.04</v>
      </c>
      <c r="E2010">
        <v>87.49</v>
      </c>
      <c r="F2010">
        <v>32517915</v>
      </c>
      <c r="G2010" t="s">
        <v>9</v>
      </c>
      <c r="H2010" s="3">
        <f t="shared" si="93"/>
        <v>-7.2619993191875842E-3</v>
      </c>
      <c r="I2010">
        <f t="shared" si="94"/>
        <v>2023</v>
      </c>
      <c r="J2010" t="str">
        <f t="shared" si="95"/>
        <v>Agosto</v>
      </c>
      <c r="K2010">
        <f>AVERAGEIFS(Tabla1[Close], Tabla1[Ticker], Tabla1[[#This Row],[Ticker]], Tabla1[Date], "&lt;=" &amp; Tabla1[[#This Row],[Date]], Tabla1[Date], "&gt;=" &amp; (Tabla1[[#This Row],[Date]]-50))</f>
        <v>87.89666666666669</v>
      </c>
      <c r="L2010">
        <f>AVERAGEIFS(Tabla1[Close], Tabla1[Ticker], Tabla1[[#This Row],[Ticker]], Tabla1[Date], "&lt;=" &amp; Tabla1[[#This Row],[Date]], Tabla1[Date], "&gt;=" &amp; (Tabla1[[#This Row],[Date]]-200))</f>
        <v>95.901594202898551</v>
      </c>
      <c r="M2010" t="str">
        <f>+IF(Tabla1[[#This Row],[volatilidad]]&lt;0.5,"Baja",IF(Tabla1[[#This Row],[volatilidad]]&lt;1,"Media","Alta"))</f>
        <v>Baja</v>
      </c>
    </row>
    <row r="2011" spans="1:13" x14ac:dyDescent="0.3">
      <c r="A2011" s="1">
        <v>45148</v>
      </c>
      <c r="B2011">
        <v>89.97</v>
      </c>
      <c r="C2011">
        <v>92.53</v>
      </c>
      <c r="D2011">
        <v>87.75</v>
      </c>
      <c r="E2011">
        <v>91.76</v>
      </c>
      <c r="F2011">
        <v>56716750</v>
      </c>
      <c r="G2011" t="s">
        <v>9</v>
      </c>
      <c r="H2011" s="3">
        <f t="shared" si="93"/>
        <v>4.8805577780317799E-2</v>
      </c>
      <c r="I2011">
        <f t="shared" si="94"/>
        <v>2023</v>
      </c>
      <c r="J2011" t="str">
        <f t="shared" si="95"/>
        <v>Agosto</v>
      </c>
      <c r="K2011">
        <f>AVERAGEIFS(Tabla1[Close], Tabla1[Ticker], Tabla1[[#This Row],[Ticker]], Tabla1[Date], "&lt;=" &amp; Tabla1[[#This Row],[Date]], Tabla1[Date], "&gt;=" &amp; (Tabla1[[#This Row],[Date]]-50))</f>
        <v>87.952500000000029</v>
      </c>
      <c r="L2011">
        <f>AVERAGEIFS(Tabla1[Close], Tabla1[Ticker], Tabla1[[#This Row],[Ticker]], Tabla1[Date], "&lt;=" &amp; Tabla1[[#This Row],[Date]], Tabla1[Date], "&gt;=" &amp; (Tabla1[[#This Row],[Date]]-200))</f>
        <v>95.871798561151081</v>
      </c>
      <c r="M2011" t="str">
        <f>+IF(Tabla1[[#This Row],[volatilidad]]&lt;0.5,"Baja",IF(Tabla1[[#This Row],[volatilidad]]&lt;1,"Media","Alta"))</f>
        <v>Baja</v>
      </c>
    </row>
    <row r="2012" spans="1:13" x14ac:dyDescent="0.3">
      <c r="A2012" s="1">
        <v>45149</v>
      </c>
      <c r="B2012">
        <v>91.32</v>
      </c>
      <c r="C2012">
        <v>91.35</v>
      </c>
      <c r="D2012">
        <v>88.86</v>
      </c>
      <c r="E2012">
        <v>89.02</v>
      </c>
      <c r="F2012">
        <v>21998920</v>
      </c>
      <c r="G2012" t="s">
        <v>9</v>
      </c>
      <c r="H2012" s="3">
        <f t="shared" si="93"/>
        <v>-2.9860505666957415E-2</v>
      </c>
      <c r="I2012">
        <f t="shared" si="94"/>
        <v>2023</v>
      </c>
      <c r="J2012" t="str">
        <f t="shared" si="95"/>
        <v>Agosto</v>
      </c>
      <c r="K2012">
        <f>AVERAGEIFS(Tabla1[Close], Tabla1[Ticker], Tabla1[[#This Row],[Ticker]], Tabla1[Date], "&lt;=" &amp; Tabla1[[#This Row],[Date]], Tabla1[Date], "&gt;=" &amp; (Tabla1[[#This Row],[Date]]-50))</f>
        <v>87.96305555555557</v>
      </c>
      <c r="L2012">
        <f>AVERAGEIFS(Tabla1[Close], Tabla1[Ticker], Tabla1[[#This Row],[Ticker]], Tabla1[Date], "&lt;=" &amp; Tabla1[[#This Row],[Date]], Tabla1[Date], "&gt;=" &amp; (Tabla1[[#This Row],[Date]]-200))</f>
        <v>95.822857142857146</v>
      </c>
      <c r="M2012" t="str">
        <f>+IF(Tabla1[[#This Row],[volatilidad]]&lt;0.5,"Baja",IF(Tabla1[[#This Row],[volatilidad]]&lt;1,"Media","Alta"))</f>
        <v>Baja</v>
      </c>
    </row>
    <row r="2013" spans="1:13" x14ac:dyDescent="0.3">
      <c r="A2013" s="1">
        <v>45152</v>
      </c>
      <c r="B2013">
        <v>88.99</v>
      </c>
      <c r="C2013">
        <v>89.3</v>
      </c>
      <c r="D2013">
        <v>87.99</v>
      </c>
      <c r="E2013">
        <v>88.81</v>
      </c>
      <c r="F2013">
        <v>13676384</v>
      </c>
      <c r="G2013" t="s">
        <v>9</v>
      </c>
      <c r="H2013" s="3">
        <f t="shared" si="93"/>
        <v>-2.3590204448438179E-3</v>
      </c>
      <c r="I2013">
        <f t="shared" si="94"/>
        <v>2023</v>
      </c>
      <c r="J2013" t="str">
        <f t="shared" si="95"/>
        <v>Agosto</v>
      </c>
      <c r="K2013">
        <f>AVERAGEIFS(Tabla1[Close], Tabla1[Ticker], Tabla1[[#This Row],[Ticker]], Tabla1[Date], "&lt;=" &amp; Tabla1[[#This Row],[Date]], Tabla1[Date], "&gt;=" &amp; (Tabla1[[#This Row],[Date]]-50))</f>
        <v>87.968285714285727</v>
      </c>
      <c r="L2013">
        <f>AVERAGEIFS(Tabla1[Close], Tabla1[Ticker], Tabla1[[#This Row],[Ticker]], Tabla1[Date], "&lt;=" &amp; Tabla1[[#This Row],[Date]], Tabla1[Date], "&gt;=" &amp; (Tabla1[[#This Row],[Date]]-200))</f>
        <v>95.537681159420302</v>
      </c>
      <c r="M2013" t="str">
        <f>+IF(Tabla1[[#This Row],[volatilidad]]&lt;0.5,"Baja",IF(Tabla1[[#This Row],[volatilidad]]&lt;1,"Media","Alta"))</f>
        <v>Baja</v>
      </c>
    </row>
    <row r="2014" spans="1:13" x14ac:dyDescent="0.3">
      <c r="A2014" s="1">
        <v>45153</v>
      </c>
      <c r="B2014">
        <v>87.99</v>
      </c>
      <c r="C2014">
        <v>88.23</v>
      </c>
      <c r="D2014">
        <v>86.89</v>
      </c>
      <c r="E2014">
        <v>87.06</v>
      </c>
      <c r="F2014">
        <v>13677866</v>
      </c>
      <c r="G2014" t="s">
        <v>9</v>
      </c>
      <c r="H2014" s="3">
        <f t="shared" si="93"/>
        <v>-1.9704988177007055E-2</v>
      </c>
      <c r="I2014">
        <f t="shared" si="94"/>
        <v>2023</v>
      </c>
      <c r="J2014" t="str">
        <f t="shared" si="95"/>
        <v>Agosto</v>
      </c>
      <c r="K2014">
        <f>AVERAGEIFS(Tabla1[Close], Tabla1[Ticker], Tabla1[[#This Row],[Ticker]], Tabla1[Date], "&lt;=" &amp; Tabla1[[#This Row],[Date]], Tabla1[Date], "&gt;=" &amp; (Tabla1[[#This Row],[Date]]-50))</f>
        <v>87.94305555555556</v>
      </c>
      <c r="L2014">
        <f>AVERAGEIFS(Tabla1[Close], Tabla1[Ticker], Tabla1[[#This Row],[Ticker]], Tabla1[Date], "&lt;=" &amp; Tabla1[[#This Row],[Date]], Tabla1[Date], "&gt;=" &amp; (Tabla1[[#This Row],[Date]]-200))</f>
        <v>95.373623188405801</v>
      </c>
      <c r="M2014" t="str">
        <f>+IF(Tabla1[[#This Row],[volatilidad]]&lt;0.5,"Baja",IF(Tabla1[[#This Row],[volatilidad]]&lt;1,"Media","Alta"))</f>
        <v>Baja</v>
      </c>
    </row>
    <row r="2015" spans="1:13" x14ac:dyDescent="0.3">
      <c r="A2015" s="1">
        <v>45154</v>
      </c>
      <c r="B2015">
        <v>86.54</v>
      </c>
      <c r="C2015">
        <v>87.06</v>
      </c>
      <c r="D2015">
        <v>86.08</v>
      </c>
      <c r="E2015">
        <v>86.35</v>
      </c>
      <c r="F2015">
        <v>12182717</v>
      </c>
      <c r="G2015" t="s">
        <v>9</v>
      </c>
      <c r="H2015" s="3">
        <f t="shared" si="93"/>
        <v>-8.155295198713608E-3</v>
      </c>
      <c r="I2015">
        <f t="shared" si="94"/>
        <v>2023</v>
      </c>
      <c r="J2015" t="str">
        <f t="shared" si="95"/>
        <v>Agosto</v>
      </c>
      <c r="K2015">
        <f>AVERAGEIFS(Tabla1[Close], Tabla1[Ticker], Tabla1[[#This Row],[Ticker]], Tabla1[Date], "&lt;=" &amp; Tabla1[[#This Row],[Date]], Tabla1[Date], "&gt;=" &amp; (Tabla1[[#This Row],[Date]]-50))</f>
        <v>87.87777777777778</v>
      </c>
      <c r="L2015">
        <f>AVERAGEIFS(Tabla1[Close], Tabla1[Ticker], Tabla1[[#This Row],[Ticker]], Tabla1[Date], "&lt;=" &amp; Tabla1[[#This Row],[Date]], Tabla1[Date], "&gt;=" &amp; (Tabla1[[#This Row],[Date]]-200))</f>
        <v>95.205579710144931</v>
      </c>
      <c r="M2015" t="str">
        <f>+IF(Tabla1[[#This Row],[volatilidad]]&lt;0.5,"Baja",IF(Tabla1[[#This Row],[volatilidad]]&lt;1,"Media","Alta"))</f>
        <v>Baja</v>
      </c>
    </row>
    <row r="2016" spans="1:13" x14ac:dyDescent="0.3">
      <c r="A2016" s="1">
        <v>45155</v>
      </c>
      <c r="B2016">
        <v>86.92</v>
      </c>
      <c r="C2016">
        <v>86.96</v>
      </c>
      <c r="D2016">
        <v>85.8</v>
      </c>
      <c r="E2016">
        <v>85.92</v>
      </c>
      <c r="F2016">
        <v>14206015</v>
      </c>
      <c r="G2016" t="s">
        <v>9</v>
      </c>
      <c r="H2016" s="3">
        <f t="shared" si="93"/>
        <v>-4.9797336421539828E-3</v>
      </c>
      <c r="I2016">
        <f t="shared" si="94"/>
        <v>2023</v>
      </c>
      <c r="J2016" t="str">
        <f t="shared" si="95"/>
        <v>Agosto</v>
      </c>
      <c r="K2016">
        <f>AVERAGEIFS(Tabla1[Close], Tabla1[Ticker], Tabla1[[#This Row],[Ticker]], Tabla1[Date], "&lt;=" &amp; Tabla1[[#This Row],[Date]], Tabla1[Date], "&gt;=" &amp; (Tabla1[[#This Row],[Date]]-50))</f>
        <v>87.790555555555557</v>
      </c>
      <c r="L2016">
        <f>AVERAGEIFS(Tabla1[Close], Tabla1[Ticker], Tabla1[[#This Row],[Ticker]], Tabla1[Date], "&lt;=" &amp; Tabla1[[#This Row],[Date]], Tabla1[Date], "&gt;=" &amp; (Tabla1[[#This Row],[Date]]-200))</f>
        <v>95.138776978417269</v>
      </c>
      <c r="M2016" t="str">
        <f>+IF(Tabla1[[#This Row],[volatilidad]]&lt;0.5,"Baja",IF(Tabla1[[#This Row],[volatilidad]]&lt;1,"Media","Alta"))</f>
        <v>Baja</v>
      </c>
    </row>
    <row r="2017" spans="1:13" x14ac:dyDescent="0.3">
      <c r="A2017" s="1">
        <v>45156</v>
      </c>
      <c r="B2017">
        <v>85.37</v>
      </c>
      <c r="C2017">
        <v>86.72</v>
      </c>
      <c r="D2017">
        <v>85.37</v>
      </c>
      <c r="E2017">
        <v>85.96</v>
      </c>
      <c r="F2017">
        <v>12364388</v>
      </c>
      <c r="G2017" t="s">
        <v>9</v>
      </c>
      <c r="H2017" s="3">
        <f t="shared" si="93"/>
        <v>4.655493482308426E-4</v>
      </c>
      <c r="I2017">
        <f t="shared" si="94"/>
        <v>2023</v>
      </c>
      <c r="J2017" t="str">
        <f t="shared" si="95"/>
        <v>Agosto</v>
      </c>
      <c r="K2017">
        <f>AVERAGEIFS(Tabla1[Close], Tabla1[Ticker], Tabla1[[#This Row],[Ticker]], Tabla1[Date], "&lt;=" &amp; Tabla1[[#This Row],[Date]], Tabla1[Date], "&gt;=" &amp; (Tabla1[[#This Row],[Date]]-50))</f>
        <v>87.710833333333341</v>
      </c>
      <c r="L2017">
        <f>AVERAGEIFS(Tabla1[Close], Tabla1[Ticker], Tabla1[[#This Row],[Ticker]], Tabla1[Date], "&lt;=" &amp; Tabla1[[#This Row],[Date]], Tabla1[Date], "&gt;=" &amp; (Tabla1[[#This Row],[Date]]-200))</f>
        <v>95.073214285714286</v>
      </c>
      <c r="M2017" t="str">
        <f>+IF(Tabla1[[#This Row],[volatilidad]]&lt;0.5,"Baja",IF(Tabla1[[#This Row],[volatilidad]]&lt;1,"Media","Alta"))</f>
        <v>Baja</v>
      </c>
    </row>
    <row r="2018" spans="1:13" x14ac:dyDescent="0.3">
      <c r="A2018" s="1">
        <v>45159</v>
      </c>
      <c r="B2018">
        <v>85.81</v>
      </c>
      <c r="C2018">
        <v>86.25</v>
      </c>
      <c r="D2018">
        <v>85.41</v>
      </c>
      <c r="E2018">
        <v>85.88</v>
      </c>
      <c r="F2018">
        <v>11214986</v>
      </c>
      <c r="G2018" t="s">
        <v>9</v>
      </c>
      <c r="H2018" s="3">
        <f t="shared" si="93"/>
        <v>-9.3066542577946443E-4</v>
      </c>
      <c r="I2018">
        <f t="shared" si="94"/>
        <v>2023</v>
      </c>
      <c r="J2018" t="str">
        <f t="shared" si="95"/>
        <v>Agosto</v>
      </c>
      <c r="K2018">
        <f>AVERAGEIFS(Tabla1[Close], Tabla1[Ticker], Tabla1[[#This Row],[Ticker]], Tabla1[Date], "&lt;=" &amp; Tabla1[[#This Row],[Date]], Tabla1[Date], "&gt;=" &amp; (Tabla1[[#This Row],[Date]]-50))</f>
        <v>87.578285714285727</v>
      </c>
      <c r="L2018">
        <f>AVERAGEIFS(Tabla1[Close], Tabla1[Ticker], Tabla1[[#This Row],[Ticker]], Tabla1[Date], "&lt;=" &amp; Tabla1[[#This Row],[Date]], Tabla1[Date], "&gt;=" &amp; (Tabla1[[#This Row],[Date]]-200))</f>
        <v>94.714927536231883</v>
      </c>
      <c r="M2018" t="str">
        <f>+IF(Tabla1[[#This Row],[volatilidad]]&lt;0.5,"Baja",IF(Tabla1[[#This Row],[volatilidad]]&lt;1,"Media","Alta"))</f>
        <v>Baja</v>
      </c>
    </row>
    <row r="2019" spans="1:13" x14ac:dyDescent="0.3">
      <c r="A2019" s="1">
        <v>45160</v>
      </c>
      <c r="B2019">
        <v>85.71</v>
      </c>
      <c r="C2019">
        <v>86.09</v>
      </c>
      <c r="D2019">
        <v>85.37</v>
      </c>
      <c r="E2019">
        <v>85.79</v>
      </c>
      <c r="F2019">
        <v>9845852</v>
      </c>
      <c r="G2019" t="s">
        <v>9</v>
      </c>
      <c r="H2019" s="3">
        <f t="shared" si="93"/>
        <v>-1.0479739170935476E-3</v>
      </c>
      <c r="I2019">
        <f t="shared" si="94"/>
        <v>2023</v>
      </c>
      <c r="J2019" t="str">
        <f t="shared" si="95"/>
        <v>Agosto</v>
      </c>
      <c r="K2019">
        <f>AVERAGEIFS(Tabla1[Close], Tabla1[Ticker], Tabla1[[#This Row],[Ticker]], Tabla1[Date], "&lt;=" &amp; Tabla1[[#This Row],[Date]], Tabla1[Date], "&gt;=" &amp; (Tabla1[[#This Row],[Date]]-50))</f>
        <v>87.528611111111118</v>
      </c>
      <c r="L2019">
        <f>AVERAGEIFS(Tabla1[Close], Tabla1[Ticker], Tabla1[[#This Row],[Ticker]], Tabla1[Date], "&lt;=" &amp; Tabla1[[#This Row],[Date]], Tabla1[Date], "&gt;=" &amp; (Tabla1[[#This Row],[Date]]-200))</f>
        <v>94.516231884057973</v>
      </c>
      <c r="M2019" t="str">
        <f>+IF(Tabla1[[#This Row],[volatilidad]]&lt;0.5,"Baja",IF(Tabla1[[#This Row],[volatilidad]]&lt;1,"Media","Alta"))</f>
        <v>Baja</v>
      </c>
    </row>
    <row r="2020" spans="1:13" x14ac:dyDescent="0.3">
      <c r="A2020" s="1">
        <v>45161</v>
      </c>
      <c r="B2020">
        <v>85.81</v>
      </c>
      <c r="C2020">
        <v>86.33</v>
      </c>
      <c r="D2020">
        <v>85.64</v>
      </c>
      <c r="E2020">
        <v>85.83</v>
      </c>
      <c r="F2020">
        <v>7575953</v>
      </c>
      <c r="G2020" t="s">
        <v>9</v>
      </c>
      <c r="H2020" s="3">
        <f t="shared" si="93"/>
        <v>4.6625480825257526E-4</v>
      </c>
      <c r="I2020">
        <f t="shared" si="94"/>
        <v>2023</v>
      </c>
      <c r="J2020" t="str">
        <f t="shared" si="95"/>
        <v>Agosto</v>
      </c>
      <c r="K2020">
        <f>AVERAGEIFS(Tabla1[Close], Tabla1[Ticker], Tabla1[[#This Row],[Ticker]], Tabla1[Date], "&lt;=" &amp; Tabla1[[#This Row],[Date]], Tabla1[Date], "&gt;=" &amp; (Tabla1[[#This Row],[Date]]-50))</f>
        <v>87.398888888888891</v>
      </c>
      <c r="L2020">
        <f>AVERAGEIFS(Tabla1[Close], Tabla1[Ticker], Tabla1[[#This Row],[Ticker]], Tabla1[Date], "&lt;=" &amp; Tabla1[[#This Row],[Date]], Tabla1[Date], "&gt;=" &amp; (Tabla1[[#This Row],[Date]]-200))</f>
        <v>94.335942028985528</v>
      </c>
      <c r="M2020" t="str">
        <f>+IF(Tabla1[[#This Row],[volatilidad]]&lt;0.5,"Baja",IF(Tabla1[[#This Row],[volatilidad]]&lt;1,"Media","Alta"))</f>
        <v>Baja</v>
      </c>
    </row>
    <row r="2021" spans="1:13" x14ac:dyDescent="0.3">
      <c r="A2021" s="1">
        <v>45162</v>
      </c>
      <c r="B2021">
        <v>85.51</v>
      </c>
      <c r="C2021">
        <v>85.95</v>
      </c>
      <c r="D2021">
        <v>82.46</v>
      </c>
      <c r="E2021">
        <v>82.47</v>
      </c>
      <c r="F2021">
        <v>27531021</v>
      </c>
      <c r="G2021" t="s">
        <v>9</v>
      </c>
      <c r="H2021" s="3">
        <f t="shared" si="93"/>
        <v>-3.9147151345683362E-2</v>
      </c>
      <c r="I2021">
        <f t="shared" si="94"/>
        <v>2023</v>
      </c>
      <c r="J2021" t="str">
        <f t="shared" si="95"/>
        <v>Agosto</v>
      </c>
      <c r="K2021">
        <f>AVERAGEIFS(Tabla1[Close], Tabla1[Ticker], Tabla1[[#This Row],[Ticker]], Tabla1[Date], "&lt;=" &amp; Tabla1[[#This Row],[Date]], Tabla1[Date], "&gt;=" &amp; (Tabla1[[#This Row],[Date]]-50))</f>
        <v>87.265675675675681</v>
      </c>
      <c r="L2021">
        <f>AVERAGEIFS(Tabla1[Close], Tabla1[Ticker], Tabla1[[#This Row],[Ticker]], Tabla1[Date], "&lt;=" &amp; Tabla1[[#This Row],[Date]], Tabla1[Date], "&gt;=" &amp; (Tabla1[[#This Row],[Date]]-200))</f>
        <v>94.250575539568359</v>
      </c>
      <c r="M2021" t="str">
        <f>+IF(Tabla1[[#This Row],[volatilidad]]&lt;0.5,"Baja",IF(Tabla1[[#This Row],[volatilidad]]&lt;1,"Media","Alta"))</f>
        <v>Baja</v>
      </c>
    </row>
    <row r="2022" spans="1:13" x14ac:dyDescent="0.3">
      <c r="A2022" s="1">
        <v>45163</v>
      </c>
      <c r="B2022">
        <v>83.07</v>
      </c>
      <c r="C2022">
        <v>83.65</v>
      </c>
      <c r="D2022">
        <v>82.46</v>
      </c>
      <c r="E2022">
        <v>83.36</v>
      </c>
      <c r="F2022">
        <v>16050882</v>
      </c>
      <c r="G2022" t="s">
        <v>9</v>
      </c>
      <c r="H2022" s="3">
        <f t="shared" si="93"/>
        <v>1.0791803079907902E-2</v>
      </c>
      <c r="I2022">
        <f t="shared" si="94"/>
        <v>2023</v>
      </c>
      <c r="J2022" t="str">
        <f t="shared" si="95"/>
        <v>Agosto</v>
      </c>
      <c r="K2022">
        <f>AVERAGEIFS(Tabla1[Close], Tabla1[Ticker], Tabla1[[#This Row],[Ticker]], Tabla1[Date], "&lt;=" &amp; Tabla1[[#This Row],[Date]], Tabla1[Date], "&gt;=" &amp; (Tabla1[[#This Row],[Date]]-50))</f>
        <v>87.091891891891876</v>
      </c>
      <c r="L2022">
        <f>AVERAGEIFS(Tabla1[Close], Tabla1[Ticker], Tabla1[[#This Row],[Ticker]], Tabla1[Date], "&lt;=" &amp; Tabla1[[#This Row],[Date]], Tabla1[Date], "&gt;=" &amp; (Tabla1[[#This Row],[Date]]-200))</f>
        <v>94.172785714285737</v>
      </c>
      <c r="M2022" t="str">
        <f>+IF(Tabla1[[#This Row],[volatilidad]]&lt;0.5,"Baja",IF(Tabla1[[#This Row],[volatilidad]]&lt;1,"Media","Alta"))</f>
        <v>Baja</v>
      </c>
    </row>
    <row r="2023" spans="1:13" x14ac:dyDescent="0.3">
      <c r="A2023" s="1">
        <v>45166</v>
      </c>
      <c r="B2023">
        <v>83.83</v>
      </c>
      <c r="C2023">
        <v>84.69</v>
      </c>
      <c r="D2023">
        <v>83.53</v>
      </c>
      <c r="E2023">
        <v>84.16</v>
      </c>
      <c r="F2023">
        <v>12166436</v>
      </c>
      <c r="G2023" t="s">
        <v>9</v>
      </c>
      <c r="H2023" s="3">
        <f t="shared" si="93"/>
        <v>9.5969289827255722E-3</v>
      </c>
      <c r="I2023">
        <f t="shared" si="94"/>
        <v>2023</v>
      </c>
      <c r="J2023" t="str">
        <f t="shared" si="95"/>
        <v>Agosto</v>
      </c>
      <c r="K2023">
        <f>AVERAGEIFS(Tabla1[Close], Tabla1[Ticker], Tabla1[[#This Row],[Ticker]], Tabla1[Date], "&lt;=" &amp; Tabla1[[#This Row],[Date]], Tabla1[Date], "&gt;=" &amp; (Tabla1[[#This Row],[Date]]-50))</f>
        <v>86.921666666666653</v>
      </c>
      <c r="L2023">
        <f>AVERAGEIFS(Tabla1[Close], Tabla1[Ticker], Tabla1[[#This Row],[Ticker]], Tabla1[Date], "&lt;=" &amp; Tabla1[[#This Row],[Date]], Tabla1[Date], "&gt;=" &amp; (Tabla1[[#This Row],[Date]]-200))</f>
        <v>93.732391304347829</v>
      </c>
      <c r="M2023" t="str">
        <f>+IF(Tabla1[[#This Row],[volatilidad]]&lt;0.5,"Baja",IF(Tabla1[[#This Row],[volatilidad]]&lt;1,"Media","Alta"))</f>
        <v>Baja</v>
      </c>
    </row>
    <row r="2024" spans="1:13" x14ac:dyDescent="0.3">
      <c r="A2024" s="1">
        <v>45167</v>
      </c>
      <c r="B2024">
        <v>83.79</v>
      </c>
      <c r="C2024">
        <v>84.55</v>
      </c>
      <c r="D2024">
        <v>83.73</v>
      </c>
      <c r="E2024">
        <v>84.4</v>
      </c>
      <c r="F2024">
        <v>11210669</v>
      </c>
      <c r="G2024" t="s">
        <v>9</v>
      </c>
      <c r="H2024" s="3">
        <f t="shared" si="93"/>
        <v>2.8517110266161882E-3</v>
      </c>
      <c r="I2024">
        <f t="shared" si="94"/>
        <v>2023</v>
      </c>
      <c r="J2024" t="str">
        <f t="shared" si="95"/>
        <v>Agosto</v>
      </c>
      <c r="K2024">
        <f>AVERAGEIFS(Tabla1[Close], Tabla1[Ticker], Tabla1[[#This Row],[Ticker]], Tabla1[Date], "&lt;=" &amp; Tabla1[[#This Row],[Date]], Tabla1[Date], "&gt;=" &amp; (Tabla1[[#This Row],[Date]]-50))</f>
        <v>86.853513513513505</v>
      </c>
      <c r="L2024">
        <f>AVERAGEIFS(Tabla1[Close], Tabla1[Ticker], Tabla1[[#This Row],[Ticker]], Tabla1[Date], "&lt;=" &amp; Tabla1[[#This Row],[Date]], Tabla1[Date], "&gt;=" &amp; (Tabla1[[#This Row],[Date]]-200))</f>
        <v>93.544275362318842</v>
      </c>
      <c r="M2024" t="str">
        <f>+IF(Tabla1[[#This Row],[volatilidad]]&lt;0.5,"Baja",IF(Tabla1[[#This Row],[volatilidad]]&lt;1,"Media","Alta"))</f>
        <v>Baja</v>
      </c>
    </row>
    <row r="2025" spans="1:13" x14ac:dyDescent="0.3">
      <c r="A2025" s="1">
        <v>45168</v>
      </c>
      <c r="B2025">
        <v>84.4</v>
      </c>
      <c r="C2025">
        <v>84.68</v>
      </c>
      <c r="D2025">
        <v>83.83</v>
      </c>
      <c r="E2025">
        <v>84.28</v>
      </c>
      <c r="F2025">
        <v>11816643</v>
      </c>
      <c r="G2025" t="s">
        <v>9</v>
      </c>
      <c r="H2025" s="3">
        <f t="shared" si="93"/>
        <v>-1.4218009478673688E-3</v>
      </c>
      <c r="I2025">
        <f t="shared" si="94"/>
        <v>2023</v>
      </c>
      <c r="J2025" t="str">
        <f t="shared" si="95"/>
        <v>Agosto</v>
      </c>
      <c r="K2025">
        <f>AVERAGEIFS(Tabla1[Close], Tabla1[Ticker], Tabla1[[#This Row],[Ticker]], Tabla1[Date], "&lt;=" &amp; Tabla1[[#This Row],[Date]], Tabla1[Date], "&gt;=" &amp; (Tabla1[[#This Row],[Date]]-50))</f>
        <v>86.750270270270263</v>
      </c>
      <c r="L2025">
        <f>AVERAGEIFS(Tabla1[Close], Tabla1[Ticker], Tabla1[[#This Row],[Ticker]], Tabla1[Date], "&lt;=" &amp; Tabla1[[#This Row],[Date]], Tabla1[Date], "&gt;=" &amp; (Tabla1[[#This Row],[Date]]-200))</f>
        <v>93.371956521739136</v>
      </c>
      <c r="M2025" t="str">
        <f>+IF(Tabla1[[#This Row],[volatilidad]]&lt;0.5,"Baja",IF(Tabla1[[#This Row],[volatilidad]]&lt;1,"Media","Alta"))</f>
        <v>Baja</v>
      </c>
    </row>
    <row r="2026" spans="1:13" x14ac:dyDescent="0.3">
      <c r="A2026" s="1">
        <v>45169</v>
      </c>
      <c r="B2026">
        <v>84.46</v>
      </c>
      <c r="C2026">
        <v>84.61</v>
      </c>
      <c r="D2026">
        <v>83.64</v>
      </c>
      <c r="E2026">
        <v>83.68</v>
      </c>
      <c r="F2026">
        <v>10447960</v>
      </c>
      <c r="G2026" t="s">
        <v>9</v>
      </c>
      <c r="H2026" s="3">
        <f t="shared" si="93"/>
        <v>-7.1191267204555597E-3</v>
      </c>
      <c r="I2026">
        <f t="shared" si="94"/>
        <v>2023</v>
      </c>
      <c r="J2026" t="str">
        <f t="shared" si="95"/>
        <v>Agosto</v>
      </c>
      <c r="K2026">
        <f>AVERAGEIFS(Tabla1[Close], Tabla1[Ticker], Tabla1[[#This Row],[Ticker]], Tabla1[Date], "&lt;=" &amp; Tabla1[[#This Row],[Date]], Tabla1[Date], "&gt;=" &amp; (Tabla1[[#This Row],[Date]]-50))</f>
        <v>86.593243243243236</v>
      </c>
      <c r="L2026">
        <f>AVERAGEIFS(Tabla1[Close], Tabla1[Ticker], Tabla1[[#This Row],[Ticker]], Tabla1[Date], "&lt;=" &amp; Tabla1[[#This Row],[Date]], Tabla1[Date], "&gt;=" &amp; (Tabla1[[#This Row],[Date]]-200))</f>
        <v>93.302230215827336</v>
      </c>
      <c r="M2026" t="str">
        <f>+IF(Tabla1[[#This Row],[volatilidad]]&lt;0.5,"Baja",IF(Tabla1[[#This Row],[volatilidad]]&lt;1,"Media","Alta"))</f>
        <v>Baja</v>
      </c>
    </row>
    <row r="2027" spans="1:13" x14ac:dyDescent="0.3">
      <c r="A2027" s="1">
        <v>45170</v>
      </c>
      <c r="B2027">
        <v>82.11</v>
      </c>
      <c r="C2027">
        <v>82.23</v>
      </c>
      <c r="D2027">
        <v>80.53</v>
      </c>
      <c r="E2027">
        <v>81.64</v>
      </c>
      <c r="F2027">
        <v>27701889</v>
      </c>
      <c r="G2027" t="s">
        <v>9</v>
      </c>
      <c r="H2027" s="3">
        <f t="shared" si="93"/>
        <v>-2.4378585086042182E-2</v>
      </c>
      <c r="I2027">
        <f t="shared" si="94"/>
        <v>2023</v>
      </c>
      <c r="J2027" t="str">
        <f t="shared" si="95"/>
        <v>Setiembre</v>
      </c>
      <c r="K2027">
        <f>AVERAGEIFS(Tabla1[Close], Tabla1[Ticker], Tabla1[[#This Row],[Ticker]], Tabla1[Date], "&lt;=" &amp; Tabla1[[#This Row],[Date]], Tabla1[Date], "&gt;=" &amp; (Tabla1[[#This Row],[Date]]-50))</f>
        <v>86.363243243243232</v>
      </c>
      <c r="L2027">
        <f>AVERAGEIFS(Tabla1[Close], Tabla1[Ticker], Tabla1[[#This Row],[Ticker]], Tabla1[Date], "&lt;=" &amp; Tabla1[[#This Row],[Date]], Tabla1[Date], "&gt;=" &amp; (Tabla1[[#This Row],[Date]]-200))</f>
        <v>93.218928571428563</v>
      </c>
      <c r="M2027" t="str">
        <f>+IF(Tabla1[[#This Row],[volatilidad]]&lt;0.5,"Baja",IF(Tabla1[[#This Row],[volatilidad]]&lt;1,"Media","Alta"))</f>
        <v>Baja</v>
      </c>
    </row>
    <row r="2028" spans="1:13" x14ac:dyDescent="0.3">
      <c r="A2028" s="1">
        <v>45174</v>
      </c>
      <c r="B2028">
        <v>81.42</v>
      </c>
      <c r="C2028">
        <v>82.39</v>
      </c>
      <c r="D2028">
        <v>81.180000000000007</v>
      </c>
      <c r="E2028">
        <v>81.19</v>
      </c>
      <c r="F2028">
        <v>12741682</v>
      </c>
      <c r="G2028" t="s">
        <v>9</v>
      </c>
      <c r="H2028" s="3">
        <f t="shared" si="93"/>
        <v>-5.5120039196472348E-3</v>
      </c>
      <c r="I2028">
        <f t="shared" si="94"/>
        <v>2023</v>
      </c>
      <c r="J2028" t="str">
        <f t="shared" si="95"/>
        <v>Setiembre</v>
      </c>
      <c r="K2028">
        <f>AVERAGEIFS(Tabla1[Close], Tabla1[Ticker], Tabla1[[#This Row],[Ticker]], Tabla1[Date], "&lt;=" &amp; Tabla1[[#This Row],[Date]], Tabla1[Date], "&gt;=" &amp; (Tabla1[[#This Row],[Date]]-50))</f>
        <v>86.042777777777758</v>
      </c>
      <c r="L2028">
        <f>AVERAGEIFS(Tabla1[Close], Tabla1[Ticker], Tabla1[[#This Row],[Ticker]], Tabla1[Date], "&lt;=" &amp; Tabla1[[#This Row],[Date]], Tabla1[Date], "&gt;=" &amp; (Tabla1[[#This Row],[Date]]-200))</f>
        <v>92.711313868613146</v>
      </c>
      <c r="M2028" t="str">
        <f>+IF(Tabla1[[#This Row],[volatilidad]]&lt;0.5,"Baja",IF(Tabla1[[#This Row],[volatilidad]]&lt;1,"Media","Alta"))</f>
        <v>Baja</v>
      </c>
    </row>
    <row r="2029" spans="1:13" x14ac:dyDescent="0.3">
      <c r="A2029" s="1">
        <v>45175</v>
      </c>
      <c r="B2029">
        <v>80.790000000000006</v>
      </c>
      <c r="C2029">
        <v>82.09</v>
      </c>
      <c r="D2029">
        <v>80.53</v>
      </c>
      <c r="E2029">
        <v>80.98</v>
      </c>
      <c r="F2029">
        <v>15518544</v>
      </c>
      <c r="G2029" t="s">
        <v>9</v>
      </c>
      <c r="H2029" s="3">
        <f t="shared" si="93"/>
        <v>-2.5865254341667088E-3</v>
      </c>
      <c r="I2029">
        <f t="shared" si="94"/>
        <v>2023</v>
      </c>
      <c r="J2029" t="str">
        <f t="shared" si="95"/>
        <v>Setiembre</v>
      </c>
      <c r="K2029">
        <f>AVERAGEIFS(Tabla1[Close], Tabla1[Ticker], Tabla1[[#This Row],[Ticker]], Tabla1[Date], "&lt;=" &amp; Tabla1[[#This Row],[Date]], Tabla1[Date], "&gt;=" &amp; (Tabla1[[#This Row],[Date]]-50))</f>
        <v>85.915555555555542</v>
      </c>
      <c r="L2029">
        <f>AVERAGEIFS(Tabla1[Close], Tabla1[Ticker], Tabla1[[#This Row],[Ticker]], Tabla1[Date], "&lt;=" &amp; Tabla1[[#This Row],[Date]], Tabla1[Date], "&gt;=" &amp; (Tabla1[[#This Row],[Date]]-200))</f>
        <v>92.534379562043796</v>
      </c>
      <c r="M2029" t="str">
        <f>+IF(Tabla1[[#This Row],[volatilidad]]&lt;0.5,"Baja",IF(Tabla1[[#This Row],[volatilidad]]&lt;1,"Media","Alta"))</f>
        <v>Baja</v>
      </c>
    </row>
    <row r="2030" spans="1:13" x14ac:dyDescent="0.3">
      <c r="A2030" s="1">
        <v>45176</v>
      </c>
      <c r="B2030">
        <v>80.819999999999993</v>
      </c>
      <c r="C2030">
        <v>80.849999999999994</v>
      </c>
      <c r="D2030">
        <v>79.75</v>
      </c>
      <c r="E2030">
        <v>80.569999999999993</v>
      </c>
      <c r="F2030">
        <v>14767972</v>
      </c>
      <c r="G2030" t="s">
        <v>9</v>
      </c>
      <c r="H2030" s="3">
        <f t="shared" si="93"/>
        <v>-5.0629785132132454E-3</v>
      </c>
      <c r="I2030">
        <f t="shared" si="94"/>
        <v>2023</v>
      </c>
      <c r="J2030" t="str">
        <f t="shared" si="95"/>
        <v>Setiembre</v>
      </c>
      <c r="K2030">
        <f>AVERAGEIFS(Tabla1[Close], Tabla1[Ticker], Tabla1[[#This Row],[Ticker]], Tabla1[Date], "&lt;=" &amp; Tabla1[[#This Row],[Date]], Tabla1[Date], "&gt;=" &amp; (Tabla1[[#This Row],[Date]]-50))</f>
        <v>85.766111111111101</v>
      </c>
      <c r="L2030">
        <f>AVERAGEIFS(Tabla1[Close], Tabla1[Ticker], Tabla1[[#This Row],[Ticker]], Tabla1[Date], "&lt;=" &amp; Tabla1[[#This Row],[Date]], Tabla1[Date], "&gt;=" &amp; (Tabla1[[#This Row],[Date]]-200))</f>
        <v>92.447681159420284</v>
      </c>
      <c r="M2030" t="str">
        <f>+IF(Tabla1[[#This Row],[volatilidad]]&lt;0.5,"Baja",IF(Tabla1[[#This Row],[volatilidad]]&lt;1,"Media","Alta"))</f>
        <v>Baja</v>
      </c>
    </row>
    <row r="2031" spans="1:13" x14ac:dyDescent="0.3">
      <c r="A2031" s="1">
        <v>45177</v>
      </c>
      <c r="B2031">
        <v>80.540000000000006</v>
      </c>
      <c r="C2031">
        <v>81.67</v>
      </c>
      <c r="D2031">
        <v>80.17</v>
      </c>
      <c r="E2031">
        <v>81.58</v>
      </c>
      <c r="F2031">
        <v>16233621</v>
      </c>
      <c r="G2031" t="s">
        <v>9</v>
      </c>
      <c r="H2031" s="3">
        <f t="shared" si="93"/>
        <v>1.2535683256795327E-2</v>
      </c>
      <c r="I2031">
        <f t="shared" si="94"/>
        <v>2023</v>
      </c>
      <c r="J2031" t="str">
        <f t="shared" si="95"/>
        <v>Setiembre</v>
      </c>
      <c r="K2031">
        <f>AVERAGEIFS(Tabla1[Close], Tabla1[Ticker], Tabla1[[#This Row],[Ticker]], Tabla1[Date], "&lt;=" &amp; Tabla1[[#This Row],[Date]], Tabla1[Date], "&gt;=" &amp; (Tabla1[[#This Row],[Date]]-50))</f>
        <v>85.614444444444445</v>
      </c>
      <c r="L2031">
        <f>AVERAGEIFS(Tabla1[Close], Tabla1[Ticker], Tabla1[[#This Row],[Ticker]], Tabla1[Date], "&lt;=" &amp; Tabla1[[#This Row],[Date]], Tabla1[Date], "&gt;=" &amp; (Tabla1[[#This Row],[Date]]-200))</f>
        <v>92.369496402877687</v>
      </c>
      <c r="M2031" t="str">
        <f>+IF(Tabla1[[#This Row],[volatilidad]]&lt;0.5,"Baja",IF(Tabla1[[#This Row],[volatilidad]]&lt;1,"Media","Alta"))</f>
        <v>Baja</v>
      </c>
    </row>
    <row r="2032" spans="1:13" x14ac:dyDescent="0.3">
      <c r="A2032" s="1">
        <v>45180</v>
      </c>
      <c r="B2032">
        <v>81.94</v>
      </c>
      <c r="C2032">
        <v>83.85</v>
      </c>
      <c r="D2032">
        <v>81.17</v>
      </c>
      <c r="E2032">
        <v>82.52</v>
      </c>
      <c r="F2032">
        <v>26579061</v>
      </c>
      <c r="G2032" t="s">
        <v>9</v>
      </c>
      <c r="H2032" s="3">
        <f t="shared" si="93"/>
        <v>1.1522431968619795E-2</v>
      </c>
      <c r="I2032">
        <f t="shared" si="94"/>
        <v>2023</v>
      </c>
      <c r="J2032" t="str">
        <f t="shared" si="95"/>
        <v>Setiembre</v>
      </c>
      <c r="K2032">
        <f>AVERAGEIFS(Tabla1[Close], Tabla1[Ticker], Tabla1[[#This Row],[Ticker]], Tabla1[Date], "&lt;=" &amp; Tabla1[[#This Row],[Date]], Tabla1[Date], "&gt;=" &amp; (Tabla1[[#This Row],[Date]]-50))</f>
        <v>85.464285714285708</v>
      </c>
      <c r="L2032">
        <f>AVERAGEIFS(Tabla1[Close], Tabla1[Ticker], Tabla1[[#This Row],[Ticker]], Tabla1[Date], "&lt;=" &amp; Tabla1[[#This Row],[Date]], Tabla1[Date], "&gt;=" &amp; (Tabla1[[#This Row],[Date]]-200))</f>
        <v>92.160217391304357</v>
      </c>
      <c r="M2032" t="str">
        <f>+IF(Tabla1[[#This Row],[volatilidad]]&lt;0.5,"Baja",IF(Tabla1[[#This Row],[volatilidad]]&lt;1,"Media","Alta"))</f>
        <v>Baja</v>
      </c>
    </row>
    <row r="2033" spans="1:13" x14ac:dyDescent="0.3">
      <c r="A2033" s="1">
        <v>45181</v>
      </c>
      <c r="B2033">
        <v>83.03</v>
      </c>
      <c r="C2033">
        <v>84.67</v>
      </c>
      <c r="D2033">
        <v>82.57</v>
      </c>
      <c r="E2033">
        <v>83.68</v>
      </c>
      <c r="F2033">
        <v>16594608</v>
      </c>
      <c r="G2033" t="s">
        <v>9</v>
      </c>
      <c r="H2033" s="3">
        <f t="shared" si="93"/>
        <v>1.405719825496865E-2</v>
      </c>
      <c r="I2033">
        <f t="shared" si="94"/>
        <v>2023</v>
      </c>
      <c r="J2033" t="str">
        <f t="shared" si="95"/>
        <v>Setiembre</v>
      </c>
      <c r="K2033">
        <f>AVERAGEIFS(Tabla1[Close], Tabla1[Ticker], Tabla1[[#This Row],[Ticker]], Tabla1[Date], "&lt;=" &amp; Tabla1[[#This Row],[Date]], Tabla1[Date], "&gt;=" &amp; (Tabla1[[#This Row],[Date]]-50))</f>
        <v>85.41472222222221</v>
      </c>
      <c r="L2033">
        <f>AVERAGEIFS(Tabla1[Close], Tabla1[Ticker], Tabla1[[#This Row],[Ticker]], Tabla1[Date], "&lt;=" &amp; Tabla1[[#This Row],[Date]], Tabla1[Date], "&gt;=" &amp; (Tabla1[[#This Row],[Date]]-200))</f>
        <v>92.029420289855082</v>
      </c>
      <c r="M2033" t="str">
        <f>+IF(Tabla1[[#This Row],[volatilidad]]&lt;0.5,"Baja",IF(Tabla1[[#This Row],[volatilidad]]&lt;1,"Media","Alta"))</f>
        <v>Baja</v>
      </c>
    </row>
    <row r="2034" spans="1:13" x14ac:dyDescent="0.3">
      <c r="A2034" s="1">
        <v>45182</v>
      </c>
      <c r="B2034">
        <v>83.35</v>
      </c>
      <c r="C2034">
        <v>84.05</v>
      </c>
      <c r="D2034">
        <v>83.12</v>
      </c>
      <c r="E2034">
        <v>83.48</v>
      </c>
      <c r="F2034">
        <v>9772692</v>
      </c>
      <c r="G2034" t="s">
        <v>9</v>
      </c>
      <c r="H2034" s="3">
        <f t="shared" si="93"/>
        <v>-2.3900573613766518E-3</v>
      </c>
      <c r="I2034">
        <f t="shared" si="94"/>
        <v>2023</v>
      </c>
      <c r="J2034" t="str">
        <f t="shared" si="95"/>
        <v>Setiembre</v>
      </c>
      <c r="K2034">
        <f>AVERAGEIFS(Tabla1[Close], Tabla1[Ticker], Tabla1[[#This Row],[Ticker]], Tabla1[Date], "&lt;=" &amp; Tabla1[[#This Row],[Date]], Tabla1[Date], "&gt;=" &amp; (Tabla1[[#This Row],[Date]]-50))</f>
        <v>85.328055555555537</v>
      </c>
      <c r="L2034">
        <f>AVERAGEIFS(Tabla1[Close], Tabla1[Ticker], Tabla1[[#This Row],[Ticker]], Tabla1[Date], "&lt;=" &amp; Tabla1[[#This Row],[Date]], Tabla1[Date], "&gt;=" &amp; (Tabla1[[#This Row],[Date]]-200))</f>
        <v>91.907536231884052</v>
      </c>
      <c r="M2034" t="str">
        <f>+IF(Tabla1[[#This Row],[volatilidad]]&lt;0.5,"Baja",IF(Tabla1[[#This Row],[volatilidad]]&lt;1,"Media","Alta"))</f>
        <v>Baja</v>
      </c>
    </row>
    <row r="2035" spans="1:13" x14ac:dyDescent="0.3">
      <c r="A2035" s="1">
        <v>45183</v>
      </c>
      <c r="B2035">
        <v>84</v>
      </c>
      <c r="C2035">
        <v>84.74</v>
      </c>
      <c r="D2035">
        <v>83.04</v>
      </c>
      <c r="E2035">
        <v>84.48</v>
      </c>
      <c r="F2035">
        <v>22371918</v>
      </c>
      <c r="G2035" t="s">
        <v>9</v>
      </c>
      <c r="H2035" s="3">
        <f t="shared" si="93"/>
        <v>1.1978917105893716E-2</v>
      </c>
      <c r="I2035">
        <f t="shared" si="94"/>
        <v>2023</v>
      </c>
      <c r="J2035" t="str">
        <f t="shared" si="95"/>
        <v>Setiembre</v>
      </c>
      <c r="K2035">
        <f>AVERAGEIFS(Tabla1[Close], Tabla1[Ticker], Tabla1[[#This Row],[Ticker]], Tabla1[Date], "&lt;=" &amp; Tabla1[[#This Row],[Date]], Tabla1[Date], "&gt;=" &amp; (Tabla1[[#This Row],[Date]]-50))</f>
        <v>85.296111111111088</v>
      </c>
      <c r="L2035">
        <f>AVERAGEIFS(Tabla1[Close], Tabla1[Ticker], Tabla1[[#This Row],[Ticker]], Tabla1[Date], "&lt;=" &amp; Tabla1[[#This Row],[Date]], Tabla1[Date], "&gt;=" &amp; (Tabla1[[#This Row],[Date]]-200))</f>
        <v>91.854100719424451</v>
      </c>
      <c r="M2035" t="str">
        <f>+IF(Tabla1[[#This Row],[volatilidad]]&lt;0.5,"Baja",IF(Tabla1[[#This Row],[volatilidad]]&lt;1,"Media","Alta"))</f>
        <v>Baja</v>
      </c>
    </row>
    <row r="2036" spans="1:13" x14ac:dyDescent="0.3">
      <c r="A2036" s="1">
        <v>45184</v>
      </c>
      <c r="B2036">
        <v>85.22</v>
      </c>
      <c r="C2036">
        <v>86.19</v>
      </c>
      <c r="D2036">
        <v>84.61</v>
      </c>
      <c r="E2036">
        <v>85.58</v>
      </c>
      <c r="F2036">
        <v>21631240</v>
      </c>
      <c r="G2036" t="s">
        <v>9</v>
      </c>
      <c r="H2036" s="3">
        <f t="shared" si="93"/>
        <v>1.3020833333333259E-2</v>
      </c>
      <c r="I2036">
        <f t="shared" si="94"/>
        <v>2023</v>
      </c>
      <c r="J2036" t="str">
        <f t="shared" si="95"/>
        <v>Setiembre</v>
      </c>
      <c r="K2036">
        <f>AVERAGEIFS(Tabla1[Close], Tabla1[Ticker], Tabla1[[#This Row],[Ticker]], Tabla1[Date], "&lt;=" &amp; Tabla1[[#This Row],[Date]], Tabla1[Date], "&gt;=" &amp; (Tabla1[[#This Row],[Date]]-50))</f>
        <v>85.288333333333327</v>
      </c>
      <c r="L2036">
        <f>AVERAGEIFS(Tabla1[Close], Tabla1[Ticker], Tabla1[[#This Row],[Ticker]], Tabla1[Date], "&lt;=" &amp; Tabla1[[#This Row],[Date]], Tabla1[Date], "&gt;=" &amp; (Tabla1[[#This Row],[Date]]-200))</f>
        <v>91.809285714285707</v>
      </c>
      <c r="M2036" t="str">
        <f>+IF(Tabla1[[#This Row],[volatilidad]]&lt;0.5,"Baja",IF(Tabla1[[#This Row],[volatilidad]]&lt;1,"Media","Alta"))</f>
        <v>Baja</v>
      </c>
    </row>
    <row r="2037" spans="1:13" x14ac:dyDescent="0.3">
      <c r="A2037" s="1">
        <v>45187</v>
      </c>
      <c r="B2037">
        <v>85.24</v>
      </c>
      <c r="C2037">
        <v>85.92</v>
      </c>
      <c r="D2037">
        <v>84.98</v>
      </c>
      <c r="E2037">
        <v>85.02</v>
      </c>
      <c r="F2037">
        <v>11894183</v>
      </c>
      <c r="G2037" t="s">
        <v>9</v>
      </c>
      <c r="H2037" s="3">
        <f t="shared" si="93"/>
        <v>-6.5435849497545995E-3</v>
      </c>
      <c r="I2037">
        <f t="shared" si="94"/>
        <v>2023</v>
      </c>
      <c r="J2037" t="str">
        <f t="shared" si="95"/>
        <v>Setiembre</v>
      </c>
      <c r="K2037">
        <f>AVERAGEIFS(Tabla1[Close], Tabla1[Ticker], Tabla1[[#This Row],[Ticker]], Tabla1[Date], "&lt;=" &amp; Tabla1[[#This Row],[Date]], Tabla1[Date], "&gt;=" &amp; (Tabla1[[#This Row],[Date]]-50))</f>
        <v>85.25457142857141</v>
      </c>
      <c r="L2037">
        <f>AVERAGEIFS(Tabla1[Close], Tabla1[Ticker], Tabla1[[#This Row],[Ticker]], Tabla1[Date], "&lt;=" &amp; Tabla1[[#This Row],[Date]], Tabla1[Date], "&gt;=" &amp; (Tabla1[[#This Row],[Date]]-200))</f>
        <v>91.592173913043467</v>
      </c>
      <c r="M2037" t="str">
        <f>+IF(Tabla1[[#This Row],[volatilidad]]&lt;0.5,"Baja",IF(Tabla1[[#This Row],[volatilidad]]&lt;1,"Media","Alta"))</f>
        <v>Baja</v>
      </c>
    </row>
    <row r="2038" spans="1:13" x14ac:dyDescent="0.3">
      <c r="A2038" s="1">
        <v>45188</v>
      </c>
      <c r="B2038">
        <v>83.92</v>
      </c>
      <c r="C2038">
        <v>84.79</v>
      </c>
      <c r="D2038">
        <v>81.709999999999994</v>
      </c>
      <c r="E2038">
        <v>81.94</v>
      </c>
      <c r="F2038">
        <v>21478915</v>
      </c>
      <c r="G2038" t="s">
        <v>9</v>
      </c>
      <c r="H2038" s="3">
        <f t="shared" si="93"/>
        <v>-3.6226770171724265E-2</v>
      </c>
      <c r="I2038">
        <f t="shared" si="94"/>
        <v>2023</v>
      </c>
      <c r="J2038" t="str">
        <f t="shared" si="95"/>
        <v>Setiembre</v>
      </c>
      <c r="K2038">
        <f>AVERAGEIFS(Tabla1[Close], Tabla1[Ticker], Tabla1[[#This Row],[Ticker]], Tabla1[Date], "&lt;=" &amp; Tabla1[[#This Row],[Date]], Tabla1[Date], "&gt;=" &amp; (Tabla1[[#This Row],[Date]]-50))</f>
        <v>85.16249999999998</v>
      </c>
      <c r="L2038">
        <f>AVERAGEIFS(Tabla1[Close], Tabla1[Ticker], Tabla1[[#This Row],[Ticker]], Tabla1[Date], "&lt;=" &amp; Tabla1[[#This Row],[Date]], Tabla1[Date], "&gt;=" &amp; (Tabla1[[#This Row],[Date]]-200))</f>
        <v>91.469130434782613</v>
      </c>
      <c r="M2038" t="str">
        <f>+IF(Tabla1[[#This Row],[volatilidad]]&lt;0.5,"Baja",IF(Tabla1[[#This Row],[volatilidad]]&lt;1,"Media","Alta"))</f>
        <v>Baja</v>
      </c>
    </row>
    <row r="2039" spans="1:13" x14ac:dyDescent="0.3">
      <c r="A2039" s="1">
        <v>45189</v>
      </c>
      <c r="B2039">
        <v>82.03</v>
      </c>
      <c r="C2039">
        <v>83.2</v>
      </c>
      <c r="D2039">
        <v>81.64</v>
      </c>
      <c r="E2039">
        <v>82.56</v>
      </c>
      <c r="F2039">
        <v>12715167</v>
      </c>
      <c r="G2039" t="s">
        <v>9</v>
      </c>
      <c r="H2039" s="3">
        <f t="shared" si="93"/>
        <v>7.5665120820112008E-3</v>
      </c>
      <c r="I2039">
        <f t="shared" si="94"/>
        <v>2023</v>
      </c>
      <c r="J2039" t="str">
        <f t="shared" si="95"/>
        <v>Setiembre</v>
      </c>
      <c r="K2039">
        <f>AVERAGEIFS(Tabla1[Close], Tabla1[Ticker], Tabla1[[#This Row],[Ticker]], Tabla1[Date], "&lt;=" &amp; Tabla1[[#This Row],[Date]], Tabla1[Date], "&gt;=" &amp; (Tabla1[[#This Row],[Date]]-50))</f>
        <v>84.986666666666665</v>
      </c>
      <c r="L2039">
        <f>AVERAGEIFS(Tabla1[Close], Tabla1[Ticker], Tabla1[[#This Row],[Ticker]], Tabla1[Date], "&lt;=" &amp; Tabla1[[#This Row],[Date]], Tabla1[Date], "&gt;=" &amp; (Tabla1[[#This Row],[Date]]-200))</f>
        <v>91.334492753623181</v>
      </c>
      <c r="M2039" t="str">
        <f>+IF(Tabla1[[#This Row],[volatilidad]]&lt;0.5,"Baja",IF(Tabla1[[#This Row],[volatilidad]]&lt;1,"Media","Alta"))</f>
        <v>Baja</v>
      </c>
    </row>
    <row r="2040" spans="1:13" x14ac:dyDescent="0.3">
      <c r="A2040" s="1">
        <v>45190</v>
      </c>
      <c r="B2040">
        <v>82.06</v>
      </c>
      <c r="C2040">
        <v>83.67</v>
      </c>
      <c r="D2040">
        <v>81.92</v>
      </c>
      <c r="E2040">
        <v>82.73</v>
      </c>
      <c r="F2040">
        <v>14378025</v>
      </c>
      <c r="G2040" t="s">
        <v>9</v>
      </c>
      <c r="H2040" s="3">
        <f t="shared" si="93"/>
        <v>2.0591085271317588E-3</v>
      </c>
      <c r="I2040">
        <f t="shared" si="94"/>
        <v>2023</v>
      </c>
      <c r="J2040" t="str">
        <f t="shared" si="95"/>
        <v>Setiembre</v>
      </c>
      <c r="K2040">
        <f>AVERAGEIFS(Tabla1[Close], Tabla1[Ticker], Tabla1[[#This Row],[Ticker]], Tabla1[Date], "&lt;=" &amp; Tabla1[[#This Row],[Date]], Tabla1[Date], "&gt;=" &amp; (Tabla1[[#This Row],[Date]]-50))</f>
        <v>84.811666666666667</v>
      </c>
      <c r="L2040">
        <f>AVERAGEIFS(Tabla1[Close], Tabla1[Ticker], Tabla1[[#This Row],[Ticker]], Tabla1[Date], "&lt;=" &amp; Tabla1[[#This Row],[Date]], Tabla1[Date], "&gt;=" &amp; (Tabla1[[#This Row],[Date]]-200))</f>
        <v>91.272589928057542</v>
      </c>
      <c r="M2040" t="str">
        <f>+IF(Tabla1[[#This Row],[volatilidad]]&lt;0.5,"Baja",IF(Tabla1[[#This Row],[volatilidad]]&lt;1,"Media","Alta"))</f>
        <v>Baja</v>
      </c>
    </row>
    <row r="2041" spans="1:13" x14ac:dyDescent="0.3">
      <c r="A2041" s="1">
        <v>45191</v>
      </c>
      <c r="B2041">
        <v>82.91</v>
      </c>
      <c r="C2041">
        <v>83.35</v>
      </c>
      <c r="D2041">
        <v>81.2</v>
      </c>
      <c r="E2041">
        <v>81.25</v>
      </c>
      <c r="F2041">
        <v>11495300</v>
      </c>
      <c r="G2041" t="s">
        <v>9</v>
      </c>
      <c r="H2041" s="3">
        <f t="shared" si="93"/>
        <v>-1.7889520125710212E-2</v>
      </c>
      <c r="I2041">
        <f t="shared" si="94"/>
        <v>2023</v>
      </c>
      <c r="J2041" t="str">
        <f t="shared" si="95"/>
        <v>Setiembre</v>
      </c>
      <c r="K2041">
        <f>AVERAGEIFS(Tabla1[Close], Tabla1[Ticker], Tabla1[[#This Row],[Ticker]], Tabla1[Date], "&lt;=" &amp; Tabla1[[#This Row],[Date]], Tabla1[Date], "&gt;=" &amp; (Tabla1[[#This Row],[Date]]-50))</f>
        <v>84.671388888888885</v>
      </c>
      <c r="L2041">
        <f>AVERAGEIFS(Tabla1[Close], Tabla1[Ticker], Tabla1[[#This Row],[Ticker]], Tabla1[Date], "&lt;=" &amp; Tabla1[[#This Row],[Date]], Tabla1[Date], "&gt;=" &amp; (Tabla1[[#This Row],[Date]]-200))</f>
        <v>91.200999999999979</v>
      </c>
      <c r="M2041" t="str">
        <f>+IF(Tabla1[[#This Row],[volatilidad]]&lt;0.5,"Baja",IF(Tabla1[[#This Row],[volatilidad]]&lt;1,"Media","Alta"))</f>
        <v>Baja</v>
      </c>
    </row>
    <row r="2042" spans="1:13" x14ac:dyDescent="0.3">
      <c r="A2042" s="1">
        <v>45194</v>
      </c>
      <c r="B2042">
        <v>81.56</v>
      </c>
      <c r="C2042">
        <v>81.77</v>
      </c>
      <c r="D2042">
        <v>80.56</v>
      </c>
      <c r="E2042">
        <v>81.010000000000005</v>
      </c>
      <c r="F2042">
        <v>11034439</v>
      </c>
      <c r="G2042" t="s">
        <v>9</v>
      </c>
      <c r="H2042" s="3">
        <f t="shared" si="93"/>
        <v>-2.9538461538460847E-3</v>
      </c>
      <c r="I2042">
        <f t="shared" si="94"/>
        <v>2023</v>
      </c>
      <c r="J2042" t="str">
        <f t="shared" si="95"/>
        <v>Setiembre</v>
      </c>
      <c r="K2042">
        <f>AVERAGEIFS(Tabla1[Close], Tabla1[Ticker], Tabla1[[#This Row],[Ticker]], Tabla1[Date], "&lt;=" &amp; Tabla1[[#This Row],[Date]], Tabla1[Date], "&gt;=" &amp; (Tabla1[[#This Row],[Date]]-50))</f>
        <v>84.496857142857152</v>
      </c>
      <c r="L2042">
        <f>AVERAGEIFS(Tabla1[Close], Tabla1[Ticker], Tabla1[[#This Row],[Ticker]], Tabla1[Date], "&lt;=" &amp; Tabla1[[#This Row],[Date]], Tabla1[Date], "&gt;=" &amp; (Tabla1[[#This Row],[Date]]-200))</f>
        <v>90.942971014492741</v>
      </c>
      <c r="M2042" t="str">
        <f>+IF(Tabla1[[#This Row],[volatilidad]]&lt;0.5,"Baja",IF(Tabla1[[#This Row],[volatilidad]]&lt;1,"Media","Alta"))</f>
        <v>Baja</v>
      </c>
    </row>
    <row r="2043" spans="1:13" x14ac:dyDescent="0.3">
      <c r="A2043" s="1">
        <v>45195</v>
      </c>
      <c r="B2043">
        <v>80.5</v>
      </c>
      <c r="C2043">
        <v>80.739999999999995</v>
      </c>
      <c r="D2043">
        <v>79.790000000000006</v>
      </c>
      <c r="E2043">
        <v>80.05</v>
      </c>
      <c r="F2043">
        <v>14867862</v>
      </c>
      <c r="G2043" t="s">
        <v>9</v>
      </c>
      <c r="H2043" s="3">
        <f t="shared" si="93"/>
        <v>-1.1850388840883963E-2</v>
      </c>
      <c r="I2043">
        <f t="shared" si="94"/>
        <v>2023</v>
      </c>
      <c r="J2043" t="str">
        <f t="shared" si="95"/>
        <v>Setiembre</v>
      </c>
      <c r="K2043">
        <f>AVERAGEIFS(Tabla1[Close], Tabla1[Ticker], Tabla1[[#This Row],[Ticker]], Tabla1[Date], "&lt;=" &amp; Tabla1[[#This Row],[Date]], Tabla1[Date], "&gt;=" &amp; (Tabla1[[#This Row],[Date]]-50))</f>
        <v>84.373333333333349</v>
      </c>
      <c r="L2043">
        <f>AVERAGEIFS(Tabla1[Close], Tabla1[Ticker], Tabla1[[#This Row],[Ticker]], Tabla1[Date], "&lt;=" &amp; Tabla1[[#This Row],[Date]], Tabla1[Date], "&gt;=" &amp; (Tabla1[[#This Row],[Date]]-200))</f>
        <v>90.826376811594187</v>
      </c>
      <c r="M2043" t="str">
        <f>+IF(Tabla1[[#This Row],[volatilidad]]&lt;0.5,"Baja",IF(Tabla1[[#This Row],[volatilidad]]&lt;1,"Media","Alta"))</f>
        <v>Baja</v>
      </c>
    </row>
    <row r="2044" spans="1:13" x14ac:dyDescent="0.3">
      <c r="A2044" s="1">
        <v>45196</v>
      </c>
      <c r="B2044">
        <v>80.12</v>
      </c>
      <c r="C2044">
        <v>80.56</v>
      </c>
      <c r="D2044">
        <v>79.22</v>
      </c>
      <c r="E2044">
        <v>79.900000000000006</v>
      </c>
      <c r="F2044">
        <v>14662506</v>
      </c>
      <c r="G2044" t="s">
        <v>9</v>
      </c>
      <c r="H2044" s="3">
        <f t="shared" si="93"/>
        <v>-1.8738288569642991E-3</v>
      </c>
      <c r="I2044">
        <f t="shared" si="94"/>
        <v>2023</v>
      </c>
      <c r="J2044" t="str">
        <f t="shared" si="95"/>
        <v>Setiembre</v>
      </c>
      <c r="K2044">
        <f>AVERAGEIFS(Tabla1[Close], Tabla1[Ticker], Tabla1[[#This Row],[Ticker]], Tabla1[Date], "&lt;=" &amp; Tabla1[[#This Row],[Date]], Tabla1[Date], "&gt;=" &amp; (Tabla1[[#This Row],[Date]]-50))</f>
        <v>84.180833333333354</v>
      </c>
      <c r="L2044">
        <f>AVERAGEIFS(Tabla1[Close], Tabla1[Ticker], Tabla1[[#This Row],[Ticker]], Tabla1[Date], "&lt;=" &amp; Tabla1[[#This Row],[Date]], Tabla1[Date], "&gt;=" &amp; (Tabla1[[#This Row],[Date]]-200))</f>
        <v>90.727318840579684</v>
      </c>
      <c r="M2044" t="str">
        <f>+IF(Tabla1[[#This Row],[volatilidad]]&lt;0.5,"Baja",IF(Tabla1[[#This Row],[volatilidad]]&lt;1,"Media","Alta"))</f>
        <v>Baja</v>
      </c>
    </row>
    <row r="2045" spans="1:13" x14ac:dyDescent="0.3">
      <c r="A2045" s="1">
        <v>45197</v>
      </c>
      <c r="B2045">
        <v>80.28</v>
      </c>
      <c r="C2045">
        <v>80.92</v>
      </c>
      <c r="D2045">
        <v>79.650000000000006</v>
      </c>
      <c r="E2045">
        <v>80.13</v>
      </c>
      <c r="F2045">
        <v>12229820</v>
      </c>
      <c r="G2045" t="s">
        <v>9</v>
      </c>
      <c r="H2045" s="3">
        <f t="shared" si="93"/>
        <v>2.8785982478096717E-3</v>
      </c>
      <c r="I2045">
        <f t="shared" si="94"/>
        <v>2023</v>
      </c>
      <c r="J2045" t="str">
        <f t="shared" si="95"/>
        <v>Setiembre</v>
      </c>
      <c r="K2045">
        <f>AVERAGEIFS(Tabla1[Close], Tabla1[Ticker], Tabla1[[#This Row],[Ticker]], Tabla1[Date], "&lt;=" &amp; Tabla1[[#This Row],[Date]], Tabla1[Date], "&gt;=" &amp; (Tabla1[[#This Row],[Date]]-50))</f>
        <v>83.958611111111125</v>
      </c>
      <c r="L2045">
        <f>AVERAGEIFS(Tabla1[Close], Tabla1[Ticker], Tabla1[[#This Row],[Ticker]], Tabla1[Date], "&lt;=" &amp; Tabla1[[#This Row],[Date]], Tabla1[Date], "&gt;=" &amp; (Tabla1[[#This Row],[Date]]-200))</f>
        <v>90.651079136690626</v>
      </c>
      <c r="M2045" t="str">
        <f>+IF(Tabla1[[#This Row],[volatilidad]]&lt;0.5,"Baja",IF(Tabla1[[#This Row],[volatilidad]]&lt;1,"Media","Alta"))</f>
        <v>Baja</v>
      </c>
    </row>
    <row r="2046" spans="1:13" x14ac:dyDescent="0.3">
      <c r="A2046" s="1">
        <v>45198</v>
      </c>
      <c r="B2046">
        <v>80.66</v>
      </c>
      <c r="C2046">
        <v>81.33</v>
      </c>
      <c r="D2046">
        <v>80.41</v>
      </c>
      <c r="E2046">
        <v>81.05</v>
      </c>
      <c r="F2046">
        <v>11261366</v>
      </c>
      <c r="G2046" t="s">
        <v>9</v>
      </c>
      <c r="H2046" s="3">
        <f t="shared" si="93"/>
        <v>1.1481342817920792E-2</v>
      </c>
      <c r="I2046">
        <f t="shared" si="94"/>
        <v>2023</v>
      </c>
      <c r="J2046" t="str">
        <f t="shared" si="95"/>
        <v>Setiembre</v>
      </c>
      <c r="K2046">
        <f>AVERAGEIFS(Tabla1[Close], Tabla1[Ticker], Tabla1[[#This Row],[Ticker]], Tabla1[Date], "&lt;=" &amp; Tabla1[[#This Row],[Date]], Tabla1[Date], "&gt;=" &amp; (Tabla1[[#This Row],[Date]]-50))</f>
        <v>83.779722222222247</v>
      </c>
      <c r="L2046">
        <f>AVERAGEIFS(Tabla1[Close], Tabla1[Ticker], Tabla1[[#This Row],[Ticker]], Tabla1[Date], "&lt;=" &amp; Tabla1[[#This Row],[Date]], Tabla1[Date], "&gt;=" &amp; (Tabla1[[#This Row],[Date]]-200))</f>
        <v>90.582499999999968</v>
      </c>
      <c r="M2046" t="str">
        <f>+IF(Tabla1[[#This Row],[volatilidad]]&lt;0.5,"Baja",IF(Tabla1[[#This Row],[volatilidad]]&lt;1,"Media","Alta"))</f>
        <v>Baja</v>
      </c>
    </row>
    <row r="2047" spans="1:13" x14ac:dyDescent="0.3">
      <c r="A2047" s="1">
        <v>45201</v>
      </c>
      <c r="B2047">
        <v>80.92</v>
      </c>
      <c r="C2047">
        <v>81.77</v>
      </c>
      <c r="D2047">
        <v>80.790000000000006</v>
      </c>
      <c r="E2047">
        <v>81.67</v>
      </c>
      <c r="F2047">
        <v>9128074</v>
      </c>
      <c r="G2047" t="s">
        <v>9</v>
      </c>
      <c r="H2047" s="3">
        <f t="shared" si="93"/>
        <v>7.6495990129550329E-3</v>
      </c>
      <c r="I2047">
        <f t="shared" si="94"/>
        <v>2023</v>
      </c>
      <c r="J2047" t="str">
        <f t="shared" si="95"/>
        <v>Octubre</v>
      </c>
      <c r="K2047">
        <f>AVERAGEIFS(Tabla1[Close], Tabla1[Ticker], Tabla1[[#This Row],[Ticker]], Tabla1[Date], "&lt;=" &amp; Tabla1[[#This Row],[Date]], Tabla1[Date], "&gt;=" &amp; (Tabla1[[#This Row],[Date]]-50))</f>
        <v>83.341714285714318</v>
      </c>
      <c r="L2047">
        <f>AVERAGEIFS(Tabla1[Close], Tabla1[Ticker], Tabla1[[#This Row],[Ticker]], Tabla1[Date], "&lt;=" &amp; Tabla1[[#This Row],[Date]], Tabla1[Date], "&gt;=" &amp; (Tabla1[[#This Row],[Date]]-200))</f>
        <v>90.464927536231841</v>
      </c>
      <c r="M2047" t="str">
        <f>+IF(Tabla1[[#This Row],[volatilidad]]&lt;0.5,"Baja",IF(Tabla1[[#This Row],[volatilidad]]&lt;1,"Media","Alta"))</f>
        <v>Baja</v>
      </c>
    </row>
    <row r="2048" spans="1:13" x14ac:dyDescent="0.3">
      <c r="A2048" s="1">
        <v>45202</v>
      </c>
      <c r="B2048">
        <v>81.25</v>
      </c>
      <c r="C2048">
        <v>81.89</v>
      </c>
      <c r="D2048">
        <v>79.459999999999994</v>
      </c>
      <c r="E2048">
        <v>79.540000000000006</v>
      </c>
      <c r="F2048">
        <v>12586235</v>
      </c>
      <c r="G2048" t="s">
        <v>9</v>
      </c>
      <c r="H2048" s="3">
        <f t="shared" si="93"/>
        <v>-2.6080568140075866E-2</v>
      </c>
      <c r="I2048">
        <f t="shared" si="94"/>
        <v>2023</v>
      </c>
      <c r="J2048" t="str">
        <f t="shared" si="95"/>
        <v>Octubre</v>
      </c>
      <c r="K2048">
        <f>AVERAGEIFS(Tabla1[Close], Tabla1[Ticker], Tabla1[[#This Row],[Ticker]], Tabla1[Date], "&lt;=" &amp; Tabla1[[#This Row],[Date]], Tabla1[Date], "&gt;=" &amp; (Tabla1[[#This Row],[Date]]-50))</f>
        <v>83.236111111111143</v>
      </c>
      <c r="L2048">
        <f>AVERAGEIFS(Tabla1[Close], Tabla1[Ticker], Tabla1[[#This Row],[Ticker]], Tabla1[Date], "&lt;=" &amp; Tabla1[[#This Row],[Date]], Tabla1[Date], "&gt;=" &amp; (Tabla1[[#This Row],[Date]]-200))</f>
        <v>90.358043478260825</v>
      </c>
      <c r="M2048" t="str">
        <f>+IF(Tabla1[[#This Row],[volatilidad]]&lt;0.5,"Baja",IF(Tabla1[[#This Row],[volatilidad]]&lt;1,"Media","Alta"))</f>
        <v>Baja</v>
      </c>
    </row>
    <row r="2049" spans="1:13" x14ac:dyDescent="0.3">
      <c r="A2049" s="1">
        <v>45203</v>
      </c>
      <c r="B2049">
        <v>79.61</v>
      </c>
      <c r="C2049">
        <v>79.790000000000006</v>
      </c>
      <c r="D2049">
        <v>78.73</v>
      </c>
      <c r="E2049">
        <v>79.319999999999993</v>
      </c>
      <c r="F2049">
        <v>12010508</v>
      </c>
      <c r="G2049" t="s">
        <v>9</v>
      </c>
      <c r="H2049" s="3">
        <f t="shared" si="93"/>
        <v>-2.7659039476994884E-3</v>
      </c>
      <c r="I2049">
        <f t="shared" si="94"/>
        <v>2023</v>
      </c>
      <c r="J2049" t="str">
        <f t="shared" si="95"/>
        <v>Octubre</v>
      </c>
      <c r="K2049">
        <f>AVERAGEIFS(Tabla1[Close], Tabla1[Ticker], Tabla1[[#This Row],[Ticker]], Tabla1[Date], "&lt;=" &amp; Tabla1[[#This Row],[Date]], Tabla1[Date], "&gt;=" &amp; (Tabla1[[#This Row],[Date]]-50))</f>
        <v>82.972500000000025</v>
      </c>
      <c r="L2049">
        <f>AVERAGEIFS(Tabla1[Close], Tabla1[Ticker], Tabla1[[#This Row],[Ticker]], Tabla1[Date], "&lt;=" &amp; Tabla1[[#This Row],[Date]], Tabla1[Date], "&gt;=" &amp; (Tabla1[[#This Row],[Date]]-200))</f>
        <v>90.257463768115912</v>
      </c>
      <c r="M2049" t="str">
        <f>+IF(Tabla1[[#This Row],[volatilidad]]&lt;0.5,"Baja",IF(Tabla1[[#This Row],[volatilidad]]&lt;1,"Media","Alta"))</f>
        <v>Baja</v>
      </c>
    </row>
    <row r="2050" spans="1:13" x14ac:dyDescent="0.3">
      <c r="A2050" s="1">
        <v>45204</v>
      </c>
      <c r="B2050">
        <v>79.099999999999994</v>
      </c>
      <c r="C2050">
        <v>80.94</v>
      </c>
      <c r="D2050">
        <v>78.88</v>
      </c>
      <c r="E2050">
        <v>80.81</v>
      </c>
      <c r="F2050">
        <v>15466571</v>
      </c>
      <c r="G2050" t="s">
        <v>9</v>
      </c>
      <c r="H2050" s="3">
        <f t="shared" ref="H2050:H2113" si="96">IF(G2050=G2049, (E2050/E2049)-1, "")</f>
        <v>1.8784669692385458E-2</v>
      </c>
      <c r="I2050">
        <f t="shared" ref="I2050:I2113" si="97">YEAR(A2050)</f>
        <v>2023</v>
      </c>
      <c r="J2050" t="str">
        <f t="shared" ref="J2050:J2113" si="98">TEXT(A2050,"MMMM")</f>
        <v>Octubre</v>
      </c>
      <c r="K2050">
        <f>AVERAGEIFS(Tabla1[Close], Tabla1[Ticker], Tabla1[[#This Row],[Ticker]], Tabla1[Date], "&lt;=" &amp; Tabla1[[#This Row],[Date]], Tabla1[Date], "&gt;=" &amp; (Tabla1[[#This Row],[Date]]-50))</f>
        <v>82.798888888888925</v>
      </c>
      <c r="L2050">
        <f>AVERAGEIFS(Tabla1[Close], Tabla1[Ticker], Tabla1[[#This Row],[Ticker]], Tabla1[Date], "&lt;=" &amp; Tabla1[[#This Row],[Date]], Tabla1[Date], "&gt;=" &amp; (Tabla1[[#This Row],[Date]]-200))</f>
        <v>90.189496402877666</v>
      </c>
      <c r="M2050" t="str">
        <f>+IF(Tabla1[[#This Row],[volatilidad]]&lt;0.5,"Baja",IF(Tabla1[[#This Row],[volatilidad]]&lt;1,"Media","Alta"))</f>
        <v>Baja</v>
      </c>
    </row>
    <row r="2051" spans="1:13" x14ac:dyDescent="0.3">
      <c r="A2051" s="1">
        <v>45205</v>
      </c>
      <c r="B2051">
        <v>81.05</v>
      </c>
      <c r="C2051">
        <v>83.53</v>
      </c>
      <c r="D2051">
        <v>80.489999999999995</v>
      </c>
      <c r="E2051">
        <v>82.94</v>
      </c>
      <c r="F2051">
        <v>15391073</v>
      </c>
      <c r="G2051" t="s">
        <v>9</v>
      </c>
      <c r="H2051" s="3">
        <f t="shared" si="96"/>
        <v>2.6358123994555172E-2</v>
      </c>
      <c r="I2051">
        <f t="shared" si="97"/>
        <v>2023</v>
      </c>
      <c r="J2051" t="str">
        <f t="shared" si="98"/>
        <v>Octubre</v>
      </c>
      <c r="K2051">
        <f>AVERAGEIFS(Tabla1[Close], Tabla1[Ticker], Tabla1[[#This Row],[Ticker]], Tabla1[Date], "&lt;=" &amp; Tabla1[[#This Row],[Date]], Tabla1[Date], "&gt;=" &amp; (Tabla1[[#This Row],[Date]]-50))</f>
        <v>82.704166666666694</v>
      </c>
      <c r="L2051">
        <f>AVERAGEIFS(Tabla1[Close], Tabla1[Ticker], Tabla1[[#This Row],[Ticker]], Tabla1[Date], "&lt;=" &amp; Tabla1[[#This Row],[Date]], Tabla1[Date], "&gt;=" &amp; (Tabla1[[#This Row],[Date]]-200))</f>
        <v>90.137714285714253</v>
      </c>
      <c r="M2051" t="str">
        <f>+IF(Tabla1[[#This Row],[volatilidad]]&lt;0.5,"Baja",IF(Tabla1[[#This Row],[volatilidad]]&lt;1,"Media","Alta"))</f>
        <v>Baja</v>
      </c>
    </row>
    <row r="2052" spans="1:13" x14ac:dyDescent="0.3">
      <c r="A2052" s="1">
        <v>45208</v>
      </c>
      <c r="B2052">
        <v>84.3</v>
      </c>
      <c r="C2052">
        <v>84.88</v>
      </c>
      <c r="D2052">
        <v>83.13</v>
      </c>
      <c r="E2052">
        <v>84.7</v>
      </c>
      <c r="F2052">
        <v>13604405</v>
      </c>
      <c r="G2052" t="s">
        <v>9</v>
      </c>
      <c r="H2052" s="3">
        <f t="shared" si="96"/>
        <v>2.1220159151193796E-2</v>
      </c>
      <c r="I2052">
        <f t="shared" si="97"/>
        <v>2023</v>
      </c>
      <c r="J2052" t="str">
        <f t="shared" si="98"/>
        <v>Octubre</v>
      </c>
      <c r="K2052">
        <f>AVERAGEIFS(Tabla1[Close], Tabla1[Ticker], Tabla1[[#This Row],[Ticker]], Tabla1[Date], "&lt;=" &amp; Tabla1[[#This Row],[Date]], Tabla1[Date], "&gt;=" &amp; (Tabla1[[#This Row],[Date]]-50))</f>
        <v>82.576285714285731</v>
      </c>
      <c r="L2052">
        <f>AVERAGEIFS(Tabla1[Close], Tabla1[Ticker], Tabla1[[#This Row],[Ticker]], Tabla1[Date], "&lt;=" &amp; Tabla1[[#This Row],[Date]], Tabla1[Date], "&gt;=" &amp; (Tabla1[[#This Row],[Date]]-200))</f>
        <v>89.987826086956474</v>
      </c>
      <c r="M2052" t="str">
        <f>+IF(Tabla1[[#This Row],[volatilidad]]&lt;0.5,"Baja",IF(Tabla1[[#This Row],[volatilidad]]&lt;1,"Media","Alta"))</f>
        <v>Baja</v>
      </c>
    </row>
    <row r="2053" spans="1:13" x14ac:dyDescent="0.3">
      <c r="A2053" s="1">
        <v>45209</v>
      </c>
      <c r="B2053">
        <v>84.79</v>
      </c>
      <c r="C2053">
        <v>85.29</v>
      </c>
      <c r="D2053">
        <v>83.93</v>
      </c>
      <c r="E2053">
        <v>84.99</v>
      </c>
      <c r="F2053">
        <v>9450609</v>
      </c>
      <c r="G2053" t="s">
        <v>9</v>
      </c>
      <c r="H2053" s="3">
        <f t="shared" si="96"/>
        <v>3.4238488783941978E-3</v>
      </c>
      <c r="I2053">
        <f t="shared" si="97"/>
        <v>2023</v>
      </c>
      <c r="J2053" t="str">
        <f t="shared" si="98"/>
        <v>Octubre</v>
      </c>
      <c r="K2053">
        <f>AVERAGEIFS(Tabla1[Close], Tabla1[Ticker], Tabla1[[#This Row],[Ticker]], Tabla1[Date], "&lt;=" &amp; Tabla1[[#This Row],[Date]], Tabla1[Date], "&gt;=" &amp; (Tabla1[[#This Row],[Date]]-50))</f>
        <v>82.643333333333345</v>
      </c>
      <c r="L2053">
        <f>AVERAGEIFS(Tabla1[Close], Tabla1[Ticker], Tabla1[[#This Row],[Ticker]], Tabla1[Date], "&lt;=" &amp; Tabla1[[#This Row],[Date]], Tabla1[Date], "&gt;=" &amp; (Tabla1[[#This Row],[Date]]-200))</f>
        <v>89.909275362318809</v>
      </c>
      <c r="M2053" t="str">
        <f>+IF(Tabla1[[#This Row],[volatilidad]]&lt;0.5,"Baja",IF(Tabla1[[#This Row],[volatilidad]]&lt;1,"Media","Alta"))</f>
        <v>Baja</v>
      </c>
    </row>
    <row r="2054" spans="1:13" x14ac:dyDescent="0.3">
      <c r="A2054" s="1">
        <v>45210</v>
      </c>
      <c r="B2054">
        <v>85.37</v>
      </c>
      <c r="C2054">
        <v>85.72</v>
      </c>
      <c r="D2054">
        <v>84.26</v>
      </c>
      <c r="E2054">
        <v>84.85</v>
      </c>
      <c r="F2054">
        <v>9499170</v>
      </c>
      <c r="G2054" t="s">
        <v>9</v>
      </c>
      <c r="H2054" s="3">
        <f t="shared" si="96"/>
        <v>-1.6472526179550639E-3</v>
      </c>
      <c r="I2054">
        <f t="shared" si="97"/>
        <v>2023</v>
      </c>
      <c r="J2054" t="str">
        <f t="shared" si="98"/>
        <v>Octubre</v>
      </c>
      <c r="K2054">
        <f>AVERAGEIFS(Tabla1[Close], Tabla1[Ticker], Tabla1[[#This Row],[Ticker]], Tabla1[Date], "&lt;=" &amp; Tabla1[[#This Row],[Date]], Tabla1[Date], "&gt;=" &amp; (Tabla1[[#This Row],[Date]]-50))</f>
        <v>82.614722222222227</v>
      </c>
      <c r="L2054">
        <f>AVERAGEIFS(Tabla1[Close], Tabla1[Ticker], Tabla1[[#This Row],[Ticker]], Tabla1[Date], "&lt;=" &amp; Tabla1[[#This Row],[Date]], Tabla1[Date], "&gt;=" &amp; (Tabla1[[#This Row],[Date]]-200))</f>
        <v>89.8423913043478</v>
      </c>
      <c r="M2054" t="str">
        <f>+IF(Tabla1[[#This Row],[volatilidad]]&lt;0.5,"Baja",IF(Tabla1[[#This Row],[volatilidad]]&lt;1,"Media","Alta"))</f>
        <v>Baja</v>
      </c>
    </row>
    <row r="2055" spans="1:13" x14ac:dyDescent="0.3">
      <c r="A2055" s="1">
        <v>45211</v>
      </c>
      <c r="B2055">
        <v>84.83</v>
      </c>
      <c r="C2055">
        <v>85.07</v>
      </c>
      <c r="D2055">
        <v>83.51</v>
      </c>
      <c r="E2055">
        <v>84.35</v>
      </c>
      <c r="F2055">
        <v>9554881</v>
      </c>
      <c r="G2055" t="s">
        <v>9</v>
      </c>
      <c r="H2055" s="3">
        <f t="shared" si="96"/>
        <v>-5.8927519151443786E-3</v>
      </c>
      <c r="I2055">
        <f t="shared" si="97"/>
        <v>2023</v>
      </c>
      <c r="J2055" t="str">
        <f t="shared" si="98"/>
        <v>Octubre</v>
      </c>
      <c r="K2055">
        <f>AVERAGEIFS(Tabla1[Close], Tabla1[Ticker], Tabla1[[#This Row],[Ticker]], Tabla1[Date], "&lt;=" &amp; Tabla1[[#This Row],[Date]], Tabla1[Date], "&gt;=" &amp; (Tabla1[[#This Row],[Date]]-50))</f>
        <v>82.574722222222221</v>
      </c>
      <c r="L2055">
        <f>AVERAGEIFS(Tabla1[Close], Tabla1[Ticker], Tabla1[[#This Row],[Ticker]], Tabla1[Date], "&lt;=" &amp; Tabla1[[#This Row],[Date]], Tabla1[Date], "&gt;=" &amp; (Tabla1[[#This Row],[Date]]-200))</f>
        <v>89.802877697841708</v>
      </c>
      <c r="M2055" t="str">
        <f>+IF(Tabla1[[#This Row],[volatilidad]]&lt;0.5,"Baja",IF(Tabla1[[#This Row],[volatilidad]]&lt;1,"Media","Alta"))</f>
        <v>Baja</v>
      </c>
    </row>
    <row r="2056" spans="1:13" x14ac:dyDescent="0.3">
      <c r="A2056" s="1">
        <v>45212</v>
      </c>
      <c r="B2056">
        <v>83.94</v>
      </c>
      <c r="C2056">
        <v>84.58</v>
      </c>
      <c r="D2056">
        <v>83.38</v>
      </c>
      <c r="E2056">
        <v>84.35</v>
      </c>
      <c r="F2056">
        <v>10813094</v>
      </c>
      <c r="G2056" t="s">
        <v>9</v>
      </c>
      <c r="H2056" s="3">
        <f t="shared" si="96"/>
        <v>0</v>
      </c>
      <c r="I2056">
        <f t="shared" si="97"/>
        <v>2023</v>
      </c>
      <c r="J2056" t="str">
        <f t="shared" si="98"/>
        <v>Octubre</v>
      </c>
      <c r="K2056">
        <f>AVERAGEIFS(Tabla1[Close], Tabla1[Ticker], Tabla1[[#This Row],[Ticker]], Tabla1[Date], "&lt;=" &amp; Tabla1[[#This Row],[Date]], Tabla1[Date], "&gt;=" &amp; (Tabla1[[#This Row],[Date]]-50))</f>
        <v>82.533611111111099</v>
      </c>
      <c r="L2056">
        <f>AVERAGEIFS(Tabla1[Close], Tabla1[Ticker], Tabla1[[#This Row],[Ticker]], Tabla1[Date], "&lt;=" &amp; Tabla1[[#This Row],[Date]], Tabla1[Date], "&gt;=" &amp; (Tabla1[[#This Row],[Date]]-200))</f>
        <v>89.763928571428551</v>
      </c>
      <c r="M2056" t="str">
        <f>+IF(Tabla1[[#This Row],[volatilidad]]&lt;0.5,"Baja",IF(Tabla1[[#This Row],[volatilidad]]&lt;1,"Media","Alta"))</f>
        <v>Baja</v>
      </c>
    </row>
    <row r="2057" spans="1:13" x14ac:dyDescent="0.3">
      <c r="A2057" s="1">
        <v>45215</v>
      </c>
      <c r="B2057">
        <v>84.31</v>
      </c>
      <c r="C2057">
        <v>85.93</v>
      </c>
      <c r="D2057">
        <v>84.31</v>
      </c>
      <c r="E2057">
        <v>85.71</v>
      </c>
      <c r="F2057">
        <v>10275144</v>
      </c>
      <c r="G2057" t="s">
        <v>9</v>
      </c>
      <c r="H2057" s="3">
        <f t="shared" si="96"/>
        <v>1.6123295791345527E-2</v>
      </c>
      <c r="I2057">
        <f t="shared" si="97"/>
        <v>2023</v>
      </c>
      <c r="J2057" t="str">
        <f t="shared" si="98"/>
        <v>Octubre</v>
      </c>
      <c r="K2057">
        <f>AVERAGEIFS(Tabla1[Close], Tabla1[Ticker], Tabla1[[#This Row],[Ticker]], Tabla1[Date], "&lt;=" &amp; Tabla1[[#This Row],[Date]], Tabla1[Date], "&gt;=" &amp; (Tabla1[[#This Row],[Date]]-50))</f>
        <v>82.602571428571409</v>
      </c>
      <c r="L2057">
        <f>AVERAGEIFS(Tabla1[Close], Tabla1[Ticker], Tabla1[[#This Row],[Ticker]], Tabla1[Date], "&lt;=" &amp; Tabla1[[#This Row],[Date]], Tabla1[Date], "&gt;=" &amp; (Tabla1[[#This Row],[Date]]-200))</f>
        <v>89.603985507246364</v>
      </c>
      <c r="M2057" t="str">
        <f>+IF(Tabla1[[#This Row],[volatilidad]]&lt;0.5,"Baja",IF(Tabla1[[#This Row],[volatilidad]]&lt;1,"Media","Alta"))</f>
        <v>Baja</v>
      </c>
    </row>
    <row r="2058" spans="1:13" x14ac:dyDescent="0.3">
      <c r="A2058" s="1">
        <v>45216</v>
      </c>
      <c r="B2058">
        <v>85.35</v>
      </c>
      <c r="C2058">
        <v>86.29</v>
      </c>
      <c r="D2058">
        <v>85.31</v>
      </c>
      <c r="E2058">
        <v>86.2</v>
      </c>
      <c r="F2058">
        <v>9985651</v>
      </c>
      <c r="G2058" t="s">
        <v>9</v>
      </c>
      <c r="H2058" s="3">
        <f t="shared" si="96"/>
        <v>5.7169525142923838E-3</v>
      </c>
      <c r="I2058">
        <f t="shared" si="97"/>
        <v>2023</v>
      </c>
      <c r="J2058" t="str">
        <f t="shared" si="98"/>
        <v>Octubre</v>
      </c>
      <c r="K2058">
        <f>AVERAGEIFS(Tabla1[Close], Tabla1[Ticker], Tabla1[[#This Row],[Ticker]], Tabla1[Date], "&lt;=" &amp; Tabla1[[#This Row],[Date]], Tabla1[Date], "&gt;=" &amp; (Tabla1[[#This Row],[Date]]-50))</f>
        <v>82.702499999999972</v>
      </c>
      <c r="L2058">
        <f>AVERAGEIFS(Tabla1[Close], Tabla1[Ticker], Tabla1[[#This Row],[Ticker]], Tabla1[Date], "&lt;=" &amp; Tabla1[[#This Row],[Date]], Tabla1[Date], "&gt;=" &amp; (Tabla1[[#This Row],[Date]]-200))</f>
        <v>89.517753623188398</v>
      </c>
      <c r="M2058" t="str">
        <f>+IF(Tabla1[[#This Row],[volatilidad]]&lt;0.5,"Baja",IF(Tabla1[[#This Row],[volatilidad]]&lt;1,"Media","Alta"))</f>
        <v>Baja</v>
      </c>
    </row>
    <row r="2059" spans="1:13" x14ac:dyDescent="0.3">
      <c r="A2059" s="1">
        <v>45217</v>
      </c>
      <c r="B2059">
        <v>85.69</v>
      </c>
      <c r="C2059">
        <v>86.26</v>
      </c>
      <c r="D2059">
        <v>84.6</v>
      </c>
      <c r="E2059">
        <v>84.68</v>
      </c>
      <c r="F2059">
        <v>10047019</v>
      </c>
      <c r="G2059" t="s">
        <v>9</v>
      </c>
      <c r="H2059" s="3">
        <f t="shared" si="96"/>
        <v>-1.7633410672853733E-2</v>
      </c>
      <c r="I2059">
        <f t="shared" si="97"/>
        <v>2023</v>
      </c>
      <c r="J2059" t="str">
        <f t="shared" si="98"/>
        <v>Octubre</v>
      </c>
      <c r="K2059">
        <f>AVERAGEIFS(Tabla1[Close], Tabla1[Ticker], Tabla1[[#This Row],[Ticker]], Tabla1[Date], "&lt;=" &amp; Tabla1[[#This Row],[Date]], Tabla1[Date], "&gt;=" &amp; (Tabla1[[#This Row],[Date]]-50))</f>
        <v>82.716944444444437</v>
      </c>
      <c r="L2059">
        <f>AVERAGEIFS(Tabla1[Close], Tabla1[Ticker], Tabla1[[#This Row],[Ticker]], Tabla1[Date], "&lt;=" &amp; Tabla1[[#This Row],[Date]], Tabla1[Date], "&gt;=" &amp; (Tabla1[[#This Row],[Date]]-200))</f>
        <v>89.405797101449281</v>
      </c>
      <c r="M2059" t="str">
        <f>+IF(Tabla1[[#This Row],[volatilidad]]&lt;0.5,"Baja",IF(Tabla1[[#This Row],[volatilidad]]&lt;1,"Media","Alta"))</f>
        <v>Baja</v>
      </c>
    </row>
    <row r="2060" spans="1:13" x14ac:dyDescent="0.3">
      <c r="A2060" s="1">
        <v>45218</v>
      </c>
      <c r="B2060">
        <v>85.26</v>
      </c>
      <c r="C2060">
        <v>85.27</v>
      </c>
      <c r="D2060">
        <v>83.17</v>
      </c>
      <c r="E2060">
        <v>83.25</v>
      </c>
      <c r="F2060">
        <v>14316809</v>
      </c>
      <c r="G2060" t="s">
        <v>9</v>
      </c>
      <c r="H2060" s="3">
        <f t="shared" si="96"/>
        <v>-1.6887104393009E-2</v>
      </c>
      <c r="I2060">
        <f t="shared" si="97"/>
        <v>2023</v>
      </c>
      <c r="J2060" t="str">
        <f t="shared" si="98"/>
        <v>Octubre</v>
      </c>
      <c r="K2060">
        <f>AVERAGEIFS(Tabla1[Close], Tabla1[Ticker], Tabla1[[#This Row],[Ticker]], Tabla1[Date], "&lt;=" &amp; Tabla1[[#This Row],[Date]], Tabla1[Date], "&gt;=" &amp; (Tabla1[[#This Row],[Date]]-50))</f>
        <v>82.684999999999988</v>
      </c>
      <c r="L2060">
        <f>AVERAGEIFS(Tabla1[Close], Tabla1[Ticker], Tabla1[[#This Row],[Ticker]], Tabla1[Date], "&lt;=" &amp; Tabla1[[#This Row],[Date]], Tabla1[Date], "&gt;=" &amp; (Tabla1[[#This Row],[Date]]-200))</f>
        <v>89.361510791366911</v>
      </c>
      <c r="M2060" t="str">
        <f>+IF(Tabla1[[#This Row],[volatilidad]]&lt;0.5,"Baja",IF(Tabla1[[#This Row],[volatilidad]]&lt;1,"Media","Alta"))</f>
        <v>Baja</v>
      </c>
    </row>
    <row r="2061" spans="1:13" x14ac:dyDescent="0.3">
      <c r="A2061" s="1">
        <v>45219</v>
      </c>
      <c r="B2061">
        <v>82.9</v>
      </c>
      <c r="C2061">
        <v>83.44</v>
      </c>
      <c r="D2061">
        <v>82.61</v>
      </c>
      <c r="E2061">
        <v>82.65</v>
      </c>
      <c r="F2061">
        <v>10436993</v>
      </c>
      <c r="G2061" t="s">
        <v>9</v>
      </c>
      <c r="H2061" s="3">
        <f t="shared" si="96"/>
        <v>-7.2072072072071336E-3</v>
      </c>
      <c r="I2061">
        <f t="shared" si="97"/>
        <v>2023</v>
      </c>
      <c r="J2061" t="str">
        <f t="shared" si="98"/>
        <v>Octubre</v>
      </c>
      <c r="K2061">
        <f>AVERAGEIFS(Tabla1[Close], Tabla1[Ticker], Tabla1[[#This Row],[Ticker]], Tabla1[Date], "&lt;=" &amp; Tabla1[[#This Row],[Date]], Tabla1[Date], "&gt;=" &amp; (Tabla1[[#This Row],[Date]]-50))</f>
        <v>82.63972222222219</v>
      </c>
      <c r="L2061">
        <f>AVERAGEIFS(Tabla1[Close], Tabla1[Ticker], Tabla1[[#This Row],[Ticker]], Tabla1[Date], "&lt;=" &amp; Tabla1[[#This Row],[Date]], Tabla1[Date], "&gt;=" &amp; (Tabla1[[#This Row],[Date]]-200))</f>
        <v>89.313571428571422</v>
      </c>
      <c r="M2061" t="str">
        <f>+IF(Tabla1[[#This Row],[volatilidad]]&lt;0.5,"Baja",IF(Tabla1[[#This Row],[volatilidad]]&lt;1,"Media","Alta"))</f>
        <v>Baja</v>
      </c>
    </row>
    <row r="2062" spans="1:13" x14ac:dyDescent="0.3">
      <c r="A2062" s="1">
        <v>45222</v>
      </c>
      <c r="B2062">
        <v>82.08</v>
      </c>
      <c r="C2062">
        <v>84.03</v>
      </c>
      <c r="D2062">
        <v>80.91</v>
      </c>
      <c r="E2062">
        <v>83.1</v>
      </c>
      <c r="F2062">
        <v>10772524</v>
      </c>
      <c r="G2062" t="s">
        <v>9</v>
      </c>
      <c r="H2062" s="3">
        <f t="shared" si="96"/>
        <v>5.4446460980035472E-3</v>
      </c>
      <c r="I2062">
        <f t="shared" si="97"/>
        <v>2023</v>
      </c>
      <c r="J2062" t="str">
        <f t="shared" si="98"/>
        <v>Octubre</v>
      </c>
      <c r="K2062">
        <f>AVERAGEIFS(Tabla1[Close], Tabla1[Ticker], Tabla1[[#This Row],[Ticker]], Tabla1[Date], "&lt;=" &amp; Tabla1[[#This Row],[Date]], Tabla1[Date], "&gt;=" &amp; (Tabla1[[#This Row],[Date]]-50))</f>
        <v>82.651714285714263</v>
      </c>
      <c r="L2062">
        <f>AVERAGEIFS(Tabla1[Close], Tabla1[Ticker], Tabla1[[#This Row],[Ticker]], Tabla1[Date], "&lt;=" &amp; Tabla1[[#This Row],[Date]], Tabla1[Date], "&gt;=" &amp; (Tabla1[[#This Row],[Date]]-200))</f>
        <v>89.041739130434777</v>
      </c>
      <c r="M2062" t="str">
        <f>+IF(Tabla1[[#This Row],[volatilidad]]&lt;0.5,"Baja",IF(Tabla1[[#This Row],[volatilidad]]&lt;1,"Media","Alta"))</f>
        <v>Baja</v>
      </c>
    </row>
    <row r="2063" spans="1:13" x14ac:dyDescent="0.3">
      <c r="A2063" s="1">
        <v>45223</v>
      </c>
      <c r="B2063">
        <v>83.41</v>
      </c>
      <c r="C2063">
        <v>84.2</v>
      </c>
      <c r="D2063">
        <v>81.739999999999995</v>
      </c>
      <c r="E2063">
        <v>82.56</v>
      </c>
      <c r="F2063">
        <v>11499469</v>
      </c>
      <c r="G2063" t="s">
        <v>9</v>
      </c>
      <c r="H2063" s="3">
        <f t="shared" si="96"/>
        <v>-6.4981949458482458E-3</v>
      </c>
      <c r="I2063">
        <f t="shared" si="97"/>
        <v>2023</v>
      </c>
      <c r="J2063" t="str">
        <f t="shared" si="98"/>
        <v>Octubre</v>
      </c>
      <c r="K2063">
        <f>AVERAGEIFS(Tabla1[Close], Tabla1[Ticker], Tabla1[[#This Row],[Ticker]], Tabla1[Date], "&lt;=" &amp; Tabla1[[#This Row],[Date]], Tabla1[Date], "&gt;=" &amp; (Tabla1[[#This Row],[Date]]-50))</f>
        <v>82.649166666666645</v>
      </c>
      <c r="L2063">
        <f>AVERAGEIFS(Tabla1[Close], Tabla1[Ticker], Tabla1[[#This Row],[Ticker]], Tabla1[Date], "&lt;=" &amp; Tabla1[[#This Row],[Date]], Tabla1[Date], "&gt;=" &amp; (Tabla1[[#This Row],[Date]]-200))</f>
        <v>88.915579710144925</v>
      </c>
      <c r="M2063" t="str">
        <f>+IF(Tabla1[[#This Row],[volatilidad]]&lt;0.5,"Baja",IF(Tabla1[[#This Row],[volatilidad]]&lt;1,"Media","Alta"))</f>
        <v>Baja</v>
      </c>
    </row>
    <row r="2064" spans="1:13" x14ac:dyDescent="0.3">
      <c r="A2064" s="1">
        <v>45224</v>
      </c>
      <c r="B2064">
        <v>82.13</v>
      </c>
      <c r="C2064">
        <v>82.55</v>
      </c>
      <c r="D2064">
        <v>80.52</v>
      </c>
      <c r="E2064">
        <v>80.59</v>
      </c>
      <c r="F2064">
        <v>9372522</v>
      </c>
      <c r="G2064" t="s">
        <v>9</v>
      </c>
      <c r="H2064" s="3">
        <f t="shared" si="96"/>
        <v>-2.3861434108527146E-2</v>
      </c>
      <c r="I2064">
        <f t="shared" si="97"/>
        <v>2023</v>
      </c>
      <c r="J2064" t="str">
        <f t="shared" si="98"/>
        <v>Octubre</v>
      </c>
      <c r="K2064">
        <f>AVERAGEIFS(Tabla1[Close], Tabla1[Ticker], Tabla1[[#This Row],[Ticker]], Tabla1[Date], "&lt;=" &amp; Tabla1[[#This Row],[Date]], Tabla1[Date], "&gt;=" &amp; (Tabla1[[#This Row],[Date]]-50))</f>
        <v>82.593513513513486</v>
      </c>
      <c r="L2064">
        <f>AVERAGEIFS(Tabla1[Close], Tabla1[Ticker], Tabla1[[#This Row],[Ticker]], Tabla1[Date], "&lt;=" &amp; Tabla1[[#This Row],[Date]], Tabla1[Date], "&gt;=" &amp; (Tabla1[[#This Row],[Date]]-200))</f>
        <v>88.855683453237418</v>
      </c>
      <c r="M2064" t="str">
        <f>+IF(Tabla1[[#This Row],[volatilidad]]&lt;0.5,"Baja",IF(Tabla1[[#This Row],[volatilidad]]&lt;1,"Media","Alta"))</f>
        <v>Baja</v>
      </c>
    </row>
    <row r="2065" spans="1:13" x14ac:dyDescent="0.3">
      <c r="A2065" s="1">
        <v>45225</v>
      </c>
      <c r="B2065">
        <v>80.08</v>
      </c>
      <c r="C2065">
        <v>80.61</v>
      </c>
      <c r="D2065">
        <v>79.42</v>
      </c>
      <c r="E2065">
        <v>79.78</v>
      </c>
      <c r="F2065">
        <v>11650989</v>
      </c>
      <c r="G2065" t="s">
        <v>9</v>
      </c>
      <c r="H2065" s="3">
        <f t="shared" si="96"/>
        <v>-1.0050874798362086E-2</v>
      </c>
      <c r="I2065">
        <f t="shared" si="97"/>
        <v>2023</v>
      </c>
      <c r="J2065" t="str">
        <f t="shared" si="98"/>
        <v>Octubre</v>
      </c>
      <c r="K2065">
        <f>AVERAGEIFS(Tabla1[Close], Tabla1[Ticker], Tabla1[[#This Row],[Ticker]], Tabla1[Date], "&lt;=" &amp; Tabla1[[#This Row],[Date]], Tabla1[Date], "&gt;=" &amp; (Tabla1[[#This Row],[Date]]-50))</f>
        <v>82.555405405405395</v>
      </c>
      <c r="L2065">
        <f>AVERAGEIFS(Tabla1[Close], Tabla1[Ticker], Tabla1[[#This Row],[Ticker]], Tabla1[Date], "&lt;=" &amp; Tabla1[[#This Row],[Date]], Tabla1[Date], "&gt;=" &amp; (Tabla1[[#This Row],[Date]]-200))</f>
        <v>88.790857142857149</v>
      </c>
      <c r="M2065" t="str">
        <f>+IF(Tabla1[[#This Row],[volatilidad]]&lt;0.5,"Baja",IF(Tabla1[[#This Row],[volatilidad]]&lt;1,"Media","Alta"))</f>
        <v>Baja</v>
      </c>
    </row>
    <row r="2066" spans="1:13" x14ac:dyDescent="0.3">
      <c r="A2066" s="1">
        <v>45226</v>
      </c>
      <c r="B2066">
        <v>79.75</v>
      </c>
      <c r="C2066">
        <v>81.03</v>
      </c>
      <c r="D2066">
        <v>79.23</v>
      </c>
      <c r="E2066">
        <v>79.33</v>
      </c>
      <c r="F2066">
        <v>10300556</v>
      </c>
      <c r="G2066" t="s">
        <v>9</v>
      </c>
      <c r="H2066" s="3">
        <f t="shared" si="96"/>
        <v>-5.6405114063675654E-3</v>
      </c>
      <c r="I2066">
        <f t="shared" si="97"/>
        <v>2023</v>
      </c>
      <c r="J2066" t="str">
        <f t="shared" si="98"/>
        <v>Octubre</v>
      </c>
      <c r="K2066">
        <f>AVERAGEIFS(Tabla1[Close], Tabla1[Ticker], Tabla1[[#This Row],[Ticker]], Tabla1[Date], "&lt;=" &amp; Tabla1[[#This Row],[Date]], Tabla1[Date], "&gt;=" &amp; (Tabla1[[#This Row],[Date]]-50))</f>
        <v>82.510810810810796</v>
      </c>
      <c r="L2066">
        <f>AVERAGEIFS(Tabla1[Close], Tabla1[Ticker], Tabla1[[#This Row],[Ticker]], Tabla1[Date], "&lt;=" &amp; Tabla1[[#This Row],[Date]], Tabla1[Date], "&gt;=" &amp; (Tabla1[[#This Row],[Date]]-200))</f>
        <v>88.723758865248229</v>
      </c>
      <c r="M2066" t="str">
        <f>+IF(Tabla1[[#This Row],[volatilidad]]&lt;0.5,"Baja",IF(Tabla1[[#This Row],[volatilidad]]&lt;1,"Media","Alta"))</f>
        <v>Baja</v>
      </c>
    </row>
    <row r="2067" spans="1:13" x14ac:dyDescent="0.3">
      <c r="A2067" s="1">
        <v>45229</v>
      </c>
      <c r="B2067">
        <v>79.72</v>
      </c>
      <c r="C2067">
        <v>80.930000000000007</v>
      </c>
      <c r="D2067">
        <v>79.53</v>
      </c>
      <c r="E2067">
        <v>80.680000000000007</v>
      </c>
      <c r="F2067">
        <v>10291181</v>
      </c>
      <c r="G2067" t="s">
        <v>9</v>
      </c>
      <c r="H2067" s="3">
        <f t="shared" si="96"/>
        <v>1.701752174461113E-2</v>
      </c>
      <c r="I2067">
        <f t="shared" si="97"/>
        <v>2023</v>
      </c>
      <c r="J2067" t="str">
        <f t="shared" si="98"/>
        <v>Octubre</v>
      </c>
      <c r="K2067">
        <f>AVERAGEIFS(Tabla1[Close], Tabla1[Ticker], Tabla1[[#This Row],[Ticker]], Tabla1[Date], "&lt;=" &amp; Tabla1[[#This Row],[Date]], Tabla1[Date], "&gt;=" &amp; (Tabla1[[#This Row],[Date]]-50))</f>
        <v>82.53972222222221</v>
      </c>
      <c r="L2067">
        <f>AVERAGEIFS(Tabla1[Close], Tabla1[Ticker], Tabla1[[#This Row],[Ticker]], Tabla1[Date], "&lt;=" &amp; Tabla1[[#This Row],[Date]], Tabla1[Date], "&gt;=" &amp; (Tabla1[[#This Row],[Date]]-200))</f>
        <v>88.42848920863311</v>
      </c>
      <c r="M2067" t="str">
        <f>+IF(Tabla1[[#This Row],[volatilidad]]&lt;0.5,"Baja",IF(Tabla1[[#This Row],[volatilidad]]&lt;1,"Media","Alta"))</f>
        <v>Baja</v>
      </c>
    </row>
    <row r="2068" spans="1:13" x14ac:dyDescent="0.3">
      <c r="A2068" s="1">
        <v>45230</v>
      </c>
      <c r="B2068">
        <v>80.69</v>
      </c>
      <c r="C2068">
        <v>81.67</v>
      </c>
      <c r="D2068">
        <v>80.33</v>
      </c>
      <c r="E2068">
        <v>81.59</v>
      </c>
      <c r="F2068">
        <v>8672234</v>
      </c>
      <c r="G2068" t="s">
        <v>9</v>
      </c>
      <c r="H2068" s="3">
        <f t="shared" si="96"/>
        <v>1.1279127416955914E-2</v>
      </c>
      <c r="I2068">
        <f t="shared" si="97"/>
        <v>2023</v>
      </c>
      <c r="J2068" t="str">
        <f t="shared" si="98"/>
        <v>Octubre</v>
      </c>
      <c r="K2068">
        <f>AVERAGEIFS(Tabla1[Close], Tabla1[Ticker], Tabla1[[#This Row],[Ticker]], Tabla1[Date], "&lt;=" &amp; Tabla1[[#This Row],[Date]], Tabla1[Date], "&gt;=" &amp; (Tabla1[[#This Row],[Date]]-50))</f>
        <v>82.514054054054043</v>
      </c>
      <c r="L2068">
        <f>AVERAGEIFS(Tabla1[Close], Tabla1[Ticker], Tabla1[[#This Row],[Ticker]], Tabla1[Date], "&lt;=" &amp; Tabla1[[#This Row],[Date]], Tabla1[Date], "&gt;=" &amp; (Tabla1[[#This Row],[Date]]-200))</f>
        <v>88.29000000000002</v>
      </c>
      <c r="M2068" t="str">
        <f>+IF(Tabla1[[#This Row],[volatilidad]]&lt;0.5,"Baja",IF(Tabla1[[#This Row],[volatilidad]]&lt;1,"Media","Alta"))</f>
        <v>Baja</v>
      </c>
    </row>
    <row r="2069" spans="1:13" x14ac:dyDescent="0.3">
      <c r="A2069" s="1">
        <v>45231</v>
      </c>
      <c r="B2069">
        <v>81.53</v>
      </c>
      <c r="C2069">
        <v>81.58</v>
      </c>
      <c r="D2069">
        <v>80.180000000000007</v>
      </c>
      <c r="E2069">
        <v>81.069999999999993</v>
      </c>
      <c r="F2069">
        <v>9092974</v>
      </c>
      <c r="G2069" t="s">
        <v>9</v>
      </c>
      <c r="H2069" s="3">
        <f t="shared" si="96"/>
        <v>-6.373330064959104E-3</v>
      </c>
      <c r="I2069">
        <f t="shared" si="97"/>
        <v>2023</v>
      </c>
      <c r="J2069" t="str">
        <f t="shared" si="98"/>
        <v>Noviembre</v>
      </c>
      <c r="K2069">
        <f>AVERAGEIFS(Tabla1[Close], Tabla1[Ticker], Tabla1[[#This Row],[Ticker]], Tabla1[Date], "&lt;=" &amp; Tabla1[[#This Row],[Date]], Tabla1[Date], "&gt;=" &amp; (Tabla1[[#This Row],[Date]]-50))</f>
        <v>82.474864864864855</v>
      </c>
      <c r="L2069">
        <f>AVERAGEIFS(Tabla1[Close], Tabla1[Ticker], Tabla1[[#This Row],[Ticker]], Tabla1[Date], "&lt;=" &amp; Tabla1[[#This Row],[Date]], Tabla1[Date], "&gt;=" &amp; (Tabla1[[#This Row],[Date]]-200))</f>
        <v>88.154532374100739</v>
      </c>
      <c r="M2069" t="str">
        <f>+IF(Tabla1[[#This Row],[volatilidad]]&lt;0.5,"Baja",IF(Tabla1[[#This Row],[volatilidad]]&lt;1,"Media","Alta"))</f>
        <v>Baja</v>
      </c>
    </row>
    <row r="2070" spans="1:13" x14ac:dyDescent="0.3">
      <c r="A2070" s="1">
        <v>45232</v>
      </c>
      <c r="B2070">
        <v>81.849999999999994</v>
      </c>
      <c r="C2070">
        <v>83.3</v>
      </c>
      <c r="D2070">
        <v>81.819999999999993</v>
      </c>
      <c r="E2070">
        <v>83.29</v>
      </c>
      <c r="F2070">
        <v>11518450</v>
      </c>
      <c r="G2070" t="s">
        <v>9</v>
      </c>
      <c r="H2070" s="3">
        <f t="shared" si="96"/>
        <v>2.7383742444800907E-2</v>
      </c>
      <c r="I2070">
        <f t="shared" si="97"/>
        <v>2023</v>
      </c>
      <c r="J2070" t="str">
        <f t="shared" si="98"/>
        <v>Noviembre</v>
      </c>
      <c r="K2070">
        <f>AVERAGEIFS(Tabla1[Close], Tabla1[Ticker], Tabla1[[#This Row],[Ticker]], Tabla1[Date], "&lt;=" &amp; Tabla1[[#This Row],[Date]], Tabla1[Date], "&gt;=" &amp; (Tabla1[[#This Row],[Date]]-50))</f>
        <v>82.464324324324323</v>
      </c>
      <c r="L2070">
        <f>AVERAGEIFS(Tabla1[Close], Tabla1[Ticker], Tabla1[[#This Row],[Ticker]], Tabla1[Date], "&lt;=" &amp; Tabla1[[#This Row],[Date]], Tabla1[Date], "&gt;=" &amp; (Tabla1[[#This Row],[Date]]-200))</f>
        <v>88.11978571428574</v>
      </c>
      <c r="M2070" t="str">
        <f>+IF(Tabla1[[#This Row],[volatilidad]]&lt;0.5,"Baja",IF(Tabla1[[#This Row],[volatilidad]]&lt;1,"Media","Alta"))</f>
        <v>Baja</v>
      </c>
    </row>
    <row r="2071" spans="1:13" x14ac:dyDescent="0.3">
      <c r="A2071" s="1">
        <v>45233</v>
      </c>
      <c r="B2071">
        <v>84.17</v>
      </c>
      <c r="C2071">
        <v>85.93</v>
      </c>
      <c r="D2071">
        <v>84.16</v>
      </c>
      <c r="E2071">
        <v>85.07</v>
      </c>
      <c r="F2071">
        <v>11331778</v>
      </c>
      <c r="G2071" t="s">
        <v>9</v>
      </c>
      <c r="H2071" s="3">
        <f t="shared" si="96"/>
        <v>2.137111297874883E-2</v>
      </c>
      <c r="I2071">
        <f t="shared" si="97"/>
        <v>2023</v>
      </c>
      <c r="J2071" t="str">
        <f t="shared" si="98"/>
        <v>Noviembre</v>
      </c>
      <c r="K2071">
        <f>AVERAGEIFS(Tabla1[Close], Tabla1[Ticker], Tabla1[[#This Row],[Ticker]], Tabla1[Date], "&lt;=" &amp; Tabla1[[#This Row],[Date]], Tabla1[Date], "&gt;=" &amp; (Tabla1[[#This Row],[Date]]-50))</f>
        <v>82.507297297297299</v>
      </c>
      <c r="L2071">
        <f>AVERAGEIFS(Tabla1[Close], Tabla1[Ticker], Tabla1[[#This Row],[Ticker]], Tabla1[Date], "&lt;=" &amp; Tabla1[[#This Row],[Date]], Tabla1[Date], "&gt;=" &amp; (Tabla1[[#This Row],[Date]]-200))</f>
        <v>88.09815602836882</v>
      </c>
      <c r="M2071" t="str">
        <f>+IF(Tabla1[[#This Row],[volatilidad]]&lt;0.5,"Baja",IF(Tabla1[[#This Row],[volatilidad]]&lt;1,"Media","Alta"))</f>
        <v>Baja</v>
      </c>
    </row>
    <row r="2072" spans="1:13" x14ac:dyDescent="0.3">
      <c r="A2072" s="1">
        <v>45236</v>
      </c>
      <c r="B2072">
        <v>85.08</v>
      </c>
      <c r="C2072">
        <v>85.8</v>
      </c>
      <c r="D2072">
        <v>83.59</v>
      </c>
      <c r="E2072">
        <v>84.02</v>
      </c>
      <c r="F2072">
        <v>14160922</v>
      </c>
      <c r="G2072" t="s">
        <v>9</v>
      </c>
      <c r="H2072" s="3">
        <f t="shared" si="96"/>
        <v>-1.2342776536969469E-2</v>
      </c>
      <c r="I2072">
        <f t="shared" si="97"/>
        <v>2023</v>
      </c>
      <c r="J2072" t="str">
        <f t="shared" si="98"/>
        <v>Noviembre</v>
      </c>
      <c r="K2072">
        <f>AVERAGEIFS(Tabla1[Close], Tabla1[Ticker], Tabla1[[#This Row],[Ticker]], Tabla1[Date], "&lt;=" &amp; Tabla1[[#This Row],[Date]], Tabla1[Date], "&gt;=" &amp; (Tabla1[[#This Row],[Date]]-50))</f>
        <v>82.409166666666664</v>
      </c>
      <c r="L2072">
        <f>AVERAGEIFS(Tabla1[Close], Tabla1[Ticker], Tabla1[[#This Row],[Ticker]], Tabla1[Date], "&lt;=" &amp; Tabla1[[#This Row],[Date]], Tabla1[Date], "&gt;=" &amp; (Tabla1[[#This Row],[Date]]-200))</f>
        <v>87.812086330935287</v>
      </c>
      <c r="M2072" t="str">
        <f>+IF(Tabla1[[#This Row],[volatilidad]]&lt;0.5,"Baja",IF(Tabla1[[#This Row],[volatilidad]]&lt;1,"Media","Alta"))</f>
        <v>Baja</v>
      </c>
    </row>
    <row r="2073" spans="1:13" x14ac:dyDescent="0.3">
      <c r="A2073" s="1">
        <v>45237</v>
      </c>
      <c r="B2073">
        <v>84.16</v>
      </c>
      <c r="C2073">
        <v>84.68</v>
      </c>
      <c r="D2073">
        <v>83.95</v>
      </c>
      <c r="E2073">
        <v>84.59</v>
      </c>
      <c r="F2073">
        <v>10540204</v>
      </c>
      <c r="G2073" t="s">
        <v>9</v>
      </c>
      <c r="H2073" s="3">
        <f t="shared" si="96"/>
        <v>6.7840990240419785E-3</v>
      </c>
      <c r="I2073">
        <f t="shared" si="97"/>
        <v>2023</v>
      </c>
      <c r="J2073" t="str">
        <f t="shared" si="98"/>
        <v>Noviembre</v>
      </c>
      <c r="K2073">
        <f>AVERAGEIFS(Tabla1[Close], Tabla1[Ticker], Tabla1[[#This Row],[Ticker]], Tabla1[Date], "&lt;=" &amp; Tabla1[[#This Row],[Date]], Tabla1[Date], "&gt;=" &amp; (Tabla1[[#This Row],[Date]]-50))</f>
        <v>82.468108108108112</v>
      </c>
      <c r="L2073">
        <f>AVERAGEIFS(Tabla1[Close], Tabla1[Ticker], Tabla1[[#This Row],[Ticker]], Tabla1[Date], "&lt;=" &amp; Tabla1[[#This Row],[Date]], Tabla1[Date], "&gt;=" &amp; (Tabla1[[#This Row],[Date]]-200))</f>
        <v>87.715107913669087</v>
      </c>
      <c r="M2073" t="str">
        <f>+IF(Tabla1[[#This Row],[volatilidad]]&lt;0.5,"Baja",IF(Tabla1[[#This Row],[volatilidad]]&lt;1,"Media","Alta"))</f>
        <v>Baja</v>
      </c>
    </row>
    <row r="2074" spans="1:13" x14ac:dyDescent="0.3">
      <c r="A2074" s="1">
        <v>45238</v>
      </c>
      <c r="B2074">
        <v>84.14</v>
      </c>
      <c r="C2074">
        <v>84.92</v>
      </c>
      <c r="D2074">
        <v>83.95</v>
      </c>
      <c r="E2074">
        <v>84.5</v>
      </c>
      <c r="F2074">
        <v>26942600</v>
      </c>
      <c r="G2074" t="s">
        <v>9</v>
      </c>
      <c r="H2074" s="3">
        <f t="shared" si="96"/>
        <v>-1.0639555503014764E-3</v>
      </c>
      <c r="I2074">
        <f t="shared" si="97"/>
        <v>2023</v>
      </c>
      <c r="J2074" t="str">
        <f t="shared" si="98"/>
        <v>Noviembre</v>
      </c>
      <c r="K2074">
        <f>AVERAGEIFS(Tabla1[Close], Tabla1[Ticker], Tabla1[[#This Row],[Ticker]], Tabla1[Date], "&lt;=" &amp; Tabla1[[#This Row],[Date]], Tabla1[Date], "&gt;=" &amp; (Tabla1[[#This Row],[Date]]-50))</f>
        <v>82.454054054054069</v>
      </c>
      <c r="L2074">
        <f>AVERAGEIFS(Tabla1[Close], Tabla1[Ticker], Tabla1[[#This Row],[Ticker]], Tabla1[Date], "&lt;=" &amp; Tabla1[[#This Row],[Date]], Tabla1[Date], "&gt;=" &amp; (Tabla1[[#This Row],[Date]]-200))</f>
        <v>87.606690647482026</v>
      </c>
      <c r="M2074" t="str">
        <f>+IF(Tabla1[[#This Row],[volatilidad]]&lt;0.5,"Baja",IF(Tabla1[[#This Row],[volatilidad]]&lt;1,"Media","Alta"))</f>
        <v>Baja</v>
      </c>
    </row>
    <row r="2075" spans="1:13" x14ac:dyDescent="0.3">
      <c r="A2075" s="1">
        <v>45239</v>
      </c>
      <c r="B2075">
        <v>87.84</v>
      </c>
      <c r="C2075">
        <v>91.21</v>
      </c>
      <c r="D2075">
        <v>87.6</v>
      </c>
      <c r="E2075">
        <v>90.34</v>
      </c>
      <c r="F2075">
        <v>51062704</v>
      </c>
      <c r="G2075" t="s">
        <v>9</v>
      </c>
      <c r="H2075" s="3">
        <f t="shared" si="96"/>
        <v>6.9112426035502939E-2</v>
      </c>
      <c r="I2075">
        <f t="shared" si="97"/>
        <v>2023</v>
      </c>
      <c r="J2075" t="str">
        <f t="shared" si="98"/>
        <v>Noviembre</v>
      </c>
      <c r="K2075">
        <f>AVERAGEIFS(Tabla1[Close], Tabla1[Ticker], Tabla1[[#This Row],[Ticker]], Tabla1[Date], "&lt;=" &amp; Tabla1[[#This Row],[Date]], Tabla1[Date], "&gt;=" &amp; (Tabla1[[#This Row],[Date]]-50))</f>
        <v>82.681081081081103</v>
      </c>
      <c r="L2075">
        <f>AVERAGEIFS(Tabla1[Close], Tabla1[Ticker], Tabla1[[#This Row],[Ticker]], Tabla1[Date], "&lt;=" &amp; Tabla1[[#This Row],[Date]], Tabla1[Date], "&gt;=" &amp; (Tabla1[[#This Row],[Date]]-200))</f>
        <v>87.626214285714298</v>
      </c>
      <c r="M2075" t="str">
        <f>+IF(Tabla1[[#This Row],[volatilidad]]&lt;0.5,"Baja",IF(Tabla1[[#This Row],[volatilidad]]&lt;1,"Media","Alta"))</f>
        <v>Baja</v>
      </c>
    </row>
    <row r="2076" spans="1:13" x14ac:dyDescent="0.3">
      <c r="A2076" s="1">
        <v>45240</v>
      </c>
      <c r="B2076">
        <v>90.13</v>
      </c>
      <c r="C2076">
        <v>90.16</v>
      </c>
      <c r="D2076">
        <v>86.94</v>
      </c>
      <c r="E2076">
        <v>88.27</v>
      </c>
      <c r="F2076">
        <v>25200001</v>
      </c>
      <c r="G2076" t="s">
        <v>9</v>
      </c>
      <c r="H2076" s="3">
        <f t="shared" si="96"/>
        <v>-2.29134381226479E-2</v>
      </c>
      <c r="I2076">
        <f t="shared" si="97"/>
        <v>2023</v>
      </c>
      <c r="J2076" t="str">
        <f t="shared" si="98"/>
        <v>Noviembre</v>
      </c>
      <c r="K2076">
        <f>AVERAGEIFS(Tabla1[Close], Tabla1[Ticker], Tabla1[[#This Row],[Ticker]], Tabla1[Date], "&lt;=" &amp; Tabla1[[#This Row],[Date]], Tabla1[Date], "&gt;=" &amp; (Tabla1[[#This Row],[Date]]-50))</f>
        <v>82.83540540540541</v>
      </c>
      <c r="L2076">
        <f>AVERAGEIFS(Tabla1[Close], Tabla1[Ticker], Tabla1[[#This Row],[Ticker]], Tabla1[Date], "&lt;=" &amp; Tabla1[[#This Row],[Date]], Tabla1[Date], "&gt;=" &amp; (Tabla1[[#This Row],[Date]]-200))</f>
        <v>87.630780141843985</v>
      </c>
      <c r="M2076" t="str">
        <f>+IF(Tabla1[[#This Row],[volatilidad]]&lt;0.5,"Baja",IF(Tabla1[[#This Row],[volatilidad]]&lt;1,"Media","Alta"))</f>
        <v>Baja</v>
      </c>
    </row>
    <row r="2077" spans="1:13" x14ac:dyDescent="0.3">
      <c r="A2077" s="1">
        <v>45243</v>
      </c>
      <c r="B2077">
        <v>88.42</v>
      </c>
      <c r="C2077">
        <v>89.9</v>
      </c>
      <c r="D2077">
        <v>87.41</v>
      </c>
      <c r="E2077">
        <v>89.44</v>
      </c>
      <c r="F2077">
        <v>12834443</v>
      </c>
      <c r="G2077" t="s">
        <v>9</v>
      </c>
      <c r="H2077" s="3">
        <f t="shared" si="96"/>
        <v>1.3254786450662692E-2</v>
      </c>
      <c r="I2077">
        <f t="shared" si="97"/>
        <v>2023</v>
      </c>
      <c r="J2077" t="str">
        <f t="shared" si="98"/>
        <v>Noviembre</v>
      </c>
      <c r="K2077">
        <f>AVERAGEIFS(Tabla1[Close], Tabla1[Ticker], Tabla1[[#This Row],[Ticker]], Tabla1[Date], "&lt;=" &amp; Tabla1[[#This Row],[Date]], Tabla1[Date], "&gt;=" &amp; (Tabla1[[#This Row],[Date]]-50))</f>
        <v>83.065833333333345</v>
      </c>
      <c r="L2077">
        <f>AVERAGEIFS(Tabla1[Close], Tabla1[Ticker], Tabla1[[#This Row],[Ticker]], Tabla1[Date], "&lt;=" &amp; Tabla1[[#This Row],[Date]], Tabla1[Date], "&gt;=" &amp; (Tabla1[[#This Row],[Date]]-200))</f>
        <v>87.417841726618732</v>
      </c>
      <c r="M2077" t="str">
        <f>+IF(Tabla1[[#This Row],[volatilidad]]&lt;0.5,"Baja",IF(Tabla1[[#This Row],[volatilidad]]&lt;1,"Media","Alta"))</f>
        <v>Baja</v>
      </c>
    </row>
    <row r="2078" spans="1:13" x14ac:dyDescent="0.3">
      <c r="A2078" s="1">
        <v>45244</v>
      </c>
      <c r="B2078">
        <v>90.03</v>
      </c>
      <c r="C2078">
        <v>91.54</v>
      </c>
      <c r="D2078">
        <v>89.99</v>
      </c>
      <c r="E2078">
        <v>91.07</v>
      </c>
      <c r="F2078">
        <v>13152029</v>
      </c>
      <c r="G2078" t="s">
        <v>9</v>
      </c>
      <c r="H2078" s="3">
        <f t="shared" si="96"/>
        <v>1.822450805008935E-2</v>
      </c>
      <c r="I2078">
        <f t="shared" si="97"/>
        <v>2023</v>
      </c>
      <c r="J2078" t="str">
        <f t="shared" si="98"/>
        <v>Noviembre</v>
      </c>
      <c r="K2078">
        <f>AVERAGEIFS(Tabla1[Close], Tabla1[Ticker], Tabla1[[#This Row],[Ticker]], Tabla1[Date], "&lt;=" &amp; Tabla1[[#This Row],[Date]], Tabla1[Date], "&gt;=" &amp; (Tabla1[[#This Row],[Date]]-50))</f>
        <v>83.28216216216218</v>
      </c>
      <c r="L2078">
        <f>AVERAGEIFS(Tabla1[Close], Tabla1[Ticker], Tabla1[[#This Row],[Ticker]], Tabla1[Date], "&lt;=" &amp; Tabla1[[#This Row],[Date]], Tabla1[Date], "&gt;=" &amp; (Tabla1[[#This Row],[Date]]-200))</f>
        <v>87.35410071942448</v>
      </c>
      <c r="M2078" t="str">
        <f>+IF(Tabla1[[#This Row],[volatilidad]]&lt;0.5,"Baja",IF(Tabla1[[#This Row],[volatilidad]]&lt;1,"Media","Alta"))</f>
        <v>Baja</v>
      </c>
    </row>
    <row r="2079" spans="1:13" x14ac:dyDescent="0.3">
      <c r="A2079" s="1">
        <v>45245</v>
      </c>
      <c r="B2079">
        <v>92.99</v>
      </c>
      <c r="C2079">
        <v>94.57</v>
      </c>
      <c r="D2079">
        <v>92.74</v>
      </c>
      <c r="E2079">
        <v>93.93</v>
      </c>
      <c r="F2079">
        <v>20593054</v>
      </c>
      <c r="G2079" t="s">
        <v>9</v>
      </c>
      <c r="H2079" s="3">
        <f t="shared" si="96"/>
        <v>3.140441418688944E-2</v>
      </c>
      <c r="I2079">
        <f t="shared" si="97"/>
        <v>2023</v>
      </c>
      <c r="J2079" t="str">
        <f t="shared" si="98"/>
        <v>Noviembre</v>
      </c>
      <c r="K2079">
        <f>AVERAGEIFS(Tabla1[Close], Tabla1[Ticker], Tabla1[[#This Row],[Ticker]], Tabla1[Date], "&lt;=" &amp; Tabla1[[#This Row],[Date]], Tabla1[Date], "&gt;=" &amp; (Tabla1[[#This Row],[Date]]-50))</f>
        <v>83.63135135135137</v>
      </c>
      <c r="L2079">
        <f>AVERAGEIFS(Tabla1[Close], Tabla1[Ticker], Tabla1[[#This Row],[Ticker]], Tabla1[Date], "&lt;=" &amp; Tabla1[[#This Row],[Date]], Tabla1[Date], "&gt;=" &amp; (Tabla1[[#This Row],[Date]]-200))</f>
        <v>87.292446043165484</v>
      </c>
      <c r="M2079" t="str">
        <f>+IF(Tabla1[[#This Row],[volatilidad]]&lt;0.5,"Baja",IF(Tabla1[[#This Row],[volatilidad]]&lt;1,"Media","Alta"))</f>
        <v>Baja</v>
      </c>
    </row>
    <row r="2080" spans="1:13" x14ac:dyDescent="0.3">
      <c r="A2080" s="1">
        <v>45246</v>
      </c>
      <c r="B2080">
        <v>93.89</v>
      </c>
      <c r="C2080">
        <v>94.61</v>
      </c>
      <c r="D2080">
        <v>93.63</v>
      </c>
      <c r="E2080">
        <v>94.51</v>
      </c>
      <c r="F2080">
        <v>12923919</v>
      </c>
      <c r="G2080" t="s">
        <v>9</v>
      </c>
      <c r="H2080" s="3">
        <f t="shared" si="96"/>
        <v>6.1748110294901348E-3</v>
      </c>
      <c r="I2080">
        <f t="shared" si="97"/>
        <v>2023</v>
      </c>
      <c r="J2080" t="str">
        <f t="shared" si="98"/>
        <v>Noviembre</v>
      </c>
      <c r="K2080">
        <f>AVERAGEIFS(Tabla1[Close], Tabla1[Ticker], Tabla1[[#This Row],[Ticker]], Tabla1[Date], "&lt;=" &amp; Tabla1[[#This Row],[Date]], Tabla1[Date], "&gt;=" &amp; (Tabla1[[#This Row],[Date]]-50))</f>
        <v>84.022162162162189</v>
      </c>
      <c r="L2080">
        <f>AVERAGEIFS(Tabla1[Close], Tabla1[Ticker], Tabla1[[#This Row],[Ticker]], Tabla1[Date], "&lt;=" &amp; Tabla1[[#This Row],[Date]], Tabla1[Date], "&gt;=" &amp; (Tabla1[[#This Row],[Date]]-200))</f>
        <v>87.344000000000008</v>
      </c>
      <c r="M2080" t="str">
        <f>+IF(Tabla1[[#This Row],[volatilidad]]&lt;0.5,"Baja",IF(Tabla1[[#This Row],[volatilidad]]&lt;1,"Media","Alta"))</f>
        <v>Baja</v>
      </c>
    </row>
    <row r="2081" spans="1:13" x14ac:dyDescent="0.3">
      <c r="A2081" s="1">
        <v>45247</v>
      </c>
      <c r="B2081">
        <v>94.75</v>
      </c>
      <c r="C2081">
        <v>95.38</v>
      </c>
      <c r="D2081">
        <v>93.92</v>
      </c>
      <c r="E2081">
        <v>94.15</v>
      </c>
      <c r="F2081">
        <v>12201304</v>
      </c>
      <c r="G2081" t="s">
        <v>9</v>
      </c>
      <c r="H2081" s="3">
        <f t="shared" si="96"/>
        <v>-3.8091207279652428E-3</v>
      </c>
      <c r="I2081">
        <f t="shared" si="97"/>
        <v>2023</v>
      </c>
      <c r="J2081" t="str">
        <f t="shared" si="98"/>
        <v>Noviembre</v>
      </c>
      <c r="K2081">
        <f>AVERAGEIFS(Tabla1[Close], Tabla1[Ticker], Tabla1[[#This Row],[Ticker]], Tabla1[Date], "&lt;=" &amp; Tabla1[[#This Row],[Date]], Tabla1[Date], "&gt;=" &amp; (Tabla1[[#This Row],[Date]]-50))</f>
        <v>84.407297297297319</v>
      </c>
      <c r="L2081">
        <f>AVERAGEIFS(Tabla1[Close], Tabla1[Ticker], Tabla1[[#This Row],[Ticker]], Tabla1[Date], "&lt;=" &amp; Tabla1[[#This Row],[Date]], Tabla1[Date], "&gt;=" &amp; (Tabla1[[#This Row],[Date]]-200))</f>
        <v>87.392269503546103</v>
      </c>
      <c r="M2081" t="str">
        <f>+IF(Tabla1[[#This Row],[volatilidad]]&lt;0.5,"Baja",IF(Tabla1[[#This Row],[volatilidad]]&lt;1,"Media","Alta"))</f>
        <v>Baja</v>
      </c>
    </row>
    <row r="2082" spans="1:13" x14ac:dyDescent="0.3">
      <c r="A2082" s="1">
        <v>45250</v>
      </c>
      <c r="B2082">
        <v>93.98</v>
      </c>
      <c r="C2082">
        <v>95.59</v>
      </c>
      <c r="D2082">
        <v>93.87</v>
      </c>
      <c r="E2082">
        <v>95.03</v>
      </c>
      <c r="F2082">
        <v>14114766</v>
      </c>
      <c r="G2082" t="s">
        <v>9</v>
      </c>
      <c r="H2082" s="3">
        <f t="shared" si="96"/>
        <v>9.3467870419543519E-3</v>
      </c>
      <c r="I2082">
        <f t="shared" si="97"/>
        <v>2023</v>
      </c>
      <c r="J2082" t="str">
        <f t="shared" si="98"/>
        <v>Noviembre</v>
      </c>
      <c r="K2082">
        <f>AVERAGEIFS(Tabla1[Close], Tabla1[Ticker], Tabla1[[#This Row],[Ticker]], Tabla1[Date], "&lt;=" &amp; Tabla1[[#This Row],[Date]], Tabla1[Date], "&gt;=" &amp; (Tabla1[[#This Row],[Date]]-50))</f>
        <v>84.914444444444456</v>
      </c>
      <c r="L2082">
        <f>AVERAGEIFS(Tabla1[Close], Tabla1[Ticker], Tabla1[[#This Row],[Ticker]], Tabla1[Date], "&lt;=" &amp; Tabla1[[#This Row],[Date]], Tabla1[Date], "&gt;=" &amp; (Tabla1[[#This Row],[Date]]-200))</f>
        <v>87.148705035971233</v>
      </c>
      <c r="M2082" t="str">
        <f>+IF(Tabla1[[#This Row],[volatilidad]]&lt;0.5,"Baja",IF(Tabla1[[#This Row],[volatilidad]]&lt;1,"Media","Alta"))</f>
        <v>Baja</v>
      </c>
    </row>
    <row r="2083" spans="1:13" x14ac:dyDescent="0.3">
      <c r="A2083" s="1">
        <v>45251</v>
      </c>
      <c r="B2083">
        <v>94.73</v>
      </c>
      <c r="C2083">
        <v>94.96</v>
      </c>
      <c r="D2083">
        <v>93.96</v>
      </c>
      <c r="E2083">
        <v>94.45</v>
      </c>
      <c r="F2083">
        <v>7654843</v>
      </c>
      <c r="G2083" t="s">
        <v>9</v>
      </c>
      <c r="H2083" s="3">
        <f t="shared" si="96"/>
        <v>-6.1033357886982609E-3</v>
      </c>
      <c r="I2083">
        <f t="shared" si="97"/>
        <v>2023</v>
      </c>
      <c r="J2083" t="str">
        <f t="shared" si="98"/>
        <v>Noviembre</v>
      </c>
      <c r="K2083">
        <f>AVERAGEIFS(Tabla1[Close], Tabla1[Ticker], Tabla1[[#This Row],[Ticker]], Tabla1[Date], "&lt;=" &amp; Tabla1[[#This Row],[Date]], Tabla1[Date], "&gt;=" &amp; (Tabla1[[#This Row],[Date]]-50))</f>
        <v>85.172162162162167</v>
      </c>
      <c r="L2083">
        <f>AVERAGEIFS(Tabla1[Close], Tabla1[Ticker], Tabla1[[#This Row],[Ticker]], Tabla1[Date], "&lt;=" &amp; Tabla1[[#This Row],[Date]], Tabla1[Date], "&gt;=" &amp; (Tabla1[[#This Row],[Date]]-200))</f>
        <v>87.127122302158284</v>
      </c>
      <c r="M2083" t="str">
        <f>+IF(Tabla1[[#This Row],[volatilidad]]&lt;0.5,"Baja",IF(Tabla1[[#This Row],[volatilidad]]&lt;1,"Media","Alta"))</f>
        <v>Baja</v>
      </c>
    </row>
    <row r="2084" spans="1:13" x14ac:dyDescent="0.3">
      <c r="A2084" s="1">
        <v>45252</v>
      </c>
      <c r="B2084">
        <v>94.91</v>
      </c>
      <c r="C2084">
        <v>95.71</v>
      </c>
      <c r="D2084">
        <v>94.76</v>
      </c>
      <c r="E2084">
        <v>95.07</v>
      </c>
      <c r="F2084">
        <v>7330932</v>
      </c>
      <c r="G2084" t="s">
        <v>9</v>
      </c>
      <c r="H2084" s="3">
        <f t="shared" si="96"/>
        <v>6.564319745897107E-3</v>
      </c>
      <c r="I2084">
        <f t="shared" si="97"/>
        <v>2023</v>
      </c>
      <c r="J2084" t="str">
        <f t="shared" si="98"/>
        <v>Noviembre</v>
      </c>
      <c r="K2084">
        <f>AVERAGEIFS(Tabla1[Close], Tabla1[Ticker], Tabla1[[#This Row],[Ticker]], Tabla1[Date], "&lt;=" &amp; Tabla1[[#This Row],[Date]], Tabla1[Date], "&gt;=" &amp; (Tabla1[[#This Row],[Date]]-50))</f>
        <v>85.534324324324331</v>
      </c>
      <c r="L2084">
        <f>AVERAGEIFS(Tabla1[Close], Tabla1[Ticker], Tabla1[[#This Row],[Ticker]], Tabla1[Date], "&lt;=" &amp; Tabla1[[#This Row],[Date]], Tabla1[Date], "&gt;=" &amp; (Tabla1[[#This Row],[Date]]-200))</f>
        <v>87.087913669064775</v>
      </c>
      <c r="M2084" t="str">
        <f>+IF(Tabla1[[#This Row],[volatilidad]]&lt;0.5,"Baja",IF(Tabla1[[#This Row],[volatilidad]]&lt;1,"Media","Alta"))</f>
        <v>Baja</v>
      </c>
    </row>
    <row r="2085" spans="1:13" x14ac:dyDescent="0.3">
      <c r="A2085" s="1">
        <v>45254</v>
      </c>
      <c r="B2085">
        <v>94.9</v>
      </c>
      <c r="C2085">
        <v>96.51</v>
      </c>
      <c r="D2085">
        <v>94.9</v>
      </c>
      <c r="E2085">
        <v>96.06</v>
      </c>
      <c r="F2085">
        <v>5440468</v>
      </c>
      <c r="G2085" t="s">
        <v>9</v>
      </c>
      <c r="H2085" s="3">
        <f t="shared" si="96"/>
        <v>1.0413379615020535E-2</v>
      </c>
      <c r="I2085">
        <f t="shared" si="97"/>
        <v>2023</v>
      </c>
      <c r="J2085" t="str">
        <f t="shared" si="98"/>
        <v>Noviembre</v>
      </c>
      <c r="K2085">
        <f>AVERAGEIFS(Tabla1[Close], Tabla1[Ticker], Tabla1[[#This Row],[Ticker]], Tabla1[Date], "&lt;=" &amp; Tabla1[[#This Row],[Date]], Tabla1[Date], "&gt;=" &amp; (Tabla1[[#This Row],[Date]]-50))</f>
        <v>86.165833333333339</v>
      </c>
      <c r="L2085">
        <f>AVERAGEIFS(Tabla1[Close], Tabla1[Ticker], Tabla1[[#This Row],[Ticker]], Tabla1[Date], "&lt;=" &amp; Tabla1[[#This Row],[Date]], Tabla1[Date], "&gt;=" &amp; (Tabla1[[#This Row],[Date]]-200))</f>
        <v>87.152000000000015</v>
      </c>
      <c r="M2085" t="str">
        <f>+IF(Tabla1[[#This Row],[volatilidad]]&lt;0.5,"Baja",IF(Tabla1[[#This Row],[volatilidad]]&lt;1,"Media","Alta"))</f>
        <v>Baja</v>
      </c>
    </row>
    <row r="2086" spans="1:13" x14ac:dyDescent="0.3">
      <c r="A2086" s="1">
        <v>45257</v>
      </c>
      <c r="B2086">
        <v>95.74</v>
      </c>
      <c r="C2086">
        <v>95.74</v>
      </c>
      <c r="D2086">
        <v>94.52</v>
      </c>
      <c r="E2086">
        <v>95.17</v>
      </c>
      <c r="F2086">
        <v>11049470</v>
      </c>
      <c r="G2086" t="s">
        <v>9</v>
      </c>
      <c r="H2086" s="3">
        <f t="shared" si="96"/>
        <v>-9.2650426816572873E-3</v>
      </c>
      <c r="I2086">
        <f t="shared" si="97"/>
        <v>2023</v>
      </c>
      <c r="J2086" t="str">
        <f t="shared" si="98"/>
        <v>Noviembre</v>
      </c>
      <c r="K2086">
        <f>AVERAGEIFS(Tabla1[Close], Tabla1[Ticker], Tabla1[[#This Row],[Ticker]], Tabla1[Date], "&lt;=" &amp; Tabla1[[#This Row],[Date]], Tabla1[Date], "&gt;=" &amp; (Tabla1[[#This Row],[Date]]-50))</f>
        <v>86.668285714285716</v>
      </c>
      <c r="L2086">
        <f>AVERAGEIFS(Tabla1[Close], Tabla1[Ticker], Tabla1[[#This Row],[Ticker]], Tabla1[Date], "&lt;=" &amp; Tabla1[[#This Row],[Date]], Tabla1[Date], "&gt;=" &amp; (Tabla1[[#This Row],[Date]]-200))</f>
        <v>86.885217391304366</v>
      </c>
      <c r="M2086" t="str">
        <f>+IF(Tabla1[[#This Row],[volatilidad]]&lt;0.5,"Baja",IF(Tabla1[[#This Row],[volatilidad]]&lt;1,"Media","Alta"))</f>
        <v>Baja</v>
      </c>
    </row>
    <row r="2087" spans="1:13" x14ac:dyDescent="0.3">
      <c r="A2087" s="1">
        <v>45258</v>
      </c>
      <c r="B2087">
        <v>95</v>
      </c>
      <c r="C2087">
        <v>95.14</v>
      </c>
      <c r="D2087">
        <v>92.45</v>
      </c>
      <c r="E2087">
        <v>92.5</v>
      </c>
      <c r="F2087">
        <v>18660305</v>
      </c>
      <c r="G2087" t="s">
        <v>9</v>
      </c>
      <c r="H2087" s="3">
        <f t="shared" si="96"/>
        <v>-2.8055059367447788E-2</v>
      </c>
      <c r="I2087">
        <f t="shared" si="97"/>
        <v>2023</v>
      </c>
      <c r="J2087" t="str">
        <f t="shared" si="98"/>
        <v>Noviembre</v>
      </c>
      <c r="K2087">
        <f>AVERAGEIFS(Tabla1[Close], Tabla1[Ticker], Tabla1[[#This Row],[Ticker]], Tabla1[Date], "&lt;=" &amp; Tabla1[[#This Row],[Date]], Tabla1[Date], "&gt;=" &amp; (Tabla1[[#This Row],[Date]]-50))</f>
        <v>86.830277777777781</v>
      </c>
      <c r="L2087">
        <f>AVERAGEIFS(Tabla1[Close], Tabla1[Ticker], Tabla1[[#This Row],[Ticker]], Tabla1[Date], "&lt;=" &amp; Tabla1[[#This Row],[Date]], Tabla1[Date], "&gt;=" &amp; (Tabla1[[#This Row],[Date]]-200))</f>
        <v>86.886594202898564</v>
      </c>
      <c r="M2087" t="str">
        <f>+IF(Tabla1[[#This Row],[volatilidad]]&lt;0.5,"Baja",IF(Tabla1[[#This Row],[volatilidad]]&lt;1,"Media","Alta"))</f>
        <v>Baja</v>
      </c>
    </row>
    <row r="2088" spans="1:13" x14ac:dyDescent="0.3">
      <c r="A2088" s="1">
        <v>45259</v>
      </c>
      <c r="B2088">
        <v>92.6</v>
      </c>
      <c r="C2088">
        <v>93.24</v>
      </c>
      <c r="D2088">
        <v>91.44</v>
      </c>
      <c r="E2088">
        <v>92.5</v>
      </c>
      <c r="F2088">
        <v>13857038</v>
      </c>
      <c r="G2088" t="s">
        <v>9</v>
      </c>
      <c r="H2088" s="3">
        <f t="shared" si="96"/>
        <v>0</v>
      </c>
      <c r="I2088">
        <f t="shared" si="97"/>
        <v>2023</v>
      </c>
      <c r="J2088" t="str">
        <f t="shared" si="98"/>
        <v>Noviembre</v>
      </c>
      <c r="K2088">
        <f>AVERAGEIFS(Tabla1[Close], Tabla1[Ticker], Tabla1[[#This Row],[Ticker]], Tabla1[Date], "&lt;=" &amp; Tabla1[[#This Row],[Date]], Tabla1[Date], "&gt;=" &amp; (Tabla1[[#This Row],[Date]]-50))</f>
        <v>87.046944444444449</v>
      </c>
      <c r="L2088">
        <f>AVERAGEIFS(Tabla1[Close], Tabla1[Ticker], Tabla1[[#This Row],[Ticker]], Tabla1[Date], "&lt;=" &amp; Tabla1[[#This Row],[Date]], Tabla1[Date], "&gt;=" &amp; (Tabla1[[#This Row],[Date]]-200))</f>
        <v>86.890289855072481</v>
      </c>
      <c r="M2088" t="str">
        <f>+IF(Tabla1[[#This Row],[volatilidad]]&lt;0.5,"Baja",IF(Tabla1[[#This Row],[volatilidad]]&lt;1,"Media","Alta"))</f>
        <v>Baja</v>
      </c>
    </row>
    <row r="2089" spans="1:13" x14ac:dyDescent="0.3">
      <c r="A2089" s="1">
        <v>45260</v>
      </c>
      <c r="B2089">
        <v>93.55</v>
      </c>
      <c r="C2089">
        <v>93.86</v>
      </c>
      <c r="D2089">
        <v>92.2</v>
      </c>
      <c r="E2089">
        <v>92.69</v>
      </c>
      <c r="F2089">
        <v>13396699</v>
      </c>
      <c r="G2089" t="s">
        <v>9</v>
      </c>
      <c r="H2089" s="3">
        <f t="shared" si="96"/>
        <v>2.0540540540541219E-3</v>
      </c>
      <c r="I2089">
        <f t="shared" si="97"/>
        <v>2023</v>
      </c>
      <c r="J2089" t="str">
        <f t="shared" si="98"/>
        <v>Noviembre</v>
      </c>
      <c r="K2089">
        <f>AVERAGEIFS(Tabla1[Close], Tabla1[Ticker], Tabla1[[#This Row],[Ticker]], Tabla1[Date], "&lt;=" &amp; Tabla1[[#This Row],[Date]], Tabla1[Date], "&gt;=" &amp; (Tabla1[[#This Row],[Date]]-50))</f>
        <v>87.260833333333338</v>
      </c>
      <c r="L2089">
        <f>AVERAGEIFS(Tabla1[Close], Tabla1[Ticker], Tabla1[[#This Row],[Ticker]], Tabla1[Date], "&lt;=" &amp; Tabla1[[#This Row],[Date]], Tabla1[Date], "&gt;=" &amp; (Tabla1[[#This Row],[Date]]-200))</f>
        <v>86.932014388489236</v>
      </c>
      <c r="M2089" t="str">
        <f>+IF(Tabla1[[#This Row],[volatilidad]]&lt;0.5,"Baja",IF(Tabla1[[#This Row],[volatilidad]]&lt;1,"Media","Alta"))</f>
        <v>Baja</v>
      </c>
    </row>
    <row r="2090" spans="1:13" x14ac:dyDescent="0.3">
      <c r="A2090" s="1">
        <v>45261</v>
      </c>
      <c r="B2090">
        <v>92.74</v>
      </c>
      <c r="C2090">
        <v>92.84</v>
      </c>
      <c r="D2090">
        <v>91.77</v>
      </c>
      <c r="E2090">
        <v>92.58</v>
      </c>
      <c r="F2090">
        <v>11898169</v>
      </c>
      <c r="G2090" t="s">
        <v>9</v>
      </c>
      <c r="H2090" s="3">
        <f t="shared" si="96"/>
        <v>-1.1867515373826798E-3</v>
      </c>
      <c r="I2090">
        <f t="shared" si="97"/>
        <v>2023</v>
      </c>
      <c r="J2090" t="str">
        <f t="shared" si="98"/>
        <v>Diciembre</v>
      </c>
      <c r="K2090">
        <f>AVERAGEIFS(Tabla1[Close], Tabla1[Ticker], Tabla1[[#This Row],[Ticker]], Tabla1[Date], "&lt;=" &amp; Tabla1[[#This Row],[Date]], Tabla1[Date], "&gt;=" &amp; (Tabla1[[#This Row],[Date]]-50))</f>
        <v>87.475555555555559</v>
      </c>
      <c r="L2090">
        <f>AVERAGEIFS(Tabla1[Close], Tabla1[Ticker], Tabla1[[#This Row],[Ticker]], Tabla1[Date], "&lt;=" &amp; Tabla1[[#This Row],[Date]], Tabla1[Date], "&gt;=" &amp; (Tabla1[[#This Row],[Date]]-200))</f>
        <v>86.972357142857163</v>
      </c>
      <c r="M2090" t="str">
        <f>+IF(Tabla1[[#This Row],[volatilidad]]&lt;0.5,"Baja",IF(Tabla1[[#This Row],[volatilidad]]&lt;1,"Media","Alta"))</f>
        <v>Baja</v>
      </c>
    </row>
    <row r="2091" spans="1:13" x14ac:dyDescent="0.3">
      <c r="A2091" s="1">
        <v>45264</v>
      </c>
      <c r="B2091">
        <v>91.9</v>
      </c>
      <c r="C2091">
        <v>92.41</v>
      </c>
      <c r="D2091">
        <v>91.61</v>
      </c>
      <c r="E2091">
        <v>92.01</v>
      </c>
      <c r="F2091">
        <v>12602805</v>
      </c>
      <c r="G2091" t="s">
        <v>9</v>
      </c>
      <c r="H2091" s="3">
        <f t="shared" si="96"/>
        <v>-6.1568373298768186E-3</v>
      </c>
      <c r="I2091">
        <f t="shared" si="97"/>
        <v>2023</v>
      </c>
      <c r="J2091" t="str">
        <f t="shared" si="98"/>
        <v>Diciembre</v>
      </c>
      <c r="K2091">
        <f>AVERAGEIFS(Tabla1[Close], Tabla1[Ticker], Tabla1[[#This Row],[Ticker]], Tabla1[Date], "&lt;=" &amp; Tabla1[[#This Row],[Date]], Tabla1[Date], "&gt;=" &amp; (Tabla1[[#This Row],[Date]]-50))</f>
        <v>87.783714285714296</v>
      </c>
      <c r="L2091">
        <f>AVERAGEIFS(Tabla1[Close], Tabla1[Ticker], Tabla1[[#This Row],[Ticker]], Tabla1[Date], "&lt;=" &amp; Tabla1[[#This Row],[Date]], Tabla1[Date], "&gt;=" &amp; (Tabla1[[#This Row],[Date]]-200))</f>
        <v>86.895144927536265</v>
      </c>
      <c r="M2091" t="str">
        <f>+IF(Tabla1[[#This Row],[volatilidad]]&lt;0.5,"Baja",IF(Tabla1[[#This Row],[volatilidad]]&lt;1,"Media","Alta"))</f>
        <v>Baja</v>
      </c>
    </row>
    <row r="2092" spans="1:13" x14ac:dyDescent="0.3">
      <c r="A2092" s="1">
        <v>45265</v>
      </c>
      <c r="B2092">
        <v>91.61</v>
      </c>
      <c r="C2092">
        <v>91.78</v>
      </c>
      <c r="D2092">
        <v>89.93</v>
      </c>
      <c r="E2092">
        <v>90.79</v>
      </c>
      <c r="F2092">
        <v>12356988</v>
      </c>
      <c r="G2092" t="s">
        <v>9</v>
      </c>
      <c r="H2092" s="3">
        <f t="shared" si="96"/>
        <v>-1.3259428323008304E-2</v>
      </c>
      <c r="I2092">
        <f t="shared" si="97"/>
        <v>2023</v>
      </c>
      <c r="J2092" t="str">
        <f t="shared" si="98"/>
        <v>Diciembre</v>
      </c>
      <c r="K2092">
        <f>AVERAGEIFS(Tabla1[Close], Tabla1[Ticker], Tabla1[[#This Row],[Ticker]], Tabla1[Date], "&lt;=" &amp; Tabla1[[#This Row],[Date]], Tabla1[Date], "&gt;=" &amp; (Tabla1[[#This Row],[Date]]-50))</f>
        <v>87.867222222222225</v>
      </c>
      <c r="L2092">
        <f>AVERAGEIFS(Tabla1[Close], Tabla1[Ticker], Tabla1[[#This Row],[Ticker]], Tabla1[Date], "&lt;=" &amp; Tabla1[[#This Row],[Date]], Tabla1[Date], "&gt;=" &amp; (Tabla1[[#This Row],[Date]]-200))</f>
        <v>86.87362318840583</v>
      </c>
      <c r="M2092" t="str">
        <f>+IF(Tabla1[[#This Row],[volatilidad]]&lt;0.5,"Baja",IF(Tabla1[[#This Row],[volatilidad]]&lt;1,"Media","Alta"))</f>
        <v>Baja</v>
      </c>
    </row>
    <row r="2093" spans="1:13" x14ac:dyDescent="0.3">
      <c r="A2093" s="1">
        <v>45266</v>
      </c>
      <c r="B2093">
        <v>91.11</v>
      </c>
      <c r="C2093">
        <v>92.55</v>
      </c>
      <c r="D2093">
        <v>90.62</v>
      </c>
      <c r="E2093">
        <v>91.5</v>
      </c>
      <c r="F2093">
        <v>10462040</v>
      </c>
      <c r="G2093" t="s">
        <v>9</v>
      </c>
      <c r="H2093" s="3">
        <f t="shared" si="96"/>
        <v>7.8202445203214843E-3</v>
      </c>
      <c r="I2093">
        <f t="shared" si="97"/>
        <v>2023</v>
      </c>
      <c r="J2093" t="str">
        <f t="shared" si="98"/>
        <v>Diciembre</v>
      </c>
      <c r="K2093">
        <f>AVERAGEIFS(Tabla1[Close], Tabla1[Ticker], Tabla1[[#This Row],[Ticker]], Tabla1[Date], "&lt;=" &amp; Tabla1[[#This Row],[Date]], Tabla1[Date], "&gt;=" &amp; (Tabla1[[#This Row],[Date]]-50))</f>
        <v>88.028055555555568</v>
      </c>
      <c r="L2093">
        <f>AVERAGEIFS(Tabla1[Close], Tabla1[Ticker], Tabla1[[#This Row],[Ticker]], Tabla1[Date], "&lt;=" &amp; Tabla1[[#This Row],[Date]], Tabla1[Date], "&gt;=" &amp; (Tabla1[[#This Row],[Date]]-200))</f>
        <v>86.874710144927576</v>
      </c>
      <c r="M2093" t="str">
        <f>+IF(Tabla1[[#This Row],[volatilidad]]&lt;0.5,"Baja",IF(Tabla1[[#This Row],[volatilidad]]&lt;1,"Media","Alta"))</f>
        <v>Baja</v>
      </c>
    </row>
    <row r="2094" spans="1:13" x14ac:dyDescent="0.3">
      <c r="A2094" s="1">
        <v>45267</v>
      </c>
      <c r="B2094">
        <v>91.8</v>
      </c>
      <c r="C2094">
        <v>93.39</v>
      </c>
      <c r="D2094">
        <v>91.65</v>
      </c>
      <c r="E2094">
        <v>92.35</v>
      </c>
      <c r="F2094">
        <v>10264684</v>
      </c>
      <c r="G2094" t="s">
        <v>9</v>
      </c>
      <c r="H2094" s="3">
        <f t="shared" si="96"/>
        <v>9.2896174863388303E-3</v>
      </c>
      <c r="I2094">
        <f t="shared" si="97"/>
        <v>2023</v>
      </c>
      <c r="J2094" t="str">
        <f t="shared" si="98"/>
        <v>Diciembre</v>
      </c>
      <c r="K2094">
        <f>AVERAGEIFS(Tabla1[Close], Tabla1[Ticker], Tabla1[[#This Row],[Ticker]], Tabla1[Date], "&lt;=" &amp; Tabla1[[#This Row],[Date]], Tabla1[Date], "&gt;=" &amp; (Tabla1[[#This Row],[Date]]-50))</f>
        <v>88.198888888888902</v>
      </c>
      <c r="L2094">
        <f>AVERAGEIFS(Tabla1[Close], Tabla1[Ticker], Tabla1[[#This Row],[Ticker]], Tabla1[Date], "&lt;=" &amp; Tabla1[[#This Row],[Date]], Tabla1[Date], "&gt;=" &amp; (Tabla1[[#This Row],[Date]]-200))</f>
        <v>86.914100719424511</v>
      </c>
      <c r="M2094" t="str">
        <f>+IF(Tabla1[[#This Row],[volatilidad]]&lt;0.5,"Baja",IF(Tabla1[[#This Row],[volatilidad]]&lt;1,"Media","Alta"))</f>
        <v>Baja</v>
      </c>
    </row>
    <row r="2095" spans="1:13" x14ac:dyDescent="0.3">
      <c r="A2095" s="1">
        <v>45268</v>
      </c>
      <c r="B2095">
        <v>92.06</v>
      </c>
      <c r="C2095">
        <v>93.54</v>
      </c>
      <c r="D2095">
        <v>92.06</v>
      </c>
      <c r="E2095">
        <v>92.82</v>
      </c>
      <c r="F2095">
        <v>9498155</v>
      </c>
      <c r="G2095" t="s">
        <v>9</v>
      </c>
      <c r="H2095" s="3">
        <f t="shared" si="96"/>
        <v>5.0893340552247146E-3</v>
      </c>
      <c r="I2095">
        <f t="shared" si="97"/>
        <v>2023</v>
      </c>
      <c r="J2095" t="str">
        <f t="shared" si="98"/>
        <v>Diciembre</v>
      </c>
      <c r="K2095">
        <f>AVERAGEIFS(Tabla1[Close], Tabla1[Ticker], Tabla1[[#This Row],[Ticker]], Tabla1[Date], "&lt;=" &amp; Tabla1[[#This Row],[Date]], Tabla1[Date], "&gt;=" &amp; (Tabla1[[#This Row],[Date]]-50))</f>
        <v>88.425000000000011</v>
      </c>
      <c r="L2095">
        <f>AVERAGEIFS(Tabla1[Close], Tabla1[Ticker], Tabla1[[#This Row],[Ticker]], Tabla1[Date], "&lt;=" &amp; Tabla1[[#This Row],[Date]], Tabla1[Date], "&gt;=" &amp; (Tabla1[[#This Row],[Date]]-200))</f>
        <v>86.956285714285755</v>
      </c>
      <c r="M2095" t="str">
        <f>+IF(Tabla1[[#This Row],[volatilidad]]&lt;0.5,"Baja",IF(Tabla1[[#This Row],[volatilidad]]&lt;1,"Media","Alta"))</f>
        <v>Baja</v>
      </c>
    </row>
    <row r="2096" spans="1:13" x14ac:dyDescent="0.3">
      <c r="A2096" s="1">
        <v>45271</v>
      </c>
      <c r="B2096">
        <v>92.73</v>
      </c>
      <c r="C2096">
        <v>93.08</v>
      </c>
      <c r="D2096">
        <v>91.97</v>
      </c>
      <c r="E2096">
        <v>92.2</v>
      </c>
      <c r="F2096">
        <v>10810961</v>
      </c>
      <c r="G2096" t="s">
        <v>9</v>
      </c>
      <c r="H2096" s="3">
        <f t="shared" si="96"/>
        <v>-6.6795949148888978E-3</v>
      </c>
      <c r="I2096">
        <f t="shared" si="97"/>
        <v>2023</v>
      </c>
      <c r="J2096" t="str">
        <f t="shared" si="98"/>
        <v>Diciembre</v>
      </c>
      <c r="K2096">
        <f>AVERAGEIFS(Tabla1[Close], Tabla1[Ticker], Tabla1[[#This Row],[Ticker]], Tabla1[Date], "&lt;=" &amp; Tabla1[[#This Row],[Date]], Tabla1[Date], "&gt;=" &amp; (Tabla1[[#This Row],[Date]]-50))</f>
        <v>88.845714285714294</v>
      </c>
      <c r="L2096">
        <f>AVERAGEIFS(Tabla1[Close], Tabla1[Ticker], Tabla1[[#This Row],[Ticker]], Tabla1[Date], "&lt;=" &amp; Tabla1[[#This Row],[Date]], Tabla1[Date], "&gt;=" &amp; (Tabla1[[#This Row],[Date]]-200))</f>
        <v>86.922971014492802</v>
      </c>
      <c r="M2096" t="str">
        <f>+IF(Tabla1[[#This Row],[volatilidad]]&lt;0.5,"Baja",IF(Tabla1[[#This Row],[volatilidad]]&lt;1,"Media","Alta"))</f>
        <v>Baja</v>
      </c>
    </row>
    <row r="2097" spans="1:13" x14ac:dyDescent="0.3">
      <c r="A2097" s="1">
        <v>45272</v>
      </c>
      <c r="B2097">
        <v>92.12</v>
      </c>
      <c r="C2097">
        <v>92.2</v>
      </c>
      <c r="D2097">
        <v>90.86</v>
      </c>
      <c r="E2097">
        <v>91.07</v>
      </c>
      <c r="F2097">
        <v>13218428</v>
      </c>
      <c r="G2097" t="s">
        <v>9</v>
      </c>
      <c r="H2097" s="3">
        <f t="shared" si="96"/>
        <v>-1.2255965292841786E-2</v>
      </c>
      <c r="I2097">
        <f t="shared" si="97"/>
        <v>2023</v>
      </c>
      <c r="J2097" t="str">
        <f t="shared" si="98"/>
        <v>Diciembre</v>
      </c>
      <c r="K2097">
        <f>AVERAGEIFS(Tabla1[Close], Tabla1[Ticker], Tabla1[[#This Row],[Ticker]], Tabla1[Date], "&lt;=" &amp; Tabla1[[#This Row],[Date]], Tabla1[Date], "&gt;=" &amp; (Tabla1[[#This Row],[Date]]-50))</f>
        <v>88.907500000000013</v>
      </c>
      <c r="L2097">
        <f>AVERAGEIFS(Tabla1[Close], Tabla1[Ticker], Tabla1[[#This Row],[Ticker]], Tabla1[Date], "&lt;=" &amp; Tabla1[[#This Row],[Date]], Tabla1[Date], "&gt;=" &amp; (Tabla1[[#This Row],[Date]]-200))</f>
        <v>86.944202898550756</v>
      </c>
      <c r="M2097" t="str">
        <f>+IF(Tabla1[[#This Row],[volatilidad]]&lt;0.5,"Baja",IF(Tabla1[[#This Row],[volatilidad]]&lt;1,"Media","Alta"))</f>
        <v>Baja</v>
      </c>
    </row>
    <row r="2098" spans="1:13" x14ac:dyDescent="0.3">
      <c r="A2098" s="1">
        <v>45273</v>
      </c>
      <c r="B2098">
        <v>91.17</v>
      </c>
      <c r="C2098">
        <v>92.87</v>
      </c>
      <c r="D2098">
        <v>90.78</v>
      </c>
      <c r="E2098">
        <v>92.83</v>
      </c>
      <c r="F2098">
        <v>10173236</v>
      </c>
      <c r="G2098" t="s">
        <v>9</v>
      </c>
      <c r="H2098" s="3">
        <f t="shared" si="96"/>
        <v>1.9325793345777997E-2</v>
      </c>
      <c r="I2098">
        <f t="shared" si="97"/>
        <v>2023</v>
      </c>
      <c r="J2098" t="str">
        <f t="shared" si="98"/>
        <v>Diciembre</v>
      </c>
      <c r="K2098">
        <f>AVERAGEIFS(Tabla1[Close], Tabla1[Ticker], Tabla1[[#This Row],[Ticker]], Tabla1[Date], "&lt;=" &amp; Tabla1[[#This Row],[Date]], Tabla1[Date], "&gt;=" &amp; (Tabla1[[#This Row],[Date]]-50))</f>
        <v>89.177777777777777</v>
      </c>
      <c r="L2098">
        <f>AVERAGEIFS(Tabla1[Close], Tabla1[Ticker], Tabla1[[#This Row],[Ticker]], Tabla1[Date], "&lt;=" &amp; Tabla1[[#This Row],[Date]], Tabla1[Date], "&gt;=" &amp; (Tabla1[[#This Row],[Date]]-200))</f>
        <v>86.977101449275409</v>
      </c>
      <c r="M2098" t="str">
        <f>+IF(Tabla1[[#This Row],[volatilidad]]&lt;0.5,"Baja",IF(Tabla1[[#This Row],[volatilidad]]&lt;1,"Media","Alta"))</f>
        <v>Baja</v>
      </c>
    </row>
    <row r="2099" spans="1:13" x14ac:dyDescent="0.3">
      <c r="A2099" s="1">
        <v>45274</v>
      </c>
      <c r="B2099">
        <v>93.21</v>
      </c>
      <c r="C2099">
        <v>94.83</v>
      </c>
      <c r="D2099">
        <v>93.21</v>
      </c>
      <c r="E2099">
        <v>93.94</v>
      </c>
      <c r="F2099">
        <v>12439334</v>
      </c>
      <c r="G2099" t="s">
        <v>9</v>
      </c>
      <c r="H2099" s="3">
        <f t="shared" si="96"/>
        <v>1.1957341376710007E-2</v>
      </c>
      <c r="I2099">
        <f t="shared" si="97"/>
        <v>2023</v>
      </c>
      <c r="J2099" t="str">
        <f t="shared" si="98"/>
        <v>Diciembre</v>
      </c>
      <c r="K2099">
        <f>AVERAGEIFS(Tabla1[Close], Tabla1[Ticker], Tabla1[[#This Row],[Ticker]], Tabla1[Date], "&lt;=" &amp; Tabla1[[#This Row],[Date]], Tabla1[Date], "&gt;=" &amp; (Tabla1[[#This Row],[Date]]-50))</f>
        <v>89.49388888888889</v>
      </c>
      <c r="L2099">
        <f>AVERAGEIFS(Tabla1[Close], Tabla1[Ticker], Tabla1[[#This Row],[Ticker]], Tabla1[Date], "&lt;=" &amp; Tabla1[[#This Row],[Date]], Tabla1[Date], "&gt;=" &amp; (Tabla1[[#This Row],[Date]]-200))</f>
        <v>87.02719424460436</v>
      </c>
      <c r="M2099" t="str">
        <f>+IF(Tabla1[[#This Row],[volatilidad]]&lt;0.5,"Baja",IF(Tabla1[[#This Row],[volatilidad]]&lt;1,"Media","Alta"))</f>
        <v>Baja</v>
      </c>
    </row>
    <row r="2100" spans="1:13" x14ac:dyDescent="0.3">
      <c r="A2100" s="1">
        <v>45275</v>
      </c>
      <c r="B2100">
        <v>93.05</v>
      </c>
      <c r="C2100">
        <v>93.95</v>
      </c>
      <c r="D2100">
        <v>92.93</v>
      </c>
      <c r="E2100">
        <v>93.46</v>
      </c>
      <c r="F2100">
        <v>17551598</v>
      </c>
      <c r="G2100" t="s">
        <v>9</v>
      </c>
      <c r="H2100" s="3">
        <f t="shared" si="96"/>
        <v>-5.1096444539068253E-3</v>
      </c>
      <c r="I2100">
        <f t="shared" si="97"/>
        <v>2023</v>
      </c>
      <c r="J2100" t="str">
        <f t="shared" si="98"/>
        <v>Diciembre</v>
      </c>
      <c r="K2100">
        <f>AVERAGEIFS(Tabla1[Close], Tabla1[Ticker], Tabla1[[#This Row],[Ticker]], Tabla1[Date], "&lt;=" &amp; Tabla1[[#This Row],[Date]], Tabla1[Date], "&gt;=" &amp; (Tabla1[[#This Row],[Date]]-50))</f>
        <v>89.851388888888891</v>
      </c>
      <c r="L2100">
        <f>AVERAGEIFS(Tabla1[Close], Tabla1[Ticker], Tabla1[[#This Row],[Ticker]], Tabla1[Date], "&lt;=" &amp; Tabla1[[#This Row],[Date]], Tabla1[Date], "&gt;=" &amp; (Tabla1[[#This Row],[Date]]-200))</f>
        <v>87.073142857142898</v>
      </c>
      <c r="M2100" t="str">
        <f>+IF(Tabla1[[#This Row],[volatilidad]]&lt;0.5,"Baja",IF(Tabla1[[#This Row],[volatilidad]]&lt;1,"Media","Alta"))</f>
        <v>Baja</v>
      </c>
    </row>
    <row r="2101" spans="1:13" x14ac:dyDescent="0.3">
      <c r="A2101" s="1">
        <v>45278</v>
      </c>
      <c r="B2101">
        <v>92.7</v>
      </c>
      <c r="C2101">
        <v>93.71</v>
      </c>
      <c r="D2101">
        <v>92.7</v>
      </c>
      <c r="E2101">
        <v>92.86</v>
      </c>
      <c r="F2101">
        <v>9083570</v>
      </c>
      <c r="G2101" t="s">
        <v>9</v>
      </c>
      <c r="H2101" s="3">
        <f t="shared" si="96"/>
        <v>-6.4198587631071335E-3</v>
      </c>
      <c r="I2101">
        <f t="shared" si="97"/>
        <v>2023</v>
      </c>
      <c r="J2101" t="str">
        <f t="shared" si="98"/>
        <v>Diciembre</v>
      </c>
      <c r="K2101">
        <f>AVERAGEIFS(Tabla1[Close], Tabla1[Ticker], Tabla1[[#This Row],[Ticker]], Tabla1[Date], "&lt;=" &amp; Tabla1[[#This Row],[Date]], Tabla1[Date], "&gt;=" &amp; (Tabla1[[#This Row],[Date]]-50))</f>
        <v>90.525714285714287</v>
      </c>
      <c r="L2101">
        <f>AVERAGEIFS(Tabla1[Close], Tabla1[Ticker], Tabla1[[#This Row],[Ticker]], Tabla1[Date], "&lt;=" &amp; Tabla1[[#This Row],[Date]], Tabla1[Date], "&gt;=" &amp; (Tabla1[[#This Row],[Date]]-200))</f>
        <v>87.103021582733845</v>
      </c>
      <c r="M2101" t="str">
        <f>+IF(Tabla1[[#This Row],[volatilidad]]&lt;0.5,"Baja",IF(Tabla1[[#This Row],[volatilidad]]&lt;1,"Media","Alta"))</f>
        <v>Baja</v>
      </c>
    </row>
    <row r="2102" spans="1:13" x14ac:dyDescent="0.3">
      <c r="A2102" s="1">
        <v>45279</v>
      </c>
      <c r="B2102">
        <v>92.64</v>
      </c>
      <c r="C2102">
        <v>93.99</v>
      </c>
      <c r="D2102">
        <v>92.61</v>
      </c>
      <c r="E2102">
        <v>93.93</v>
      </c>
      <c r="F2102">
        <v>8803962</v>
      </c>
      <c r="G2102" t="s">
        <v>9</v>
      </c>
      <c r="H2102" s="3">
        <f t="shared" si="96"/>
        <v>1.1522722377772965E-2</v>
      </c>
      <c r="I2102">
        <f t="shared" si="97"/>
        <v>2023</v>
      </c>
      <c r="J2102" t="str">
        <f t="shared" si="98"/>
        <v>Diciembre</v>
      </c>
      <c r="K2102">
        <f>AVERAGEIFS(Tabla1[Close], Tabla1[Ticker], Tabla1[[#This Row],[Ticker]], Tabla1[Date], "&lt;=" &amp; Tabla1[[#This Row],[Date]], Tabla1[Date], "&gt;=" &amp; (Tabla1[[#This Row],[Date]]-50))</f>
        <v>90.620277777777773</v>
      </c>
      <c r="L2102">
        <f>AVERAGEIFS(Tabla1[Close], Tabla1[Ticker], Tabla1[[#This Row],[Ticker]], Tabla1[Date], "&lt;=" &amp; Tabla1[[#This Row],[Date]], Tabla1[Date], "&gt;=" &amp; (Tabla1[[#This Row],[Date]]-200))</f>
        <v>87.141438848920913</v>
      </c>
      <c r="M2102" t="str">
        <f>+IF(Tabla1[[#This Row],[volatilidad]]&lt;0.5,"Baja",IF(Tabla1[[#This Row],[volatilidad]]&lt;1,"Media","Alta"))</f>
        <v>Baja</v>
      </c>
    </row>
    <row r="2103" spans="1:13" x14ac:dyDescent="0.3">
      <c r="A2103" s="1">
        <v>45280</v>
      </c>
      <c r="B2103">
        <v>93.24</v>
      </c>
      <c r="C2103">
        <v>94.27</v>
      </c>
      <c r="D2103">
        <v>91.25</v>
      </c>
      <c r="E2103">
        <v>91.27</v>
      </c>
      <c r="F2103">
        <v>13060571</v>
      </c>
      <c r="G2103" t="s">
        <v>9</v>
      </c>
      <c r="H2103" s="3">
        <f t="shared" si="96"/>
        <v>-2.8318960928351067E-2</v>
      </c>
      <c r="I2103">
        <f t="shared" si="97"/>
        <v>2023</v>
      </c>
      <c r="J2103" t="str">
        <f t="shared" si="98"/>
        <v>Diciembre</v>
      </c>
      <c r="K2103">
        <f>AVERAGEIFS(Tabla1[Close], Tabla1[Ticker], Tabla1[[#This Row],[Ticker]], Tabla1[Date], "&lt;=" &amp; Tabla1[[#This Row],[Date]], Tabla1[Date], "&gt;=" &amp; (Tabla1[[#This Row],[Date]]-50))</f>
        <v>90.914444444444456</v>
      </c>
      <c r="L2103">
        <f>AVERAGEIFS(Tabla1[Close], Tabla1[Ticker], Tabla1[[#This Row],[Ticker]], Tabla1[Date], "&lt;=" &amp; Tabla1[[#This Row],[Date]], Tabla1[Date], "&gt;=" &amp; (Tabla1[[#This Row],[Date]]-200))</f>
        <v>87.145035971223066</v>
      </c>
      <c r="M2103" t="str">
        <f>+IF(Tabla1[[#This Row],[volatilidad]]&lt;0.5,"Baja",IF(Tabla1[[#This Row],[volatilidad]]&lt;1,"Media","Alta"))</f>
        <v>Baja</v>
      </c>
    </row>
    <row r="2104" spans="1:13" x14ac:dyDescent="0.3">
      <c r="A2104" s="1">
        <v>45281</v>
      </c>
      <c r="B2104">
        <v>91.93</v>
      </c>
      <c r="C2104">
        <v>92.08</v>
      </c>
      <c r="D2104">
        <v>91.06</v>
      </c>
      <c r="E2104">
        <v>92.02</v>
      </c>
      <c r="F2104">
        <v>13037178</v>
      </c>
      <c r="G2104" t="s">
        <v>9</v>
      </c>
      <c r="H2104" s="3">
        <f t="shared" si="96"/>
        <v>8.2173770132574209E-3</v>
      </c>
      <c r="I2104">
        <f t="shared" si="97"/>
        <v>2023</v>
      </c>
      <c r="J2104" t="str">
        <f t="shared" si="98"/>
        <v>Diciembre</v>
      </c>
      <c r="K2104">
        <f>AVERAGEIFS(Tabla1[Close], Tabla1[Ticker], Tabla1[[#This Row],[Ticker]], Tabla1[Date], "&lt;=" &amp; Tabla1[[#This Row],[Date]], Tabla1[Date], "&gt;=" &amp; (Tabla1[[#This Row],[Date]]-50))</f>
        <v>91.204166666666666</v>
      </c>
      <c r="L2104">
        <f>AVERAGEIFS(Tabla1[Close], Tabla1[Ticker], Tabla1[[#This Row],[Ticker]], Tabla1[Date], "&lt;=" &amp; Tabla1[[#This Row],[Date]], Tabla1[Date], "&gt;=" &amp; (Tabla1[[#This Row],[Date]]-200))</f>
        <v>87.179857142857188</v>
      </c>
      <c r="M2104" t="str">
        <f>+IF(Tabla1[[#This Row],[volatilidad]]&lt;0.5,"Baja",IF(Tabla1[[#This Row],[volatilidad]]&lt;1,"Media","Alta"))</f>
        <v>Baja</v>
      </c>
    </row>
    <row r="2105" spans="1:13" x14ac:dyDescent="0.3">
      <c r="A2105" s="1">
        <v>45282</v>
      </c>
      <c r="B2105">
        <v>91.62</v>
      </c>
      <c r="C2105">
        <v>92.24</v>
      </c>
      <c r="D2105">
        <v>90.75</v>
      </c>
      <c r="E2105">
        <v>91.02</v>
      </c>
      <c r="F2105">
        <v>9419816</v>
      </c>
      <c r="G2105" t="s">
        <v>9</v>
      </c>
      <c r="H2105" s="3">
        <f t="shared" si="96"/>
        <v>-1.0867202782003926E-2</v>
      </c>
      <c r="I2105">
        <f t="shared" si="97"/>
        <v>2023</v>
      </c>
      <c r="J2105" t="str">
        <f t="shared" si="98"/>
        <v>Diciembre</v>
      </c>
      <c r="K2105">
        <f>AVERAGEIFS(Tabla1[Close], Tabla1[Ticker], Tabla1[[#This Row],[Ticker]], Tabla1[Date], "&lt;=" &amp; Tabla1[[#This Row],[Date]], Tabla1[Date], "&gt;=" &amp; (Tabla1[[#This Row],[Date]]-50))</f>
        <v>91.480555555555554</v>
      </c>
      <c r="L2105">
        <f>AVERAGEIFS(Tabla1[Close], Tabla1[Ticker], Tabla1[[#This Row],[Ticker]], Tabla1[Date], "&lt;=" &amp; Tabla1[[#This Row],[Date]], Tabla1[Date], "&gt;=" &amp; (Tabla1[[#This Row],[Date]]-200))</f>
        <v>87.207092198581606</v>
      </c>
      <c r="M2105" t="str">
        <f>+IF(Tabla1[[#This Row],[volatilidad]]&lt;0.5,"Baja",IF(Tabla1[[#This Row],[volatilidad]]&lt;1,"Media","Alta"))</f>
        <v>Baja</v>
      </c>
    </row>
    <row r="2106" spans="1:13" x14ac:dyDescent="0.3">
      <c r="A2106" s="1">
        <v>45286</v>
      </c>
      <c r="B2106">
        <v>90.84</v>
      </c>
      <c r="C2106">
        <v>91.27</v>
      </c>
      <c r="D2106">
        <v>90.6</v>
      </c>
      <c r="E2106">
        <v>90.95</v>
      </c>
      <c r="F2106">
        <v>8086935</v>
      </c>
      <c r="G2106" t="s">
        <v>9</v>
      </c>
      <c r="H2106" s="3">
        <f t="shared" si="96"/>
        <v>-7.6906174467139543E-4</v>
      </c>
      <c r="I2106">
        <f t="shared" si="97"/>
        <v>2023</v>
      </c>
      <c r="J2106" t="str">
        <f t="shared" si="98"/>
        <v>Diciembre</v>
      </c>
      <c r="K2106">
        <f>AVERAGEIFS(Tabla1[Close], Tabla1[Ticker], Tabla1[[#This Row],[Ticker]], Tabla1[Date], "&lt;=" &amp; Tabla1[[#This Row],[Date]], Tabla1[Date], "&gt;=" &amp; (Tabla1[[#This Row],[Date]]-50))</f>
        <v>91.882571428571424</v>
      </c>
      <c r="L2106">
        <f>AVERAGEIFS(Tabla1[Close], Tabla1[Ticker], Tabla1[[#This Row],[Ticker]], Tabla1[Date], "&lt;=" &amp; Tabla1[[#This Row],[Date]], Tabla1[Date], "&gt;=" &amp; (Tabla1[[#This Row],[Date]]-200))</f>
        <v>87.093768115942083</v>
      </c>
      <c r="M2106" t="str">
        <f>+IF(Tabla1[[#This Row],[volatilidad]]&lt;0.5,"Baja",IF(Tabla1[[#This Row],[volatilidad]]&lt;1,"Media","Alta"))</f>
        <v>Baja</v>
      </c>
    </row>
    <row r="2107" spans="1:13" x14ac:dyDescent="0.3">
      <c r="A2107" s="1">
        <v>45287</v>
      </c>
      <c r="B2107">
        <v>90.91</v>
      </c>
      <c r="C2107">
        <v>90.94</v>
      </c>
      <c r="D2107">
        <v>90.04</v>
      </c>
      <c r="E2107">
        <v>90.38</v>
      </c>
      <c r="F2107">
        <v>11123508</v>
      </c>
      <c r="G2107" t="s">
        <v>9</v>
      </c>
      <c r="H2107" s="3">
        <f t="shared" si="96"/>
        <v>-6.2671797691039588E-3</v>
      </c>
      <c r="I2107">
        <f t="shared" si="97"/>
        <v>2023</v>
      </c>
      <c r="J2107" t="str">
        <f t="shared" si="98"/>
        <v>Diciembre</v>
      </c>
      <c r="K2107">
        <f>AVERAGEIFS(Tabla1[Close], Tabla1[Ticker], Tabla1[[#This Row],[Ticker]], Tabla1[Date], "&lt;=" &amp; Tabla1[[#This Row],[Date]], Tabla1[Date], "&gt;=" &amp; (Tabla1[[#This Row],[Date]]-50))</f>
        <v>92.064285714285717</v>
      </c>
      <c r="L2107">
        <f>AVERAGEIFS(Tabla1[Close], Tabla1[Ticker], Tabla1[[#This Row],[Ticker]], Tabla1[Date], "&lt;=" &amp; Tabla1[[#This Row],[Date]], Tabla1[Date], "&gt;=" &amp; (Tabla1[[#This Row],[Date]]-200))</f>
        <v>87.082536231884106</v>
      </c>
      <c r="M2107" t="str">
        <f>+IF(Tabla1[[#This Row],[volatilidad]]&lt;0.5,"Baja",IF(Tabla1[[#This Row],[volatilidad]]&lt;1,"Media","Alta"))</f>
        <v>Baja</v>
      </c>
    </row>
    <row r="2108" spans="1:13" x14ac:dyDescent="0.3">
      <c r="A2108" s="1">
        <v>45288</v>
      </c>
      <c r="B2108">
        <v>90.09</v>
      </c>
      <c r="C2108">
        <v>90.98</v>
      </c>
      <c r="D2108">
        <v>89.97</v>
      </c>
      <c r="E2108">
        <v>90.4</v>
      </c>
      <c r="F2108">
        <v>8479648</v>
      </c>
      <c r="G2108" t="s">
        <v>9</v>
      </c>
      <c r="H2108" s="3">
        <f t="shared" si="96"/>
        <v>2.2128789555231343E-4</v>
      </c>
      <c r="I2108">
        <f t="shared" si="97"/>
        <v>2023</v>
      </c>
      <c r="J2108" t="str">
        <f t="shared" si="98"/>
        <v>Diciembre</v>
      </c>
      <c r="K2108">
        <f>AVERAGEIFS(Tabla1[Close], Tabla1[Ticker], Tabla1[[#This Row],[Ticker]], Tabla1[Date], "&lt;=" &amp; Tabla1[[#This Row],[Date]], Tabla1[Date], "&gt;=" &amp; (Tabla1[[#This Row],[Date]]-50))</f>
        <v>92.230285714285714</v>
      </c>
      <c r="L2108">
        <f>AVERAGEIFS(Tabla1[Close], Tabla1[Ticker], Tabla1[[#This Row],[Ticker]], Tabla1[Date], "&lt;=" &amp; Tabla1[[#This Row],[Date]], Tabla1[Date], "&gt;=" &amp; (Tabla1[[#This Row],[Date]]-200))</f>
        <v>87.106402877697889</v>
      </c>
      <c r="M2108" t="str">
        <f>+IF(Tabla1[[#This Row],[volatilidad]]&lt;0.5,"Baja",IF(Tabla1[[#This Row],[volatilidad]]&lt;1,"Media","Alta"))</f>
        <v>Baja</v>
      </c>
    </row>
    <row r="2109" spans="1:13" x14ac:dyDescent="0.3">
      <c r="A2109" s="1">
        <v>45289</v>
      </c>
      <c r="B2109">
        <v>90.12</v>
      </c>
      <c r="C2109">
        <v>90.6</v>
      </c>
      <c r="D2109">
        <v>89.86</v>
      </c>
      <c r="E2109">
        <v>90.29</v>
      </c>
      <c r="F2109">
        <v>9210954</v>
      </c>
      <c r="G2109" t="s">
        <v>9</v>
      </c>
      <c r="H2109" s="3">
        <f t="shared" si="96"/>
        <v>-1.216814159291979E-3</v>
      </c>
      <c r="I2109">
        <f t="shared" si="97"/>
        <v>2023</v>
      </c>
      <c r="J2109" t="str">
        <f t="shared" si="98"/>
        <v>Diciembre</v>
      </c>
      <c r="K2109">
        <f>AVERAGEIFS(Tabla1[Close], Tabla1[Ticker], Tabla1[[#This Row],[Ticker]], Tabla1[Date], "&lt;=" &amp; Tabla1[[#This Row],[Date]], Tabla1[Date], "&gt;=" &amp; (Tabla1[[#This Row],[Date]]-50))</f>
        <v>92.395714285714277</v>
      </c>
      <c r="L2109">
        <f>AVERAGEIFS(Tabla1[Close], Tabla1[Ticker], Tabla1[[#This Row],[Ticker]], Tabla1[Date], "&lt;=" &amp; Tabla1[[#This Row],[Date]], Tabla1[Date], "&gt;=" &amp; (Tabla1[[#This Row],[Date]]-200))</f>
        <v>87.129142857142909</v>
      </c>
      <c r="M2109" t="str">
        <f>+IF(Tabla1[[#This Row],[volatilidad]]&lt;0.5,"Baja",IF(Tabla1[[#This Row],[volatilidad]]&lt;1,"Media","Alta"))</f>
        <v>Baja</v>
      </c>
    </row>
    <row r="2110" spans="1:13" x14ac:dyDescent="0.3">
      <c r="A2110" s="1">
        <v>45293</v>
      </c>
      <c r="B2110">
        <v>90.1</v>
      </c>
      <c r="C2110">
        <v>91.48</v>
      </c>
      <c r="D2110">
        <v>89.73</v>
      </c>
      <c r="E2110">
        <v>90.71</v>
      </c>
      <c r="F2110">
        <v>10587634</v>
      </c>
      <c r="G2110" t="s">
        <v>9</v>
      </c>
      <c r="H2110" s="3">
        <f t="shared" si="96"/>
        <v>4.6516779266805308E-3</v>
      </c>
      <c r="I2110">
        <f t="shared" si="97"/>
        <v>2024</v>
      </c>
      <c r="J2110" t="str">
        <f t="shared" si="98"/>
        <v>Enero</v>
      </c>
      <c r="K2110">
        <f>AVERAGEIFS(Tabla1[Close], Tabla1[Ticker], Tabla1[[#This Row],[Ticker]], Tabla1[Date], "&lt;=" &amp; Tabla1[[#This Row],[Date]], Tabla1[Date], "&gt;=" &amp; (Tabla1[[#This Row],[Date]]-50))</f>
        <v>92.527941176470577</v>
      </c>
      <c r="L2110">
        <f>AVERAGEIFS(Tabla1[Close], Tabla1[Ticker], Tabla1[[#This Row],[Ticker]], Tabla1[Date], "&lt;=" &amp; Tabla1[[#This Row],[Date]], Tabla1[Date], "&gt;=" &amp; (Tabla1[[#This Row],[Date]]-200))</f>
        <v>86.981094890511002</v>
      </c>
      <c r="M2110" t="str">
        <f>+IF(Tabla1[[#This Row],[volatilidad]]&lt;0.5,"Baja",IF(Tabla1[[#This Row],[volatilidad]]&lt;1,"Media","Alta"))</f>
        <v>Baja</v>
      </c>
    </row>
    <row r="2111" spans="1:13" x14ac:dyDescent="0.3">
      <c r="A2111" s="1">
        <v>45294</v>
      </c>
      <c r="B2111">
        <v>90.23</v>
      </c>
      <c r="C2111">
        <v>92.08</v>
      </c>
      <c r="D2111">
        <v>90</v>
      </c>
      <c r="E2111">
        <v>91.65</v>
      </c>
      <c r="F2111">
        <v>11929768</v>
      </c>
      <c r="G2111" t="s">
        <v>9</v>
      </c>
      <c r="H2111" s="3">
        <f t="shared" si="96"/>
        <v>1.0362694300518172E-2</v>
      </c>
      <c r="I2111">
        <f t="shared" si="97"/>
        <v>2024</v>
      </c>
      <c r="J2111" t="str">
        <f t="shared" si="98"/>
        <v>Enero</v>
      </c>
      <c r="K2111">
        <f>AVERAGEIFS(Tabla1[Close], Tabla1[Ticker], Tabla1[[#This Row],[Ticker]], Tabla1[Date], "&lt;=" &amp; Tabla1[[#This Row],[Date]], Tabla1[Date], "&gt;=" &amp; (Tabla1[[#This Row],[Date]]-50))</f>
        <v>92.592941176470589</v>
      </c>
      <c r="L2111">
        <f>AVERAGEIFS(Tabla1[Close], Tabla1[Ticker], Tabla1[[#This Row],[Ticker]], Tabla1[Date], "&lt;=" &amp; Tabla1[[#This Row],[Date]], Tabla1[Date], "&gt;=" &amp; (Tabla1[[#This Row],[Date]]-200))</f>
        <v>86.983503649635068</v>
      </c>
      <c r="M2111" t="str">
        <f>+IF(Tabla1[[#This Row],[volatilidad]]&lt;0.5,"Baja",IF(Tabla1[[#This Row],[volatilidad]]&lt;1,"Media","Alta"))</f>
        <v>Baja</v>
      </c>
    </row>
    <row r="2112" spans="1:13" x14ac:dyDescent="0.3">
      <c r="A2112" s="1">
        <v>45295</v>
      </c>
      <c r="B2112">
        <v>91.94</v>
      </c>
      <c r="C2112">
        <v>91.94</v>
      </c>
      <c r="D2112">
        <v>90</v>
      </c>
      <c r="E2112">
        <v>90.56</v>
      </c>
      <c r="F2112">
        <v>12087430</v>
      </c>
      <c r="G2112" t="s">
        <v>9</v>
      </c>
      <c r="H2112" s="3">
        <f t="shared" si="96"/>
        <v>-1.1893071467539595E-2</v>
      </c>
      <c r="I2112">
        <f t="shared" si="97"/>
        <v>2024</v>
      </c>
      <c r="J2112" t="str">
        <f t="shared" si="98"/>
        <v>Enero</v>
      </c>
      <c r="K2112">
        <f>AVERAGEIFS(Tabla1[Close], Tabla1[Ticker], Tabla1[[#This Row],[Ticker]], Tabla1[Date], "&lt;=" &amp; Tabla1[[#This Row],[Date]], Tabla1[Date], "&gt;=" &amp; (Tabla1[[#This Row],[Date]]-50))</f>
        <v>92.577941176470574</v>
      </c>
      <c r="L2112">
        <f>AVERAGEIFS(Tabla1[Close], Tabla1[Ticker], Tabla1[[#This Row],[Ticker]], Tabla1[Date], "&lt;=" &amp; Tabla1[[#This Row],[Date]], Tabla1[Date], "&gt;=" &amp; (Tabla1[[#This Row],[Date]]-200))</f>
        <v>87.0094202898551</v>
      </c>
      <c r="M2112" t="str">
        <f>+IF(Tabla1[[#This Row],[volatilidad]]&lt;0.5,"Baja",IF(Tabla1[[#This Row],[volatilidad]]&lt;1,"Media","Alta"))</f>
        <v>Baja</v>
      </c>
    </row>
    <row r="2113" spans="1:13" x14ac:dyDescent="0.3">
      <c r="A2113" s="1">
        <v>45296</v>
      </c>
      <c r="B2113">
        <v>90.41</v>
      </c>
      <c r="C2113">
        <v>91.32</v>
      </c>
      <c r="D2113">
        <v>90.36</v>
      </c>
      <c r="E2113">
        <v>90.9</v>
      </c>
      <c r="F2113">
        <v>9092069</v>
      </c>
      <c r="G2113" t="s">
        <v>9</v>
      </c>
      <c r="H2113" s="3">
        <f t="shared" si="96"/>
        <v>3.7544169611307687E-3</v>
      </c>
      <c r="I2113">
        <f t="shared" si="97"/>
        <v>2024</v>
      </c>
      <c r="J2113" t="str">
        <f t="shared" si="98"/>
        <v>Enero</v>
      </c>
      <c r="K2113">
        <f>AVERAGEIFS(Tabla1[Close], Tabla1[Ticker], Tabla1[[#This Row],[Ticker]], Tabla1[Date], "&lt;=" &amp; Tabla1[[#This Row],[Date]], Tabla1[Date], "&gt;=" &amp; (Tabla1[[#This Row],[Date]]-50))</f>
        <v>92.488823529411746</v>
      </c>
      <c r="L2113">
        <f>AVERAGEIFS(Tabla1[Close], Tabla1[Ticker], Tabla1[[#This Row],[Ticker]], Tabla1[Date], "&lt;=" &amp; Tabla1[[#This Row],[Date]], Tabla1[Date], "&gt;=" &amp; (Tabla1[[#This Row],[Date]]-200))</f>
        <v>87.037410071942475</v>
      </c>
      <c r="M2113" t="str">
        <f>+IF(Tabla1[[#This Row],[volatilidad]]&lt;0.5,"Baja",IF(Tabla1[[#This Row],[volatilidad]]&lt;1,"Media","Alta"))</f>
        <v>Baja</v>
      </c>
    </row>
    <row r="2114" spans="1:13" x14ac:dyDescent="0.3">
      <c r="A2114" s="1">
        <v>45299</v>
      </c>
      <c r="B2114">
        <v>91.55</v>
      </c>
      <c r="C2114">
        <v>91.94</v>
      </c>
      <c r="D2114">
        <v>91</v>
      </c>
      <c r="E2114">
        <v>91.55</v>
      </c>
      <c r="F2114">
        <v>11103717</v>
      </c>
      <c r="G2114" t="s">
        <v>9</v>
      </c>
      <c r="H2114" s="3">
        <f t="shared" ref="H2114:H2177" si="99">IF(G2114=G2113, (E2114/E2113)-1, "")</f>
        <v>7.1507150715071077E-3</v>
      </c>
      <c r="I2114">
        <f t="shared" ref="I2114:I2177" si="100">YEAR(A2114)</f>
        <v>2024</v>
      </c>
      <c r="J2114" t="str">
        <f t="shared" ref="J2114:J2177" si="101">TEXT(A2114,"MMMM")</f>
        <v>Enero</v>
      </c>
      <c r="K2114">
        <f>AVERAGEIFS(Tabla1[Close], Tabla1[Ticker], Tabla1[[#This Row],[Ticker]], Tabla1[Date], "&lt;=" &amp; Tabla1[[#This Row],[Date]], Tabla1[Date], "&gt;=" &amp; (Tabla1[[#This Row],[Date]]-50))</f>
        <v>92.348787878787888</v>
      </c>
      <c r="L2114">
        <f>AVERAGEIFS(Tabla1[Close], Tabla1[Ticker], Tabla1[[#This Row],[Ticker]], Tabla1[Date], "&lt;=" &amp; Tabla1[[#This Row],[Date]], Tabla1[Date], "&gt;=" &amp; (Tabla1[[#This Row],[Date]]-200))</f>
        <v>87.038840579710168</v>
      </c>
      <c r="M2114" t="str">
        <f>+IF(Tabla1[[#This Row],[volatilidad]]&lt;0.5,"Baja",IF(Tabla1[[#This Row],[volatilidad]]&lt;1,"Media","Alta"))</f>
        <v>Baja</v>
      </c>
    </row>
    <row r="2115" spans="1:13" x14ac:dyDescent="0.3">
      <c r="A2115" s="1">
        <v>45300</v>
      </c>
      <c r="B2115">
        <v>91.05</v>
      </c>
      <c r="C2115">
        <v>91.1</v>
      </c>
      <c r="D2115">
        <v>89.6</v>
      </c>
      <c r="E2115">
        <v>89.67</v>
      </c>
      <c r="F2115">
        <v>11255050</v>
      </c>
      <c r="G2115" t="s">
        <v>9</v>
      </c>
      <c r="H2115" s="3">
        <f t="shared" si="99"/>
        <v>-2.0535226652102612E-2</v>
      </c>
      <c r="I2115">
        <f t="shared" si="100"/>
        <v>2024</v>
      </c>
      <c r="J2115" t="str">
        <f t="shared" si="101"/>
        <v>Enero</v>
      </c>
      <c r="K2115">
        <f>AVERAGEIFS(Tabla1[Close], Tabla1[Ticker], Tabla1[[#This Row],[Ticker]], Tabla1[Date], "&lt;=" &amp; Tabla1[[#This Row],[Date]], Tabla1[Date], "&gt;=" &amp; (Tabla1[[#This Row],[Date]]-50))</f>
        <v>92.27000000000001</v>
      </c>
      <c r="L2115">
        <f>AVERAGEIFS(Tabla1[Close], Tabla1[Ticker], Tabla1[[#This Row],[Ticker]], Tabla1[Date], "&lt;=" &amp; Tabla1[[#This Row],[Date]], Tabla1[Date], "&gt;=" &amp; (Tabla1[[#This Row],[Date]]-200))</f>
        <v>87.047391304347855</v>
      </c>
      <c r="M2115" t="str">
        <f>+IF(Tabla1[[#This Row],[volatilidad]]&lt;0.5,"Baja",IF(Tabla1[[#This Row],[volatilidad]]&lt;1,"Media","Alta"))</f>
        <v>Baja</v>
      </c>
    </row>
    <row r="2116" spans="1:13" x14ac:dyDescent="0.3">
      <c r="A2116" s="1">
        <v>45301</v>
      </c>
      <c r="B2116">
        <v>89.82</v>
      </c>
      <c r="C2116">
        <v>89.82</v>
      </c>
      <c r="D2116">
        <v>88.88</v>
      </c>
      <c r="E2116">
        <v>89.29</v>
      </c>
      <c r="F2116">
        <v>15091574</v>
      </c>
      <c r="G2116" t="s">
        <v>9</v>
      </c>
      <c r="H2116" s="3">
        <f t="shared" si="99"/>
        <v>-4.2377606780417132E-3</v>
      </c>
      <c r="I2116">
        <f t="shared" si="100"/>
        <v>2024</v>
      </c>
      <c r="J2116" t="str">
        <f t="shared" si="101"/>
        <v>Enero</v>
      </c>
      <c r="K2116">
        <f>AVERAGEIFS(Tabla1[Close], Tabla1[Ticker], Tabla1[[#This Row],[Ticker]], Tabla1[Date], "&lt;=" &amp; Tabla1[[#This Row],[Date]], Tabla1[Date], "&gt;=" &amp; (Tabla1[[#This Row],[Date]]-50))</f>
        <v>92.101176470588257</v>
      </c>
      <c r="L2116">
        <f>AVERAGEIFS(Tabla1[Close], Tabla1[Ticker], Tabla1[[#This Row],[Ticker]], Tabla1[Date], "&lt;=" &amp; Tabla1[[#This Row],[Date]], Tabla1[Date], "&gt;=" &amp; (Tabla1[[#This Row],[Date]]-200))</f>
        <v>87.056014492753661</v>
      </c>
      <c r="M2116" t="str">
        <f>+IF(Tabla1[[#This Row],[volatilidad]]&lt;0.5,"Baja",IF(Tabla1[[#This Row],[volatilidad]]&lt;1,"Media","Alta"))</f>
        <v>Baja</v>
      </c>
    </row>
    <row r="2117" spans="1:13" x14ac:dyDescent="0.3">
      <c r="A2117" s="1">
        <v>45302</v>
      </c>
      <c r="B2117">
        <v>89.39</v>
      </c>
      <c r="C2117">
        <v>89.78</v>
      </c>
      <c r="D2117">
        <v>88.69</v>
      </c>
      <c r="E2117">
        <v>89.45</v>
      </c>
      <c r="F2117">
        <v>9642176</v>
      </c>
      <c r="G2117" t="s">
        <v>9</v>
      </c>
      <c r="H2117" s="3">
        <f t="shared" si="99"/>
        <v>1.7919139881286128E-3</v>
      </c>
      <c r="I2117">
        <f t="shared" si="100"/>
        <v>2024</v>
      </c>
      <c r="J2117" t="str">
        <f t="shared" si="101"/>
        <v>Enero</v>
      </c>
      <c r="K2117">
        <f>AVERAGEIFS(Tabla1[Close], Tabla1[Ticker], Tabla1[[#This Row],[Ticker]], Tabla1[Date], "&lt;=" &amp; Tabla1[[#This Row],[Date]], Tabla1[Date], "&gt;=" &amp; (Tabla1[[#This Row],[Date]]-50))</f>
        <v>91.954117647058823</v>
      </c>
      <c r="L2117">
        <f>AVERAGEIFS(Tabla1[Close], Tabla1[Ticker], Tabla1[[#This Row],[Ticker]], Tabla1[Date], "&lt;=" &amp; Tabla1[[#This Row],[Date]], Tabla1[Date], "&gt;=" &amp; (Tabla1[[#This Row],[Date]]-200))</f>
        <v>87.073237410071982</v>
      </c>
      <c r="M2117" t="str">
        <f>+IF(Tabla1[[#This Row],[volatilidad]]&lt;0.5,"Baja",IF(Tabla1[[#This Row],[volatilidad]]&lt;1,"Media","Alta"))</f>
        <v>Baja</v>
      </c>
    </row>
    <row r="2118" spans="1:13" x14ac:dyDescent="0.3">
      <c r="A2118" s="1">
        <v>45303</v>
      </c>
      <c r="B2118">
        <v>89.65</v>
      </c>
      <c r="C2118">
        <v>90.83</v>
      </c>
      <c r="D2118">
        <v>89.65</v>
      </c>
      <c r="E2118">
        <v>90.35</v>
      </c>
      <c r="F2118">
        <v>11919448</v>
      </c>
      <c r="G2118" t="s">
        <v>9</v>
      </c>
      <c r="H2118" s="3">
        <f t="shared" si="99"/>
        <v>1.0061486864169744E-2</v>
      </c>
      <c r="I2118">
        <f t="shared" si="100"/>
        <v>2024</v>
      </c>
      <c r="J2118" t="str">
        <f t="shared" si="101"/>
        <v>Enero</v>
      </c>
      <c r="K2118">
        <f>AVERAGEIFS(Tabla1[Close], Tabla1[Ticker], Tabla1[[#This Row],[Ticker]], Tabla1[Date], "&lt;=" &amp; Tabla1[[#This Row],[Date]], Tabla1[Date], "&gt;=" &amp; (Tabla1[[#This Row],[Date]]-50))</f>
        <v>91.81529411764707</v>
      </c>
      <c r="L2118">
        <f>AVERAGEIFS(Tabla1[Close], Tabla1[Ticker], Tabla1[[#This Row],[Ticker]], Tabla1[Date], "&lt;=" &amp; Tabla1[[#This Row],[Date]], Tabla1[Date], "&gt;=" &amp; (Tabla1[[#This Row],[Date]]-200))</f>
        <v>87.096642857142896</v>
      </c>
      <c r="M2118" t="str">
        <f>+IF(Tabla1[[#This Row],[volatilidad]]&lt;0.5,"Baja",IF(Tabla1[[#This Row],[volatilidad]]&lt;1,"Media","Alta"))</f>
        <v>Baja</v>
      </c>
    </row>
    <row r="2119" spans="1:13" x14ac:dyDescent="0.3">
      <c r="A2119" s="1">
        <v>45307</v>
      </c>
      <c r="B2119">
        <v>90.29</v>
      </c>
      <c r="C2119">
        <v>93.09</v>
      </c>
      <c r="D2119">
        <v>89.46</v>
      </c>
      <c r="E2119">
        <v>93.05</v>
      </c>
      <c r="F2119">
        <v>16780869</v>
      </c>
      <c r="G2119" t="s">
        <v>9</v>
      </c>
      <c r="H2119" s="3">
        <f t="shared" si="99"/>
        <v>2.9883785279468666E-2</v>
      </c>
      <c r="I2119">
        <f t="shared" si="100"/>
        <v>2024</v>
      </c>
      <c r="J2119" t="str">
        <f t="shared" si="101"/>
        <v>Enero</v>
      </c>
      <c r="K2119">
        <f>AVERAGEIFS(Tabla1[Close], Tabla1[Ticker], Tabla1[[#This Row],[Ticker]], Tabla1[Date], "&lt;=" &amp; Tabla1[[#This Row],[Date]], Tabla1[Date], "&gt;=" &amp; (Tabla1[[#This Row],[Date]]-50))</f>
        <v>91.726764705882374</v>
      </c>
      <c r="L2119">
        <f>AVERAGEIFS(Tabla1[Close], Tabla1[Ticker], Tabla1[[#This Row],[Ticker]], Tabla1[Date], "&lt;=" &amp; Tabla1[[#This Row],[Date]], Tabla1[Date], "&gt;=" &amp; (Tabla1[[#This Row],[Date]]-200))</f>
        <v>87.087883211678871</v>
      </c>
      <c r="M2119" t="str">
        <f>+IF(Tabla1[[#This Row],[volatilidad]]&lt;0.5,"Baja",IF(Tabla1[[#This Row],[volatilidad]]&lt;1,"Media","Alta"))</f>
        <v>Baja</v>
      </c>
    </row>
    <row r="2120" spans="1:13" x14ac:dyDescent="0.3">
      <c r="A2120" s="1">
        <v>45308</v>
      </c>
      <c r="B2120">
        <v>92.58</v>
      </c>
      <c r="C2120">
        <v>93.76</v>
      </c>
      <c r="D2120">
        <v>90.1</v>
      </c>
      <c r="E2120">
        <v>90.34</v>
      </c>
      <c r="F2120">
        <v>15735217</v>
      </c>
      <c r="G2120" t="s">
        <v>9</v>
      </c>
      <c r="H2120" s="3">
        <f t="shared" si="99"/>
        <v>-2.912412681354104E-2</v>
      </c>
      <c r="I2120">
        <f t="shared" si="100"/>
        <v>2024</v>
      </c>
      <c r="J2120" t="str">
        <f t="shared" si="101"/>
        <v>Enero</v>
      </c>
      <c r="K2120">
        <f>AVERAGEIFS(Tabla1[Close], Tabla1[Ticker], Tabla1[[#This Row],[Ticker]], Tabla1[Date], "&lt;=" &amp; Tabla1[[#This Row],[Date]], Tabla1[Date], "&gt;=" &amp; (Tabla1[[#This Row],[Date]]-50))</f>
        <v>91.584705882352964</v>
      </c>
      <c r="L2120">
        <f>AVERAGEIFS(Tabla1[Close], Tabla1[Ticker], Tabla1[[#This Row],[Ticker]], Tabla1[Date], "&lt;=" &amp; Tabla1[[#This Row],[Date]], Tabla1[Date], "&gt;=" &amp; (Tabla1[[#This Row],[Date]]-200))</f>
        <v>87.095620437956228</v>
      </c>
      <c r="M2120" t="str">
        <f>+IF(Tabla1[[#This Row],[volatilidad]]&lt;0.5,"Baja",IF(Tabla1[[#This Row],[volatilidad]]&lt;1,"Media","Alta"))</f>
        <v>Baja</v>
      </c>
    </row>
    <row r="2121" spans="1:13" x14ac:dyDescent="0.3">
      <c r="A2121" s="1">
        <v>45309</v>
      </c>
      <c r="B2121">
        <v>90.66</v>
      </c>
      <c r="C2121">
        <v>92.51</v>
      </c>
      <c r="D2121">
        <v>90.41</v>
      </c>
      <c r="E2121">
        <v>92.21</v>
      </c>
      <c r="F2121">
        <v>12203197</v>
      </c>
      <c r="G2121" t="s">
        <v>9</v>
      </c>
      <c r="H2121" s="3">
        <f t="shared" si="99"/>
        <v>2.0699579366836307E-2</v>
      </c>
      <c r="I2121">
        <f t="shared" si="100"/>
        <v>2024</v>
      </c>
      <c r="J2121" t="str">
        <f t="shared" si="101"/>
        <v>Enero</v>
      </c>
      <c r="K2121">
        <f>AVERAGEIFS(Tabla1[Close], Tabla1[Ticker], Tabla1[[#This Row],[Ticker]], Tabla1[Date], "&lt;=" &amp; Tabla1[[#This Row],[Date]], Tabla1[Date], "&gt;=" &amp; (Tabla1[[#This Row],[Date]]-50))</f>
        <v>91.576176470588251</v>
      </c>
      <c r="L2121">
        <f>AVERAGEIFS(Tabla1[Close], Tabla1[Ticker], Tabla1[[#This Row],[Ticker]], Tabla1[Date], "&lt;=" &amp; Tabla1[[#This Row],[Date]], Tabla1[Date], "&gt;=" &amp; (Tabla1[[#This Row],[Date]]-200))</f>
        <v>87.132681159420315</v>
      </c>
      <c r="M2121" t="str">
        <f>+IF(Tabla1[[#This Row],[volatilidad]]&lt;0.5,"Baja",IF(Tabla1[[#This Row],[volatilidad]]&lt;1,"Media","Alta"))</f>
        <v>Baja</v>
      </c>
    </row>
    <row r="2122" spans="1:13" x14ac:dyDescent="0.3">
      <c r="A2122" s="1">
        <v>45310</v>
      </c>
      <c r="B2122">
        <v>92.32</v>
      </c>
      <c r="C2122">
        <v>93.58</v>
      </c>
      <c r="D2122">
        <v>91.63</v>
      </c>
      <c r="E2122">
        <v>93.06</v>
      </c>
      <c r="F2122">
        <v>19790081</v>
      </c>
      <c r="G2122" t="s">
        <v>9</v>
      </c>
      <c r="H2122" s="3">
        <f t="shared" si="99"/>
        <v>9.2180891443445212E-3</v>
      </c>
      <c r="I2122">
        <f t="shared" si="100"/>
        <v>2024</v>
      </c>
      <c r="J2122" t="str">
        <f t="shared" si="101"/>
        <v>Enero</v>
      </c>
      <c r="K2122">
        <f>AVERAGEIFS(Tabla1[Close], Tabla1[Ticker], Tabla1[[#This Row],[Ticker]], Tabla1[Date], "&lt;=" &amp; Tabla1[[#This Row],[Date]], Tabla1[Date], "&gt;=" &amp; (Tabla1[[#This Row],[Date]]-50))</f>
        <v>91.592647058823545</v>
      </c>
      <c r="L2122">
        <f>AVERAGEIFS(Tabla1[Close], Tabla1[Ticker], Tabla1[[#This Row],[Ticker]], Tabla1[Date], "&lt;=" &amp; Tabla1[[#This Row],[Date]], Tabla1[Date], "&gt;=" &amp; (Tabla1[[#This Row],[Date]]-200))</f>
        <v>87.175323741007219</v>
      </c>
      <c r="M2122" t="str">
        <f>+IF(Tabla1[[#This Row],[volatilidad]]&lt;0.5,"Baja",IF(Tabla1[[#This Row],[volatilidad]]&lt;1,"Media","Alta"))</f>
        <v>Baja</v>
      </c>
    </row>
    <row r="2123" spans="1:13" x14ac:dyDescent="0.3">
      <c r="A2123" s="1">
        <v>45313</v>
      </c>
      <c r="B2123">
        <v>92.87</v>
      </c>
      <c r="C2123">
        <v>95.23</v>
      </c>
      <c r="D2123">
        <v>92.87</v>
      </c>
      <c r="E2123">
        <v>95.08</v>
      </c>
      <c r="F2123">
        <v>15119379</v>
      </c>
      <c r="G2123" t="s">
        <v>9</v>
      </c>
      <c r="H2123" s="3">
        <f t="shared" si="99"/>
        <v>2.1706425961744991E-2</v>
      </c>
      <c r="I2123">
        <f t="shared" si="100"/>
        <v>2024</v>
      </c>
      <c r="J2123" t="str">
        <f t="shared" si="101"/>
        <v>Enero</v>
      </c>
      <c r="K2123">
        <f>AVERAGEIFS(Tabla1[Close], Tabla1[Ticker], Tabla1[[#This Row],[Ticker]], Tabla1[Date], "&lt;=" &amp; Tabla1[[#This Row],[Date]], Tabla1[Date], "&gt;=" &amp; (Tabla1[[#This Row],[Date]]-50))</f>
        <v>91.635151515151534</v>
      </c>
      <c r="L2123">
        <f>AVERAGEIFS(Tabla1[Close], Tabla1[Ticker], Tabla1[[#This Row],[Ticker]], Tabla1[Date], "&lt;=" &amp; Tabla1[[#This Row],[Date]], Tabla1[Date], "&gt;=" &amp; (Tabla1[[#This Row],[Date]]-200))</f>
        <v>87.189565217391319</v>
      </c>
      <c r="M2123" t="str">
        <f>+IF(Tabla1[[#This Row],[volatilidad]]&lt;0.5,"Baja",IF(Tabla1[[#This Row],[volatilidad]]&lt;1,"Media","Alta"))</f>
        <v>Baja</v>
      </c>
    </row>
    <row r="2124" spans="1:13" x14ac:dyDescent="0.3">
      <c r="A2124" s="1">
        <v>45314</v>
      </c>
      <c r="B2124">
        <v>95.43</v>
      </c>
      <c r="C2124">
        <v>95.89</v>
      </c>
      <c r="D2124">
        <v>93.18</v>
      </c>
      <c r="E2124">
        <v>93.77</v>
      </c>
      <c r="F2124">
        <v>11559411</v>
      </c>
      <c r="G2124" t="s">
        <v>9</v>
      </c>
      <c r="H2124" s="3">
        <f t="shared" si="99"/>
        <v>-1.3777871266302033E-2</v>
      </c>
      <c r="I2124">
        <f t="shared" si="100"/>
        <v>2024</v>
      </c>
      <c r="J2124" t="str">
        <f t="shared" si="101"/>
        <v>Enero</v>
      </c>
      <c r="K2124">
        <f>AVERAGEIFS(Tabla1[Close], Tabla1[Ticker], Tabla1[[#This Row],[Ticker]], Tabla1[Date], "&lt;=" &amp; Tabla1[[#This Row],[Date]], Tabla1[Date], "&gt;=" &amp; (Tabla1[[#This Row],[Date]]-50))</f>
        <v>91.697941176470607</v>
      </c>
      <c r="L2124">
        <f>AVERAGEIFS(Tabla1[Close], Tabla1[Ticker], Tabla1[[#This Row],[Ticker]], Tabla1[Date], "&lt;=" &amp; Tabla1[[#This Row],[Date]], Tabla1[Date], "&gt;=" &amp; (Tabla1[[#This Row],[Date]]-200))</f>
        <v>87.22601449275362</v>
      </c>
      <c r="M2124" t="str">
        <f>+IF(Tabla1[[#This Row],[volatilidad]]&lt;0.5,"Baja",IF(Tabla1[[#This Row],[volatilidad]]&lt;1,"Media","Alta"))</f>
        <v>Baja</v>
      </c>
    </row>
    <row r="2125" spans="1:13" x14ac:dyDescent="0.3">
      <c r="A2125" s="1">
        <v>45315</v>
      </c>
      <c r="B2125">
        <v>94.42</v>
      </c>
      <c r="C2125">
        <v>95.25</v>
      </c>
      <c r="D2125">
        <v>93.26</v>
      </c>
      <c r="E2125">
        <v>93.5</v>
      </c>
      <c r="F2125">
        <v>10454904</v>
      </c>
      <c r="G2125" t="s">
        <v>9</v>
      </c>
      <c r="H2125" s="3">
        <f t="shared" si="99"/>
        <v>-2.8793857310439597E-3</v>
      </c>
      <c r="I2125">
        <f t="shared" si="100"/>
        <v>2024</v>
      </c>
      <c r="J2125" t="str">
        <f t="shared" si="101"/>
        <v>Enero</v>
      </c>
      <c r="K2125">
        <f>AVERAGEIFS(Tabla1[Close], Tabla1[Ticker], Tabla1[[#This Row],[Ticker]], Tabla1[Date], "&lt;=" &amp; Tabla1[[#This Row],[Date]], Tabla1[Date], "&gt;=" &amp; (Tabla1[[#This Row],[Date]]-50))</f>
        <v>91.74176470588236</v>
      </c>
      <c r="L2125">
        <f>AVERAGEIFS(Tabla1[Close], Tabla1[Ticker], Tabla1[[#This Row],[Ticker]], Tabla1[Date], "&lt;=" &amp; Tabla1[[#This Row],[Date]], Tabla1[Date], "&gt;=" &amp; (Tabla1[[#This Row],[Date]]-200))</f>
        <v>87.261231884057977</v>
      </c>
      <c r="M2125" t="str">
        <f>+IF(Tabla1[[#This Row],[volatilidad]]&lt;0.5,"Baja",IF(Tabla1[[#This Row],[volatilidad]]&lt;1,"Media","Alta"))</f>
        <v>Baja</v>
      </c>
    </row>
    <row r="2126" spans="1:13" x14ac:dyDescent="0.3">
      <c r="A2126" s="1">
        <v>45316</v>
      </c>
      <c r="B2126">
        <v>93.92</v>
      </c>
      <c r="C2126">
        <v>94.94</v>
      </c>
      <c r="D2126">
        <v>93.75</v>
      </c>
      <c r="E2126">
        <v>94.86</v>
      </c>
      <c r="F2126">
        <v>8661572</v>
      </c>
      <c r="G2126" t="s">
        <v>9</v>
      </c>
      <c r="H2126" s="3">
        <f t="shared" si="99"/>
        <v>1.4545454545454639E-2</v>
      </c>
      <c r="I2126">
        <f t="shared" si="100"/>
        <v>2024</v>
      </c>
      <c r="J2126" t="str">
        <f t="shared" si="101"/>
        <v>Enero</v>
      </c>
      <c r="K2126">
        <f>AVERAGEIFS(Tabla1[Close], Tabla1[Ticker], Tabla1[[#This Row],[Ticker]], Tabla1[Date], "&lt;=" &amp; Tabla1[[#This Row],[Date]], Tabla1[Date], "&gt;=" &amp; (Tabla1[[#This Row],[Date]]-50))</f>
        <v>91.861470588235292</v>
      </c>
      <c r="L2126">
        <f>AVERAGEIFS(Tabla1[Close], Tabla1[Ticker], Tabla1[[#This Row],[Ticker]], Tabla1[Date], "&lt;=" &amp; Tabla1[[#This Row],[Date]], Tabla1[Date], "&gt;=" &amp; (Tabla1[[#This Row],[Date]]-200))</f>
        <v>87.31589928057555</v>
      </c>
      <c r="M2126" t="str">
        <f>+IF(Tabla1[[#This Row],[volatilidad]]&lt;0.5,"Baja",IF(Tabla1[[#This Row],[volatilidad]]&lt;1,"Media","Alta"))</f>
        <v>Baja</v>
      </c>
    </row>
    <row r="2127" spans="1:13" x14ac:dyDescent="0.3">
      <c r="A2127" s="1">
        <v>45317</v>
      </c>
      <c r="B2127">
        <v>95</v>
      </c>
      <c r="C2127">
        <v>95.53</v>
      </c>
      <c r="D2127">
        <v>94.7</v>
      </c>
      <c r="E2127">
        <v>95.36</v>
      </c>
      <c r="F2127">
        <v>7812755</v>
      </c>
      <c r="G2127" t="s">
        <v>9</v>
      </c>
      <c r="H2127" s="3">
        <f t="shared" si="99"/>
        <v>5.2709255745309047E-3</v>
      </c>
      <c r="I2127">
        <f t="shared" si="100"/>
        <v>2024</v>
      </c>
      <c r="J2127" t="str">
        <f t="shared" si="101"/>
        <v>Enero</v>
      </c>
      <c r="K2127">
        <f>AVERAGEIFS(Tabla1[Close], Tabla1[Ticker], Tabla1[[#This Row],[Ticker]], Tabla1[Date], "&lt;=" &amp; Tabla1[[#This Row],[Date]], Tabla1[Date], "&gt;=" &amp; (Tabla1[[#This Row],[Date]]-50))</f>
        <v>91.975000000000023</v>
      </c>
      <c r="L2127">
        <f>AVERAGEIFS(Tabla1[Close], Tabla1[Ticker], Tabla1[[#This Row],[Ticker]], Tabla1[Date], "&lt;=" &amp; Tabla1[[#This Row],[Date]], Tabla1[Date], "&gt;=" &amp; (Tabla1[[#This Row],[Date]]-200))</f>
        <v>87.373357142857159</v>
      </c>
      <c r="M2127" t="str">
        <f>+IF(Tabla1[[#This Row],[volatilidad]]&lt;0.5,"Baja",IF(Tabla1[[#This Row],[volatilidad]]&lt;1,"Media","Alta"))</f>
        <v>Baja</v>
      </c>
    </row>
    <row r="2128" spans="1:13" x14ac:dyDescent="0.3">
      <c r="A2128" s="1">
        <v>45320</v>
      </c>
      <c r="B2128">
        <v>95.42</v>
      </c>
      <c r="C2128">
        <v>97.5</v>
      </c>
      <c r="D2128">
        <v>95</v>
      </c>
      <c r="E2128">
        <v>97.49</v>
      </c>
      <c r="F2128">
        <v>13422221</v>
      </c>
      <c r="G2128" t="s">
        <v>9</v>
      </c>
      <c r="H2128" s="3">
        <f t="shared" si="99"/>
        <v>2.2336409395973034E-2</v>
      </c>
      <c r="I2128">
        <f t="shared" si="100"/>
        <v>2024</v>
      </c>
      <c r="J2128" t="str">
        <f t="shared" si="101"/>
        <v>Enero</v>
      </c>
      <c r="K2128">
        <f>AVERAGEIFS(Tabla1[Close], Tabla1[Ticker], Tabla1[[#This Row],[Ticker]], Tabla1[Date], "&lt;=" &amp; Tabla1[[#This Row],[Date]], Tabla1[Date], "&gt;=" &amp; (Tabla1[[#This Row],[Date]]-50))</f>
        <v>92.105151515151519</v>
      </c>
      <c r="L2128">
        <f>AVERAGEIFS(Tabla1[Close], Tabla1[Ticker], Tabla1[[#This Row],[Ticker]], Tabla1[Date], "&lt;=" &amp; Tabla1[[#This Row],[Date]], Tabla1[Date], "&gt;=" &amp; (Tabla1[[#This Row],[Date]]-200))</f>
        <v>87.405942028985521</v>
      </c>
      <c r="M2128" t="str">
        <f>+IF(Tabla1[[#This Row],[volatilidad]]&lt;0.5,"Baja",IF(Tabla1[[#This Row],[volatilidad]]&lt;1,"Media","Alta"))</f>
        <v>Baja</v>
      </c>
    </row>
    <row r="2129" spans="1:13" x14ac:dyDescent="0.3">
      <c r="A2129" s="1">
        <v>45321</v>
      </c>
      <c r="B2129">
        <v>96.52</v>
      </c>
      <c r="C2129">
        <v>97.54</v>
      </c>
      <c r="D2129">
        <v>96.01</v>
      </c>
      <c r="E2129">
        <v>96.94</v>
      </c>
      <c r="F2129">
        <v>9139614</v>
      </c>
      <c r="G2129" t="s">
        <v>9</v>
      </c>
      <c r="H2129" s="3">
        <f t="shared" si="99"/>
        <v>-5.6416042671042499E-3</v>
      </c>
      <c r="I2129">
        <f t="shared" si="100"/>
        <v>2024</v>
      </c>
      <c r="J2129" t="str">
        <f t="shared" si="101"/>
        <v>Enero</v>
      </c>
      <c r="K2129">
        <f>AVERAGEIFS(Tabla1[Close], Tabla1[Ticker], Tabla1[[#This Row],[Ticker]], Tabla1[Date], "&lt;=" &amp; Tabla1[[#This Row],[Date]], Tabla1[Date], "&gt;=" &amp; (Tabla1[[#This Row],[Date]]-50))</f>
        <v>92.247352941176473</v>
      </c>
      <c r="L2129">
        <f>AVERAGEIFS(Tabla1[Close], Tabla1[Ticker], Tabla1[[#This Row],[Ticker]], Tabla1[Date], "&lt;=" &amp; Tabla1[[#This Row],[Date]], Tabla1[Date], "&gt;=" &amp; (Tabla1[[#This Row],[Date]]-200))</f>
        <v>87.452826086956549</v>
      </c>
      <c r="M2129" t="str">
        <f>+IF(Tabla1[[#This Row],[volatilidad]]&lt;0.5,"Baja",IF(Tabla1[[#This Row],[volatilidad]]&lt;1,"Media","Alta"))</f>
        <v>Baja</v>
      </c>
    </row>
    <row r="2130" spans="1:13" x14ac:dyDescent="0.3">
      <c r="A2130" s="1">
        <v>45322</v>
      </c>
      <c r="B2130">
        <v>96.42</v>
      </c>
      <c r="C2130">
        <v>97.57</v>
      </c>
      <c r="D2130">
        <v>95.81</v>
      </c>
      <c r="E2130">
        <v>96.05</v>
      </c>
      <c r="F2130">
        <v>9592304</v>
      </c>
      <c r="G2130" t="s">
        <v>9</v>
      </c>
      <c r="H2130" s="3">
        <f t="shared" si="99"/>
        <v>-9.1809366618527122E-3</v>
      </c>
      <c r="I2130">
        <f t="shared" si="100"/>
        <v>2024</v>
      </c>
      <c r="J2130" t="str">
        <f t="shared" si="101"/>
        <v>Enero</v>
      </c>
      <c r="K2130">
        <f>AVERAGEIFS(Tabla1[Close], Tabla1[Ticker], Tabla1[[#This Row],[Ticker]], Tabla1[Date], "&lt;=" &amp; Tabla1[[#This Row],[Date]], Tabla1[Date], "&gt;=" &amp; (Tabla1[[#This Row],[Date]]-50))</f>
        <v>92.360588235294131</v>
      </c>
      <c r="L2130">
        <f>AVERAGEIFS(Tabla1[Close], Tabla1[Ticker], Tabla1[[#This Row],[Ticker]], Tabla1[Date], "&lt;=" &amp; Tabla1[[#This Row],[Date]], Tabla1[Date], "&gt;=" &amp; (Tabla1[[#This Row],[Date]]-200))</f>
        <v>87.506666666666689</v>
      </c>
      <c r="M2130" t="str">
        <f>+IF(Tabla1[[#This Row],[volatilidad]]&lt;0.5,"Baja",IF(Tabla1[[#This Row],[volatilidad]]&lt;1,"Media","Alta"))</f>
        <v>Baja</v>
      </c>
    </row>
    <row r="2131" spans="1:13" x14ac:dyDescent="0.3">
      <c r="A2131" s="1">
        <v>45323</v>
      </c>
      <c r="B2131">
        <v>96.37</v>
      </c>
      <c r="C2131">
        <v>97.93</v>
      </c>
      <c r="D2131">
        <v>95.9</v>
      </c>
      <c r="E2131">
        <v>97.06</v>
      </c>
      <c r="F2131">
        <v>8484801</v>
      </c>
      <c r="G2131" t="s">
        <v>9</v>
      </c>
      <c r="H2131" s="3">
        <f t="shared" si="99"/>
        <v>1.0515356585111935E-2</v>
      </c>
      <c r="I2131">
        <f t="shared" si="100"/>
        <v>2024</v>
      </c>
      <c r="J2131" t="str">
        <f t="shared" si="101"/>
        <v>Febrero</v>
      </c>
      <c r="K2131">
        <f>AVERAGEIFS(Tabla1[Close], Tabla1[Ticker], Tabla1[[#This Row],[Ticker]], Tabla1[Date], "&lt;=" &amp; Tabla1[[#This Row],[Date]], Tabla1[Date], "&gt;=" &amp; (Tabla1[[#This Row],[Date]]-50))</f>
        <v>92.536764705882348</v>
      </c>
      <c r="L2131">
        <f>AVERAGEIFS(Tabla1[Close], Tabla1[Ticker], Tabla1[[#This Row],[Ticker]], Tabla1[Date], "&lt;=" &amp; Tabla1[[#This Row],[Date]], Tabla1[Date], "&gt;=" &amp; (Tabla1[[#This Row],[Date]]-200))</f>
        <v>87.575395683453266</v>
      </c>
      <c r="M2131" t="str">
        <f>+IF(Tabla1[[#This Row],[volatilidad]]&lt;0.5,"Baja",IF(Tabla1[[#This Row],[volatilidad]]&lt;1,"Media","Alta"))</f>
        <v>Baja</v>
      </c>
    </row>
    <row r="2132" spans="1:13" x14ac:dyDescent="0.3">
      <c r="A2132" s="1">
        <v>45324</v>
      </c>
      <c r="B2132">
        <v>96.28</v>
      </c>
      <c r="C2132">
        <v>97.41</v>
      </c>
      <c r="D2132">
        <v>95.82</v>
      </c>
      <c r="E2132">
        <v>97.13</v>
      </c>
      <c r="F2132">
        <v>9321343</v>
      </c>
      <c r="G2132" t="s">
        <v>9</v>
      </c>
      <c r="H2132" s="3">
        <f t="shared" si="99"/>
        <v>7.2120337935288603E-4</v>
      </c>
      <c r="I2132">
        <f t="shared" si="100"/>
        <v>2024</v>
      </c>
      <c r="J2132" t="str">
        <f t="shared" si="101"/>
        <v>Febrero</v>
      </c>
      <c r="K2132">
        <f>AVERAGEIFS(Tabla1[Close], Tabla1[Ticker], Tabla1[[#This Row],[Ticker]], Tabla1[Date], "&lt;=" &amp; Tabla1[[#This Row],[Date]], Tabla1[Date], "&gt;=" &amp; (Tabla1[[#This Row],[Date]]-50))</f>
        <v>92.663235294117655</v>
      </c>
      <c r="L2132">
        <f>AVERAGEIFS(Tabla1[Close], Tabla1[Ticker], Tabla1[[#This Row],[Ticker]], Tabla1[Date], "&lt;=" &amp; Tabla1[[#This Row],[Date]], Tabla1[Date], "&gt;=" &amp; (Tabla1[[#This Row],[Date]]-200))</f>
        <v>87.643642857142879</v>
      </c>
      <c r="M2132" t="str">
        <f>+IF(Tabla1[[#This Row],[volatilidad]]&lt;0.5,"Baja",IF(Tabla1[[#This Row],[volatilidad]]&lt;1,"Media","Alta"))</f>
        <v>Baja</v>
      </c>
    </row>
    <row r="2133" spans="1:13" x14ac:dyDescent="0.3">
      <c r="A2133" s="1">
        <v>45327</v>
      </c>
      <c r="B2133">
        <v>96.7</v>
      </c>
      <c r="C2133">
        <v>97.37</v>
      </c>
      <c r="D2133">
        <v>96.49</v>
      </c>
      <c r="E2133">
        <v>96.65</v>
      </c>
      <c r="F2133">
        <v>11679341</v>
      </c>
      <c r="G2133" t="s">
        <v>9</v>
      </c>
      <c r="H2133" s="3">
        <f t="shared" si="99"/>
        <v>-4.9418305363944093E-3</v>
      </c>
      <c r="I2133">
        <f t="shared" si="100"/>
        <v>2024</v>
      </c>
      <c r="J2133" t="str">
        <f t="shared" si="101"/>
        <v>Febrero</v>
      </c>
      <c r="K2133">
        <f>AVERAGEIFS(Tabla1[Close], Tabla1[Ticker], Tabla1[[#This Row],[Ticker]], Tabla1[Date], "&lt;=" &amp; Tabla1[[#This Row],[Date]], Tabla1[Date], "&gt;=" &amp; (Tabla1[[#This Row],[Date]]-50))</f>
        <v>92.721212121212133</v>
      </c>
      <c r="L2133">
        <f>AVERAGEIFS(Tabla1[Close], Tabla1[Ticker], Tabla1[[#This Row],[Ticker]], Tabla1[Date], "&lt;=" &amp; Tabla1[[#This Row],[Date]], Tabla1[Date], "&gt;=" &amp; (Tabla1[[#This Row],[Date]]-200))</f>
        <v>87.740652173913048</v>
      </c>
      <c r="M2133" t="str">
        <f>+IF(Tabla1[[#This Row],[volatilidad]]&lt;0.5,"Baja",IF(Tabla1[[#This Row],[volatilidad]]&lt;1,"Media","Alta"))</f>
        <v>Baja</v>
      </c>
    </row>
    <row r="2134" spans="1:13" x14ac:dyDescent="0.3">
      <c r="A2134" s="1">
        <v>45328</v>
      </c>
      <c r="B2134">
        <v>96.92</v>
      </c>
      <c r="C2134">
        <v>99.32</v>
      </c>
      <c r="D2134">
        <v>96.79</v>
      </c>
      <c r="E2134">
        <v>99.29</v>
      </c>
      <c r="F2134">
        <v>16498476</v>
      </c>
      <c r="G2134" t="s">
        <v>9</v>
      </c>
      <c r="H2134" s="3">
        <f t="shared" si="99"/>
        <v>2.7315054319710264E-2</v>
      </c>
      <c r="I2134">
        <f t="shared" si="100"/>
        <v>2024</v>
      </c>
      <c r="J2134" t="str">
        <f t="shared" si="101"/>
        <v>Febrero</v>
      </c>
      <c r="K2134">
        <f>AVERAGEIFS(Tabla1[Close], Tabla1[Ticker], Tabla1[[#This Row],[Ticker]], Tabla1[Date], "&lt;=" &amp; Tabla1[[#This Row],[Date]], Tabla1[Date], "&gt;=" &amp; (Tabla1[[#This Row],[Date]]-50))</f>
        <v>92.914411764705889</v>
      </c>
      <c r="L2134">
        <f>AVERAGEIFS(Tabla1[Close], Tabla1[Ticker], Tabla1[[#This Row],[Ticker]], Tabla1[Date], "&lt;=" &amp; Tabla1[[#This Row],[Date]], Tabla1[Date], "&gt;=" &amp; (Tabla1[[#This Row],[Date]]-200))</f>
        <v>87.835434782608701</v>
      </c>
      <c r="M2134" t="str">
        <f>+IF(Tabla1[[#This Row],[volatilidad]]&lt;0.5,"Baja",IF(Tabla1[[#This Row],[volatilidad]]&lt;1,"Media","Alta"))</f>
        <v>Baja</v>
      </c>
    </row>
    <row r="2135" spans="1:13" x14ac:dyDescent="0.3">
      <c r="A2135" s="1">
        <v>45329</v>
      </c>
      <c r="B2135">
        <v>97.39</v>
      </c>
      <c r="C2135">
        <v>99.28</v>
      </c>
      <c r="D2135">
        <v>96.64</v>
      </c>
      <c r="E2135">
        <v>99.14</v>
      </c>
      <c r="F2135">
        <v>28886282</v>
      </c>
      <c r="G2135" t="s">
        <v>9</v>
      </c>
      <c r="H2135" s="3">
        <f t="shared" si="99"/>
        <v>-1.5107261557055773E-3</v>
      </c>
      <c r="I2135">
        <f t="shared" si="100"/>
        <v>2024</v>
      </c>
      <c r="J2135" t="str">
        <f t="shared" si="101"/>
        <v>Febrero</v>
      </c>
      <c r="K2135">
        <f>AVERAGEIFS(Tabla1[Close], Tabla1[Ticker], Tabla1[[#This Row],[Ticker]], Tabla1[Date], "&lt;=" &amp; Tabla1[[#This Row],[Date]], Tabla1[Date], "&gt;=" &amp; (Tabla1[[#This Row],[Date]]-50))</f>
        <v>93.099117647058819</v>
      </c>
      <c r="L2135">
        <f>AVERAGEIFS(Tabla1[Close], Tabla1[Ticker], Tabla1[[#This Row],[Ticker]], Tabla1[Date], "&lt;=" &amp; Tabla1[[#This Row],[Date]], Tabla1[Date], "&gt;=" &amp; (Tabla1[[#This Row],[Date]]-200))</f>
        <v>87.92210144927536</v>
      </c>
      <c r="M2135" t="str">
        <f>+IF(Tabla1[[#This Row],[volatilidad]]&lt;0.5,"Baja",IF(Tabla1[[#This Row],[volatilidad]]&lt;1,"Media","Alta"))</f>
        <v>Baja</v>
      </c>
    </row>
    <row r="2136" spans="1:13" x14ac:dyDescent="0.3">
      <c r="A2136" s="1">
        <v>45330</v>
      </c>
      <c r="B2136">
        <v>107.08</v>
      </c>
      <c r="C2136">
        <v>112.77</v>
      </c>
      <c r="D2136">
        <v>106.8</v>
      </c>
      <c r="E2136">
        <v>110.54</v>
      </c>
      <c r="F2136">
        <v>60558410</v>
      </c>
      <c r="G2136" t="s">
        <v>9</v>
      </c>
      <c r="H2136" s="3">
        <f t="shared" si="99"/>
        <v>0.11498890457938282</v>
      </c>
      <c r="I2136">
        <f t="shared" si="100"/>
        <v>2024</v>
      </c>
      <c r="J2136" t="str">
        <f t="shared" si="101"/>
        <v>Febrero</v>
      </c>
      <c r="K2136">
        <f>AVERAGEIFS(Tabla1[Close], Tabla1[Ticker], Tabla1[[#This Row],[Ticker]], Tabla1[Date], "&lt;=" &amp; Tabla1[[#This Row],[Date]], Tabla1[Date], "&gt;=" &amp; (Tabla1[[#This Row],[Date]]-50))</f>
        <v>93.587647058823535</v>
      </c>
      <c r="L2136">
        <f>AVERAGEIFS(Tabla1[Close], Tabla1[Ticker], Tabla1[[#This Row],[Ticker]], Tabla1[Date], "&lt;=" &amp; Tabla1[[#This Row],[Date]], Tabla1[Date], "&gt;=" &amp; (Tabla1[[#This Row],[Date]]-200))</f>
        <v>88.084820143884897</v>
      </c>
      <c r="M2136" t="str">
        <f>+IF(Tabla1[[#This Row],[volatilidad]]&lt;0.5,"Baja",IF(Tabla1[[#This Row],[volatilidad]]&lt;1,"Media","Alta"))</f>
        <v>Baja</v>
      </c>
    </row>
    <row r="2137" spans="1:13" x14ac:dyDescent="0.3">
      <c r="A2137" s="1">
        <v>45331</v>
      </c>
      <c r="B2137">
        <v>109.6</v>
      </c>
      <c r="C2137">
        <v>110.15</v>
      </c>
      <c r="D2137">
        <v>107.69</v>
      </c>
      <c r="E2137">
        <v>108.39</v>
      </c>
      <c r="F2137">
        <v>21509086</v>
      </c>
      <c r="G2137" t="s">
        <v>9</v>
      </c>
      <c r="H2137" s="3">
        <f t="shared" si="99"/>
        <v>-1.9449972860502984E-2</v>
      </c>
      <c r="I2137">
        <f t="shared" si="100"/>
        <v>2024</v>
      </c>
      <c r="J2137" t="str">
        <f t="shared" si="101"/>
        <v>Febrero</v>
      </c>
      <c r="K2137">
        <f>AVERAGEIFS(Tabla1[Close], Tabla1[Ticker], Tabla1[[#This Row],[Ticker]], Tabla1[Date], "&lt;=" &amp; Tabla1[[#This Row],[Date]], Tabla1[Date], "&gt;=" &amp; (Tabla1[[#This Row],[Date]]-50))</f>
        <v>94.091176470588223</v>
      </c>
      <c r="L2137">
        <f>AVERAGEIFS(Tabla1[Close], Tabla1[Ticker], Tabla1[[#This Row],[Ticker]], Tabla1[Date], "&lt;=" &amp; Tabla1[[#This Row],[Date]], Tabla1[Date], "&gt;=" &amp; (Tabla1[[#This Row],[Date]]-200))</f>
        <v>88.229857142857142</v>
      </c>
      <c r="M2137" t="str">
        <f>+IF(Tabla1[[#This Row],[volatilidad]]&lt;0.5,"Baja",IF(Tabla1[[#This Row],[volatilidad]]&lt;1,"Media","Alta"))</f>
        <v>Baja</v>
      </c>
    </row>
    <row r="2138" spans="1:13" x14ac:dyDescent="0.3">
      <c r="A2138" s="1">
        <v>45334</v>
      </c>
      <c r="B2138">
        <v>107.88</v>
      </c>
      <c r="C2138">
        <v>111.06</v>
      </c>
      <c r="D2138">
        <v>107.83</v>
      </c>
      <c r="E2138">
        <v>109.29</v>
      </c>
      <c r="F2138">
        <v>13423955</v>
      </c>
      <c r="G2138" t="s">
        <v>9</v>
      </c>
      <c r="H2138" s="3">
        <f t="shared" si="99"/>
        <v>8.3033490174371227E-3</v>
      </c>
      <c r="I2138">
        <f t="shared" si="100"/>
        <v>2024</v>
      </c>
      <c r="J2138" t="str">
        <f t="shared" si="101"/>
        <v>Febrero</v>
      </c>
      <c r="K2138">
        <f>AVERAGEIFS(Tabla1[Close], Tabla1[Ticker], Tabla1[[#This Row],[Ticker]], Tabla1[Date], "&lt;=" &amp; Tabla1[[#This Row],[Date]], Tabla1[Date], "&gt;=" &amp; (Tabla1[[#This Row],[Date]]-50))</f>
        <v>94.707575757575739</v>
      </c>
      <c r="L2138">
        <f>AVERAGEIFS(Tabla1[Close], Tabla1[Ticker], Tabla1[[#This Row],[Ticker]], Tabla1[Date], "&lt;=" &amp; Tabla1[[#This Row],[Date]], Tabla1[Date], "&gt;=" &amp; (Tabla1[[#This Row],[Date]]-200))</f>
        <v>88.430289855072473</v>
      </c>
      <c r="M2138" t="str">
        <f>+IF(Tabla1[[#This Row],[volatilidad]]&lt;0.5,"Baja",IF(Tabla1[[#This Row],[volatilidad]]&lt;1,"Media","Alta"))</f>
        <v>Baja</v>
      </c>
    </row>
    <row r="2139" spans="1:13" x14ac:dyDescent="0.3">
      <c r="A2139" s="1">
        <v>45335</v>
      </c>
      <c r="B2139">
        <v>108.28</v>
      </c>
      <c r="C2139">
        <v>110.65</v>
      </c>
      <c r="D2139">
        <v>108.21</v>
      </c>
      <c r="E2139">
        <v>110.46</v>
      </c>
      <c r="F2139">
        <v>14594483</v>
      </c>
      <c r="G2139" t="s">
        <v>9</v>
      </c>
      <c r="H2139" s="3">
        <f t="shared" si="99"/>
        <v>1.0705462530881116E-2</v>
      </c>
      <c r="I2139">
        <f t="shared" si="100"/>
        <v>2024</v>
      </c>
      <c r="J2139" t="str">
        <f t="shared" si="101"/>
        <v>Febrero</v>
      </c>
      <c r="K2139">
        <f>AVERAGEIFS(Tabla1[Close], Tabla1[Ticker], Tabla1[[#This Row],[Ticker]], Tabla1[Date], "&lt;=" &amp; Tabla1[[#This Row],[Date]], Tabla1[Date], "&gt;=" &amp; (Tabla1[[#This Row],[Date]]-50))</f>
        <v>95.170882352941163</v>
      </c>
      <c r="L2139">
        <f>AVERAGEIFS(Tabla1[Close], Tabla1[Ticker], Tabla1[[#This Row],[Ticker]], Tabla1[Date], "&lt;=" &amp; Tabla1[[#This Row],[Date]], Tabla1[Date], "&gt;=" &amp; (Tabla1[[#This Row],[Date]]-200))</f>
        <v>88.612173913043492</v>
      </c>
      <c r="M2139" t="str">
        <f>+IF(Tabla1[[#This Row],[volatilidad]]&lt;0.5,"Baja",IF(Tabla1[[#This Row],[volatilidad]]&lt;1,"Media","Alta"))</f>
        <v>Baja</v>
      </c>
    </row>
    <row r="2140" spans="1:13" x14ac:dyDescent="0.3">
      <c r="A2140" s="1">
        <v>45336</v>
      </c>
      <c r="B2140">
        <v>110.58</v>
      </c>
      <c r="C2140">
        <v>111.68</v>
      </c>
      <c r="D2140">
        <v>109.67</v>
      </c>
      <c r="E2140">
        <v>111.56</v>
      </c>
      <c r="F2140">
        <v>11405491</v>
      </c>
      <c r="G2140" t="s">
        <v>9</v>
      </c>
      <c r="H2140" s="3">
        <f t="shared" si="99"/>
        <v>9.9583559659606191E-3</v>
      </c>
      <c r="I2140">
        <f t="shared" si="100"/>
        <v>2024</v>
      </c>
      <c r="J2140" t="str">
        <f t="shared" si="101"/>
        <v>Febrero</v>
      </c>
      <c r="K2140">
        <f>AVERAGEIFS(Tabla1[Close], Tabla1[Ticker], Tabla1[[#This Row],[Ticker]], Tabla1[Date], "&lt;=" &amp; Tabla1[[#This Row],[Date]], Tabla1[Date], "&gt;=" &amp; (Tabla1[[#This Row],[Date]]-50))</f>
        <v>95.639142857142843</v>
      </c>
      <c r="L2140">
        <f>AVERAGEIFS(Tabla1[Close], Tabla1[Ticker], Tabla1[[#This Row],[Ticker]], Tabla1[Date], "&lt;=" &amp; Tabla1[[#This Row],[Date]], Tabla1[Date], "&gt;=" &amp; (Tabla1[[#This Row],[Date]]-200))</f>
        <v>88.79644927536232</v>
      </c>
      <c r="M2140" t="str">
        <f>+IF(Tabla1[[#This Row],[volatilidad]]&lt;0.5,"Baja",IF(Tabla1[[#This Row],[volatilidad]]&lt;1,"Media","Alta"))</f>
        <v>Baja</v>
      </c>
    </row>
    <row r="2141" spans="1:13" x14ac:dyDescent="0.3">
      <c r="A2141" s="1">
        <v>45337</v>
      </c>
      <c r="B2141">
        <v>111.08</v>
      </c>
      <c r="C2141">
        <v>112.92</v>
      </c>
      <c r="D2141">
        <v>111.08</v>
      </c>
      <c r="E2141">
        <v>112.45</v>
      </c>
      <c r="F2141">
        <v>9961907</v>
      </c>
      <c r="G2141" t="s">
        <v>9</v>
      </c>
      <c r="H2141" s="3">
        <f t="shared" si="99"/>
        <v>7.9777698099676719E-3</v>
      </c>
      <c r="I2141">
        <f t="shared" si="100"/>
        <v>2024</v>
      </c>
      <c r="J2141" t="str">
        <f t="shared" si="101"/>
        <v>Febrero</v>
      </c>
      <c r="K2141">
        <f>AVERAGEIFS(Tabla1[Close], Tabla1[Ticker], Tabla1[[#This Row],[Ticker]], Tabla1[Date], "&lt;=" &amp; Tabla1[[#This Row],[Date]], Tabla1[Date], "&gt;=" &amp; (Tabla1[[#This Row],[Date]]-50))</f>
        <v>96.253428571428543</v>
      </c>
      <c r="L2141">
        <f>AVERAGEIFS(Tabla1[Close], Tabla1[Ticker], Tabla1[[#This Row],[Ticker]], Tabla1[Date], "&lt;=" &amp; Tabla1[[#This Row],[Date]], Tabla1[Date], "&gt;=" &amp; (Tabla1[[#This Row],[Date]]-200))</f>
        <v>88.96661870503597</v>
      </c>
      <c r="M2141" t="str">
        <f>+IF(Tabla1[[#This Row],[volatilidad]]&lt;0.5,"Baja",IF(Tabla1[[#This Row],[volatilidad]]&lt;1,"Media","Alta"))</f>
        <v>Baja</v>
      </c>
    </row>
    <row r="2142" spans="1:13" x14ac:dyDescent="0.3">
      <c r="A2142" s="1">
        <v>45338</v>
      </c>
      <c r="B2142">
        <v>112.02</v>
      </c>
      <c r="C2142">
        <v>112.56</v>
      </c>
      <c r="D2142">
        <v>111.16</v>
      </c>
      <c r="E2142">
        <v>111.6</v>
      </c>
      <c r="F2142">
        <v>8782223</v>
      </c>
      <c r="G2142" t="s">
        <v>9</v>
      </c>
      <c r="H2142" s="3">
        <f t="shared" si="99"/>
        <v>-7.5589150733660349E-3</v>
      </c>
      <c r="I2142">
        <f t="shared" si="100"/>
        <v>2024</v>
      </c>
      <c r="J2142" t="str">
        <f t="shared" si="101"/>
        <v>Febrero</v>
      </c>
      <c r="K2142">
        <f>AVERAGEIFS(Tabla1[Close], Tabla1[Ticker], Tabla1[[#This Row],[Ticker]], Tabla1[Date], "&lt;=" &amp; Tabla1[[#This Row],[Date]], Tabla1[Date], "&gt;=" &amp; (Tabla1[[#This Row],[Date]]-50))</f>
        <v>96.859714285714261</v>
      </c>
      <c r="L2142">
        <f>AVERAGEIFS(Tabla1[Close], Tabla1[Ticker], Tabla1[[#This Row],[Ticker]], Tabla1[Date], "&lt;=" &amp; Tabla1[[#This Row],[Date]], Tabla1[Date], "&gt;=" &amp; (Tabla1[[#This Row],[Date]]-200))</f>
        <v>89.128285714285724</v>
      </c>
      <c r="M2142" t="str">
        <f>+IF(Tabla1[[#This Row],[volatilidad]]&lt;0.5,"Baja",IF(Tabla1[[#This Row],[volatilidad]]&lt;1,"Media","Alta"))</f>
        <v>Baja</v>
      </c>
    </row>
    <row r="2143" spans="1:13" x14ac:dyDescent="0.3">
      <c r="A2143" s="1">
        <v>45342</v>
      </c>
      <c r="B2143">
        <v>110.85</v>
      </c>
      <c r="C2143">
        <v>111.13</v>
      </c>
      <c r="D2143">
        <v>109.35</v>
      </c>
      <c r="E2143">
        <v>109.44</v>
      </c>
      <c r="F2143">
        <v>9770911</v>
      </c>
      <c r="G2143" t="s">
        <v>9</v>
      </c>
      <c r="H2143" s="3">
        <f t="shared" si="99"/>
        <v>-1.9354838709677358E-2</v>
      </c>
      <c r="I2143">
        <f t="shared" si="100"/>
        <v>2024</v>
      </c>
      <c r="J2143" t="str">
        <f t="shared" si="101"/>
        <v>Febrero</v>
      </c>
      <c r="K2143">
        <f>AVERAGEIFS(Tabla1[Close], Tabla1[Ticker], Tabla1[[#This Row],[Ticker]], Tabla1[Date], "&lt;=" &amp; Tabla1[[#This Row],[Date]], Tabla1[Date], "&gt;=" &amp; (Tabla1[[#This Row],[Date]]-50))</f>
        <v>97.612941176470571</v>
      </c>
      <c r="L2143">
        <f>AVERAGEIFS(Tabla1[Close], Tabla1[Ticker], Tabla1[[#This Row],[Ticker]], Tabla1[Date], "&lt;=" &amp; Tabla1[[#This Row],[Date]], Tabla1[Date], "&gt;=" &amp; (Tabla1[[#This Row],[Date]]-200))</f>
        <v>89.326204379562043</v>
      </c>
      <c r="M2143" t="str">
        <f>+IF(Tabla1[[#This Row],[volatilidad]]&lt;0.5,"Baja",IF(Tabla1[[#This Row],[volatilidad]]&lt;1,"Media","Alta"))</f>
        <v>Baja</v>
      </c>
    </row>
    <row r="2144" spans="1:13" x14ac:dyDescent="0.3">
      <c r="A2144" s="1">
        <v>45343</v>
      </c>
      <c r="B2144">
        <v>108.48</v>
      </c>
      <c r="C2144">
        <v>109.22</v>
      </c>
      <c r="D2144">
        <v>107.24</v>
      </c>
      <c r="E2144">
        <v>107.67</v>
      </c>
      <c r="F2144">
        <v>10454428</v>
      </c>
      <c r="G2144" t="s">
        <v>9</v>
      </c>
      <c r="H2144" s="3">
        <f t="shared" si="99"/>
        <v>-1.6173245614035103E-2</v>
      </c>
      <c r="I2144">
        <f t="shared" si="100"/>
        <v>2024</v>
      </c>
      <c r="J2144" t="str">
        <f t="shared" si="101"/>
        <v>Febrero</v>
      </c>
      <c r="K2144">
        <f>AVERAGEIFS(Tabla1[Close], Tabla1[Ticker], Tabla1[[#This Row],[Ticker]], Tabla1[Date], "&lt;=" &amp; Tabla1[[#This Row],[Date]], Tabla1[Date], "&gt;=" &amp; (Tabla1[[#This Row],[Date]]-50))</f>
        <v>97.900285714285701</v>
      </c>
      <c r="L2144">
        <f>AVERAGEIFS(Tabla1[Close], Tabla1[Ticker], Tabla1[[#This Row],[Ticker]], Tabla1[Date], "&lt;=" &amp; Tabla1[[#This Row],[Date]], Tabla1[Date], "&gt;=" &amp; (Tabla1[[#This Row],[Date]]-200))</f>
        <v>89.482189781021887</v>
      </c>
      <c r="M2144" t="str">
        <f>+IF(Tabla1[[#This Row],[volatilidad]]&lt;0.5,"Baja",IF(Tabla1[[#This Row],[volatilidad]]&lt;1,"Media","Alta"))</f>
        <v>Baja</v>
      </c>
    </row>
    <row r="2145" spans="1:13" x14ac:dyDescent="0.3">
      <c r="A2145" s="1">
        <v>45344</v>
      </c>
      <c r="B2145">
        <v>107.99</v>
      </c>
      <c r="C2145">
        <v>108.49</v>
      </c>
      <c r="D2145">
        <v>107.41</v>
      </c>
      <c r="E2145">
        <v>107.64</v>
      </c>
      <c r="F2145">
        <v>9266195</v>
      </c>
      <c r="G2145" t="s">
        <v>9</v>
      </c>
      <c r="H2145" s="3">
        <f t="shared" si="99"/>
        <v>-2.7862914460852206E-4</v>
      </c>
      <c r="I2145">
        <f t="shared" si="100"/>
        <v>2024</v>
      </c>
      <c r="J2145" t="str">
        <f t="shared" si="101"/>
        <v>Febrero</v>
      </c>
      <c r="K2145">
        <f>AVERAGEIFS(Tabla1[Close], Tabla1[Ticker], Tabla1[[#This Row],[Ticker]], Tabla1[Date], "&lt;=" &amp; Tabla1[[#This Row],[Date]], Tabla1[Date], "&gt;=" &amp; (Tabla1[[#This Row],[Date]]-50))</f>
        <v>98.383999999999972</v>
      </c>
      <c r="L2145">
        <f>AVERAGEIFS(Tabla1[Close], Tabla1[Ticker], Tabla1[[#This Row],[Ticker]], Tabla1[Date], "&lt;=" &amp; Tabla1[[#This Row],[Date]], Tabla1[Date], "&gt;=" &amp; (Tabla1[[#This Row],[Date]]-200))</f>
        <v>89.613768115942023</v>
      </c>
      <c r="M2145" t="str">
        <f>+IF(Tabla1[[#This Row],[volatilidad]]&lt;0.5,"Baja",IF(Tabla1[[#This Row],[volatilidad]]&lt;1,"Media","Alta"))</f>
        <v>Baja</v>
      </c>
    </row>
    <row r="2146" spans="1:13" x14ac:dyDescent="0.3">
      <c r="A2146" s="1">
        <v>45345</v>
      </c>
      <c r="B2146">
        <v>107.57</v>
      </c>
      <c r="C2146">
        <v>108</v>
      </c>
      <c r="D2146">
        <v>105.83</v>
      </c>
      <c r="E2146">
        <v>107.74</v>
      </c>
      <c r="F2146">
        <v>11723952</v>
      </c>
      <c r="G2146" t="s">
        <v>9</v>
      </c>
      <c r="H2146" s="3">
        <f t="shared" si="99"/>
        <v>9.2902266815308998E-4</v>
      </c>
      <c r="I2146">
        <f t="shared" si="100"/>
        <v>2024</v>
      </c>
      <c r="J2146" t="str">
        <f t="shared" si="101"/>
        <v>Febrero</v>
      </c>
      <c r="K2146">
        <f>AVERAGEIFS(Tabla1[Close], Tabla1[Ticker], Tabla1[[#This Row],[Ticker]], Tabla1[Date], "&lt;=" &amp; Tabla1[[#This Row],[Date]], Tabla1[Date], "&gt;=" &amp; (Tabla1[[#This Row],[Date]]-50))</f>
        <v>98.843714285714256</v>
      </c>
      <c r="L2146">
        <f>AVERAGEIFS(Tabla1[Close], Tabla1[Ticker], Tabla1[[#This Row],[Ticker]], Tabla1[Date], "&lt;=" &amp; Tabla1[[#This Row],[Date]], Tabla1[Date], "&gt;=" &amp; (Tabla1[[#This Row],[Date]]-200))</f>
        <v>89.744172661870493</v>
      </c>
      <c r="M2146" t="str">
        <f>+IF(Tabla1[[#This Row],[volatilidad]]&lt;0.5,"Baja",IF(Tabla1[[#This Row],[volatilidad]]&lt;1,"Media","Alta"))</f>
        <v>Baja</v>
      </c>
    </row>
    <row r="2147" spans="1:13" x14ac:dyDescent="0.3">
      <c r="A2147" s="1">
        <v>45348</v>
      </c>
      <c r="B2147">
        <v>107.52</v>
      </c>
      <c r="C2147">
        <v>108.76</v>
      </c>
      <c r="D2147">
        <v>107.38</v>
      </c>
      <c r="E2147">
        <v>107.68</v>
      </c>
      <c r="F2147">
        <v>8694150</v>
      </c>
      <c r="G2147" t="s">
        <v>9</v>
      </c>
      <c r="H2147" s="3">
        <f t="shared" si="99"/>
        <v>-5.5689623166876867E-4</v>
      </c>
      <c r="I2147">
        <f t="shared" si="100"/>
        <v>2024</v>
      </c>
      <c r="J2147" t="str">
        <f t="shared" si="101"/>
        <v>Febrero</v>
      </c>
      <c r="K2147">
        <f>AVERAGEIFS(Tabla1[Close], Tabla1[Ticker], Tabla1[[#This Row],[Ticker]], Tabla1[Date], "&lt;=" &amp; Tabla1[[#This Row],[Date]], Tabla1[Date], "&gt;=" &amp; (Tabla1[[#This Row],[Date]]-50))</f>
        <v>99.580882352941146</v>
      </c>
      <c r="L2147">
        <f>AVERAGEIFS(Tabla1[Close], Tabla1[Ticker], Tabla1[[#This Row],[Ticker]], Tabla1[Date], "&lt;=" &amp; Tabla1[[#This Row],[Date]], Tabla1[Date], "&gt;=" &amp; (Tabla1[[#This Row],[Date]]-200))</f>
        <v>89.924598540145979</v>
      </c>
      <c r="M2147" t="str">
        <f>+IF(Tabla1[[#This Row],[volatilidad]]&lt;0.5,"Baja",IF(Tabla1[[#This Row],[volatilidad]]&lt;1,"Media","Alta"))</f>
        <v>Baja</v>
      </c>
    </row>
    <row r="2148" spans="1:13" x14ac:dyDescent="0.3">
      <c r="A2148" s="1">
        <v>45349</v>
      </c>
      <c r="B2148">
        <v>107.78</v>
      </c>
      <c r="C2148">
        <v>109.58</v>
      </c>
      <c r="D2148">
        <v>107.78</v>
      </c>
      <c r="E2148">
        <v>109.42</v>
      </c>
      <c r="F2148">
        <v>7594956</v>
      </c>
      <c r="G2148" t="s">
        <v>9</v>
      </c>
      <c r="H2148" s="3">
        <f t="shared" si="99"/>
        <v>1.6158989598811235E-2</v>
      </c>
      <c r="I2148">
        <f t="shared" si="100"/>
        <v>2024</v>
      </c>
      <c r="J2148" t="str">
        <f t="shared" si="101"/>
        <v>Febrero</v>
      </c>
      <c r="K2148">
        <f>AVERAGEIFS(Tabla1[Close], Tabla1[Ticker], Tabla1[[#This Row],[Ticker]], Tabla1[Date], "&lt;=" &amp; Tabla1[[#This Row],[Date]], Tabla1[Date], "&gt;=" &amp; (Tabla1[[#This Row],[Date]]-50))</f>
        <v>99.861999999999981</v>
      </c>
      <c r="L2148">
        <f>AVERAGEIFS(Tabla1[Close], Tabla1[Ticker], Tabla1[[#This Row],[Ticker]], Tabla1[Date], "&lt;=" &amp; Tabla1[[#This Row],[Date]], Tabla1[Date], "&gt;=" &amp; (Tabla1[[#This Row],[Date]]-200))</f>
        <v>90.053503649635033</v>
      </c>
      <c r="M2148" t="str">
        <f>+IF(Tabla1[[#This Row],[volatilidad]]&lt;0.5,"Baja",IF(Tabla1[[#This Row],[volatilidad]]&lt;1,"Media","Alta"))</f>
        <v>Baja</v>
      </c>
    </row>
    <row r="2149" spans="1:13" x14ac:dyDescent="0.3">
      <c r="A2149" s="1">
        <v>45350</v>
      </c>
      <c r="B2149">
        <v>108.78</v>
      </c>
      <c r="C2149">
        <v>111.04</v>
      </c>
      <c r="D2149">
        <v>108.66</v>
      </c>
      <c r="E2149">
        <v>110.8</v>
      </c>
      <c r="F2149">
        <v>10773048</v>
      </c>
      <c r="G2149" t="s">
        <v>9</v>
      </c>
      <c r="H2149" s="3">
        <f t="shared" si="99"/>
        <v>1.2611953938950871E-2</v>
      </c>
      <c r="I2149">
        <f t="shared" si="100"/>
        <v>2024</v>
      </c>
      <c r="J2149" t="str">
        <f t="shared" si="101"/>
        <v>Febrero</v>
      </c>
      <c r="K2149">
        <f>AVERAGEIFS(Tabla1[Close], Tabla1[Ticker], Tabla1[[#This Row],[Ticker]], Tabla1[Date], "&lt;=" &amp; Tabla1[[#This Row],[Date]], Tabla1[Date], "&gt;=" &amp; (Tabla1[[#This Row],[Date]]-50))</f>
        <v>100.41199999999999</v>
      </c>
      <c r="L2149">
        <f>AVERAGEIFS(Tabla1[Close], Tabla1[Ticker], Tabla1[[#This Row],[Ticker]], Tabla1[Date], "&lt;=" &amp; Tabla1[[#This Row],[Date]], Tabla1[Date], "&gt;=" &amp; (Tabla1[[#This Row],[Date]]-200))</f>
        <v>90.212481751824811</v>
      </c>
      <c r="M2149" t="str">
        <f>+IF(Tabla1[[#This Row],[volatilidad]]&lt;0.5,"Baja",IF(Tabla1[[#This Row],[volatilidad]]&lt;1,"Media","Alta"))</f>
        <v>Baja</v>
      </c>
    </row>
    <row r="2150" spans="1:13" x14ac:dyDescent="0.3">
      <c r="A2150" s="1">
        <v>45351</v>
      </c>
      <c r="B2150">
        <v>111.14</v>
      </c>
      <c r="C2150">
        <v>112.75</v>
      </c>
      <c r="D2150">
        <v>110.97</v>
      </c>
      <c r="E2150">
        <v>111.58</v>
      </c>
      <c r="F2150">
        <v>11658288</v>
      </c>
      <c r="G2150" t="s">
        <v>9</v>
      </c>
      <c r="H2150" s="3">
        <f t="shared" si="99"/>
        <v>7.0397111913358401E-3</v>
      </c>
      <c r="I2150">
        <f t="shared" si="100"/>
        <v>2024</v>
      </c>
      <c r="J2150" t="str">
        <f t="shared" si="101"/>
        <v>Febrero</v>
      </c>
      <c r="K2150">
        <f>AVERAGEIFS(Tabla1[Close], Tabla1[Ticker], Tabla1[[#This Row],[Ticker]], Tabla1[Date], "&lt;=" &amp; Tabla1[[#This Row],[Date]], Tabla1[Date], "&gt;=" &amp; (Tabla1[[#This Row],[Date]]-50))</f>
        <v>101.03799999999998</v>
      </c>
      <c r="L2150">
        <f>AVERAGEIFS(Tabla1[Close], Tabla1[Ticker], Tabla1[[#This Row],[Ticker]], Tabla1[Date], "&lt;=" &amp; Tabla1[[#This Row],[Date]], Tabla1[Date], "&gt;=" &amp; (Tabla1[[#This Row],[Date]]-200))</f>
        <v>90.367318840579699</v>
      </c>
      <c r="M2150" t="str">
        <f>+IF(Tabla1[[#This Row],[volatilidad]]&lt;0.5,"Baja",IF(Tabla1[[#This Row],[volatilidad]]&lt;1,"Media","Alta"))</f>
        <v>Baja</v>
      </c>
    </row>
    <row r="2151" spans="1:13" x14ac:dyDescent="0.3">
      <c r="A2151" s="1">
        <v>45352</v>
      </c>
      <c r="B2151">
        <v>111.44</v>
      </c>
      <c r="C2151">
        <v>112.15</v>
      </c>
      <c r="D2151">
        <v>111.03</v>
      </c>
      <c r="E2151">
        <v>111.95</v>
      </c>
      <c r="F2151">
        <v>7242396</v>
      </c>
      <c r="G2151" t="s">
        <v>9</v>
      </c>
      <c r="H2151" s="3">
        <f t="shared" si="99"/>
        <v>3.3160064527693045E-3</v>
      </c>
      <c r="I2151">
        <f t="shared" si="100"/>
        <v>2024</v>
      </c>
      <c r="J2151" t="str">
        <f t="shared" si="101"/>
        <v>Marzo</v>
      </c>
      <c r="K2151">
        <f>AVERAGEIFS(Tabla1[Close], Tabla1[Ticker], Tabla1[[#This Row],[Ticker]], Tabla1[Date], "&lt;=" &amp; Tabla1[[#This Row],[Date]], Tabla1[Date], "&gt;=" &amp; (Tabla1[[#This Row],[Date]]-50))</f>
        <v>101.68542857142855</v>
      </c>
      <c r="L2151">
        <f>AVERAGEIFS(Tabla1[Close], Tabla1[Ticker], Tabla1[[#This Row],[Ticker]], Tabla1[Date], "&lt;=" &amp; Tabla1[[#This Row],[Date]], Tabla1[Date], "&gt;=" &amp; (Tabla1[[#This Row],[Date]]-200))</f>
        <v>90.522589928057556</v>
      </c>
      <c r="M2151" t="str">
        <f>+IF(Tabla1[[#This Row],[volatilidad]]&lt;0.5,"Baja",IF(Tabla1[[#This Row],[volatilidad]]&lt;1,"Media","Alta"))</f>
        <v>Baja</v>
      </c>
    </row>
    <row r="2152" spans="1:13" x14ac:dyDescent="0.3">
      <c r="A2152" s="1">
        <v>45355</v>
      </c>
      <c r="B2152">
        <v>112.67</v>
      </c>
      <c r="C2152">
        <v>114.13</v>
      </c>
      <c r="D2152">
        <v>111.8</v>
      </c>
      <c r="E2152">
        <v>113.69</v>
      </c>
      <c r="F2152">
        <v>11558852</v>
      </c>
      <c r="G2152" t="s">
        <v>9</v>
      </c>
      <c r="H2152" s="3">
        <f t="shared" si="99"/>
        <v>1.5542652970075954E-2</v>
      </c>
      <c r="I2152">
        <f t="shared" si="100"/>
        <v>2024</v>
      </c>
      <c r="J2152" t="str">
        <f t="shared" si="101"/>
        <v>Marzo</v>
      </c>
      <c r="K2152">
        <f>AVERAGEIFS(Tabla1[Close], Tabla1[Ticker], Tabla1[[#This Row],[Ticker]], Tabla1[Date], "&lt;=" &amp; Tabla1[[#This Row],[Date]], Tabla1[Date], "&gt;=" &amp; (Tabla1[[#This Row],[Date]]-50))</f>
        <v>102.73176470588234</v>
      </c>
      <c r="L2152">
        <f>AVERAGEIFS(Tabla1[Close], Tabla1[Ticker], Tabla1[[#This Row],[Ticker]], Tabla1[Date], "&lt;=" &amp; Tabla1[[#This Row],[Date]], Tabla1[Date], "&gt;=" &amp; (Tabla1[[#This Row],[Date]]-200))</f>
        <v>90.759927007299268</v>
      </c>
      <c r="M2152" t="str">
        <f>+IF(Tabla1[[#This Row],[volatilidad]]&lt;0.5,"Baja",IF(Tabla1[[#This Row],[volatilidad]]&lt;1,"Media","Alta"))</f>
        <v>Baja</v>
      </c>
    </row>
    <row r="2153" spans="1:13" x14ac:dyDescent="0.3">
      <c r="A2153" s="1">
        <v>45356</v>
      </c>
      <c r="B2153">
        <v>113.61</v>
      </c>
      <c r="C2153">
        <v>115.19</v>
      </c>
      <c r="D2153">
        <v>112.27</v>
      </c>
      <c r="E2153">
        <v>112.87</v>
      </c>
      <c r="F2153">
        <v>14929579</v>
      </c>
      <c r="G2153" t="s">
        <v>9</v>
      </c>
      <c r="H2153" s="3">
        <f t="shared" si="99"/>
        <v>-7.2125956548508841E-3</v>
      </c>
      <c r="I2153">
        <f t="shared" si="100"/>
        <v>2024</v>
      </c>
      <c r="J2153" t="str">
        <f t="shared" si="101"/>
        <v>Marzo</v>
      </c>
      <c r="K2153">
        <f>AVERAGEIFS(Tabla1[Close], Tabla1[Ticker], Tabla1[[#This Row],[Ticker]], Tabla1[Date], "&lt;=" &amp; Tabla1[[#This Row],[Date]], Tabla1[Date], "&gt;=" &amp; (Tabla1[[#This Row],[Date]]-50))</f>
        <v>103.02142857142856</v>
      </c>
      <c r="L2153">
        <f>AVERAGEIFS(Tabla1[Close], Tabla1[Ticker], Tabla1[[#This Row],[Ticker]], Tabla1[Date], "&lt;=" &amp; Tabla1[[#This Row],[Date]], Tabla1[Date], "&gt;=" &amp; (Tabla1[[#This Row],[Date]]-200))</f>
        <v>90.956642335766432</v>
      </c>
      <c r="M2153" t="str">
        <f>+IF(Tabla1[[#This Row],[volatilidad]]&lt;0.5,"Baja",IF(Tabla1[[#This Row],[volatilidad]]&lt;1,"Media","Alta"))</f>
        <v>Baja</v>
      </c>
    </row>
    <row r="2154" spans="1:13" x14ac:dyDescent="0.3">
      <c r="A2154" s="1">
        <v>45357</v>
      </c>
      <c r="B2154">
        <v>113.08</v>
      </c>
      <c r="C2154">
        <v>113.3</v>
      </c>
      <c r="D2154">
        <v>109.25</v>
      </c>
      <c r="E2154">
        <v>110.06</v>
      </c>
      <c r="F2154">
        <v>14743882</v>
      </c>
      <c r="G2154" t="s">
        <v>9</v>
      </c>
      <c r="H2154" s="3">
        <f t="shared" si="99"/>
        <v>-2.4895897935678257E-2</v>
      </c>
      <c r="I2154">
        <f t="shared" si="100"/>
        <v>2024</v>
      </c>
      <c r="J2154" t="str">
        <f t="shared" si="101"/>
        <v>Marzo</v>
      </c>
      <c r="K2154">
        <f>AVERAGEIFS(Tabla1[Close], Tabla1[Ticker], Tabla1[[#This Row],[Ticker]], Tabla1[Date], "&lt;=" &amp; Tabla1[[#This Row],[Date]], Tabla1[Date], "&gt;=" &amp; (Tabla1[[#This Row],[Date]]-50))</f>
        <v>103.21694444444444</v>
      </c>
      <c r="L2154">
        <f>AVERAGEIFS(Tabla1[Close], Tabla1[Ticker], Tabla1[[#This Row],[Ticker]], Tabla1[Date], "&lt;=" &amp; Tabla1[[#This Row],[Date]], Tabla1[Date], "&gt;=" &amp; (Tabla1[[#This Row],[Date]]-200))</f>
        <v>91.132554744525549</v>
      </c>
      <c r="M2154" t="str">
        <f>+IF(Tabla1[[#This Row],[volatilidad]]&lt;0.5,"Baja",IF(Tabla1[[#This Row],[volatilidad]]&lt;1,"Media","Alta"))</f>
        <v>Baja</v>
      </c>
    </row>
    <row r="2155" spans="1:13" x14ac:dyDescent="0.3">
      <c r="A2155" s="1">
        <v>45358</v>
      </c>
      <c r="B2155">
        <v>110.7</v>
      </c>
      <c r="C2155">
        <v>111.08</v>
      </c>
      <c r="D2155">
        <v>109.2</v>
      </c>
      <c r="E2155">
        <v>110.18</v>
      </c>
      <c r="F2155">
        <v>8609290</v>
      </c>
      <c r="G2155" t="s">
        <v>9</v>
      </c>
      <c r="H2155" s="3">
        <f t="shared" si="99"/>
        <v>1.0903143739777743E-3</v>
      </c>
      <c r="I2155">
        <f t="shared" si="100"/>
        <v>2024</v>
      </c>
      <c r="J2155" t="str">
        <f t="shared" si="101"/>
        <v>Marzo</v>
      </c>
      <c r="K2155">
        <f>AVERAGEIFS(Tabla1[Close], Tabla1[Ticker], Tabla1[[#This Row],[Ticker]], Tabla1[Date], "&lt;=" &amp; Tabla1[[#This Row],[Date]], Tabla1[Date], "&gt;=" &amp; (Tabla1[[#This Row],[Date]]-50))</f>
        <v>103.69277777777775</v>
      </c>
      <c r="L2155">
        <f>AVERAGEIFS(Tabla1[Close], Tabla1[Ticker], Tabla1[[#This Row],[Ticker]], Tabla1[Date], "&lt;=" &amp; Tabla1[[#This Row],[Date]], Tabla1[Date], "&gt;=" &amp; (Tabla1[[#This Row],[Date]]-200))</f>
        <v>91.270579710144929</v>
      </c>
      <c r="M2155" t="str">
        <f>+IF(Tabla1[[#This Row],[volatilidad]]&lt;0.5,"Baja",IF(Tabla1[[#This Row],[volatilidad]]&lt;1,"Media","Alta"))</f>
        <v>Baja</v>
      </c>
    </row>
    <row r="2156" spans="1:13" x14ac:dyDescent="0.3">
      <c r="A2156" s="1">
        <v>45359</v>
      </c>
      <c r="B2156">
        <v>110.18</v>
      </c>
      <c r="C2156">
        <v>111.31</v>
      </c>
      <c r="D2156">
        <v>109.34</v>
      </c>
      <c r="E2156">
        <v>110.32</v>
      </c>
      <c r="F2156">
        <v>10009185</v>
      </c>
      <c r="G2156" t="s">
        <v>9</v>
      </c>
      <c r="H2156" s="3">
        <f t="shared" si="99"/>
        <v>1.2706480304953693E-3</v>
      </c>
      <c r="I2156">
        <f t="shared" si="100"/>
        <v>2024</v>
      </c>
      <c r="J2156" t="str">
        <f t="shared" si="101"/>
        <v>Marzo</v>
      </c>
      <c r="K2156">
        <f>AVERAGEIFS(Tabla1[Close], Tabla1[Ticker], Tabla1[[#This Row],[Ticker]], Tabla1[Date], "&lt;=" &amp; Tabla1[[#This Row],[Date]], Tabla1[Date], "&gt;=" &amp; (Tabla1[[#This Row],[Date]]-50))</f>
        <v>104.24777777777776</v>
      </c>
      <c r="L2156">
        <f>AVERAGEIFS(Tabla1[Close], Tabla1[Ticker], Tabla1[[#This Row],[Ticker]], Tabla1[Date], "&lt;=" &amp; Tabla1[[#This Row],[Date]], Tabla1[Date], "&gt;=" &amp; (Tabla1[[#This Row],[Date]]-200))</f>
        <v>91.407625899280575</v>
      </c>
      <c r="M2156" t="str">
        <f>+IF(Tabla1[[#This Row],[volatilidad]]&lt;0.5,"Baja",IF(Tabla1[[#This Row],[volatilidad]]&lt;1,"Media","Alta"))</f>
        <v>Baja</v>
      </c>
    </row>
    <row r="2157" spans="1:13" x14ac:dyDescent="0.3">
      <c r="A2157" s="1">
        <v>45362</v>
      </c>
      <c r="B2157">
        <v>110.09</v>
      </c>
      <c r="C2157">
        <v>112.91</v>
      </c>
      <c r="D2157">
        <v>110.03</v>
      </c>
      <c r="E2157">
        <v>112.31</v>
      </c>
      <c r="F2157">
        <v>8794307</v>
      </c>
      <c r="G2157" t="s">
        <v>9</v>
      </c>
      <c r="H2157" s="3">
        <f t="shared" si="99"/>
        <v>1.803843364757074E-2</v>
      </c>
      <c r="I2157">
        <f t="shared" si="100"/>
        <v>2024</v>
      </c>
      <c r="J2157" t="str">
        <f t="shared" si="101"/>
        <v>Marzo</v>
      </c>
      <c r="K2157">
        <f>AVERAGEIFS(Tabla1[Close], Tabla1[Ticker], Tabla1[[#This Row],[Ticker]], Tabla1[Date], "&lt;=" &amp; Tabla1[[#This Row],[Date]], Tabla1[Date], "&gt;=" &amp; (Tabla1[[#This Row],[Date]]-50))</f>
        <v>105.14171428571426</v>
      </c>
      <c r="L2157">
        <f>AVERAGEIFS(Tabla1[Close], Tabla1[Ticker], Tabla1[[#This Row],[Ticker]], Tabla1[Date], "&lt;=" &amp; Tabla1[[#This Row],[Date]], Tabla1[Date], "&gt;=" &amp; (Tabla1[[#This Row],[Date]]-200))</f>
        <v>91.682262773722627</v>
      </c>
      <c r="M2157" t="str">
        <f>+IF(Tabla1[[#This Row],[volatilidad]]&lt;0.5,"Baja",IF(Tabla1[[#This Row],[volatilidad]]&lt;1,"Media","Alta"))</f>
        <v>Baja</v>
      </c>
    </row>
    <row r="2158" spans="1:13" x14ac:dyDescent="0.3">
      <c r="A2158" s="1">
        <v>45363</v>
      </c>
      <c r="B2158">
        <v>112.52</v>
      </c>
      <c r="C2158">
        <v>112.95</v>
      </c>
      <c r="D2158">
        <v>111.64</v>
      </c>
      <c r="E2158">
        <v>112.46</v>
      </c>
      <c r="F2158">
        <v>8084958</v>
      </c>
      <c r="G2158" t="s">
        <v>9</v>
      </c>
      <c r="H2158" s="3">
        <f t="shared" si="99"/>
        <v>1.3355889947466171E-3</v>
      </c>
      <c r="I2158">
        <f t="shared" si="100"/>
        <v>2024</v>
      </c>
      <c r="J2158" t="str">
        <f t="shared" si="101"/>
        <v>Marzo</v>
      </c>
      <c r="K2158">
        <f>AVERAGEIFS(Tabla1[Close], Tabla1[Ticker], Tabla1[[#This Row],[Ticker]], Tabla1[Date], "&lt;=" &amp; Tabla1[[#This Row],[Date]], Tabla1[Date], "&gt;=" &amp; (Tabla1[[#This Row],[Date]]-50))</f>
        <v>105.34499999999997</v>
      </c>
      <c r="L2158">
        <f>AVERAGEIFS(Tabla1[Close], Tabla1[Ticker], Tabla1[[#This Row],[Ticker]], Tabla1[Date], "&lt;=" &amp; Tabla1[[#This Row],[Date]], Tabla1[Date], "&gt;=" &amp; (Tabla1[[#This Row],[Date]]-200))</f>
        <v>91.90116788321167</v>
      </c>
      <c r="M2158" t="str">
        <f>+IF(Tabla1[[#This Row],[volatilidad]]&lt;0.5,"Baja",IF(Tabla1[[#This Row],[volatilidad]]&lt;1,"Media","Alta"))</f>
        <v>Baja</v>
      </c>
    </row>
    <row r="2159" spans="1:13" x14ac:dyDescent="0.3">
      <c r="A2159" s="1">
        <v>45364</v>
      </c>
      <c r="B2159">
        <v>112.74</v>
      </c>
      <c r="C2159">
        <v>114.13</v>
      </c>
      <c r="D2159">
        <v>112.44</v>
      </c>
      <c r="E2159">
        <v>112.5</v>
      </c>
      <c r="F2159">
        <v>7267902</v>
      </c>
      <c r="G2159" t="s">
        <v>9</v>
      </c>
      <c r="H2159" s="3">
        <f t="shared" si="99"/>
        <v>3.5568202027391749E-4</v>
      </c>
      <c r="I2159">
        <f t="shared" si="100"/>
        <v>2024</v>
      </c>
      <c r="J2159" t="str">
        <f t="shared" si="101"/>
        <v>Marzo</v>
      </c>
      <c r="K2159">
        <f>AVERAGEIFS(Tabla1[Close], Tabla1[Ticker], Tabla1[[#This Row],[Ticker]], Tabla1[Date], "&lt;=" &amp; Tabla1[[#This Row],[Date]], Tabla1[Date], "&gt;=" &amp; (Tabla1[[#This Row],[Date]]-50))</f>
        <v>105.82888888888887</v>
      </c>
      <c r="L2159">
        <f>AVERAGEIFS(Tabla1[Close], Tabla1[Ticker], Tabla1[[#This Row],[Ticker]], Tabla1[Date], "&lt;=" &amp; Tabla1[[#This Row],[Date]], Tabla1[Date], "&gt;=" &amp; (Tabla1[[#This Row],[Date]]-200))</f>
        <v>92.113868613138678</v>
      </c>
      <c r="M2159" t="str">
        <f>+IF(Tabla1[[#This Row],[volatilidad]]&lt;0.5,"Baja",IF(Tabla1[[#This Row],[volatilidad]]&lt;1,"Media","Alta"))</f>
        <v>Baja</v>
      </c>
    </row>
    <row r="2160" spans="1:13" x14ac:dyDescent="0.3">
      <c r="A2160" s="1">
        <v>45365</v>
      </c>
      <c r="B2160">
        <v>111.74</v>
      </c>
      <c r="C2160">
        <v>112.35</v>
      </c>
      <c r="D2160">
        <v>109.51</v>
      </c>
      <c r="E2160">
        <v>112.06</v>
      </c>
      <c r="F2160">
        <v>10520462</v>
      </c>
      <c r="G2160" t="s">
        <v>9</v>
      </c>
      <c r="H2160" s="3">
        <f t="shared" si="99"/>
        <v>-3.9111111111110874E-3</v>
      </c>
      <c r="I2160">
        <f t="shared" si="100"/>
        <v>2024</v>
      </c>
      <c r="J2160" t="str">
        <f t="shared" si="101"/>
        <v>Marzo</v>
      </c>
      <c r="K2160">
        <f>AVERAGEIFS(Tabla1[Close], Tabla1[Ticker], Tabla1[[#This Row],[Ticker]], Tabla1[Date], "&lt;=" &amp; Tabla1[[#This Row],[Date]], Tabla1[Date], "&gt;=" &amp; (Tabla1[[#This Row],[Date]]-50))</f>
        <v>106.33694444444443</v>
      </c>
      <c r="L2160">
        <f>AVERAGEIFS(Tabla1[Close], Tabla1[Ticker], Tabla1[[#This Row],[Ticker]], Tabla1[Date], "&lt;=" &amp; Tabla1[[#This Row],[Date]], Tabla1[Date], "&gt;=" &amp; (Tabla1[[#This Row],[Date]]-200))</f>
        <v>92.258405797101432</v>
      </c>
      <c r="M2160" t="str">
        <f>+IF(Tabla1[[#This Row],[volatilidad]]&lt;0.5,"Baja",IF(Tabla1[[#This Row],[volatilidad]]&lt;1,"Media","Alta"))</f>
        <v>Baja</v>
      </c>
    </row>
    <row r="2161" spans="1:13" x14ac:dyDescent="0.3">
      <c r="A2161" s="1">
        <v>45366</v>
      </c>
      <c r="B2161">
        <v>111.6</v>
      </c>
      <c r="C2161">
        <v>112.96</v>
      </c>
      <c r="D2161">
        <v>111.4</v>
      </c>
      <c r="E2161">
        <v>111.95</v>
      </c>
      <c r="F2161">
        <v>15364181</v>
      </c>
      <c r="G2161" t="s">
        <v>9</v>
      </c>
      <c r="H2161" s="3">
        <f t="shared" si="99"/>
        <v>-9.816169908977157E-4</v>
      </c>
      <c r="I2161">
        <f t="shared" si="100"/>
        <v>2024</v>
      </c>
      <c r="J2161" t="str">
        <f t="shared" si="101"/>
        <v>Marzo</v>
      </c>
      <c r="K2161">
        <f>AVERAGEIFS(Tabla1[Close], Tabla1[Ticker], Tabla1[[#This Row],[Ticker]], Tabla1[Date], "&lt;=" &amp; Tabla1[[#This Row],[Date]], Tabla1[Date], "&gt;=" &amp; (Tabla1[[#This Row],[Date]]-50))</f>
        <v>106.84944444444443</v>
      </c>
      <c r="L2161">
        <f>AVERAGEIFS(Tabla1[Close], Tabla1[Ticker], Tabla1[[#This Row],[Ticker]], Tabla1[Date], "&lt;=" &amp; Tabla1[[#This Row],[Date]], Tabla1[Date], "&gt;=" &amp; (Tabla1[[#This Row],[Date]]-200))</f>
        <v>92.400071942446033</v>
      </c>
      <c r="M2161" t="str">
        <f>+IF(Tabla1[[#This Row],[volatilidad]]&lt;0.5,"Baja",IF(Tabla1[[#This Row],[volatilidad]]&lt;1,"Media","Alta"))</f>
        <v>Baja</v>
      </c>
    </row>
    <row r="2162" spans="1:13" x14ac:dyDescent="0.3">
      <c r="A2162" s="1">
        <v>45369</v>
      </c>
      <c r="B2162">
        <v>112.29</v>
      </c>
      <c r="C2162">
        <v>114.43</v>
      </c>
      <c r="D2162">
        <v>112.29</v>
      </c>
      <c r="E2162">
        <v>113.85</v>
      </c>
      <c r="F2162">
        <v>11820763</v>
      </c>
      <c r="G2162" t="s">
        <v>9</v>
      </c>
      <c r="H2162" s="3">
        <f t="shared" si="99"/>
        <v>1.6971862438588614E-2</v>
      </c>
      <c r="I2162">
        <f t="shared" si="100"/>
        <v>2024</v>
      </c>
      <c r="J2162" t="str">
        <f t="shared" si="101"/>
        <v>Marzo</v>
      </c>
      <c r="K2162">
        <f>AVERAGEIFS(Tabla1[Close], Tabla1[Ticker], Tabla1[[#This Row],[Ticker]], Tabla1[Date], "&lt;=" &amp; Tabla1[[#This Row],[Date]], Tabla1[Date], "&gt;=" &amp; (Tabla1[[#This Row],[Date]]-50))</f>
        <v>107.72028571428571</v>
      </c>
      <c r="L2162">
        <f>AVERAGEIFS(Tabla1[Close], Tabla1[Ticker], Tabla1[[#This Row],[Ticker]], Tabla1[Date], "&lt;=" &amp; Tabla1[[#This Row],[Date]], Tabla1[Date], "&gt;=" &amp; (Tabla1[[#This Row],[Date]]-200))</f>
        <v>92.734452554744507</v>
      </c>
      <c r="M2162" t="str">
        <f>+IF(Tabla1[[#This Row],[volatilidad]]&lt;0.5,"Baja",IF(Tabla1[[#This Row],[volatilidad]]&lt;1,"Media","Alta"))</f>
        <v>Baja</v>
      </c>
    </row>
    <row r="2163" spans="1:13" x14ac:dyDescent="0.3">
      <c r="A2163" s="1">
        <v>45370</v>
      </c>
      <c r="B2163">
        <v>113.41</v>
      </c>
      <c r="C2163">
        <v>115.17</v>
      </c>
      <c r="D2163">
        <v>113.24</v>
      </c>
      <c r="E2163">
        <v>114.51</v>
      </c>
      <c r="F2163">
        <v>10999744</v>
      </c>
      <c r="G2163" t="s">
        <v>9</v>
      </c>
      <c r="H2163" s="3">
        <f t="shared" si="99"/>
        <v>5.7971014492754769E-3</v>
      </c>
      <c r="I2163">
        <f t="shared" si="100"/>
        <v>2024</v>
      </c>
      <c r="J2163" t="str">
        <f t="shared" si="101"/>
        <v>Marzo</v>
      </c>
      <c r="K2163">
        <f>AVERAGEIFS(Tabla1[Close], Tabla1[Ticker], Tabla1[[#This Row],[Ticker]], Tabla1[Date], "&lt;=" &amp; Tabla1[[#This Row],[Date]], Tabla1[Date], "&gt;=" &amp; (Tabla1[[#This Row],[Date]]-50))</f>
        <v>107.90888888888888</v>
      </c>
      <c r="L2163">
        <f>AVERAGEIFS(Tabla1[Close], Tabla1[Ticker], Tabla1[[#This Row],[Ticker]], Tabla1[Date], "&lt;=" &amp; Tabla1[[#This Row],[Date]], Tabla1[Date], "&gt;=" &amp; (Tabla1[[#This Row],[Date]]-200))</f>
        <v>92.959489051094877</v>
      </c>
      <c r="M2163" t="str">
        <f>+IF(Tabla1[[#This Row],[volatilidad]]&lt;0.5,"Baja",IF(Tabla1[[#This Row],[volatilidad]]&lt;1,"Media","Alta"))</f>
        <v>Baja</v>
      </c>
    </row>
    <row r="2164" spans="1:13" x14ac:dyDescent="0.3">
      <c r="A2164" s="1">
        <v>45371</v>
      </c>
      <c r="B2164">
        <v>114.61</v>
      </c>
      <c r="C2164">
        <v>116.51</v>
      </c>
      <c r="D2164">
        <v>114.36</v>
      </c>
      <c r="E2164">
        <v>116.46</v>
      </c>
      <c r="F2164">
        <v>11699645</v>
      </c>
      <c r="G2164" t="s">
        <v>9</v>
      </c>
      <c r="H2164" s="3">
        <f t="shared" si="99"/>
        <v>1.7029080429656673E-2</v>
      </c>
      <c r="I2164">
        <f t="shared" si="100"/>
        <v>2024</v>
      </c>
      <c r="J2164" t="str">
        <f t="shared" si="101"/>
        <v>Marzo</v>
      </c>
      <c r="K2164">
        <f>AVERAGEIFS(Tabla1[Close], Tabla1[Ticker], Tabla1[[#This Row],[Ticker]], Tabla1[Date], "&lt;=" &amp; Tabla1[[#This Row],[Date]], Tabla1[Date], "&gt;=" &amp; (Tabla1[[#This Row],[Date]]-50))</f>
        <v>108.43583333333332</v>
      </c>
      <c r="L2164">
        <f>AVERAGEIFS(Tabla1[Close], Tabla1[Ticker], Tabla1[[#This Row],[Ticker]], Tabla1[Date], "&lt;=" &amp; Tabla1[[#This Row],[Date]], Tabla1[Date], "&gt;=" &amp; (Tabla1[[#This Row],[Date]]-200))</f>
        <v>93.213649635036489</v>
      </c>
      <c r="M2164" t="str">
        <f>+IF(Tabla1[[#This Row],[volatilidad]]&lt;0.5,"Baja",IF(Tabla1[[#This Row],[volatilidad]]&lt;1,"Media","Alta"))</f>
        <v>Baja</v>
      </c>
    </row>
    <row r="2165" spans="1:13" x14ac:dyDescent="0.3">
      <c r="A2165" s="1">
        <v>45372</v>
      </c>
      <c r="B2165">
        <v>116.99</v>
      </c>
      <c r="C2165">
        <v>117.36</v>
      </c>
      <c r="D2165">
        <v>115.86</v>
      </c>
      <c r="E2165">
        <v>116.7</v>
      </c>
      <c r="F2165">
        <v>10353545</v>
      </c>
      <c r="G2165" t="s">
        <v>9</v>
      </c>
      <c r="H2165" s="3">
        <f t="shared" si="99"/>
        <v>2.0607934054612809E-3</v>
      </c>
      <c r="I2165">
        <f t="shared" si="100"/>
        <v>2024</v>
      </c>
      <c r="J2165" t="str">
        <f t="shared" si="101"/>
        <v>Marzo</v>
      </c>
      <c r="K2165">
        <f>AVERAGEIFS(Tabla1[Close], Tabla1[Ticker], Tabla1[[#This Row],[Ticker]], Tabla1[Date], "&lt;=" &amp; Tabla1[[#This Row],[Date]], Tabla1[Date], "&gt;=" &amp; (Tabla1[[#This Row],[Date]]-50))</f>
        <v>108.98472222222222</v>
      </c>
      <c r="L2165">
        <f>AVERAGEIFS(Tabla1[Close], Tabla1[Ticker], Tabla1[[#This Row],[Ticker]], Tabla1[Date], "&lt;=" &amp; Tabla1[[#This Row],[Date]], Tabla1[Date], "&gt;=" &amp; (Tabla1[[#This Row],[Date]]-200))</f>
        <v>93.383840579710139</v>
      </c>
      <c r="M2165" t="str">
        <f>+IF(Tabla1[[#This Row],[volatilidad]]&lt;0.5,"Baja",IF(Tabla1[[#This Row],[volatilidad]]&lt;1,"Media","Alta"))</f>
        <v>Baja</v>
      </c>
    </row>
    <row r="2166" spans="1:13" x14ac:dyDescent="0.3">
      <c r="A2166" s="1">
        <v>45373</v>
      </c>
      <c r="B2166">
        <v>116.92</v>
      </c>
      <c r="C2166">
        <v>117.66</v>
      </c>
      <c r="D2166">
        <v>115.84</v>
      </c>
      <c r="E2166">
        <v>115.87</v>
      </c>
      <c r="F2166">
        <v>7144785</v>
      </c>
      <c r="G2166" t="s">
        <v>9</v>
      </c>
      <c r="H2166" s="3">
        <f t="shared" si="99"/>
        <v>-7.1122536418165572E-3</v>
      </c>
      <c r="I2166">
        <f t="shared" si="100"/>
        <v>2024</v>
      </c>
      <c r="J2166" t="str">
        <f t="shared" si="101"/>
        <v>Marzo</v>
      </c>
      <c r="K2166">
        <f>AVERAGEIFS(Tabla1[Close], Tabla1[Ticker], Tabla1[[#This Row],[Ticker]], Tabla1[Date], "&lt;=" &amp; Tabla1[[#This Row],[Date]], Tabla1[Date], "&gt;=" &amp; (Tabla1[[#This Row],[Date]]-50))</f>
        <v>109.53527777777776</v>
      </c>
      <c r="L2166">
        <f>AVERAGEIFS(Tabla1[Close], Tabla1[Ticker], Tabla1[[#This Row],[Ticker]], Tabla1[Date], "&lt;=" &amp; Tabla1[[#This Row],[Date]], Tabla1[Date], "&gt;=" &amp; (Tabla1[[#This Row],[Date]]-200))</f>
        <v>93.545611510791375</v>
      </c>
      <c r="M2166" t="str">
        <f>+IF(Tabla1[[#This Row],[volatilidad]]&lt;0.5,"Baja",IF(Tabla1[[#This Row],[volatilidad]]&lt;1,"Media","Alta"))</f>
        <v>Baja</v>
      </c>
    </row>
    <row r="2167" spans="1:13" x14ac:dyDescent="0.3">
      <c r="A2167" s="1">
        <v>45376</v>
      </c>
      <c r="B2167">
        <v>116.97</v>
      </c>
      <c r="C2167">
        <v>119.41</v>
      </c>
      <c r="D2167">
        <v>116.87</v>
      </c>
      <c r="E2167">
        <v>119.36</v>
      </c>
      <c r="F2167">
        <v>12103553</v>
      </c>
      <c r="G2167" t="s">
        <v>9</v>
      </c>
      <c r="H2167" s="3">
        <f t="shared" si="99"/>
        <v>3.0119962026408764E-2</v>
      </c>
      <c r="I2167">
        <f t="shared" si="100"/>
        <v>2024</v>
      </c>
      <c r="J2167" t="str">
        <f t="shared" si="101"/>
        <v>Marzo</v>
      </c>
      <c r="K2167">
        <f>AVERAGEIFS(Tabla1[Close], Tabla1[Ticker], Tabla1[[#This Row],[Ticker]], Tabla1[Date], "&lt;=" &amp; Tabla1[[#This Row],[Date]], Tabla1[Date], "&gt;=" &amp; (Tabla1[[#This Row],[Date]]-50))</f>
        <v>110.52685714285712</v>
      </c>
      <c r="L2167">
        <f>AVERAGEIFS(Tabla1[Close], Tabla1[Ticker], Tabla1[[#This Row],[Ticker]], Tabla1[Date], "&lt;=" &amp; Tabla1[[#This Row],[Date]], Tabla1[Date], "&gt;=" &amp; (Tabla1[[#This Row],[Date]]-200))</f>
        <v>93.913260869565235</v>
      </c>
      <c r="M2167" t="str">
        <f>+IF(Tabla1[[#This Row],[volatilidad]]&lt;0.5,"Baja",IF(Tabla1[[#This Row],[volatilidad]]&lt;1,"Media","Alta"))</f>
        <v>Baja</v>
      </c>
    </row>
    <row r="2168" spans="1:13" x14ac:dyDescent="0.3">
      <c r="A2168" s="1">
        <v>45377</v>
      </c>
      <c r="B2168">
        <v>119.63</v>
      </c>
      <c r="C2168">
        <v>120.4</v>
      </c>
      <c r="D2168">
        <v>118.19</v>
      </c>
      <c r="E2168">
        <v>119.93</v>
      </c>
      <c r="F2168">
        <v>11870043</v>
      </c>
      <c r="G2168" t="s">
        <v>9</v>
      </c>
      <c r="H2168" s="3">
        <f t="shared" si="99"/>
        <v>4.7754691689008144E-3</v>
      </c>
      <c r="I2168">
        <f t="shared" si="100"/>
        <v>2024</v>
      </c>
      <c r="J2168" t="str">
        <f t="shared" si="101"/>
        <v>Marzo</v>
      </c>
      <c r="K2168">
        <f>AVERAGEIFS(Tabla1[Close], Tabla1[Ticker], Tabla1[[#This Row],[Ticker]], Tabla1[Date], "&lt;=" &amp; Tabla1[[#This Row],[Date]], Tabla1[Date], "&gt;=" &amp; (Tabla1[[#This Row],[Date]]-50))</f>
        <v>110.78805555555554</v>
      </c>
      <c r="L2168">
        <f>AVERAGEIFS(Tabla1[Close], Tabla1[Ticker], Tabla1[[#This Row],[Ticker]], Tabla1[Date], "&lt;=" &amp; Tabla1[[#This Row],[Date]], Tabla1[Date], "&gt;=" &amp; (Tabla1[[#This Row],[Date]]-200))</f>
        <v>94.198478260869578</v>
      </c>
      <c r="M2168" t="str">
        <f>+IF(Tabla1[[#This Row],[volatilidad]]&lt;0.5,"Baja",IF(Tabla1[[#This Row],[volatilidad]]&lt;1,"Media","Alta"))</f>
        <v>Baja</v>
      </c>
    </row>
    <row r="2169" spans="1:13" x14ac:dyDescent="0.3">
      <c r="A2169" s="1">
        <v>45378</v>
      </c>
      <c r="B2169">
        <v>120.96</v>
      </c>
      <c r="C2169">
        <v>122.03</v>
      </c>
      <c r="D2169">
        <v>120.02</v>
      </c>
      <c r="E2169">
        <v>120.98</v>
      </c>
      <c r="F2169">
        <v>10782835</v>
      </c>
      <c r="G2169" t="s">
        <v>9</v>
      </c>
      <c r="H2169" s="3">
        <f t="shared" si="99"/>
        <v>8.7551071458349394E-3</v>
      </c>
      <c r="I2169">
        <f t="shared" si="100"/>
        <v>2024</v>
      </c>
      <c r="J2169" t="str">
        <f t="shared" si="101"/>
        <v>Marzo</v>
      </c>
      <c r="K2169">
        <f>AVERAGEIFS(Tabla1[Close], Tabla1[Ticker], Tabla1[[#This Row],[Ticker]], Tabla1[Date], "&lt;=" &amp; Tabla1[[#This Row],[Date]], Tabla1[Date], "&gt;=" &amp; (Tabla1[[#This Row],[Date]]-50))</f>
        <v>111.46388888888889</v>
      </c>
      <c r="L2169">
        <f>AVERAGEIFS(Tabla1[Close], Tabla1[Ticker], Tabla1[[#This Row],[Ticker]], Tabla1[Date], "&lt;=" &amp; Tabla1[[#This Row],[Date]], Tabla1[Date], "&gt;=" &amp; (Tabla1[[#This Row],[Date]]-200))</f>
        <v>94.483985507246388</v>
      </c>
      <c r="M2169" t="str">
        <f>+IF(Tabla1[[#This Row],[volatilidad]]&lt;0.5,"Baja",IF(Tabla1[[#This Row],[volatilidad]]&lt;1,"Media","Alta"))</f>
        <v>Baja</v>
      </c>
    </row>
    <row r="2170" spans="1:13" x14ac:dyDescent="0.3">
      <c r="A2170" s="1">
        <v>45379</v>
      </c>
      <c r="B2170">
        <v>121.25</v>
      </c>
      <c r="C2170">
        <v>123.74</v>
      </c>
      <c r="D2170">
        <v>121.2</v>
      </c>
      <c r="E2170">
        <v>122.36</v>
      </c>
      <c r="F2170">
        <v>15367421</v>
      </c>
      <c r="G2170" t="s">
        <v>9</v>
      </c>
      <c r="H2170" s="3">
        <f t="shared" si="99"/>
        <v>1.1406844106463865E-2</v>
      </c>
      <c r="I2170">
        <f t="shared" si="100"/>
        <v>2024</v>
      </c>
      <c r="J2170" t="str">
        <f t="shared" si="101"/>
        <v>Marzo</v>
      </c>
      <c r="K2170">
        <f>AVERAGEIFS(Tabla1[Close], Tabla1[Ticker], Tabla1[[#This Row],[Ticker]], Tabla1[Date], "&lt;=" &amp; Tabla1[[#This Row],[Date]], Tabla1[Date], "&gt;=" &amp; (Tabla1[[#This Row],[Date]]-50))</f>
        <v>112.10472222222222</v>
      </c>
      <c r="L2170">
        <f>AVERAGEIFS(Tabla1[Close], Tabla1[Ticker], Tabla1[[#This Row],[Ticker]], Tabla1[Date], "&lt;=" &amp; Tabla1[[#This Row],[Date]], Tabla1[Date], "&gt;=" &amp; (Tabla1[[#This Row],[Date]]-200))</f>
        <v>94.684532374100726</v>
      </c>
      <c r="M2170" t="str">
        <f>+IF(Tabla1[[#This Row],[volatilidad]]&lt;0.5,"Baja",IF(Tabla1[[#This Row],[volatilidad]]&lt;1,"Media","Alta"))</f>
        <v>Baja</v>
      </c>
    </row>
    <row r="2171" spans="1:13" x14ac:dyDescent="0.3">
      <c r="A2171" s="1">
        <v>45383</v>
      </c>
      <c r="B2171">
        <v>122.06</v>
      </c>
      <c r="C2171">
        <v>122.4</v>
      </c>
      <c r="D2171">
        <v>120.78</v>
      </c>
      <c r="E2171">
        <v>121.53</v>
      </c>
      <c r="F2171">
        <v>8419727</v>
      </c>
      <c r="G2171" t="s">
        <v>9</v>
      </c>
      <c r="H2171" s="3">
        <f t="shared" si="99"/>
        <v>-6.7832625040863403E-3</v>
      </c>
      <c r="I2171">
        <f t="shared" si="100"/>
        <v>2024</v>
      </c>
      <c r="J2171" t="str">
        <f t="shared" si="101"/>
        <v>Abril</v>
      </c>
      <c r="K2171">
        <f>AVERAGEIFS(Tabla1[Close], Tabla1[Ticker], Tabla1[[#This Row],[Ticker]], Tabla1[Date], "&lt;=" &amp; Tabla1[[#This Row],[Date]], Tabla1[Date], "&gt;=" &amp; (Tabla1[[#This Row],[Date]]-50))</f>
        <v>112.91852941176471</v>
      </c>
      <c r="L2171">
        <f>AVERAGEIFS(Tabla1[Close], Tabla1[Ticker], Tabla1[[#This Row],[Ticker]], Tabla1[Date], "&lt;=" &amp; Tabla1[[#This Row],[Date]], Tabla1[Date], "&gt;=" &amp; (Tabla1[[#This Row],[Date]]-200))</f>
        <v>95.131386861313899</v>
      </c>
      <c r="M2171" t="str">
        <f>+IF(Tabla1[[#This Row],[volatilidad]]&lt;0.5,"Baja",IF(Tabla1[[#This Row],[volatilidad]]&lt;1,"Media","Alta"))</f>
        <v>Baja</v>
      </c>
    </row>
    <row r="2172" spans="1:13" x14ac:dyDescent="0.3">
      <c r="A2172" s="1">
        <v>45384</v>
      </c>
      <c r="B2172">
        <v>120.22</v>
      </c>
      <c r="C2172">
        <v>123.53</v>
      </c>
      <c r="D2172">
        <v>120.16</v>
      </c>
      <c r="E2172">
        <v>122.82</v>
      </c>
      <c r="F2172">
        <v>15517067</v>
      </c>
      <c r="G2172" t="s">
        <v>9</v>
      </c>
      <c r="H2172" s="3">
        <f t="shared" si="99"/>
        <v>1.0614663046161432E-2</v>
      </c>
      <c r="I2172">
        <f t="shared" si="100"/>
        <v>2024</v>
      </c>
      <c r="J2172" t="str">
        <f t="shared" si="101"/>
        <v>Abril</v>
      </c>
      <c r="K2172">
        <f>AVERAGEIFS(Tabla1[Close], Tabla1[Ticker], Tabla1[[#This Row],[Ticker]], Tabla1[Date], "&lt;=" &amp; Tabla1[[#This Row],[Date]], Tabla1[Date], "&gt;=" &amp; (Tabla1[[#This Row],[Date]]-50))</f>
        <v>113.20142857142858</v>
      </c>
      <c r="L2172">
        <f>AVERAGEIFS(Tabla1[Close], Tabla1[Ticker], Tabla1[[#This Row],[Ticker]], Tabla1[Date], "&lt;=" &amp; Tabla1[[#This Row],[Date]], Tabla1[Date], "&gt;=" &amp; (Tabla1[[#This Row],[Date]]-200))</f>
        <v>95.411240875912441</v>
      </c>
      <c r="M2172" t="str">
        <f>+IF(Tabla1[[#This Row],[volatilidad]]&lt;0.5,"Baja",IF(Tabla1[[#This Row],[volatilidad]]&lt;1,"Media","Alta"))</f>
        <v>Baja</v>
      </c>
    </row>
    <row r="2173" spans="1:13" x14ac:dyDescent="0.3">
      <c r="A2173" s="1">
        <v>45385</v>
      </c>
      <c r="B2173">
        <v>122.27</v>
      </c>
      <c r="C2173">
        <v>123.69</v>
      </c>
      <c r="D2173">
        <v>118.38</v>
      </c>
      <c r="E2173">
        <v>118.98</v>
      </c>
      <c r="F2173">
        <v>22480435</v>
      </c>
      <c r="G2173" t="s">
        <v>9</v>
      </c>
      <c r="H2173" s="3">
        <f t="shared" si="99"/>
        <v>-3.1265266243282741E-2</v>
      </c>
      <c r="I2173">
        <f t="shared" si="100"/>
        <v>2024</v>
      </c>
      <c r="J2173" t="str">
        <f t="shared" si="101"/>
        <v>Abril</v>
      </c>
      <c r="K2173">
        <f>AVERAGEIFS(Tabla1[Close], Tabla1[Ticker], Tabla1[[#This Row],[Ticker]], Tabla1[Date], "&lt;=" &amp; Tabla1[[#This Row],[Date]], Tabla1[Date], "&gt;=" &amp; (Tabla1[[#This Row],[Date]]-50))</f>
        <v>113.47828571428572</v>
      </c>
      <c r="L2173">
        <f>AVERAGEIFS(Tabla1[Close], Tabla1[Ticker], Tabla1[[#This Row],[Ticker]], Tabla1[Date], "&lt;=" &amp; Tabla1[[#This Row],[Date]], Tabla1[Date], "&gt;=" &amp; (Tabla1[[#This Row],[Date]]-200))</f>
        <v>95.655036496350377</v>
      </c>
      <c r="M2173" t="str">
        <f>+IF(Tabla1[[#This Row],[volatilidad]]&lt;0.5,"Baja",IF(Tabla1[[#This Row],[volatilidad]]&lt;1,"Media","Alta"))</f>
        <v>Baja</v>
      </c>
    </row>
    <row r="2174" spans="1:13" x14ac:dyDescent="0.3">
      <c r="A2174" s="1">
        <v>45386</v>
      </c>
      <c r="B2174">
        <v>119.22</v>
      </c>
      <c r="C2174">
        <v>120.19</v>
      </c>
      <c r="D2174">
        <v>116.96</v>
      </c>
      <c r="E2174">
        <v>117.09</v>
      </c>
      <c r="F2174">
        <v>13815399</v>
      </c>
      <c r="G2174" t="s">
        <v>9</v>
      </c>
      <c r="H2174" s="3">
        <f t="shared" si="99"/>
        <v>-1.5885022692889605E-2</v>
      </c>
      <c r="I2174">
        <f t="shared" si="100"/>
        <v>2024</v>
      </c>
      <c r="J2174" t="str">
        <f t="shared" si="101"/>
        <v>Abril</v>
      </c>
      <c r="K2174">
        <f>AVERAGEIFS(Tabla1[Close], Tabla1[Ticker], Tabla1[[#This Row],[Ticker]], Tabla1[Date], "&lt;=" &amp; Tabla1[[#This Row],[Date]], Tabla1[Date], "&gt;=" &amp; (Tabla1[[#This Row],[Date]]-50))</f>
        <v>113.6677142857143</v>
      </c>
      <c r="L2174">
        <f>AVERAGEIFS(Tabla1[Close], Tabla1[Ticker], Tabla1[[#This Row],[Ticker]], Tabla1[Date], "&lt;=" &amp; Tabla1[[#This Row],[Date]], Tabla1[Date], "&gt;=" &amp; (Tabla1[[#This Row],[Date]]-200))</f>
        <v>95.810362318840589</v>
      </c>
      <c r="M2174" t="str">
        <f>+IF(Tabla1[[#This Row],[volatilidad]]&lt;0.5,"Baja",IF(Tabla1[[#This Row],[volatilidad]]&lt;1,"Media","Alta"))</f>
        <v>Baja</v>
      </c>
    </row>
    <row r="2175" spans="1:13" x14ac:dyDescent="0.3">
      <c r="A2175" s="1">
        <v>45387</v>
      </c>
      <c r="B2175">
        <v>116.6</v>
      </c>
      <c r="C2175">
        <v>118.86</v>
      </c>
      <c r="D2175">
        <v>116.3</v>
      </c>
      <c r="E2175">
        <v>118.38</v>
      </c>
      <c r="F2175">
        <v>9653915</v>
      </c>
      <c r="G2175" t="s">
        <v>9</v>
      </c>
      <c r="H2175" s="3">
        <f t="shared" si="99"/>
        <v>1.1017166282346835E-2</v>
      </c>
      <c r="I2175">
        <f t="shared" si="100"/>
        <v>2024</v>
      </c>
      <c r="J2175" t="str">
        <f t="shared" si="101"/>
        <v>Abril</v>
      </c>
      <c r="K2175">
        <f>AVERAGEIFS(Tabla1[Close], Tabla1[Ticker], Tabla1[[#This Row],[Ticker]], Tabla1[Date], "&lt;=" &amp; Tabla1[[#This Row],[Date]], Tabla1[Date], "&gt;=" &amp; (Tabla1[[#This Row],[Date]]-50))</f>
        <v>113.86257142857144</v>
      </c>
      <c r="L2175">
        <f>AVERAGEIFS(Tabla1[Close], Tabla1[Ticker], Tabla1[[#This Row],[Ticker]], Tabla1[Date], "&lt;=" &amp; Tabla1[[#This Row],[Date]], Tabla1[Date], "&gt;=" &amp; (Tabla1[[#This Row],[Date]]-200))</f>
        <v>95.972733812949642</v>
      </c>
      <c r="M2175" t="str">
        <f>+IF(Tabla1[[#This Row],[volatilidad]]&lt;0.5,"Baja",IF(Tabla1[[#This Row],[volatilidad]]&lt;1,"Media","Alta"))</f>
        <v>Baja</v>
      </c>
    </row>
    <row r="2176" spans="1:13" x14ac:dyDescent="0.3">
      <c r="A2176" s="1">
        <v>45390</v>
      </c>
      <c r="B2176">
        <v>118.02</v>
      </c>
      <c r="C2176">
        <v>118.52</v>
      </c>
      <c r="D2176">
        <v>116.82</v>
      </c>
      <c r="E2176">
        <v>117.35</v>
      </c>
      <c r="F2176">
        <v>6266011</v>
      </c>
      <c r="G2176" t="s">
        <v>9</v>
      </c>
      <c r="H2176" s="3">
        <f t="shared" si="99"/>
        <v>-8.7007940530494654E-3</v>
      </c>
      <c r="I2176">
        <f t="shared" si="100"/>
        <v>2024</v>
      </c>
      <c r="J2176" t="str">
        <f t="shared" si="101"/>
        <v>Abril</v>
      </c>
      <c r="K2176">
        <f>AVERAGEIFS(Tabla1[Close], Tabla1[Ticker], Tabla1[[#This Row],[Ticker]], Tabla1[Date], "&lt;=" &amp; Tabla1[[#This Row],[Date]], Tabla1[Date], "&gt;=" &amp; (Tabla1[[#This Row],[Date]]-50))</f>
        <v>114.07323529411765</v>
      </c>
      <c r="L2176">
        <f>AVERAGEIFS(Tabla1[Close], Tabla1[Ticker], Tabla1[[#This Row],[Ticker]], Tabla1[Date], "&lt;=" &amp; Tabla1[[#This Row],[Date]], Tabla1[Date], "&gt;=" &amp; (Tabla1[[#This Row],[Date]]-200))</f>
        <v>96.409051094890529</v>
      </c>
      <c r="M2176" t="str">
        <f>+IF(Tabla1[[#This Row],[volatilidad]]&lt;0.5,"Baja",IF(Tabla1[[#This Row],[volatilidad]]&lt;1,"Media","Alta"))</f>
        <v>Baja</v>
      </c>
    </row>
    <row r="2177" spans="1:13" x14ac:dyDescent="0.3">
      <c r="A2177" s="1">
        <v>45391</v>
      </c>
      <c r="B2177">
        <v>117.38</v>
      </c>
      <c r="C2177">
        <v>118.51</v>
      </c>
      <c r="D2177">
        <v>116.89</v>
      </c>
      <c r="E2177">
        <v>117.97</v>
      </c>
      <c r="F2177">
        <v>7455367</v>
      </c>
      <c r="G2177" t="s">
        <v>9</v>
      </c>
      <c r="H2177" s="3">
        <f t="shared" si="99"/>
        <v>5.2833404345973278E-3</v>
      </c>
      <c r="I2177">
        <f t="shared" si="100"/>
        <v>2024</v>
      </c>
      <c r="J2177" t="str">
        <f t="shared" si="101"/>
        <v>Abril</v>
      </c>
      <c r="K2177">
        <f>AVERAGEIFS(Tabla1[Close], Tabla1[Ticker], Tabla1[[#This Row],[Ticker]], Tabla1[Date], "&lt;=" &amp; Tabla1[[#This Row],[Date]], Tabla1[Date], "&gt;=" &amp; (Tabla1[[#This Row],[Date]]-50))</f>
        <v>114.18457142857143</v>
      </c>
      <c r="L2177">
        <f>AVERAGEIFS(Tabla1[Close], Tabla1[Ticker], Tabla1[[#This Row],[Ticker]], Tabla1[Date], "&lt;=" &amp; Tabla1[[#This Row],[Date]], Tabla1[Date], "&gt;=" &amp; (Tabla1[[#This Row],[Date]]-200))</f>
        <v>96.666277372262812</v>
      </c>
      <c r="M2177" t="str">
        <f>+IF(Tabla1[[#This Row],[volatilidad]]&lt;0.5,"Baja",IF(Tabla1[[#This Row],[volatilidad]]&lt;1,"Media","Alta"))</f>
        <v>Baja</v>
      </c>
    </row>
    <row r="2178" spans="1:13" x14ac:dyDescent="0.3">
      <c r="A2178" s="1">
        <v>45392</v>
      </c>
      <c r="B2178">
        <v>116.6</v>
      </c>
      <c r="C2178">
        <v>117.56</v>
      </c>
      <c r="D2178">
        <v>116.37</v>
      </c>
      <c r="E2178">
        <v>117.19</v>
      </c>
      <c r="F2178">
        <v>6746282</v>
      </c>
      <c r="G2178" t="s">
        <v>9</v>
      </c>
      <c r="H2178" s="3">
        <f t="shared" ref="H2178:H2241" si="102">IF(G2178=G2177, (E2178/E2177)-1, "")</f>
        <v>-6.6118504704586467E-3</v>
      </c>
      <c r="I2178">
        <f t="shared" ref="I2178:I2241" si="103">YEAR(A2178)</f>
        <v>2024</v>
      </c>
      <c r="J2178" t="str">
        <f t="shared" ref="J2178:J2241" si="104">TEXT(A2178,"MMMM")</f>
        <v>Abril</v>
      </c>
      <c r="K2178">
        <f>AVERAGEIFS(Tabla1[Close], Tabla1[Ticker], Tabla1[[#This Row],[Ticker]], Tabla1[Date], "&lt;=" &amp; Tabla1[[#This Row],[Date]], Tabla1[Date], "&gt;=" &amp; (Tabla1[[#This Row],[Date]]-50))</f>
        <v>114.26805555555555</v>
      </c>
      <c r="L2178">
        <f>AVERAGEIFS(Tabla1[Close], Tabla1[Ticker], Tabla1[[#This Row],[Ticker]], Tabla1[Date], "&lt;=" &amp; Tabla1[[#This Row],[Date]], Tabla1[Date], "&gt;=" &amp; (Tabla1[[#This Row],[Date]]-200))</f>
        <v>96.92861313868616</v>
      </c>
      <c r="M2178" t="str">
        <f>+IF(Tabla1[[#This Row],[volatilidad]]&lt;0.5,"Baja",IF(Tabla1[[#This Row],[volatilidad]]&lt;1,"Media","Alta"))</f>
        <v>Baja</v>
      </c>
    </row>
    <row r="2179" spans="1:13" x14ac:dyDescent="0.3">
      <c r="A2179" s="1">
        <v>45393</v>
      </c>
      <c r="B2179">
        <v>117.59</v>
      </c>
      <c r="C2179">
        <v>118.28</v>
      </c>
      <c r="D2179">
        <v>116.37</v>
      </c>
      <c r="E2179">
        <v>117.15</v>
      </c>
      <c r="F2179">
        <v>6559411</v>
      </c>
      <c r="G2179" t="s">
        <v>9</v>
      </c>
      <c r="H2179" s="3">
        <f t="shared" si="102"/>
        <v>-3.4132605171077746E-4</v>
      </c>
      <c r="I2179">
        <f t="shared" si="103"/>
        <v>2024</v>
      </c>
      <c r="J2179" t="str">
        <f t="shared" si="104"/>
        <v>Abril</v>
      </c>
      <c r="K2179">
        <f>AVERAGEIFS(Tabla1[Close], Tabla1[Ticker], Tabla1[[#This Row],[Ticker]], Tabla1[Date], "&lt;=" &amp; Tabla1[[#This Row],[Date]], Tabla1[Date], "&gt;=" &amp; (Tabla1[[#This Row],[Date]]-50))</f>
        <v>114.48222222222223</v>
      </c>
      <c r="L2179">
        <f>AVERAGEIFS(Tabla1[Close], Tabla1[Ticker], Tabla1[[#This Row],[Ticker]], Tabla1[Date], "&lt;=" &amp; Tabla1[[#This Row],[Date]], Tabla1[Date], "&gt;=" &amp; (Tabla1[[#This Row],[Date]]-200))</f>
        <v>97.075144927536257</v>
      </c>
      <c r="M2179" t="str">
        <f>+IF(Tabla1[[#This Row],[volatilidad]]&lt;0.5,"Baja",IF(Tabla1[[#This Row],[volatilidad]]&lt;1,"Media","Alta"))</f>
        <v>Baja</v>
      </c>
    </row>
    <row r="2180" spans="1:13" x14ac:dyDescent="0.3">
      <c r="A2180" s="1">
        <v>45394</v>
      </c>
      <c r="B2180">
        <v>116.39</v>
      </c>
      <c r="C2180">
        <v>116.7</v>
      </c>
      <c r="D2180">
        <v>113.73</v>
      </c>
      <c r="E2180">
        <v>114.01</v>
      </c>
      <c r="F2180">
        <v>12155166</v>
      </c>
      <c r="G2180" t="s">
        <v>9</v>
      </c>
      <c r="H2180" s="3">
        <f t="shared" si="102"/>
        <v>-2.6803243704652147E-2</v>
      </c>
      <c r="I2180">
        <f t="shared" si="103"/>
        <v>2024</v>
      </c>
      <c r="J2180" t="str">
        <f t="shared" si="104"/>
        <v>Abril</v>
      </c>
      <c r="K2180">
        <f>AVERAGEIFS(Tabla1[Close], Tabla1[Ticker], Tabla1[[#This Row],[Ticker]], Tabla1[Date], "&lt;=" &amp; Tabla1[[#This Row],[Date]], Tabla1[Date], "&gt;=" &amp; (Tabla1[[#This Row],[Date]]-50))</f>
        <v>114.65833333333336</v>
      </c>
      <c r="L2180">
        <f>AVERAGEIFS(Tabla1[Close], Tabla1[Ticker], Tabla1[[#This Row],[Ticker]], Tabla1[Date], "&lt;=" &amp; Tabla1[[#This Row],[Date]], Tabla1[Date], "&gt;=" &amp; (Tabla1[[#This Row],[Date]]-200))</f>
        <v>97.196978417266223</v>
      </c>
      <c r="M2180" t="str">
        <f>+IF(Tabla1[[#This Row],[volatilidad]]&lt;0.5,"Baja",IF(Tabla1[[#This Row],[volatilidad]]&lt;1,"Media","Alta"))</f>
        <v>Baja</v>
      </c>
    </row>
    <row r="2181" spans="1:13" x14ac:dyDescent="0.3">
      <c r="A2181" s="1">
        <v>45397</v>
      </c>
      <c r="B2181">
        <v>114.88</v>
      </c>
      <c r="C2181">
        <v>115.55</v>
      </c>
      <c r="D2181">
        <v>112.77</v>
      </c>
      <c r="E2181">
        <v>112.95</v>
      </c>
      <c r="F2181">
        <v>9637095</v>
      </c>
      <c r="G2181" t="s">
        <v>9</v>
      </c>
      <c r="H2181" s="3">
        <f t="shared" si="102"/>
        <v>-9.2974300499956142E-3</v>
      </c>
      <c r="I2181">
        <f t="shared" si="103"/>
        <v>2024</v>
      </c>
      <c r="J2181" t="str">
        <f t="shared" si="104"/>
        <v>Abril</v>
      </c>
      <c r="K2181">
        <f>AVERAGEIFS(Tabla1[Close], Tabla1[Ticker], Tabla1[[#This Row],[Ticker]], Tabla1[Date], "&lt;=" &amp; Tabla1[[#This Row],[Date]], Tabla1[Date], "&gt;=" &amp; (Tabla1[[#This Row],[Date]]-50))</f>
        <v>115.0077142857143</v>
      </c>
      <c r="L2181">
        <f>AVERAGEIFS(Tabla1[Close], Tabla1[Ticker], Tabla1[[#This Row],[Ticker]], Tabla1[Date], "&lt;=" &amp; Tabla1[[#This Row],[Date]], Tabla1[Date], "&gt;=" &amp; (Tabla1[[#This Row],[Date]]-200))</f>
        <v>97.681532846715356</v>
      </c>
      <c r="M2181" t="str">
        <f>+IF(Tabla1[[#This Row],[volatilidad]]&lt;0.5,"Baja",IF(Tabla1[[#This Row],[volatilidad]]&lt;1,"Media","Alta"))</f>
        <v>Baja</v>
      </c>
    </row>
    <row r="2182" spans="1:13" x14ac:dyDescent="0.3">
      <c r="A2182" s="1">
        <v>45398</v>
      </c>
      <c r="B2182">
        <v>112.82</v>
      </c>
      <c r="C2182">
        <v>114.5</v>
      </c>
      <c r="D2182">
        <v>112.52</v>
      </c>
      <c r="E2182">
        <v>113.88</v>
      </c>
      <c r="F2182">
        <v>9291419</v>
      </c>
      <c r="G2182" t="s">
        <v>9</v>
      </c>
      <c r="H2182" s="3">
        <f t="shared" si="102"/>
        <v>8.2337317397078724E-3</v>
      </c>
      <c r="I2182">
        <f t="shared" si="103"/>
        <v>2024</v>
      </c>
      <c r="J2182" t="str">
        <f t="shared" si="104"/>
        <v>Abril</v>
      </c>
      <c r="K2182">
        <f>AVERAGEIFS(Tabla1[Close], Tabla1[Ticker], Tabla1[[#This Row],[Ticker]], Tabla1[Date], "&lt;=" &amp; Tabla1[[#This Row],[Date]], Tabla1[Date], "&gt;=" &amp; (Tabla1[[#This Row],[Date]]-50))</f>
        <v>114.97638888888891</v>
      </c>
      <c r="L2182">
        <f>AVERAGEIFS(Tabla1[Close], Tabla1[Ticker], Tabla1[[#This Row],[Ticker]], Tabla1[Date], "&lt;=" &amp; Tabla1[[#This Row],[Date]], Tabla1[Date], "&gt;=" &amp; (Tabla1[[#This Row],[Date]]-200))</f>
        <v>97.927883211678846</v>
      </c>
      <c r="M2182" t="str">
        <f>+IF(Tabla1[[#This Row],[volatilidad]]&lt;0.5,"Baja",IF(Tabla1[[#This Row],[volatilidad]]&lt;1,"Media","Alta"))</f>
        <v>Baja</v>
      </c>
    </row>
    <row r="2183" spans="1:13" x14ac:dyDescent="0.3">
      <c r="A2183" s="1">
        <v>45399</v>
      </c>
      <c r="B2183">
        <v>114</v>
      </c>
      <c r="C2183">
        <v>114.21</v>
      </c>
      <c r="D2183">
        <v>112.89</v>
      </c>
      <c r="E2183">
        <v>112.94</v>
      </c>
      <c r="F2183">
        <v>7378993</v>
      </c>
      <c r="G2183" t="s">
        <v>9</v>
      </c>
      <c r="H2183" s="3">
        <f t="shared" si="102"/>
        <v>-8.2543027748507303E-3</v>
      </c>
      <c r="I2183">
        <f t="shared" si="103"/>
        <v>2024</v>
      </c>
      <c r="J2183" t="str">
        <f t="shared" si="104"/>
        <v>Abril</v>
      </c>
      <c r="K2183">
        <f>AVERAGEIFS(Tabla1[Close], Tabla1[Ticker], Tabla1[[#This Row],[Ticker]], Tabla1[Date], "&lt;=" &amp; Tabla1[[#This Row],[Date]], Tabla1[Date], "&gt;=" &amp; (Tabla1[[#This Row],[Date]]-50))</f>
        <v>115.12250000000002</v>
      </c>
      <c r="L2183">
        <f>AVERAGEIFS(Tabla1[Close], Tabla1[Ticker], Tabla1[[#This Row],[Ticker]], Tabla1[Date], "&lt;=" &amp; Tabla1[[#This Row],[Date]], Tabla1[Date], "&gt;=" &amp; (Tabla1[[#This Row],[Date]]-200))</f>
        <v>98.160656934306601</v>
      </c>
      <c r="M2183" t="str">
        <f>+IF(Tabla1[[#This Row],[volatilidad]]&lt;0.5,"Baja",IF(Tabla1[[#This Row],[volatilidad]]&lt;1,"Media","Alta"))</f>
        <v>Baja</v>
      </c>
    </row>
    <row r="2184" spans="1:13" x14ac:dyDescent="0.3">
      <c r="A2184" s="1">
        <v>45400</v>
      </c>
      <c r="B2184">
        <v>113.18</v>
      </c>
      <c r="C2184">
        <v>114.25</v>
      </c>
      <c r="D2184">
        <v>112.19</v>
      </c>
      <c r="E2184">
        <v>112.43</v>
      </c>
      <c r="F2184">
        <v>8235636</v>
      </c>
      <c r="G2184" t="s">
        <v>9</v>
      </c>
      <c r="H2184" s="3">
        <f t="shared" si="102"/>
        <v>-4.5156720382503179E-3</v>
      </c>
      <c r="I2184">
        <f t="shared" si="103"/>
        <v>2024</v>
      </c>
      <c r="J2184" t="str">
        <f t="shared" si="104"/>
        <v>Abril</v>
      </c>
      <c r="K2184">
        <f>AVERAGEIFS(Tabla1[Close], Tabla1[Ticker], Tabla1[[#This Row],[Ticker]], Tabla1[Date], "&lt;=" &amp; Tabla1[[#This Row],[Date]], Tabla1[Date], "&gt;=" &amp; (Tabla1[[#This Row],[Date]]-50))</f>
        <v>115.20611111111114</v>
      </c>
      <c r="L2184">
        <f>AVERAGEIFS(Tabla1[Close], Tabla1[Ticker], Tabla1[[#This Row],[Ticker]], Tabla1[Date], "&lt;=" &amp; Tabla1[[#This Row],[Date]], Tabla1[Date], "&gt;=" &amp; (Tabla1[[#This Row],[Date]]-200))</f>
        <v>98.264057971014523</v>
      </c>
      <c r="M2184" t="str">
        <f>+IF(Tabla1[[#This Row],[volatilidad]]&lt;0.5,"Baja",IF(Tabla1[[#This Row],[volatilidad]]&lt;1,"Media","Alta"))</f>
        <v>Baja</v>
      </c>
    </row>
    <row r="2185" spans="1:13" x14ac:dyDescent="0.3">
      <c r="A2185" s="1">
        <v>45401</v>
      </c>
      <c r="B2185">
        <v>111.72</v>
      </c>
      <c r="C2185">
        <v>112.72</v>
      </c>
      <c r="D2185">
        <v>111.08</v>
      </c>
      <c r="E2185">
        <v>112.61</v>
      </c>
      <c r="F2185">
        <v>9436023</v>
      </c>
      <c r="G2185" t="s">
        <v>9</v>
      </c>
      <c r="H2185" s="3">
        <f t="shared" si="102"/>
        <v>1.6009961753979951E-3</v>
      </c>
      <c r="I2185">
        <f t="shared" si="103"/>
        <v>2024</v>
      </c>
      <c r="J2185" t="str">
        <f t="shared" si="104"/>
        <v>Abril</v>
      </c>
      <c r="K2185">
        <f>AVERAGEIFS(Tabla1[Close], Tabla1[Ticker], Tabla1[[#This Row],[Ticker]], Tabla1[Date], "&lt;=" &amp; Tabla1[[#This Row],[Date]], Tabla1[Date], "&gt;=" &amp; (Tabla1[[#This Row],[Date]]-50))</f>
        <v>115.25638888888891</v>
      </c>
      <c r="L2185">
        <f>AVERAGEIFS(Tabla1[Close], Tabla1[Ticker], Tabla1[[#This Row],[Ticker]], Tabla1[Date], "&lt;=" &amp; Tabla1[[#This Row],[Date]], Tabla1[Date], "&gt;=" &amp; (Tabla1[[#This Row],[Date]]-200))</f>
        <v>98.36726618705039</v>
      </c>
      <c r="M2185" t="str">
        <f>+IF(Tabla1[[#This Row],[volatilidad]]&lt;0.5,"Baja",IF(Tabla1[[#This Row],[volatilidad]]&lt;1,"Media","Alta"))</f>
        <v>Baja</v>
      </c>
    </row>
    <row r="2186" spans="1:13" x14ac:dyDescent="0.3">
      <c r="A2186" s="1">
        <v>45404</v>
      </c>
      <c r="B2186">
        <v>113.1</v>
      </c>
      <c r="C2186">
        <v>113.64</v>
      </c>
      <c r="D2186">
        <v>111.75</v>
      </c>
      <c r="E2186">
        <v>111.99</v>
      </c>
      <c r="F2186">
        <v>6901689</v>
      </c>
      <c r="G2186" t="s">
        <v>9</v>
      </c>
      <c r="H2186" s="3">
        <f t="shared" si="102"/>
        <v>-5.5057277328834919E-3</v>
      </c>
      <c r="I2186">
        <f t="shared" si="103"/>
        <v>2024</v>
      </c>
      <c r="J2186" t="str">
        <f t="shared" si="104"/>
        <v>Abril</v>
      </c>
      <c r="K2186">
        <f>AVERAGEIFS(Tabla1[Close], Tabla1[Ticker], Tabla1[[#This Row],[Ticker]], Tabla1[Date], "&lt;=" &amp; Tabla1[[#This Row],[Date]], Tabla1[Date], "&gt;=" &amp; (Tabla1[[#This Row],[Date]]-50))</f>
        <v>115.36257142857144</v>
      </c>
      <c r="L2186">
        <f>AVERAGEIFS(Tabla1[Close], Tabla1[Ticker], Tabla1[[#This Row],[Ticker]], Tabla1[Date], "&lt;=" &amp; Tabla1[[#This Row],[Date]], Tabla1[Date], "&gt;=" &amp; (Tabla1[[#This Row],[Date]]-200))</f>
        <v>98.865036496350413</v>
      </c>
      <c r="M2186" t="str">
        <f>+IF(Tabla1[[#This Row],[volatilidad]]&lt;0.5,"Baja",IF(Tabla1[[#This Row],[volatilidad]]&lt;1,"Media","Alta"))</f>
        <v>Baja</v>
      </c>
    </row>
    <row r="2187" spans="1:13" x14ac:dyDescent="0.3">
      <c r="A2187" s="1">
        <v>45405</v>
      </c>
      <c r="B2187">
        <v>112.83</v>
      </c>
      <c r="C2187">
        <v>114.24</v>
      </c>
      <c r="D2187">
        <v>112.8</v>
      </c>
      <c r="E2187">
        <v>113.71</v>
      </c>
      <c r="F2187">
        <v>6839318</v>
      </c>
      <c r="G2187" t="s">
        <v>9</v>
      </c>
      <c r="H2187" s="3">
        <f t="shared" si="102"/>
        <v>1.5358514153049452E-2</v>
      </c>
      <c r="I2187">
        <f t="shared" si="103"/>
        <v>2024</v>
      </c>
      <c r="J2187" t="str">
        <f t="shared" si="104"/>
        <v>Abril</v>
      </c>
      <c r="K2187">
        <f>AVERAGEIFS(Tabla1[Close], Tabla1[Ticker], Tabla1[[#This Row],[Ticker]], Tabla1[Date], "&lt;=" &amp; Tabla1[[#This Row],[Date]], Tabla1[Date], "&gt;=" &amp; (Tabla1[[#This Row],[Date]]-50))</f>
        <v>115.31666666666668</v>
      </c>
      <c r="L2187">
        <f>AVERAGEIFS(Tabla1[Close], Tabla1[Ticker], Tabla1[[#This Row],[Ticker]], Tabla1[Date], "&lt;=" &amp; Tabla1[[#This Row],[Date]], Tabla1[Date], "&gt;=" &amp; (Tabla1[[#This Row],[Date]]-200))</f>
        <v>99.105182481751854</v>
      </c>
      <c r="M2187" t="str">
        <f>+IF(Tabla1[[#This Row],[volatilidad]]&lt;0.5,"Baja",IF(Tabla1[[#This Row],[volatilidad]]&lt;1,"Media","Alta"))</f>
        <v>Baja</v>
      </c>
    </row>
    <row r="2188" spans="1:13" x14ac:dyDescent="0.3">
      <c r="A2188" s="1">
        <v>45406</v>
      </c>
      <c r="B2188">
        <v>113.14</v>
      </c>
      <c r="C2188">
        <v>114.18</v>
      </c>
      <c r="D2188">
        <v>113.14</v>
      </c>
      <c r="E2188">
        <v>113.92</v>
      </c>
      <c r="F2188">
        <v>6157230</v>
      </c>
      <c r="G2188" t="s">
        <v>9</v>
      </c>
      <c r="H2188" s="3">
        <f t="shared" si="102"/>
        <v>1.8468032714802352E-3</v>
      </c>
      <c r="I2188">
        <f t="shared" si="103"/>
        <v>2024</v>
      </c>
      <c r="J2188" t="str">
        <f t="shared" si="104"/>
        <v>Abril</v>
      </c>
      <c r="K2188">
        <f>AVERAGEIFS(Tabla1[Close], Tabla1[Ticker], Tabla1[[#This Row],[Ticker]], Tabla1[Date], "&lt;=" &amp; Tabla1[[#This Row],[Date]], Tabla1[Date], "&gt;=" &amp; (Tabla1[[#This Row],[Date]]-50))</f>
        <v>115.32305555555556</v>
      </c>
      <c r="L2188">
        <f>AVERAGEIFS(Tabla1[Close], Tabla1[Ticker], Tabla1[[#This Row],[Ticker]], Tabla1[Date], "&lt;=" &amp; Tabla1[[#This Row],[Date]], Tabla1[Date], "&gt;=" &amp; (Tabla1[[#This Row],[Date]]-200))</f>
        <v>99.331313868613179</v>
      </c>
      <c r="M2188" t="str">
        <f>+IF(Tabla1[[#This Row],[volatilidad]]&lt;0.5,"Baja",IF(Tabla1[[#This Row],[volatilidad]]&lt;1,"Media","Alta"))</f>
        <v>Baja</v>
      </c>
    </row>
    <row r="2189" spans="1:13" x14ac:dyDescent="0.3">
      <c r="A2189" s="1">
        <v>45407</v>
      </c>
      <c r="B2189">
        <v>111.22</v>
      </c>
      <c r="C2189">
        <v>112.89</v>
      </c>
      <c r="D2189">
        <v>110.39</v>
      </c>
      <c r="E2189">
        <v>112.77</v>
      </c>
      <c r="F2189">
        <v>8045906</v>
      </c>
      <c r="G2189" t="s">
        <v>9</v>
      </c>
      <c r="H2189" s="3">
        <f t="shared" si="102"/>
        <v>-1.0094803370786609E-2</v>
      </c>
      <c r="I2189">
        <f t="shared" si="103"/>
        <v>2024</v>
      </c>
      <c r="J2189" t="str">
        <f t="shared" si="104"/>
        <v>Abril</v>
      </c>
      <c r="K2189">
        <f>AVERAGEIFS(Tabla1[Close], Tabla1[Ticker], Tabla1[[#This Row],[Ticker]], Tabla1[Date], "&lt;=" &amp; Tabla1[[#This Row],[Date]], Tabla1[Date], "&gt;=" &amp; (Tabla1[[#This Row],[Date]]-50))</f>
        <v>115.32027777777779</v>
      </c>
      <c r="L2189">
        <f>AVERAGEIFS(Tabla1[Close], Tabla1[Ticker], Tabla1[[#This Row],[Ticker]], Tabla1[Date], "&lt;=" &amp; Tabla1[[#This Row],[Date]], Tabla1[Date], "&gt;=" &amp; (Tabla1[[#This Row],[Date]]-200))</f>
        <v>99.428695652173957</v>
      </c>
      <c r="M2189" t="str">
        <f>+IF(Tabla1[[#This Row],[volatilidad]]&lt;0.5,"Baja",IF(Tabla1[[#This Row],[volatilidad]]&lt;1,"Media","Alta"))</f>
        <v>Baja</v>
      </c>
    </row>
    <row r="2190" spans="1:13" x14ac:dyDescent="0.3">
      <c r="A2190" s="1">
        <v>45408</v>
      </c>
      <c r="B2190">
        <v>111.85</v>
      </c>
      <c r="C2190">
        <v>113.02</v>
      </c>
      <c r="D2190">
        <v>111.32</v>
      </c>
      <c r="E2190">
        <v>112.73</v>
      </c>
      <c r="F2190">
        <v>6304843</v>
      </c>
      <c r="G2190" t="s">
        <v>9</v>
      </c>
      <c r="H2190" s="3">
        <f t="shared" si="102"/>
        <v>-3.5470426531869492E-4</v>
      </c>
      <c r="I2190">
        <f t="shared" si="103"/>
        <v>2024</v>
      </c>
      <c r="J2190" t="str">
        <f t="shared" si="104"/>
        <v>Abril</v>
      </c>
      <c r="K2190">
        <f>AVERAGEIFS(Tabla1[Close], Tabla1[Ticker], Tabla1[[#This Row],[Ticker]], Tabla1[Date], "&lt;=" &amp; Tabla1[[#This Row],[Date]], Tabla1[Date], "&gt;=" &amp; (Tabla1[[#This Row],[Date]]-50))</f>
        <v>115.39444444444445</v>
      </c>
      <c r="L2190">
        <f>AVERAGEIFS(Tabla1[Close], Tabla1[Ticker], Tabla1[[#This Row],[Ticker]], Tabla1[Date], "&lt;=" &amp; Tabla1[[#This Row],[Date]], Tabla1[Date], "&gt;=" &amp; (Tabla1[[#This Row],[Date]]-200))</f>
        <v>99.524388489208661</v>
      </c>
      <c r="M2190" t="str">
        <f>+IF(Tabla1[[#This Row],[volatilidad]]&lt;0.5,"Baja",IF(Tabla1[[#This Row],[volatilidad]]&lt;1,"Media","Alta"))</f>
        <v>Baja</v>
      </c>
    </row>
    <row r="2191" spans="1:13" x14ac:dyDescent="0.3">
      <c r="A2191" s="1">
        <v>45411</v>
      </c>
      <c r="B2191">
        <v>113.04</v>
      </c>
      <c r="C2191">
        <v>113.88</v>
      </c>
      <c r="D2191">
        <v>110.34</v>
      </c>
      <c r="E2191">
        <v>112.08</v>
      </c>
      <c r="F2191">
        <v>7169209</v>
      </c>
      <c r="G2191" t="s">
        <v>9</v>
      </c>
      <c r="H2191" s="3">
        <f t="shared" si="102"/>
        <v>-5.7659895325113952E-3</v>
      </c>
      <c r="I2191">
        <f t="shared" si="103"/>
        <v>2024</v>
      </c>
      <c r="J2191" t="str">
        <f t="shared" si="104"/>
        <v>Abril</v>
      </c>
      <c r="K2191">
        <f>AVERAGEIFS(Tabla1[Close], Tabla1[Ticker], Tabla1[[#This Row],[Ticker]], Tabla1[Date], "&lt;=" &amp; Tabla1[[#This Row],[Date]], Tabla1[Date], "&gt;=" &amp; (Tabla1[[#This Row],[Date]]-50))</f>
        <v>115.59371428571428</v>
      </c>
      <c r="L2191">
        <f>AVERAGEIFS(Tabla1[Close], Tabla1[Ticker], Tabla1[[#This Row],[Ticker]], Tabla1[Date], "&lt;=" &amp; Tabla1[[#This Row],[Date]], Tabla1[Date], "&gt;=" &amp; (Tabla1[[#This Row],[Date]]-200))</f>
        <v>99.937445255474486</v>
      </c>
      <c r="M2191" t="str">
        <f>+IF(Tabla1[[#This Row],[volatilidad]]&lt;0.5,"Baja",IF(Tabla1[[#This Row],[volatilidad]]&lt;1,"Media","Alta"))</f>
        <v>Baja</v>
      </c>
    </row>
    <row r="2192" spans="1:13" x14ac:dyDescent="0.3">
      <c r="A2192" s="1">
        <v>45412</v>
      </c>
      <c r="B2192">
        <v>112</v>
      </c>
      <c r="C2192">
        <v>112.04</v>
      </c>
      <c r="D2192">
        <v>110.8</v>
      </c>
      <c r="E2192">
        <v>111.1</v>
      </c>
      <c r="F2192">
        <v>8156575</v>
      </c>
      <c r="G2192" t="s">
        <v>9</v>
      </c>
      <c r="H2192" s="3">
        <f t="shared" si="102"/>
        <v>-8.7437544610992068E-3</v>
      </c>
      <c r="I2192">
        <f t="shared" si="103"/>
        <v>2024</v>
      </c>
      <c r="J2192" t="str">
        <f t="shared" si="104"/>
        <v>Abril</v>
      </c>
      <c r="K2192">
        <f>AVERAGEIFS(Tabla1[Close], Tabla1[Ticker], Tabla1[[#This Row],[Ticker]], Tabla1[Date], "&lt;=" &amp; Tabla1[[#This Row],[Date]], Tabla1[Date], "&gt;=" &amp; (Tabla1[[#This Row],[Date]]-50))</f>
        <v>115.4688888888889</v>
      </c>
      <c r="L2192">
        <f>AVERAGEIFS(Tabla1[Close], Tabla1[Ticker], Tabla1[[#This Row],[Ticker]], Tabla1[Date], "&lt;=" &amp; Tabla1[[#This Row],[Date]], Tabla1[Date], "&gt;=" &amp; (Tabla1[[#This Row],[Date]]-200))</f>
        <v>100.13270072992704</v>
      </c>
      <c r="M2192" t="str">
        <f>+IF(Tabla1[[#This Row],[volatilidad]]&lt;0.5,"Baja",IF(Tabla1[[#This Row],[volatilidad]]&lt;1,"Media","Alta"))</f>
        <v>Baja</v>
      </c>
    </row>
    <row r="2193" spans="1:13" x14ac:dyDescent="0.3">
      <c r="A2193" s="1">
        <v>45413</v>
      </c>
      <c r="B2193">
        <v>111.29</v>
      </c>
      <c r="C2193">
        <v>111.99</v>
      </c>
      <c r="D2193">
        <v>110.21</v>
      </c>
      <c r="E2193">
        <v>110.48</v>
      </c>
      <c r="F2193">
        <v>6346109</v>
      </c>
      <c r="G2193" t="s">
        <v>9</v>
      </c>
      <c r="H2193" s="3">
        <f t="shared" si="102"/>
        <v>-5.5805580558054846E-3</v>
      </c>
      <c r="I2193">
        <f t="shared" si="103"/>
        <v>2024</v>
      </c>
      <c r="J2193" t="str">
        <f t="shared" si="104"/>
        <v>Mayo</v>
      </c>
      <c r="K2193">
        <f>AVERAGEIFS(Tabla1[Close], Tabla1[Ticker], Tabla1[[#This Row],[Ticker]], Tabla1[Date], "&lt;=" &amp; Tabla1[[#This Row],[Date]], Tabla1[Date], "&gt;=" &amp; (Tabla1[[#This Row],[Date]]-50))</f>
        <v>115.41805555555554</v>
      </c>
      <c r="L2193">
        <f>AVERAGEIFS(Tabla1[Close], Tabla1[Ticker], Tabla1[[#This Row],[Ticker]], Tabla1[Date], "&lt;=" &amp; Tabla1[[#This Row],[Date]], Tabla1[Date], "&gt;=" &amp; (Tabla1[[#This Row],[Date]]-200))</f>
        <v>100.32343065693433</v>
      </c>
      <c r="M2193" t="str">
        <f>+IF(Tabla1[[#This Row],[volatilidad]]&lt;0.5,"Baja",IF(Tabla1[[#This Row],[volatilidad]]&lt;1,"Media","Alta"))</f>
        <v>Baja</v>
      </c>
    </row>
    <row r="2194" spans="1:13" x14ac:dyDescent="0.3">
      <c r="A2194" s="1">
        <v>45414</v>
      </c>
      <c r="B2194">
        <v>111.43</v>
      </c>
      <c r="C2194">
        <v>112.87</v>
      </c>
      <c r="D2194">
        <v>110.56</v>
      </c>
      <c r="E2194">
        <v>112.62</v>
      </c>
      <c r="F2194">
        <v>6799805</v>
      </c>
      <c r="G2194" t="s">
        <v>9</v>
      </c>
      <c r="H2194" s="3">
        <f t="shared" si="102"/>
        <v>1.9370021723388753E-2</v>
      </c>
      <c r="I2194">
        <f t="shared" si="103"/>
        <v>2024</v>
      </c>
      <c r="J2194" t="str">
        <f t="shared" si="104"/>
        <v>Mayo</v>
      </c>
      <c r="K2194">
        <f>AVERAGEIFS(Tabla1[Close], Tabla1[Ticker], Tabla1[[#This Row],[Ticker]], Tabla1[Date], "&lt;=" &amp; Tabla1[[#This Row],[Date]], Tabla1[Date], "&gt;=" &amp; (Tabla1[[#This Row],[Date]]-50))</f>
        <v>115.4225</v>
      </c>
      <c r="L2194">
        <f>AVERAGEIFS(Tabla1[Close], Tabla1[Ticker], Tabla1[[#This Row],[Ticker]], Tabla1[Date], "&lt;=" &amp; Tabla1[[#This Row],[Date]], Tabla1[Date], "&gt;=" &amp; (Tabla1[[#This Row],[Date]]-200))</f>
        <v>100.41253623188409</v>
      </c>
      <c r="M2194" t="str">
        <f>+IF(Tabla1[[#This Row],[volatilidad]]&lt;0.5,"Baja",IF(Tabla1[[#This Row],[volatilidad]]&lt;1,"Media","Alta"))</f>
        <v>Baja</v>
      </c>
    </row>
    <row r="2195" spans="1:13" x14ac:dyDescent="0.3">
      <c r="A2195" s="1">
        <v>45415</v>
      </c>
      <c r="B2195">
        <v>113.54</v>
      </c>
      <c r="C2195">
        <v>114.11</v>
      </c>
      <c r="D2195">
        <v>112.8</v>
      </c>
      <c r="E2195">
        <v>113.66</v>
      </c>
      <c r="F2195">
        <v>7411112</v>
      </c>
      <c r="G2195" t="s">
        <v>9</v>
      </c>
      <c r="H2195" s="3">
        <f t="shared" si="102"/>
        <v>9.2345942106197842E-3</v>
      </c>
      <c r="I2195">
        <f t="shared" si="103"/>
        <v>2024</v>
      </c>
      <c r="J2195" t="str">
        <f t="shared" si="104"/>
        <v>Mayo</v>
      </c>
      <c r="K2195">
        <f>AVERAGEIFS(Tabla1[Close], Tabla1[Ticker], Tabla1[[#This Row],[Ticker]], Tabla1[Date], "&lt;=" &amp; Tabla1[[#This Row],[Date]], Tabla1[Date], "&gt;=" &amp; (Tabla1[[#This Row],[Date]]-50))</f>
        <v>115.45472222222222</v>
      </c>
      <c r="L2195">
        <f>AVERAGEIFS(Tabla1[Close], Tabla1[Ticker], Tabla1[[#This Row],[Ticker]], Tabla1[Date], "&lt;=" &amp; Tabla1[[#This Row],[Date]], Tabla1[Date], "&gt;=" &amp; (Tabla1[[#This Row],[Date]]-200))</f>
        <v>100.50784172661874</v>
      </c>
      <c r="M2195" t="str">
        <f>+IF(Tabla1[[#This Row],[volatilidad]]&lt;0.5,"Baja",IF(Tabla1[[#This Row],[volatilidad]]&lt;1,"Media","Alta"))</f>
        <v>Baja</v>
      </c>
    </row>
    <row r="2196" spans="1:13" x14ac:dyDescent="0.3">
      <c r="A2196" s="1">
        <v>45418</v>
      </c>
      <c r="B2196">
        <v>114.8</v>
      </c>
      <c r="C2196">
        <v>116.94</v>
      </c>
      <c r="D2196">
        <v>114.15</v>
      </c>
      <c r="E2196">
        <v>116.47</v>
      </c>
      <c r="F2196">
        <v>16303234</v>
      </c>
      <c r="G2196" t="s">
        <v>9</v>
      </c>
      <c r="H2196" s="3">
        <f t="shared" si="102"/>
        <v>2.4722857645609775E-2</v>
      </c>
      <c r="I2196">
        <f t="shared" si="103"/>
        <v>2024</v>
      </c>
      <c r="J2196" t="str">
        <f t="shared" si="104"/>
        <v>Mayo</v>
      </c>
      <c r="K2196">
        <f>AVERAGEIFS(Tabla1[Close], Tabla1[Ticker], Tabla1[[#This Row],[Ticker]], Tabla1[Date], "&lt;=" &amp; Tabla1[[#This Row],[Date]], Tabla1[Date], "&gt;=" &amp; (Tabla1[[#This Row],[Date]]-50))</f>
        <v>115.68085714285712</v>
      </c>
      <c r="L2196">
        <f>AVERAGEIFS(Tabla1[Close], Tabla1[Ticker], Tabla1[[#This Row],[Ticker]], Tabla1[Date], "&lt;=" &amp; Tabla1[[#This Row],[Date]], Tabla1[Date], "&gt;=" &amp; (Tabla1[[#This Row],[Date]]-200))</f>
        <v>100.95233576642337</v>
      </c>
      <c r="M2196" t="str">
        <f>+IF(Tabla1[[#This Row],[volatilidad]]&lt;0.5,"Baja",IF(Tabla1[[#This Row],[volatilidad]]&lt;1,"Media","Alta"))</f>
        <v>Baja</v>
      </c>
    </row>
    <row r="2197" spans="1:13" x14ac:dyDescent="0.3">
      <c r="A2197" s="1">
        <v>45419</v>
      </c>
      <c r="B2197">
        <v>107.25</v>
      </c>
      <c r="C2197">
        <v>107.88</v>
      </c>
      <c r="D2197">
        <v>104.21</v>
      </c>
      <c r="E2197">
        <v>105.39</v>
      </c>
      <c r="F2197">
        <v>55084617</v>
      </c>
      <c r="G2197" t="s">
        <v>9</v>
      </c>
      <c r="H2197" s="3">
        <f t="shared" si="102"/>
        <v>-9.513179359491708E-2</v>
      </c>
      <c r="I2197">
        <f t="shared" si="103"/>
        <v>2024</v>
      </c>
      <c r="J2197" t="str">
        <f t="shared" si="104"/>
        <v>Mayo</v>
      </c>
      <c r="K2197">
        <f>AVERAGEIFS(Tabla1[Close], Tabla1[Ticker], Tabla1[[#This Row],[Ticker]], Tabla1[Date], "&lt;=" &amp; Tabla1[[#This Row],[Date]], Tabla1[Date], "&gt;=" &amp; (Tabla1[[#This Row],[Date]]-50))</f>
        <v>115.39499999999998</v>
      </c>
      <c r="L2197">
        <f>AVERAGEIFS(Tabla1[Close], Tabla1[Ticker], Tabla1[[#This Row],[Ticker]], Tabla1[Date], "&lt;=" &amp; Tabla1[[#This Row],[Date]], Tabla1[Date], "&gt;=" &amp; (Tabla1[[#This Row],[Date]]-200))</f>
        <v>101.11394160583943</v>
      </c>
      <c r="M2197" t="str">
        <f>+IF(Tabla1[[#This Row],[volatilidad]]&lt;0.5,"Baja",IF(Tabla1[[#This Row],[volatilidad]]&lt;1,"Media","Alta"))</f>
        <v>Baja</v>
      </c>
    </row>
    <row r="2198" spans="1:13" x14ac:dyDescent="0.3">
      <c r="A2198" s="1">
        <v>45420</v>
      </c>
      <c r="B2198">
        <v>104.9</v>
      </c>
      <c r="C2198">
        <v>106.48</v>
      </c>
      <c r="D2198">
        <v>104.44</v>
      </c>
      <c r="E2198">
        <v>105.44</v>
      </c>
      <c r="F2198">
        <v>15238111</v>
      </c>
      <c r="G2198" t="s">
        <v>9</v>
      </c>
      <c r="H2198" s="3">
        <f t="shared" si="102"/>
        <v>4.7442831388178064E-4</v>
      </c>
      <c r="I2198">
        <f t="shared" si="103"/>
        <v>2024</v>
      </c>
      <c r="J2198" t="str">
        <f t="shared" si="104"/>
        <v>Mayo</v>
      </c>
      <c r="K2198">
        <f>AVERAGEIFS(Tabla1[Close], Tabla1[Ticker], Tabla1[[#This Row],[Ticker]], Tabla1[Date], "&lt;=" &amp; Tabla1[[#This Row],[Date]], Tabla1[Date], "&gt;=" &amp; (Tabla1[[#This Row],[Date]]-50))</f>
        <v>115.16138888888885</v>
      </c>
      <c r="L2198">
        <f>AVERAGEIFS(Tabla1[Close], Tabla1[Ticker], Tabla1[[#This Row],[Ticker]], Tabla1[Date], "&lt;=" &amp; Tabla1[[#This Row],[Date]], Tabla1[Date], "&gt;=" &amp; (Tabla1[[#This Row],[Date]]-200))</f>
        <v>101.28029197080295</v>
      </c>
      <c r="M2198" t="str">
        <f>+IF(Tabla1[[#This Row],[volatilidad]]&lt;0.5,"Baja",IF(Tabla1[[#This Row],[volatilidad]]&lt;1,"Media","Alta"))</f>
        <v>Baja</v>
      </c>
    </row>
    <row r="2199" spans="1:13" x14ac:dyDescent="0.3">
      <c r="A2199" s="1">
        <v>45421</v>
      </c>
      <c r="B2199">
        <v>104.62</v>
      </c>
      <c r="C2199">
        <v>106.13</v>
      </c>
      <c r="D2199">
        <v>104.39</v>
      </c>
      <c r="E2199">
        <v>105.8</v>
      </c>
      <c r="F2199">
        <v>15095970</v>
      </c>
      <c r="G2199" t="s">
        <v>9</v>
      </c>
      <c r="H2199" s="3">
        <f t="shared" si="102"/>
        <v>3.4142640364187571E-3</v>
      </c>
      <c r="I2199">
        <f t="shared" si="103"/>
        <v>2024</v>
      </c>
      <c r="J2199" t="str">
        <f t="shared" si="104"/>
        <v>Mayo</v>
      </c>
      <c r="K2199">
        <f>AVERAGEIFS(Tabla1[Close], Tabla1[Ticker], Tabla1[[#This Row],[Ticker]], Tabla1[Date], "&lt;=" &amp; Tabla1[[#This Row],[Date]], Tabla1[Date], "&gt;=" &amp; (Tabla1[[#This Row],[Date]]-50))</f>
        <v>114.91944444444442</v>
      </c>
      <c r="L2199">
        <f>AVERAGEIFS(Tabla1[Close], Tabla1[Ticker], Tabla1[[#This Row],[Ticker]], Tabla1[Date], "&lt;=" &amp; Tabla1[[#This Row],[Date]], Tabla1[Date], "&gt;=" &amp; (Tabla1[[#This Row],[Date]]-200))</f>
        <v>101.31304347826089</v>
      </c>
      <c r="M2199" t="str">
        <f>+IF(Tabla1[[#This Row],[volatilidad]]&lt;0.5,"Baja",IF(Tabla1[[#This Row],[volatilidad]]&lt;1,"Media","Alta"))</f>
        <v>Baja</v>
      </c>
    </row>
    <row r="2200" spans="1:13" x14ac:dyDescent="0.3">
      <c r="A2200" s="1">
        <v>45422</v>
      </c>
      <c r="B2200">
        <v>106.92</v>
      </c>
      <c r="C2200">
        <v>107.02</v>
      </c>
      <c r="D2200">
        <v>105.42</v>
      </c>
      <c r="E2200">
        <v>105.79</v>
      </c>
      <c r="F2200">
        <v>15884574</v>
      </c>
      <c r="G2200" t="s">
        <v>9</v>
      </c>
      <c r="H2200" s="3">
        <f t="shared" si="102"/>
        <v>-9.4517958411977077E-5</v>
      </c>
      <c r="I2200">
        <f t="shared" si="103"/>
        <v>2024</v>
      </c>
      <c r="J2200" t="str">
        <f t="shared" si="104"/>
        <v>Mayo</v>
      </c>
      <c r="K2200">
        <f>AVERAGEIFS(Tabla1[Close], Tabla1[Ticker], Tabla1[[#This Row],[Ticker]], Tabla1[Date], "&lt;=" &amp; Tabla1[[#This Row],[Date]], Tabla1[Date], "&gt;=" &amp; (Tabla1[[#This Row],[Date]]-50))</f>
        <v>114.62305555555554</v>
      </c>
      <c r="L2200">
        <f>AVERAGEIFS(Tabla1[Close], Tabla1[Ticker], Tabla1[[#This Row],[Ticker]], Tabla1[Date], "&lt;=" &amp; Tabla1[[#This Row],[Date]], Tabla1[Date], "&gt;=" &amp; (Tabla1[[#This Row],[Date]]-200))</f>
        <v>101.34525179856118</v>
      </c>
      <c r="M2200" t="str">
        <f>+IF(Tabla1[[#This Row],[volatilidad]]&lt;0.5,"Baja",IF(Tabla1[[#This Row],[volatilidad]]&lt;1,"Media","Alta"))</f>
        <v>Baja</v>
      </c>
    </row>
    <row r="2201" spans="1:13" x14ac:dyDescent="0.3">
      <c r="A2201" s="1">
        <v>45425</v>
      </c>
      <c r="B2201">
        <v>105.59</v>
      </c>
      <c r="C2201">
        <v>106.64</v>
      </c>
      <c r="D2201">
        <v>105.59</v>
      </c>
      <c r="E2201">
        <v>105.83</v>
      </c>
      <c r="F2201">
        <v>9666409</v>
      </c>
      <c r="G2201" t="s">
        <v>9</v>
      </c>
      <c r="H2201" s="3">
        <f t="shared" si="102"/>
        <v>3.7810757160405828E-4</v>
      </c>
      <c r="I2201">
        <f t="shared" si="103"/>
        <v>2024</v>
      </c>
      <c r="J2201" t="str">
        <f t="shared" si="104"/>
        <v>Mayo</v>
      </c>
      <c r="K2201">
        <f>AVERAGEIFS(Tabla1[Close], Tabla1[Ticker], Tabla1[[#This Row],[Ticker]], Tabla1[Date], "&lt;=" &amp; Tabla1[[#This Row],[Date]], Tabla1[Date], "&gt;=" &amp; (Tabla1[[#This Row],[Date]]-50))</f>
        <v>114.27685714285712</v>
      </c>
      <c r="L2201">
        <f>AVERAGEIFS(Tabla1[Close], Tabla1[Ticker], Tabla1[[#This Row],[Ticker]], Tabla1[Date], "&lt;=" &amp; Tabla1[[#This Row],[Date]], Tabla1[Date], "&gt;=" &amp; (Tabla1[[#This Row],[Date]]-200))</f>
        <v>101.79978102189783</v>
      </c>
      <c r="M2201" t="str">
        <f>+IF(Tabla1[[#This Row],[volatilidad]]&lt;0.5,"Baja",IF(Tabla1[[#This Row],[volatilidad]]&lt;1,"Media","Alta"))</f>
        <v>Baja</v>
      </c>
    </row>
    <row r="2202" spans="1:13" x14ac:dyDescent="0.3">
      <c r="A2202" s="1">
        <v>45426</v>
      </c>
      <c r="B2202">
        <v>105.3</v>
      </c>
      <c r="C2202">
        <v>105.99</v>
      </c>
      <c r="D2202">
        <v>104.95</v>
      </c>
      <c r="E2202">
        <v>105.35</v>
      </c>
      <c r="F2202">
        <v>11278423</v>
      </c>
      <c r="G2202" t="s">
        <v>9</v>
      </c>
      <c r="H2202" s="3">
        <f t="shared" si="102"/>
        <v>-4.5355759236511695E-3</v>
      </c>
      <c r="I2202">
        <f t="shared" si="103"/>
        <v>2024</v>
      </c>
      <c r="J2202" t="str">
        <f t="shared" si="104"/>
        <v>Mayo</v>
      </c>
      <c r="K2202">
        <f>AVERAGEIFS(Tabla1[Close], Tabla1[Ticker], Tabla1[[#This Row],[Ticker]], Tabla1[Date], "&lt;=" &amp; Tabla1[[#This Row],[Date]], Tabla1[Date], "&gt;=" &amp; (Tabla1[[#This Row],[Date]]-50))</f>
        <v>114.02888888888889</v>
      </c>
      <c r="L2202">
        <f>AVERAGEIFS(Tabla1[Close], Tabla1[Ticker], Tabla1[[#This Row],[Ticker]], Tabla1[Date], "&lt;=" &amp; Tabla1[[#This Row],[Date]], Tabla1[Date], "&gt;=" &amp; (Tabla1[[#This Row],[Date]]-200))</f>
        <v>101.98642335766425</v>
      </c>
      <c r="M2202" t="str">
        <f>+IF(Tabla1[[#This Row],[volatilidad]]&lt;0.5,"Baja",IF(Tabla1[[#This Row],[volatilidad]]&lt;1,"Media","Alta"))</f>
        <v>Baja</v>
      </c>
    </row>
    <row r="2203" spans="1:13" x14ac:dyDescent="0.3">
      <c r="A2203" s="1">
        <v>45427</v>
      </c>
      <c r="B2203">
        <v>105.62</v>
      </c>
      <c r="C2203">
        <v>105.88</v>
      </c>
      <c r="D2203">
        <v>101.39</v>
      </c>
      <c r="E2203">
        <v>102.77</v>
      </c>
      <c r="F2203">
        <v>20745621</v>
      </c>
      <c r="G2203" t="s">
        <v>9</v>
      </c>
      <c r="H2203" s="3">
        <f t="shared" si="102"/>
        <v>-2.4489795918367308E-2</v>
      </c>
      <c r="I2203">
        <f t="shared" si="103"/>
        <v>2024</v>
      </c>
      <c r="J2203" t="str">
        <f t="shared" si="104"/>
        <v>Mayo</v>
      </c>
      <c r="K2203">
        <f>AVERAGEIFS(Tabla1[Close], Tabla1[Ticker], Tabla1[[#This Row],[Ticker]], Tabla1[Date], "&lt;=" &amp; Tabla1[[#This Row],[Date]], Tabla1[Date], "&gt;=" &amp; (Tabla1[[#This Row],[Date]]-50))</f>
        <v>113.56805555555553</v>
      </c>
      <c r="L2203">
        <f>AVERAGEIFS(Tabla1[Close], Tabla1[Ticker], Tabla1[[#This Row],[Ticker]], Tabla1[Date], "&lt;=" &amp; Tabla1[[#This Row],[Date]], Tabla1[Date], "&gt;=" &amp; (Tabla1[[#This Row],[Date]]-200))</f>
        <v>102.15751824817521</v>
      </c>
      <c r="M2203" t="str">
        <f>+IF(Tabla1[[#This Row],[volatilidad]]&lt;0.5,"Baja",IF(Tabla1[[#This Row],[volatilidad]]&lt;1,"Media","Alta"))</f>
        <v>Baja</v>
      </c>
    </row>
    <row r="2204" spans="1:13" x14ac:dyDescent="0.3">
      <c r="A2204" s="1">
        <v>45428</v>
      </c>
      <c r="B2204">
        <v>103.04</v>
      </c>
      <c r="C2204">
        <v>104.03</v>
      </c>
      <c r="D2204">
        <v>102.84</v>
      </c>
      <c r="E2204">
        <v>103.37</v>
      </c>
      <c r="F2204">
        <v>9476686</v>
      </c>
      <c r="G2204" t="s">
        <v>9</v>
      </c>
      <c r="H2204" s="3">
        <f t="shared" si="102"/>
        <v>5.8382796535954018E-3</v>
      </c>
      <c r="I2204">
        <f t="shared" si="103"/>
        <v>2024</v>
      </c>
      <c r="J2204" t="str">
        <f t="shared" si="104"/>
        <v>Mayo</v>
      </c>
      <c r="K2204">
        <f>AVERAGEIFS(Tabla1[Close], Tabla1[Ticker], Tabla1[[#This Row],[Ticker]], Tabla1[Date], "&lt;=" &amp; Tabla1[[#This Row],[Date]], Tabla1[Date], "&gt;=" &amp; (Tabla1[[#This Row],[Date]]-50))</f>
        <v>113.10805555555554</v>
      </c>
      <c r="L2204">
        <f>AVERAGEIFS(Tabla1[Close], Tabla1[Ticker], Tabla1[[#This Row],[Ticker]], Tabla1[Date], "&lt;=" &amp; Tabla1[[#This Row],[Date]], Tabla1[Date], "&gt;=" &amp; (Tabla1[[#This Row],[Date]]-200))</f>
        <v>102.16630434782611</v>
      </c>
      <c r="M2204" t="str">
        <f>+IF(Tabla1[[#This Row],[volatilidad]]&lt;0.5,"Baja",IF(Tabla1[[#This Row],[volatilidad]]&lt;1,"Media","Alta"))</f>
        <v>Baja</v>
      </c>
    </row>
    <row r="2205" spans="1:13" x14ac:dyDescent="0.3">
      <c r="A2205" s="1">
        <v>45429</v>
      </c>
      <c r="B2205">
        <v>103.63</v>
      </c>
      <c r="C2205">
        <v>103.82</v>
      </c>
      <c r="D2205">
        <v>103.04</v>
      </c>
      <c r="E2205">
        <v>103.25</v>
      </c>
      <c r="F2205">
        <v>7355999</v>
      </c>
      <c r="G2205" t="s">
        <v>9</v>
      </c>
      <c r="H2205" s="3">
        <f t="shared" si="102"/>
        <v>-1.1608783979878412E-3</v>
      </c>
      <c r="I2205">
        <f t="shared" si="103"/>
        <v>2024</v>
      </c>
      <c r="J2205" t="str">
        <f t="shared" si="104"/>
        <v>Mayo</v>
      </c>
      <c r="K2205">
        <f>AVERAGEIFS(Tabla1[Close], Tabla1[Ticker], Tabla1[[#This Row],[Ticker]], Tabla1[Date], "&lt;=" &amp; Tabla1[[#This Row],[Date]], Tabla1[Date], "&gt;=" &amp; (Tabla1[[#This Row],[Date]]-50))</f>
        <v>112.61555555555555</v>
      </c>
      <c r="L2205">
        <f>AVERAGEIFS(Tabla1[Close], Tabla1[Ticker], Tabla1[[#This Row],[Ticker]], Tabla1[Date], "&lt;=" &amp; Tabla1[[#This Row],[Date]], Tabla1[Date], "&gt;=" &amp; (Tabla1[[#This Row],[Date]]-200))</f>
        <v>102.17410071942449</v>
      </c>
      <c r="M2205" t="str">
        <f>+IF(Tabla1[[#This Row],[volatilidad]]&lt;0.5,"Baja",IF(Tabla1[[#This Row],[volatilidad]]&lt;1,"Media","Alta"))</f>
        <v>Baja</v>
      </c>
    </row>
    <row r="2206" spans="1:13" x14ac:dyDescent="0.3">
      <c r="A2206" s="1">
        <v>45432</v>
      </c>
      <c r="B2206">
        <v>103.33</v>
      </c>
      <c r="C2206">
        <v>103.67</v>
      </c>
      <c r="D2206">
        <v>102.52</v>
      </c>
      <c r="E2206">
        <v>102.9</v>
      </c>
      <c r="F2206">
        <v>7667435</v>
      </c>
      <c r="G2206" t="s">
        <v>9</v>
      </c>
      <c r="H2206" s="3">
        <f t="shared" si="102"/>
        <v>-3.3898305084745228E-3</v>
      </c>
      <c r="I2206">
        <f t="shared" si="103"/>
        <v>2024</v>
      </c>
      <c r="J2206" t="str">
        <f t="shared" si="104"/>
        <v>Mayo</v>
      </c>
      <c r="K2206">
        <f>AVERAGEIFS(Tabla1[Close], Tabla1[Ticker], Tabla1[[#This Row],[Ticker]], Tabla1[Date], "&lt;=" &amp; Tabla1[[#This Row],[Date]], Tabla1[Date], "&gt;=" &amp; (Tabla1[[#This Row],[Date]]-50))</f>
        <v>112.07499999999999</v>
      </c>
      <c r="L2206">
        <f>AVERAGEIFS(Tabla1[Close], Tabla1[Ticker], Tabla1[[#This Row],[Ticker]], Tabla1[Date], "&lt;=" &amp; Tabla1[[#This Row],[Date]], Tabla1[Date], "&gt;=" &amp; (Tabla1[[#This Row],[Date]]-200))</f>
        <v>102.64058394160587</v>
      </c>
      <c r="M2206" t="str">
        <f>+IF(Tabla1[[#This Row],[volatilidad]]&lt;0.5,"Baja",IF(Tabla1[[#This Row],[volatilidad]]&lt;1,"Media","Alta"))</f>
        <v>Baja</v>
      </c>
    </row>
    <row r="2207" spans="1:13" x14ac:dyDescent="0.3">
      <c r="A2207" s="1">
        <v>45433</v>
      </c>
      <c r="B2207">
        <v>102.99</v>
      </c>
      <c r="C2207">
        <v>103.7</v>
      </c>
      <c r="D2207">
        <v>102.72</v>
      </c>
      <c r="E2207">
        <v>103.01</v>
      </c>
      <c r="F2207">
        <v>7333306</v>
      </c>
      <c r="G2207" t="s">
        <v>9</v>
      </c>
      <c r="H2207" s="3">
        <f t="shared" si="102"/>
        <v>1.0689990281826933E-3</v>
      </c>
      <c r="I2207">
        <f t="shared" si="103"/>
        <v>2024</v>
      </c>
      <c r="J2207" t="str">
        <f t="shared" si="104"/>
        <v>Mayo</v>
      </c>
      <c r="K2207">
        <f>AVERAGEIFS(Tabla1[Close], Tabla1[Ticker], Tabla1[[#This Row],[Ticker]], Tabla1[Date], "&lt;=" &amp; Tabla1[[#This Row],[Date]], Tabla1[Date], "&gt;=" &amp; (Tabla1[[#This Row],[Date]]-50))</f>
        <v>111.82999999999997</v>
      </c>
      <c r="L2207">
        <f>AVERAGEIFS(Tabla1[Close], Tabla1[Ticker], Tabla1[[#This Row],[Ticker]], Tabla1[Date], "&lt;=" &amp; Tabla1[[#This Row],[Date]], Tabla1[Date], "&gt;=" &amp; (Tabla1[[#This Row],[Date]]-200))</f>
        <v>102.78452554744528</v>
      </c>
      <c r="M2207" t="str">
        <f>+IF(Tabla1[[#This Row],[volatilidad]]&lt;0.5,"Baja",IF(Tabla1[[#This Row],[volatilidad]]&lt;1,"Media","Alta"))</f>
        <v>Baja</v>
      </c>
    </row>
    <row r="2208" spans="1:13" x14ac:dyDescent="0.3">
      <c r="A2208" s="1">
        <v>45434</v>
      </c>
      <c r="B2208">
        <v>102.98</v>
      </c>
      <c r="C2208">
        <v>103.83</v>
      </c>
      <c r="D2208">
        <v>102.75</v>
      </c>
      <c r="E2208">
        <v>103.02</v>
      </c>
      <c r="F2208">
        <v>7190343</v>
      </c>
      <c r="G2208" t="s">
        <v>9</v>
      </c>
      <c r="H2208" s="3">
        <f t="shared" si="102"/>
        <v>9.7077953596702571E-5</v>
      </c>
      <c r="I2208">
        <f t="shared" si="103"/>
        <v>2024</v>
      </c>
      <c r="J2208" t="str">
        <f t="shared" si="104"/>
        <v>Mayo</v>
      </c>
      <c r="K2208">
        <f>AVERAGEIFS(Tabla1[Close], Tabla1[Ticker], Tabla1[[#This Row],[Ticker]], Tabla1[Date], "&lt;=" &amp; Tabla1[[#This Row],[Date]], Tabla1[Date], "&gt;=" &amp; (Tabla1[[#This Row],[Date]]-50))</f>
        <v>111.32972972972972</v>
      </c>
      <c r="L2208">
        <f>AVERAGEIFS(Tabla1[Close], Tabla1[Ticker], Tabla1[[#This Row],[Ticker]], Tabla1[Date], "&lt;=" &amp; Tabla1[[#This Row],[Date]], Tabla1[Date], "&gt;=" &amp; (Tabla1[[#This Row],[Date]]-200))</f>
        <v>102.91554744525551</v>
      </c>
      <c r="M2208" t="str">
        <f>+IF(Tabla1[[#This Row],[volatilidad]]&lt;0.5,"Baja",IF(Tabla1[[#This Row],[volatilidad]]&lt;1,"Media","Alta"))</f>
        <v>Baja</v>
      </c>
    </row>
    <row r="2209" spans="1:13" x14ac:dyDescent="0.3">
      <c r="A2209" s="1">
        <v>45435</v>
      </c>
      <c r="B2209">
        <v>102.98</v>
      </c>
      <c r="C2209">
        <v>103.01</v>
      </c>
      <c r="D2209">
        <v>100.27</v>
      </c>
      <c r="E2209">
        <v>100.66</v>
      </c>
      <c r="F2209">
        <v>10503993</v>
      </c>
      <c r="G2209" t="s">
        <v>9</v>
      </c>
      <c r="H2209" s="3">
        <f t="shared" si="102"/>
        <v>-2.2908173170258173E-2</v>
      </c>
      <c r="I2209">
        <f t="shared" si="103"/>
        <v>2024</v>
      </c>
      <c r="J2209" t="str">
        <f t="shared" si="104"/>
        <v>Mayo</v>
      </c>
      <c r="K2209">
        <f>AVERAGEIFS(Tabla1[Close], Tabla1[Ticker], Tabla1[[#This Row],[Ticker]], Tabla1[Date], "&lt;=" &amp; Tabla1[[#This Row],[Date]], Tabla1[Date], "&gt;=" &amp; (Tabla1[[#This Row],[Date]]-50))</f>
        <v>110.73081081081078</v>
      </c>
      <c r="L2209">
        <f>AVERAGEIFS(Tabla1[Close], Tabla1[Ticker], Tabla1[[#This Row],[Ticker]], Tabla1[Date], "&lt;=" &amp; Tabla1[[#This Row],[Date]], Tabla1[Date], "&gt;=" &amp; (Tabla1[[#This Row],[Date]]-200))</f>
        <v>102.89920289855077</v>
      </c>
      <c r="M2209" t="str">
        <f>+IF(Tabla1[[#This Row],[volatilidad]]&lt;0.5,"Baja",IF(Tabla1[[#This Row],[volatilidad]]&lt;1,"Media","Alta"))</f>
        <v>Baja</v>
      </c>
    </row>
    <row r="2210" spans="1:13" x14ac:dyDescent="0.3">
      <c r="A2210" s="1">
        <v>45436</v>
      </c>
      <c r="B2210">
        <v>100.85</v>
      </c>
      <c r="C2210">
        <v>102.09</v>
      </c>
      <c r="D2210">
        <v>100.69</v>
      </c>
      <c r="E2210">
        <v>101.76</v>
      </c>
      <c r="F2210">
        <v>6451579</v>
      </c>
      <c r="G2210" t="s">
        <v>9</v>
      </c>
      <c r="H2210" s="3">
        <f t="shared" si="102"/>
        <v>1.0927876018279381E-2</v>
      </c>
      <c r="I2210">
        <f t="shared" si="103"/>
        <v>2024</v>
      </c>
      <c r="J2210" t="str">
        <f t="shared" si="104"/>
        <v>Mayo</v>
      </c>
      <c r="K2210">
        <f>AVERAGEIFS(Tabla1[Close], Tabla1[Ticker], Tabla1[[#This Row],[Ticker]], Tabla1[Date], "&lt;=" &amp; Tabla1[[#This Row],[Date]], Tabla1[Date], "&gt;=" &amp; (Tabla1[[#This Row],[Date]]-50))</f>
        <v>110.2654054054054</v>
      </c>
      <c r="L2210">
        <f>AVERAGEIFS(Tabla1[Close], Tabla1[Ticker], Tabla1[[#This Row],[Ticker]], Tabla1[Date], "&lt;=" &amp; Tabla1[[#This Row],[Date]], Tabla1[Date], "&gt;=" &amp; (Tabla1[[#This Row],[Date]]-200))</f>
        <v>102.89100719424465</v>
      </c>
      <c r="M2210" t="str">
        <f>+IF(Tabla1[[#This Row],[volatilidad]]&lt;0.5,"Baja",IF(Tabla1[[#This Row],[volatilidad]]&lt;1,"Media","Alta"))</f>
        <v>Baja</v>
      </c>
    </row>
    <row r="2211" spans="1:13" x14ac:dyDescent="0.3">
      <c r="A2211" s="1">
        <v>45440</v>
      </c>
      <c r="B2211">
        <v>101.36</v>
      </c>
      <c r="C2211">
        <v>102.86</v>
      </c>
      <c r="D2211">
        <v>100.95</v>
      </c>
      <c r="E2211">
        <v>102.44</v>
      </c>
      <c r="F2211">
        <v>7813094</v>
      </c>
      <c r="G2211" t="s">
        <v>9</v>
      </c>
      <c r="H2211" s="3">
        <f t="shared" si="102"/>
        <v>6.6823899371069029E-3</v>
      </c>
      <c r="I2211">
        <f t="shared" si="103"/>
        <v>2024</v>
      </c>
      <c r="J2211" t="str">
        <f t="shared" si="104"/>
        <v>Mayo</v>
      </c>
      <c r="K2211">
        <f>AVERAGEIFS(Tabla1[Close], Tabla1[Ticker], Tabla1[[#This Row],[Ticker]], Tabla1[Date], "&lt;=" &amp; Tabla1[[#This Row],[Date]], Tabla1[Date], "&gt;=" &amp; (Tabla1[[#This Row],[Date]]-50))</f>
        <v>109.63305555555556</v>
      </c>
      <c r="L2211">
        <f>AVERAGEIFS(Tabla1[Close], Tabla1[Ticker], Tabla1[[#This Row],[Ticker]], Tabla1[Date], "&lt;=" &amp; Tabla1[[#This Row],[Date]], Tabla1[Date], "&gt;=" &amp; (Tabla1[[#This Row],[Date]]-200))</f>
        <v>103.38852941176475</v>
      </c>
      <c r="M2211" t="str">
        <f>+IF(Tabla1[[#This Row],[volatilidad]]&lt;0.5,"Baja",IF(Tabla1[[#This Row],[volatilidad]]&lt;1,"Media","Alta"))</f>
        <v>Baja</v>
      </c>
    </row>
    <row r="2212" spans="1:13" x14ac:dyDescent="0.3">
      <c r="A2212" s="1">
        <v>45441</v>
      </c>
      <c r="B2212">
        <v>101.76</v>
      </c>
      <c r="C2212">
        <v>102.08</v>
      </c>
      <c r="D2212">
        <v>100.77</v>
      </c>
      <c r="E2212">
        <v>100.88</v>
      </c>
      <c r="F2212">
        <v>7376258</v>
      </c>
      <c r="G2212" t="s">
        <v>9</v>
      </c>
      <c r="H2212" s="3">
        <f t="shared" si="102"/>
        <v>-1.5228426395939132E-2</v>
      </c>
      <c r="I2212">
        <f t="shared" si="103"/>
        <v>2024</v>
      </c>
      <c r="J2212" t="str">
        <f t="shared" si="104"/>
        <v>Mayo</v>
      </c>
      <c r="K2212">
        <f>AVERAGEIFS(Tabla1[Close], Tabla1[Ticker], Tabla1[[#This Row],[Ticker]], Tabla1[Date], "&lt;=" &amp; Tabla1[[#This Row],[Date]], Tabla1[Date], "&gt;=" &amp; (Tabla1[[#This Row],[Date]]-50))</f>
        <v>109.17555555555555</v>
      </c>
      <c r="L2212">
        <f>AVERAGEIFS(Tabla1[Close], Tabla1[Ticker], Tabla1[[#This Row],[Ticker]], Tabla1[Date], "&lt;=" &amp; Tabla1[[#This Row],[Date]], Tabla1[Date], "&gt;=" &amp; (Tabla1[[#This Row],[Date]]-200))</f>
        <v>103.48125000000005</v>
      </c>
      <c r="M2212" t="str">
        <f>+IF(Tabla1[[#This Row],[volatilidad]]&lt;0.5,"Baja",IF(Tabla1[[#This Row],[volatilidad]]&lt;1,"Media","Alta"))</f>
        <v>Baja</v>
      </c>
    </row>
    <row r="2213" spans="1:13" x14ac:dyDescent="0.3">
      <c r="A2213" s="1">
        <v>45442</v>
      </c>
      <c r="B2213">
        <v>101.14</v>
      </c>
      <c r="C2213">
        <v>102.07</v>
      </c>
      <c r="D2213">
        <v>100.97</v>
      </c>
      <c r="E2213">
        <v>101.7</v>
      </c>
      <c r="F2213">
        <v>7303708</v>
      </c>
      <c r="G2213" t="s">
        <v>9</v>
      </c>
      <c r="H2213" s="3">
        <f t="shared" si="102"/>
        <v>8.1284694686756254E-3</v>
      </c>
      <c r="I2213">
        <f t="shared" si="103"/>
        <v>2024</v>
      </c>
      <c r="J2213" t="str">
        <f t="shared" si="104"/>
        <v>Mayo</v>
      </c>
      <c r="K2213">
        <f>AVERAGEIFS(Tabla1[Close], Tabla1[Ticker], Tabla1[[#This Row],[Ticker]], Tabla1[Date], "&lt;=" &amp; Tabla1[[#This Row],[Date]], Tabla1[Date], "&gt;=" &amp; (Tabla1[[#This Row],[Date]]-50))</f>
        <v>108.72361111111111</v>
      </c>
      <c r="L2213">
        <f>AVERAGEIFS(Tabla1[Close], Tabla1[Ticker], Tabla1[[#This Row],[Ticker]], Tabla1[Date], "&lt;=" &amp; Tabla1[[#This Row],[Date]], Tabla1[Date], "&gt;=" &amp; (Tabla1[[#This Row],[Date]]-200))</f>
        <v>103.46824817518254</v>
      </c>
      <c r="M2213" t="str">
        <f>+IF(Tabla1[[#This Row],[volatilidad]]&lt;0.5,"Baja",IF(Tabla1[[#This Row],[volatilidad]]&lt;1,"Media","Alta"))</f>
        <v>Baja</v>
      </c>
    </row>
    <row r="2214" spans="1:13" x14ac:dyDescent="0.3">
      <c r="A2214" s="1">
        <v>45443</v>
      </c>
      <c r="B2214">
        <v>101.52</v>
      </c>
      <c r="C2214">
        <v>104.08</v>
      </c>
      <c r="D2214">
        <v>101.41</v>
      </c>
      <c r="E2214">
        <v>103.91</v>
      </c>
      <c r="F2214">
        <v>14735791</v>
      </c>
      <c r="G2214" t="s">
        <v>9</v>
      </c>
      <c r="H2214" s="3">
        <f t="shared" si="102"/>
        <v>2.1730580137659716E-2</v>
      </c>
      <c r="I2214">
        <f t="shared" si="103"/>
        <v>2024</v>
      </c>
      <c r="J2214" t="str">
        <f t="shared" si="104"/>
        <v>Mayo</v>
      </c>
      <c r="K2214">
        <f>AVERAGEIFS(Tabla1[Close], Tabla1[Ticker], Tabla1[[#This Row],[Ticker]], Tabla1[Date], "&lt;=" &amp; Tabla1[[#This Row],[Date]], Tabla1[Date], "&gt;=" &amp; (Tabla1[[#This Row],[Date]]-50))</f>
        <v>108.35472222222222</v>
      </c>
      <c r="L2214">
        <f>AVERAGEIFS(Tabla1[Close], Tabla1[Ticker], Tabla1[[#This Row],[Ticker]], Tabla1[Date], "&lt;=" &amp; Tabla1[[#This Row],[Date]], Tabla1[Date], "&gt;=" &amp; (Tabla1[[#This Row],[Date]]-200))</f>
        <v>103.47144927536237</v>
      </c>
      <c r="M2214" t="str">
        <f>+IF(Tabla1[[#This Row],[volatilidad]]&lt;0.5,"Baja",IF(Tabla1[[#This Row],[volatilidad]]&lt;1,"Media","Alta"))</f>
        <v>Baja</v>
      </c>
    </row>
    <row r="2215" spans="1:13" x14ac:dyDescent="0.3">
      <c r="A2215" s="1">
        <v>45446</v>
      </c>
      <c r="B2215">
        <v>104.17</v>
      </c>
      <c r="C2215">
        <v>104.22</v>
      </c>
      <c r="D2215">
        <v>102.48</v>
      </c>
      <c r="E2215">
        <v>102.77</v>
      </c>
      <c r="F2215">
        <v>6908604</v>
      </c>
      <c r="G2215" t="s">
        <v>9</v>
      </c>
      <c r="H2215" s="3">
        <f t="shared" si="102"/>
        <v>-1.0971032624386479E-2</v>
      </c>
      <c r="I2215">
        <f t="shared" si="103"/>
        <v>2024</v>
      </c>
      <c r="J2215" t="str">
        <f t="shared" si="104"/>
        <v>Junio</v>
      </c>
      <c r="K2215">
        <f>AVERAGEIFS(Tabla1[Close], Tabla1[Ticker], Tabla1[[#This Row],[Ticker]], Tabla1[Date], "&lt;=" &amp; Tabla1[[#This Row],[Date]], Tabla1[Date], "&gt;=" &amp; (Tabla1[[#This Row],[Date]]-50))</f>
        <v>107.78228571428571</v>
      </c>
      <c r="L2215">
        <f>AVERAGEIFS(Tabla1[Close], Tabla1[Ticker], Tabla1[[#This Row],[Ticker]], Tabla1[Date], "&lt;=" &amp; Tabla1[[#This Row],[Date]], Tabla1[Date], "&gt;=" &amp; (Tabla1[[#This Row],[Date]]-200))</f>
        <v>103.73080882352944</v>
      </c>
      <c r="M2215" t="str">
        <f>+IF(Tabla1[[#This Row],[volatilidad]]&lt;0.5,"Baja",IF(Tabla1[[#This Row],[volatilidad]]&lt;1,"Media","Alta"))</f>
        <v>Baja</v>
      </c>
    </row>
    <row r="2216" spans="1:13" x14ac:dyDescent="0.3">
      <c r="A2216" s="1">
        <v>45447</v>
      </c>
      <c r="B2216">
        <v>102.11</v>
      </c>
      <c r="C2216">
        <v>103.49</v>
      </c>
      <c r="D2216">
        <v>101.63</v>
      </c>
      <c r="E2216">
        <v>103.33</v>
      </c>
      <c r="F2216">
        <v>7269109</v>
      </c>
      <c r="G2216" t="s">
        <v>9</v>
      </c>
      <c r="H2216" s="3">
        <f t="shared" si="102"/>
        <v>5.4490610100224046E-3</v>
      </c>
      <c r="I2216">
        <f t="shared" si="103"/>
        <v>2024</v>
      </c>
      <c r="J2216" t="str">
        <f t="shared" si="104"/>
        <v>Junio</v>
      </c>
      <c r="K2216">
        <f>AVERAGEIFS(Tabla1[Close], Tabla1[Ticker], Tabla1[[#This Row],[Ticker]], Tabla1[Date], "&lt;=" &amp; Tabla1[[#This Row],[Date]], Tabla1[Date], "&gt;=" &amp; (Tabla1[[#This Row],[Date]]-50))</f>
        <v>107.6586111111111</v>
      </c>
      <c r="L2216">
        <f>AVERAGEIFS(Tabla1[Close], Tabla1[Ticker], Tabla1[[#This Row],[Ticker]], Tabla1[Date], "&lt;=" &amp; Tabla1[[#This Row],[Date]], Tabla1[Date], "&gt;=" &amp; (Tabla1[[#This Row],[Date]]-200))</f>
        <v>103.79566176470591</v>
      </c>
      <c r="M2216" t="str">
        <f>+IF(Tabla1[[#This Row],[volatilidad]]&lt;0.5,"Baja",IF(Tabla1[[#This Row],[volatilidad]]&lt;1,"Media","Alta"))</f>
        <v>Baja</v>
      </c>
    </row>
    <row r="2217" spans="1:13" x14ac:dyDescent="0.3">
      <c r="A2217" s="1">
        <v>45448</v>
      </c>
      <c r="B2217">
        <v>103</v>
      </c>
      <c r="C2217">
        <v>103.08</v>
      </c>
      <c r="D2217">
        <v>101.03</v>
      </c>
      <c r="E2217">
        <v>101.5</v>
      </c>
      <c r="F2217">
        <v>10796877</v>
      </c>
      <c r="G2217" t="s">
        <v>9</v>
      </c>
      <c r="H2217" s="3">
        <f t="shared" si="102"/>
        <v>-1.771024871770055E-2</v>
      </c>
      <c r="I2217">
        <f t="shared" si="103"/>
        <v>2024</v>
      </c>
      <c r="J2217" t="str">
        <f t="shared" si="104"/>
        <v>Junio</v>
      </c>
      <c r="K2217">
        <f>AVERAGEIFS(Tabla1[Close], Tabla1[Ticker], Tabla1[[#This Row],[Ticker]], Tabla1[Date], "&lt;=" &amp; Tabla1[[#This Row],[Date]], Tabla1[Date], "&gt;=" &amp; (Tabla1[[#This Row],[Date]]-50))</f>
        <v>107.34055555555555</v>
      </c>
      <c r="L2217">
        <f>AVERAGEIFS(Tabla1[Close], Tabla1[Ticker], Tabla1[[#This Row],[Ticker]], Tabla1[Date], "&lt;=" &amp; Tabla1[[#This Row],[Date]], Tabla1[Date], "&gt;=" &amp; (Tabla1[[#This Row],[Date]]-200))</f>
        <v>103.84970588235299</v>
      </c>
      <c r="M2217" t="str">
        <f>+IF(Tabla1[[#This Row],[volatilidad]]&lt;0.5,"Baja",IF(Tabla1[[#This Row],[volatilidad]]&lt;1,"Media","Alta"))</f>
        <v>Baja</v>
      </c>
    </row>
    <row r="2218" spans="1:13" x14ac:dyDescent="0.3">
      <c r="A2218" s="1">
        <v>45449</v>
      </c>
      <c r="B2218">
        <v>101.05</v>
      </c>
      <c r="C2218">
        <v>101.93</v>
      </c>
      <c r="D2218">
        <v>100.81</v>
      </c>
      <c r="E2218">
        <v>101.21</v>
      </c>
      <c r="F2218">
        <v>10294705</v>
      </c>
      <c r="G2218" t="s">
        <v>9</v>
      </c>
      <c r="H2218" s="3">
        <f t="shared" si="102"/>
        <v>-2.8571428571428914E-3</v>
      </c>
      <c r="I2218">
        <f t="shared" si="103"/>
        <v>2024</v>
      </c>
      <c r="J2218" t="str">
        <f t="shared" si="104"/>
        <v>Junio</v>
      </c>
      <c r="K2218">
        <f>AVERAGEIFS(Tabla1[Close], Tabla1[Ticker], Tabla1[[#This Row],[Ticker]], Tabla1[Date], "&lt;=" &amp; Tabla1[[#This Row],[Date]], Tabla1[Date], "&gt;=" &amp; (Tabla1[[#This Row],[Date]]-50))</f>
        <v>106.98861111111111</v>
      </c>
      <c r="L2218">
        <f>AVERAGEIFS(Tabla1[Close], Tabla1[Ticker], Tabla1[[#This Row],[Ticker]], Tabla1[Date], "&lt;=" &amp; Tabla1[[#This Row],[Date]], Tabla1[Date], "&gt;=" &amp; (Tabla1[[#This Row],[Date]]-200))</f>
        <v>103.83043795620442</v>
      </c>
      <c r="M2218" t="str">
        <f>+IF(Tabla1[[#This Row],[volatilidad]]&lt;0.5,"Baja",IF(Tabla1[[#This Row],[volatilidad]]&lt;1,"Media","Alta"))</f>
        <v>Baja</v>
      </c>
    </row>
    <row r="2219" spans="1:13" x14ac:dyDescent="0.3">
      <c r="A2219" s="1">
        <v>45450</v>
      </c>
      <c r="B2219">
        <v>100.86</v>
      </c>
      <c r="C2219">
        <v>102.27</v>
      </c>
      <c r="D2219">
        <v>100.55</v>
      </c>
      <c r="E2219">
        <v>101.54</v>
      </c>
      <c r="F2219">
        <v>6047828</v>
      </c>
      <c r="G2219" t="s">
        <v>9</v>
      </c>
      <c r="H2219" s="3">
        <f t="shared" si="102"/>
        <v>3.2605473767415294E-3</v>
      </c>
      <c r="I2219">
        <f t="shared" si="103"/>
        <v>2024</v>
      </c>
      <c r="J2219" t="str">
        <f t="shared" si="104"/>
        <v>Junio</v>
      </c>
      <c r="K2219">
        <f>AVERAGEIFS(Tabla1[Close], Tabla1[Ticker], Tabla1[[#This Row],[Ticker]], Tabla1[Date], "&lt;=" &amp; Tabla1[[#This Row],[Date]], Tabla1[Date], "&gt;=" &amp; (Tabla1[[#This Row],[Date]]-50))</f>
        <v>106.67194444444445</v>
      </c>
      <c r="L2219">
        <f>AVERAGEIFS(Tabla1[Close], Tabla1[Ticker], Tabla1[[#This Row],[Ticker]], Tabla1[Date], "&lt;=" &amp; Tabla1[[#This Row],[Date]], Tabla1[Date], "&gt;=" &amp; (Tabla1[[#This Row],[Date]]-200))</f>
        <v>103.81384057971019</v>
      </c>
      <c r="M2219" t="str">
        <f>+IF(Tabla1[[#This Row],[volatilidad]]&lt;0.5,"Baja",IF(Tabla1[[#This Row],[volatilidad]]&lt;1,"Media","Alta"))</f>
        <v>Baja</v>
      </c>
    </row>
    <row r="2220" spans="1:13" x14ac:dyDescent="0.3">
      <c r="A2220" s="1">
        <v>45453</v>
      </c>
      <c r="B2220">
        <v>101.25</v>
      </c>
      <c r="C2220">
        <v>102.85</v>
      </c>
      <c r="D2220">
        <v>100.64</v>
      </c>
      <c r="E2220">
        <v>102.74</v>
      </c>
      <c r="F2220">
        <v>7633073</v>
      </c>
      <c r="G2220" t="s">
        <v>9</v>
      </c>
      <c r="H2220" s="3">
        <f t="shared" si="102"/>
        <v>1.1818002757533863E-2</v>
      </c>
      <c r="I2220">
        <f t="shared" si="103"/>
        <v>2024</v>
      </c>
      <c r="J2220" t="str">
        <f t="shared" si="104"/>
        <v>Junio</v>
      </c>
      <c r="K2220">
        <f>AVERAGEIFS(Tabla1[Close], Tabla1[Ticker], Tabla1[[#This Row],[Ticker]], Tabla1[Date], "&lt;=" &amp; Tabla1[[#This Row],[Date]], Tabla1[Date], "&gt;=" &amp; (Tabla1[[#This Row],[Date]]-50))</f>
        <v>106.22542857142857</v>
      </c>
      <c r="L2220">
        <f>AVERAGEIFS(Tabla1[Close], Tabla1[Ticker], Tabla1[[#This Row],[Ticker]], Tabla1[Date], "&lt;=" &amp; Tabla1[[#This Row],[Date]], Tabla1[Date], "&gt;=" &amp; (Tabla1[[#This Row],[Date]]-200))</f>
        <v>104.00367647058827</v>
      </c>
      <c r="M2220" t="str">
        <f>+IF(Tabla1[[#This Row],[volatilidad]]&lt;0.5,"Baja",IF(Tabla1[[#This Row],[volatilidad]]&lt;1,"Media","Alta"))</f>
        <v>Baja</v>
      </c>
    </row>
    <row r="2221" spans="1:13" x14ac:dyDescent="0.3">
      <c r="A2221" s="1">
        <v>45454</v>
      </c>
      <c r="B2221">
        <v>102.64</v>
      </c>
      <c r="C2221">
        <v>102.88</v>
      </c>
      <c r="D2221">
        <v>100.74</v>
      </c>
      <c r="E2221">
        <v>100.87</v>
      </c>
      <c r="F2221">
        <v>9134218</v>
      </c>
      <c r="G2221" t="s">
        <v>9</v>
      </c>
      <c r="H2221" s="3">
        <f t="shared" si="102"/>
        <v>-1.8201284796573791E-2</v>
      </c>
      <c r="I2221">
        <f t="shared" si="103"/>
        <v>2024</v>
      </c>
      <c r="J2221" t="str">
        <f t="shared" si="104"/>
        <v>Junio</v>
      </c>
      <c r="K2221">
        <f>AVERAGEIFS(Tabla1[Close], Tabla1[Ticker], Tabla1[[#This Row],[Ticker]], Tabla1[Date], "&lt;=" &amp; Tabla1[[#This Row],[Date]], Tabla1[Date], "&gt;=" &amp; (Tabla1[[#This Row],[Date]]-50))</f>
        <v>106.07666666666665</v>
      </c>
      <c r="L2221">
        <f>AVERAGEIFS(Tabla1[Close], Tabla1[Ticker], Tabla1[[#This Row],[Ticker]], Tabla1[Date], "&lt;=" &amp; Tabla1[[#This Row],[Date]], Tabla1[Date], "&gt;=" &amp; (Tabla1[[#This Row],[Date]]-200))</f>
        <v>103.98080291970807</v>
      </c>
      <c r="M2221" t="str">
        <f>+IF(Tabla1[[#This Row],[volatilidad]]&lt;0.5,"Baja",IF(Tabla1[[#This Row],[volatilidad]]&lt;1,"Media","Alta"))</f>
        <v>Baja</v>
      </c>
    </row>
    <row r="2222" spans="1:13" x14ac:dyDescent="0.3">
      <c r="A2222" s="1">
        <v>45455</v>
      </c>
      <c r="B2222">
        <v>101.2</v>
      </c>
      <c r="C2222">
        <v>101.69</v>
      </c>
      <c r="D2222">
        <v>100.25</v>
      </c>
      <c r="E2222">
        <v>100.8</v>
      </c>
      <c r="F2222">
        <v>9041768</v>
      </c>
      <c r="G2222" t="s">
        <v>9</v>
      </c>
      <c r="H2222" s="3">
        <f t="shared" si="102"/>
        <v>-6.93962526023717E-4</v>
      </c>
      <c r="I2222">
        <f t="shared" si="103"/>
        <v>2024</v>
      </c>
      <c r="J2222" t="str">
        <f t="shared" si="104"/>
        <v>Junio</v>
      </c>
      <c r="K2222">
        <f>AVERAGEIFS(Tabla1[Close], Tabla1[Ticker], Tabla1[[#This Row],[Ticker]], Tabla1[Date], "&lt;=" &amp; Tabla1[[#This Row],[Date]], Tabla1[Date], "&gt;=" &amp; (Tabla1[[#This Row],[Date]]-50))</f>
        <v>105.76583333333332</v>
      </c>
      <c r="L2222">
        <f>AVERAGEIFS(Tabla1[Close], Tabla1[Ticker], Tabla1[[#This Row],[Ticker]], Tabla1[Date], "&lt;=" &amp; Tabla1[[#This Row],[Date]], Tabla1[Date], "&gt;=" &amp; (Tabla1[[#This Row],[Date]]-200))</f>
        <v>104.01540145985406</v>
      </c>
      <c r="M2222" t="str">
        <f>+IF(Tabla1[[#This Row],[volatilidad]]&lt;0.5,"Baja",IF(Tabla1[[#This Row],[volatilidad]]&lt;1,"Media","Alta"))</f>
        <v>Baja</v>
      </c>
    </row>
    <row r="2223" spans="1:13" x14ac:dyDescent="0.3">
      <c r="A2223" s="1">
        <v>45456</v>
      </c>
      <c r="B2223">
        <v>100.61</v>
      </c>
      <c r="C2223">
        <v>101.07</v>
      </c>
      <c r="D2223">
        <v>99.61</v>
      </c>
      <c r="E2223">
        <v>100.09</v>
      </c>
      <c r="F2223">
        <v>10164570</v>
      </c>
      <c r="G2223" t="s">
        <v>9</v>
      </c>
      <c r="H2223" s="3">
        <f t="shared" si="102"/>
        <v>-7.0436507936507686E-3</v>
      </c>
      <c r="I2223">
        <f t="shared" si="103"/>
        <v>2024</v>
      </c>
      <c r="J2223" t="str">
        <f t="shared" si="104"/>
        <v>Junio</v>
      </c>
      <c r="K2223">
        <f>AVERAGEIFS(Tabla1[Close], Tabla1[Ticker], Tabla1[[#This Row],[Ticker]], Tabla1[Date], "&lt;=" &amp; Tabla1[[#This Row],[Date]], Tabla1[Date], "&gt;=" &amp; (Tabla1[[#This Row],[Date]]-50))</f>
        <v>105.38749999999999</v>
      </c>
      <c r="L2223">
        <f>AVERAGEIFS(Tabla1[Close], Tabla1[Ticker], Tabla1[[#This Row],[Ticker]], Tabla1[Date], "&lt;=" &amp; Tabla1[[#This Row],[Date]], Tabla1[Date], "&gt;=" &amp; (Tabla1[[#This Row],[Date]]-200))</f>
        <v>103.98695652173917</v>
      </c>
      <c r="M2223" t="str">
        <f>+IF(Tabla1[[#This Row],[volatilidad]]&lt;0.5,"Baja",IF(Tabla1[[#This Row],[volatilidad]]&lt;1,"Media","Alta"))</f>
        <v>Baja</v>
      </c>
    </row>
    <row r="2224" spans="1:13" x14ac:dyDescent="0.3">
      <c r="A2224" s="1">
        <v>45457</v>
      </c>
      <c r="B2224">
        <v>99.81</v>
      </c>
      <c r="C2224">
        <v>100.38</v>
      </c>
      <c r="D2224">
        <v>99.25</v>
      </c>
      <c r="E2224">
        <v>99.97</v>
      </c>
      <c r="F2224">
        <v>7087573</v>
      </c>
      <c r="G2224" t="s">
        <v>9</v>
      </c>
      <c r="H2224" s="3">
        <f t="shared" si="102"/>
        <v>-1.1989209711260607E-3</v>
      </c>
      <c r="I2224">
        <f t="shared" si="103"/>
        <v>2024</v>
      </c>
      <c r="J2224" t="str">
        <f t="shared" si="104"/>
        <v>Junio</v>
      </c>
      <c r="K2224">
        <f>AVERAGEIFS(Tabla1[Close], Tabla1[Ticker], Tabla1[[#This Row],[Ticker]], Tabla1[Date], "&lt;=" &amp; Tabla1[[#This Row],[Date]], Tabla1[Date], "&gt;=" &amp; (Tabla1[[#This Row],[Date]]-50))</f>
        <v>104.99999999999999</v>
      </c>
      <c r="L2224">
        <f>AVERAGEIFS(Tabla1[Close], Tabla1[Ticker], Tabla1[[#This Row],[Ticker]], Tabla1[Date], "&lt;=" &amp; Tabla1[[#This Row],[Date]], Tabla1[Date], "&gt;=" &amp; (Tabla1[[#This Row],[Date]]-200))</f>
        <v>103.95805755395688</v>
      </c>
      <c r="M2224" t="str">
        <f>+IF(Tabla1[[#This Row],[volatilidad]]&lt;0.5,"Baja",IF(Tabla1[[#This Row],[volatilidad]]&lt;1,"Media","Alta"))</f>
        <v>Baja</v>
      </c>
    </row>
    <row r="2225" spans="1:13" x14ac:dyDescent="0.3">
      <c r="A2225" s="1">
        <v>45460</v>
      </c>
      <c r="B2225">
        <v>100.98</v>
      </c>
      <c r="C2225">
        <v>101.92</v>
      </c>
      <c r="D2225">
        <v>100.62</v>
      </c>
      <c r="E2225">
        <v>101.52</v>
      </c>
      <c r="F2225">
        <v>10388986</v>
      </c>
      <c r="G2225" t="s">
        <v>9</v>
      </c>
      <c r="H2225" s="3">
        <f t="shared" si="102"/>
        <v>1.5504651395418678E-2</v>
      </c>
      <c r="I2225">
        <f t="shared" si="103"/>
        <v>2024</v>
      </c>
      <c r="J2225" t="str">
        <f t="shared" si="104"/>
        <v>Junio</v>
      </c>
      <c r="K2225">
        <f>AVERAGEIFS(Tabla1[Close], Tabla1[Ticker], Tabla1[[#This Row],[Ticker]], Tabla1[Date], "&lt;=" &amp; Tabla1[[#This Row],[Date]], Tabla1[Date], "&gt;=" &amp; (Tabla1[[#This Row],[Date]]-50))</f>
        <v>104.45771428571427</v>
      </c>
      <c r="L2225">
        <f>AVERAGEIFS(Tabla1[Close], Tabla1[Ticker], Tabla1[[#This Row],[Ticker]], Tabla1[Date], "&lt;=" &amp; Tabla1[[#This Row],[Date]], Tabla1[Date], "&gt;=" &amp; (Tabla1[[#This Row],[Date]]-200))</f>
        <v>104.17167883211681</v>
      </c>
      <c r="M2225" t="str">
        <f>+IF(Tabla1[[#This Row],[volatilidad]]&lt;0.5,"Baja",IF(Tabla1[[#This Row],[volatilidad]]&lt;1,"Media","Alta"))</f>
        <v>Baja</v>
      </c>
    </row>
    <row r="2226" spans="1:13" x14ac:dyDescent="0.3">
      <c r="A2226" s="1">
        <v>45461</v>
      </c>
      <c r="B2226">
        <v>101.12</v>
      </c>
      <c r="C2226">
        <v>101.76</v>
      </c>
      <c r="D2226">
        <v>100.61</v>
      </c>
      <c r="E2226">
        <v>101.5</v>
      </c>
      <c r="F2226">
        <v>7044674</v>
      </c>
      <c r="G2226" t="s">
        <v>9</v>
      </c>
      <c r="H2226" s="3">
        <f t="shared" si="102"/>
        <v>-1.9700551615442485E-4</v>
      </c>
      <c r="I2226">
        <f t="shared" si="103"/>
        <v>2024</v>
      </c>
      <c r="J2226" t="str">
        <f t="shared" si="104"/>
        <v>Junio</v>
      </c>
      <c r="K2226">
        <f>AVERAGEIFS(Tabla1[Close], Tabla1[Ticker], Tabla1[[#This Row],[Ticker]], Tabla1[Date], "&lt;=" &amp; Tabla1[[#This Row],[Date]], Tabla1[Date], "&gt;=" &amp; (Tabla1[[#This Row],[Date]]-50))</f>
        <v>104.37555555555554</v>
      </c>
      <c r="L2226">
        <f>AVERAGEIFS(Tabla1[Close], Tabla1[Ticker], Tabla1[[#This Row],[Ticker]], Tabla1[Date], "&lt;=" &amp; Tabla1[[#This Row],[Date]], Tabla1[Date], "&gt;=" &amp; (Tabla1[[#This Row],[Date]]-200))</f>
        <v>104.2359854014599</v>
      </c>
      <c r="M2226" t="str">
        <f>+IF(Tabla1[[#This Row],[volatilidad]]&lt;0.5,"Baja",IF(Tabla1[[#This Row],[volatilidad]]&lt;1,"Media","Alta"))</f>
        <v>Baja</v>
      </c>
    </row>
    <row r="2227" spans="1:13" x14ac:dyDescent="0.3">
      <c r="A2227" s="1">
        <v>45463</v>
      </c>
      <c r="B2227">
        <v>100.57</v>
      </c>
      <c r="C2227">
        <v>101.94</v>
      </c>
      <c r="D2227">
        <v>100.38</v>
      </c>
      <c r="E2227">
        <v>101.84</v>
      </c>
      <c r="F2227">
        <v>7886934</v>
      </c>
      <c r="G2227" t="s">
        <v>9</v>
      </c>
      <c r="H2227" s="3">
        <f t="shared" si="102"/>
        <v>3.3497536945812367E-3</v>
      </c>
      <c r="I2227">
        <f t="shared" si="103"/>
        <v>2024</v>
      </c>
      <c r="J2227" t="str">
        <f t="shared" si="104"/>
        <v>Junio</v>
      </c>
      <c r="K2227">
        <f>AVERAGEIFS(Tabla1[Close], Tabla1[Ticker], Tabla1[[#This Row],[Ticker]], Tabla1[Date], "&lt;=" &amp; Tabla1[[#This Row],[Date]], Tabla1[Date], "&gt;=" &amp; (Tabla1[[#This Row],[Date]]-50))</f>
        <v>103.89085714285713</v>
      </c>
      <c r="L2227">
        <f>AVERAGEIFS(Tabla1[Close], Tabla1[Ticker], Tabla1[[#This Row],[Ticker]], Tabla1[Date], "&lt;=" &amp; Tabla1[[#This Row],[Date]], Tabla1[Date], "&gt;=" &amp; (Tabla1[[#This Row],[Date]]-200))</f>
        <v>104.3035766423358</v>
      </c>
      <c r="M2227" t="str">
        <f>+IF(Tabla1[[#This Row],[volatilidad]]&lt;0.5,"Baja",IF(Tabla1[[#This Row],[volatilidad]]&lt;1,"Media","Alta"))</f>
        <v>Baja</v>
      </c>
    </row>
    <row r="2228" spans="1:13" x14ac:dyDescent="0.3">
      <c r="A2228" s="1">
        <v>45464</v>
      </c>
      <c r="B2228">
        <v>101.8</v>
      </c>
      <c r="C2228">
        <v>102.54</v>
      </c>
      <c r="D2228">
        <v>101.59</v>
      </c>
      <c r="E2228">
        <v>102.27</v>
      </c>
      <c r="F2228">
        <v>14144918</v>
      </c>
      <c r="G2228" t="s">
        <v>9</v>
      </c>
      <c r="H2228" s="3">
        <f t="shared" si="102"/>
        <v>4.2223095051059367E-3</v>
      </c>
      <c r="I2228">
        <f t="shared" si="103"/>
        <v>2024</v>
      </c>
      <c r="J2228" t="str">
        <f t="shared" si="104"/>
        <v>Junio</v>
      </c>
      <c r="K2228">
        <f>AVERAGEIFS(Tabla1[Close], Tabla1[Ticker], Tabla1[[#This Row],[Ticker]], Tabla1[Date], "&lt;=" &amp; Tabla1[[#This Row],[Date]], Tabla1[Date], "&gt;=" &amp; (Tabla1[[#This Row],[Date]]-50))</f>
        <v>103.6562857142857</v>
      </c>
      <c r="L2228">
        <f>AVERAGEIFS(Tabla1[Close], Tabla1[Ticker], Tabla1[[#This Row],[Ticker]], Tabla1[Date], "&lt;=" &amp; Tabla1[[#This Row],[Date]], Tabla1[Date], "&gt;=" &amp; (Tabla1[[#This Row],[Date]]-200))</f>
        <v>104.28884057971018</v>
      </c>
      <c r="M2228" t="str">
        <f>+IF(Tabla1[[#This Row],[volatilidad]]&lt;0.5,"Baja",IF(Tabla1[[#This Row],[volatilidad]]&lt;1,"Media","Alta"))</f>
        <v>Baja</v>
      </c>
    </row>
    <row r="2229" spans="1:13" x14ac:dyDescent="0.3">
      <c r="A2229" s="1">
        <v>45467</v>
      </c>
      <c r="B2229">
        <v>102.25</v>
      </c>
      <c r="C2229">
        <v>103.08</v>
      </c>
      <c r="D2229">
        <v>101.91</v>
      </c>
      <c r="E2229">
        <v>101.98</v>
      </c>
      <c r="F2229">
        <v>7393608</v>
      </c>
      <c r="G2229" t="s">
        <v>9</v>
      </c>
      <c r="H2229" s="3">
        <f t="shared" si="102"/>
        <v>-2.8356311723867211E-3</v>
      </c>
      <c r="I2229">
        <f t="shared" si="103"/>
        <v>2024</v>
      </c>
      <c r="J2229" t="str">
        <f t="shared" si="104"/>
        <v>Junio</v>
      </c>
      <c r="K2229">
        <f>AVERAGEIFS(Tabla1[Close], Tabla1[Ticker], Tabla1[[#This Row],[Ticker]], Tabla1[Date], "&lt;=" &amp; Tabla1[[#This Row],[Date]], Tabla1[Date], "&gt;=" &amp; (Tabla1[[#This Row],[Date]]-50))</f>
        <v>103.04911764705882</v>
      </c>
      <c r="L2229">
        <f>AVERAGEIFS(Tabla1[Close], Tabla1[Ticker], Tabla1[[#This Row],[Ticker]], Tabla1[Date], "&lt;=" &amp; Tabla1[[#This Row],[Date]], Tabla1[Date], "&gt;=" &amp; (Tabla1[[#This Row],[Date]]-200))</f>
        <v>104.55544117647061</v>
      </c>
      <c r="M2229" t="str">
        <f>+IF(Tabla1[[#This Row],[volatilidad]]&lt;0.5,"Baja",IF(Tabla1[[#This Row],[volatilidad]]&lt;1,"Media","Alta"))</f>
        <v>Baja</v>
      </c>
    </row>
    <row r="2230" spans="1:13" x14ac:dyDescent="0.3">
      <c r="A2230" s="1">
        <v>45468</v>
      </c>
      <c r="B2230">
        <v>102.66</v>
      </c>
      <c r="C2230">
        <v>103.68</v>
      </c>
      <c r="D2230">
        <v>101.77</v>
      </c>
      <c r="E2230">
        <v>102.2</v>
      </c>
      <c r="F2230">
        <v>10343709</v>
      </c>
      <c r="G2230" t="s">
        <v>9</v>
      </c>
      <c r="H2230" s="3">
        <f t="shared" si="102"/>
        <v>2.1572857423024505E-3</v>
      </c>
      <c r="I2230">
        <f t="shared" si="103"/>
        <v>2024</v>
      </c>
      <c r="J2230" t="str">
        <f t="shared" si="104"/>
        <v>Junio</v>
      </c>
      <c r="K2230">
        <f>AVERAGEIFS(Tabla1[Close], Tabla1[Ticker], Tabla1[[#This Row],[Ticker]], Tabla1[Date], "&lt;=" &amp; Tabla1[[#This Row],[Date]], Tabla1[Date], "&gt;=" &amp; (Tabla1[[#This Row],[Date]]-50))</f>
        <v>103.02485714285714</v>
      </c>
      <c r="L2230">
        <f>AVERAGEIFS(Tabla1[Close], Tabla1[Ticker], Tabla1[[#This Row],[Ticker]], Tabla1[Date], "&lt;=" &amp; Tabla1[[#This Row],[Date]], Tabla1[Date], "&gt;=" &amp; (Tabla1[[#This Row],[Date]]-200))</f>
        <v>104.62786764705885</v>
      </c>
      <c r="M2230" t="str">
        <f>+IF(Tabla1[[#This Row],[volatilidad]]&lt;0.5,"Baja",IF(Tabla1[[#This Row],[volatilidad]]&lt;1,"Media","Alta"))</f>
        <v>Baja</v>
      </c>
    </row>
    <row r="2231" spans="1:13" x14ac:dyDescent="0.3">
      <c r="A2231" s="1">
        <v>45469</v>
      </c>
      <c r="B2231">
        <v>101.9</v>
      </c>
      <c r="C2231">
        <v>102.37</v>
      </c>
      <c r="D2231">
        <v>101.43</v>
      </c>
      <c r="E2231">
        <v>102.18</v>
      </c>
      <c r="F2231">
        <v>10122311</v>
      </c>
      <c r="G2231" t="s">
        <v>9</v>
      </c>
      <c r="H2231" s="3">
        <f t="shared" si="102"/>
        <v>-1.9569471624258927E-4</v>
      </c>
      <c r="I2231">
        <f t="shared" si="103"/>
        <v>2024</v>
      </c>
      <c r="J2231" t="str">
        <f t="shared" si="104"/>
        <v>Junio</v>
      </c>
      <c r="K2231">
        <f>AVERAGEIFS(Tabla1[Close], Tabla1[Ticker], Tabla1[[#This Row],[Ticker]], Tabla1[Date], "&lt;=" &amp; Tabla1[[#This Row],[Date]], Tabla1[Date], "&gt;=" &amp; (Tabla1[[#This Row],[Date]]-50))</f>
        <v>102.61657142857143</v>
      </c>
      <c r="L2231">
        <f>AVERAGEIFS(Tabla1[Close], Tabla1[Ticker], Tabla1[[#This Row],[Ticker]], Tabla1[Date], "&lt;=" &amp; Tabla1[[#This Row],[Date]], Tabla1[Date], "&gt;=" &amp; (Tabla1[[#This Row],[Date]]-200))</f>
        <v>104.69669117647061</v>
      </c>
      <c r="M2231" t="str">
        <f>+IF(Tabla1[[#This Row],[volatilidad]]&lt;0.5,"Baja",IF(Tabla1[[#This Row],[volatilidad]]&lt;1,"Media","Alta"))</f>
        <v>Baja</v>
      </c>
    </row>
    <row r="2232" spans="1:13" x14ac:dyDescent="0.3">
      <c r="A2232" s="1">
        <v>45470</v>
      </c>
      <c r="B2232">
        <v>102.04</v>
      </c>
      <c r="C2232">
        <v>102.28</v>
      </c>
      <c r="D2232">
        <v>101.81</v>
      </c>
      <c r="E2232">
        <v>102.17</v>
      </c>
      <c r="F2232">
        <v>8365165</v>
      </c>
      <c r="G2232" t="s">
        <v>9</v>
      </c>
      <c r="H2232" s="3">
        <f t="shared" si="102"/>
        <v>-9.7866510080257818E-5</v>
      </c>
      <c r="I2232">
        <f t="shared" si="103"/>
        <v>2024</v>
      </c>
      <c r="J2232" t="str">
        <f t="shared" si="104"/>
        <v>Junio</v>
      </c>
      <c r="K2232">
        <f>AVERAGEIFS(Tabla1[Close], Tabla1[Ticker], Tabla1[[#This Row],[Ticker]], Tabla1[Date], "&lt;=" &amp; Tabla1[[#This Row],[Date]], Tabla1[Date], "&gt;=" &amp; (Tabla1[[#This Row],[Date]]-50))</f>
        <v>102.52457142857142</v>
      </c>
      <c r="L2232">
        <f>AVERAGEIFS(Tabla1[Close], Tabla1[Ticker], Tabla1[[#This Row],[Ticker]], Tabla1[Date], "&lt;=" &amp; Tabla1[[#This Row],[Date]], Tabla1[Date], "&gt;=" &amp; (Tabla1[[#This Row],[Date]]-200))</f>
        <v>104.6782481751825</v>
      </c>
      <c r="M2232" t="str">
        <f>+IF(Tabla1[[#This Row],[volatilidad]]&lt;0.5,"Baja",IF(Tabla1[[#This Row],[volatilidad]]&lt;1,"Media","Alta"))</f>
        <v>Baja</v>
      </c>
    </row>
    <row r="2233" spans="1:13" x14ac:dyDescent="0.3">
      <c r="A2233" s="1">
        <v>45471</v>
      </c>
      <c r="B2233">
        <v>102.02</v>
      </c>
      <c r="C2233">
        <v>102.58</v>
      </c>
      <c r="D2233">
        <v>98.38</v>
      </c>
      <c r="E2233">
        <v>99.29</v>
      </c>
      <c r="F2233">
        <v>21439416</v>
      </c>
      <c r="G2233" t="s">
        <v>9</v>
      </c>
      <c r="H2233" s="3">
        <f t="shared" si="102"/>
        <v>-2.8188313594988745E-2</v>
      </c>
      <c r="I2233">
        <f t="shared" si="103"/>
        <v>2024</v>
      </c>
      <c r="J2233" t="str">
        <f t="shared" si="104"/>
        <v>Junio</v>
      </c>
      <c r="K2233">
        <f>AVERAGEIFS(Tabla1[Close], Tabla1[Ticker], Tabla1[[#This Row],[Ticker]], Tabla1[Date], "&lt;=" &amp; Tabla1[[#This Row],[Date]], Tabla1[Date], "&gt;=" &amp; (Tabla1[[#This Row],[Date]]-50))</f>
        <v>102.34885714285713</v>
      </c>
      <c r="L2233">
        <f>AVERAGEIFS(Tabla1[Close], Tabla1[Ticker], Tabla1[[#This Row],[Ticker]], Tabla1[Date], "&lt;=" &amp; Tabla1[[#This Row],[Date]], Tabla1[Date], "&gt;=" &amp; (Tabla1[[#This Row],[Date]]-200))</f>
        <v>104.63920289855076</v>
      </c>
      <c r="M2233" t="str">
        <f>+IF(Tabla1[[#This Row],[volatilidad]]&lt;0.5,"Baja",IF(Tabla1[[#This Row],[volatilidad]]&lt;1,"Media","Alta"))</f>
        <v>Baja</v>
      </c>
    </row>
    <row r="2234" spans="1:13" x14ac:dyDescent="0.3">
      <c r="A2234" s="1">
        <v>45474</v>
      </c>
      <c r="B2234">
        <v>99.4</v>
      </c>
      <c r="C2234">
        <v>99.74</v>
      </c>
      <c r="D2234">
        <v>97.88</v>
      </c>
      <c r="E2234">
        <v>98.04</v>
      </c>
      <c r="F2234">
        <v>15298971</v>
      </c>
      <c r="G2234" t="s">
        <v>9</v>
      </c>
      <c r="H2234" s="3">
        <f t="shared" si="102"/>
        <v>-1.2589384630879219E-2</v>
      </c>
      <c r="I2234">
        <f t="shared" si="103"/>
        <v>2024</v>
      </c>
      <c r="J2234" t="str">
        <f t="shared" si="104"/>
        <v>Julio</v>
      </c>
      <c r="K2234">
        <f>AVERAGEIFS(Tabla1[Close], Tabla1[Ticker], Tabla1[[#This Row],[Ticker]], Tabla1[Date], "&lt;=" &amp; Tabla1[[#This Row],[Date]], Tabla1[Date], "&gt;=" &amp; (Tabla1[[#This Row],[Date]]-50))</f>
        <v>102.01941176470586</v>
      </c>
      <c r="L2234">
        <f>AVERAGEIFS(Tabla1[Close], Tabla1[Ticker], Tabla1[[#This Row],[Ticker]], Tabla1[Date], "&lt;=" &amp; Tabla1[[#This Row],[Date]], Tabla1[Date], "&gt;=" &amp; (Tabla1[[#This Row],[Date]]-200))</f>
        <v>104.86875000000003</v>
      </c>
      <c r="M2234" t="str">
        <f>+IF(Tabla1[[#This Row],[volatilidad]]&lt;0.5,"Baja",IF(Tabla1[[#This Row],[volatilidad]]&lt;1,"Media","Alta"))</f>
        <v>Baja</v>
      </c>
    </row>
    <row r="2235" spans="1:13" x14ac:dyDescent="0.3">
      <c r="A2235" s="1">
        <v>45475</v>
      </c>
      <c r="B2235">
        <v>97.94</v>
      </c>
      <c r="C2235">
        <v>97.99</v>
      </c>
      <c r="D2235">
        <v>96.95</v>
      </c>
      <c r="E2235">
        <v>97.99</v>
      </c>
      <c r="F2235">
        <v>13340320</v>
      </c>
      <c r="G2235" t="s">
        <v>9</v>
      </c>
      <c r="H2235" s="3">
        <f t="shared" si="102"/>
        <v>-5.0999592003275751E-4</v>
      </c>
      <c r="I2235">
        <f t="shared" si="103"/>
        <v>2024</v>
      </c>
      <c r="J2235" t="str">
        <f t="shared" si="104"/>
        <v>Julio</v>
      </c>
      <c r="K2235">
        <f>AVERAGEIFS(Tabla1[Close], Tabla1[Ticker], Tabla1[[#This Row],[Ticker]], Tabla1[Date], "&lt;=" &amp; Tabla1[[#This Row],[Date]], Tabla1[Date], "&gt;=" &amp; (Tabla1[[#This Row],[Date]]-50))</f>
        <v>101.90428571428569</v>
      </c>
      <c r="L2235">
        <f>AVERAGEIFS(Tabla1[Close], Tabla1[Ticker], Tabla1[[#This Row],[Ticker]], Tabla1[Date], "&lt;=" &amp; Tabla1[[#This Row],[Date]], Tabla1[Date], "&gt;=" &amp; (Tabla1[[#This Row],[Date]]-200))</f>
        <v>104.89852941176474</v>
      </c>
      <c r="M2235" t="str">
        <f>+IF(Tabla1[[#This Row],[volatilidad]]&lt;0.5,"Baja",IF(Tabla1[[#This Row],[volatilidad]]&lt;1,"Media","Alta"))</f>
        <v>Baja</v>
      </c>
    </row>
    <row r="2236" spans="1:13" x14ac:dyDescent="0.3">
      <c r="A2236" s="1">
        <v>45476</v>
      </c>
      <c r="B2236">
        <v>97.84</v>
      </c>
      <c r="C2236">
        <v>99.08</v>
      </c>
      <c r="D2236">
        <v>97.83</v>
      </c>
      <c r="E2236">
        <v>98.61</v>
      </c>
      <c r="F2236">
        <v>5029969</v>
      </c>
      <c r="G2236" t="s">
        <v>9</v>
      </c>
      <c r="H2236" s="3">
        <f t="shared" si="102"/>
        <v>6.3271762424736977E-3</v>
      </c>
      <c r="I2236">
        <f t="shared" si="103"/>
        <v>2024</v>
      </c>
      <c r="J2236" t="str">
        <f t="shared" si="104"/>
        <v>Julio</v>
      </c>
      <c r="K2236">
        <f>AVERAGEIFS(Tabla1[Close], Tabla1[Ticker], Tabla1[[#This Row],[Ticker]], Tabla1[Date], "&lt;=" &amp; Tabla1[[#This Row],[Date]], Tabla1[Date], "&gt;=" &amp; (Tabla1[[#This Row],[Date]]-50))</f>
        <v>101.69799999999999</v>
      </c>
      <c r="L2236">
        <f>AVERAGEIFS(Tabla1[Close], Tabla1[Ticker], Tabla1[[#This Row],[Ticker]], Tabla1[Date], "&lt;=" &amp; Tabla1[[#This Row],[Date]], Tabla1[Date], "&gt;=" &amp; (Tabla1[[#This Row],[Date]]-200))</f>
        <v>104.93639705882357</v>
      </c>
      <c r="M2236" t="str">
        <f>+IF(Tabla1[[#This Row],[volatilidad]]&lt;0.5,"Baja",IF(Tabla1[[#This Row],[volatilidad]]&lt;1,"Media","Alta"))</f>
        <v>Baja</v>
      </c>
    </row>
    <row r="2237" spans="1:13" x14ac:dyDescent="0.3">
      <c r="A2237" s="1">
        <v>45478</v>
      </c>
      <c r="B2237">
        <v>98.31</v>
      </c>
      <c r="C2237">
        <v>98.31</v>
      </c>
      <c r="D2237">
        <v>97.58</v>
      </c>
      <c r="E2237">
        <v>97.99</v>
      </c>
      <c r="F2237">
        <v>8550759</v>
      </c>
      <c r="G2237" t="s">
        <v>9</v>
      </c>
      <c r="H2237" s="3">
        <f t="shared" si="102"/>
        <v>-6.2873947875469183E-3</v>
      </c>
      <c r="I2237">
        <f t="shared" si="103"/>
        <v>2024</v>
      </c>
      <c r="J2237" t="str">
        <f t="shared" si="104"/>
        <v>Julio</v>
      </c>
      <c r="K2237">
        <f>AVERAGEIFS(Tabla1[Close], Tabla1[Ticker], Tabla1[[#This Row],[Ticker]], Tabla1[Date], "&lt;=" &amp; Tabla1[[#This Row],[Date]], Tabla1[Date], "&gt;=" &amp; (Tabla1[[#This Row],[Date]]-50))</f>
        <v>101.44999999999996</v>
      </c>
      <c r="L2237">
        <f>AVERAGEIFS(Tabla1[Close], Tabla1[Ticker], Tabla1[[#This Row],[Ticker]], Tabla1[Date], "&lt;=" &amp; Tabla1[[#This Row],[Date]], Tabla1[Date], "&gt;=" &amp; (Tabla1[[#This Row],[Date]]-200))</f>
        <v>104.88569343065697</v>
      </c>
      <c r="M2237" t="str">
        <f>+IF(Tabla1[[#This Row],[volatilidad]]&lt;0.5,"Baja",IF(Tabla1[[#This Row],[volatilidad]]&lt;1,"Media","Alta"))</f>
        <v>Baja</v>
      </c>
    </row>
    <row r="2238" spans="1:13" x14ac:dyDescent="0.3">
      <c r="A2238" s="1">
        <v>45481</v>
      </c>
      <c r="B2238">
        <v>97.69</v>
      </c>
      <c r="C2238">
        <v>98.29</v>
      </c>
      <c r="D2238">
        <v>96.89</v>
      </c>
      <c r="E2238">
        <v>97.37</v>
      </c>
      <c r="F2238">
        <v>8167589</v>
      </c>
      <c r="G2238" t="s">
        <v>9</v>
      </c>
      <c r="H2238" s="3">
        <f t="shared" si="102"/>
        <v>-6.3271762424735867E-3</v>
      </c>
      <c r="I2238">
        <f t="shared" si="103"/>
        <v>2024</v>
      </c>
      <c r="J2238" t="str">
        <f t="shared" si="104"/>
        <v>Julio</v>
      </c>
      <c r="K2238">
        <f>AVERAGEIFS(Tabla1[Close], Tabla1[Ticker], Tabla1[[#This Row],[Ticker]], Tabla1[Date], "&lt;=" &amp; Tabla1[[#This Row],[Date]], Tabla1[Date], "&gt;=" &amp; (Tabla1[[#This Row],[Date]]-50))</f>
        <v>101.21363636363634</v>
      </c>
      <c r="L2238">
        <f>AVERAGEIFS(Tabla1[Close], Tabla1[Ticker], Tabla1[[#This Row],[Ticker]], Tabla1[Date], "&lt;=" &amp; Tabla1[[#This Row],[Date]], Tabla1[Date], "&gt;=" &amp; (Tabla1[[#This Row],[Date]]-200))</f>
        <v>105.10111111111115</v>
      </c>
      <c r="M2238" t="str">
        <f>+IF(Tabla1[[#This Row],[volatilidad]]&lt;0.5,"Baja",IF(Tabla1[[#This Row],[volatilidad]]&lt;1,"Media","Alta"))</f>
        <v>Baja</v>
      </c>
    </row>
    <row r="2239" spans="1:13" x14ac:dyDescent="0.3">
      <c r="A2239" s="1">
        <v>45482</v>
      </c>
      <c r="B2239">
        <v>97.47</v>
      </c>
      <c r="C2239">
        <v>97.53</v>
      </c>
      <c r="D2239">
        <v>96.15</v>
      </c>
      <c r="E2239">
        <v>97.05</v>
      </c>
      <c r="F2239">
        <v>9048576</v>
      </c>
      <c r="G2239" t="s">
        <v>9</v>
      </c>
      <c r="H2239" s="3">
        <f t="shared" si="102"/>
        <v>-3.2864331929752799E-3</v>
      </c>
      <c r="I2239">
        <f t="shared" si="103"/>
        <v>2024</v>
      </c>
      <c r="J2239" t="str">
        <f t="shared" si="104"/>
        <v>Julio</v>
      </c>
      <c r="K2239">
        <f>AVERAGEIFS(Tabla1[Close], Tabla1[Ticker], Tabla1[[#This Row],[Ticker]], Tabla1[Date], "&lt;=" &amp; Tabla1[[#This Row],[Date]], Tabla1[Date], "&gt;=" &amp; (Tabla1[[#This Row],[Date]]-50))</f>
        <v>101.09117647058822</v>
      </c>
      <c r="L2239">
        <f>AVERAGEIFS(Tabla1[Close], Tabla1[Ticker], Tabla1[[#This Row],[Ticker]], Tabla1[Date], "&lt;=" &amp; Tabla1[[#This Row],[Date]], Tabla1[Date], "&gt;=" &amp; (Tabla1[[#This Row],[Date]]-200))</f>
        <v>105.1383703703704</v>
      </c>
      <c r="M2239" t="str">
        <f>+IF(Tabla1[[#This Row],[volatilidad]]&lt;0.5,"Baja",IF(Tabla1[[#This Row],[volatilidad]]&lt;1,"Media","Alta"))</f>
        <v>Baja</v>
      </c>
    </row>
    <row r="2240" spans="1:13" x14ac:dyDescent="0.3">
      <c r="A2240" s="1">
        <v>45483</v>
      </c>
      <c r="B2240">
        <v>96.95</v>
      </c>
      <c r="C2240">
        <v>97.28</v>
      </c>
      <c r="D2240">
        <v>96.25</v>
      </c>
      <c r="E2240">
        <v>96.97</v>
      </c>
      <c r="F2240">
        <v>7761123</v>
      </c>
      <c r="G2240" t="s">
        <v>9</v>
      </c>
      <c r="H2240" s="3">
        <f t="shared" si="102"/>
        <v>-8.2431736218446794E-4</v>
      </c>
      <c r="I2240">
        <f t="shared" si="103"/>
        <v>2024</v>
      </c>
      <c r="J2240" t="str">
        <f t="shared" si="104"/>
        <v>Julio</v>
      </c>
      <c r="K2240">
        <f>AVERAGEIFS(Tabla1[Close], Tabla1[Ticker], Tabla1[[#This Row],[Ticker]], Tabla1[Date], "&lt;=" &amp; Tabla1[[#This Row],[Date]], Tabla1[Date], "&gt;=" &amp; (Tabla1[[#This Row],[Date]]-50))</f>
        <v>100.91676470588233</v>
      </c>
      <c r="L2240">
        <f>AVERAGEIFS(Tabla1[Close], Tabla1[Ticker], Tabla1[[#This Row],[Ticker]], Tabla1[Date], "&lt;=" &amp; Tabla1[[#This Row],[Date]], Tabla1[Date], "&gt;=" &amp; (Tabla1[[#This Row],[Date]]-200))</f>
        <v>105.18244444444447</v>
      </c>
      <c r="M2240" t="str">
        <f>+IF(Tabla1[[#This Row],[volatilidad]]&lt;0.5,"Baja",IF(Tabla1[[#This Row],[volatilidad]]&lt;1,"Media","Alta"))</f>
        <v>Baja</v>
      </c>
    </row>
    <row r="2241" spans="1:13" x14ac:dyDescent="0.3">
      <c r="A2241" s="1">
        <v>45484</v>
      </c>
      <c r="B2241">
        <v>97.01</v>
      </c>
      <c r="C2241">
        <v>97.58</v>
      </c>
      <c r="D2241">
        <v>96.3</v>
      </c>
      <c r="E2241">
        <v>96.6</v>
      </c>
      <c r="F2241">
        <v>7432590</v>
      </c>
      <c r="G2241" t="s">
        <v>9</v>
      </c>
      <c r="H2241" s="3">
        <f t="shared" si="102"/>
        <v>-3.8156130762091456E-3</v>
      </c>
      <c r="I2241">
        <f t="shared" si="103"/>
        <v>2024</v>
      </c>
      <c r="J2241" t="str">
        <f t="shared" si="104"/>
        <v>Julio</v>
      </c>
      <c r="K2241">
        <f>AVERAGEIFS(Tabla1[Close], Tabla1[Ticker], Tabla1[[#This Row],[Ticker]], Tabla1[Date], "&lt;=" &amp; Tabla1[[#This Row],[Date]], Tabla1[Date], "&gt;=" &amp; (Tabla1[[#This Row],[Date]]-50))</f>
        <v>100.72823529411761</v>
      </c>
      <c r="L2241">
        <f>AVERAGEIFS(Tabla1[Close], Tabla1[Ticker], Tabla1[[#This Row],[Ticker]], Tabla1[Date], "&lt;=" &amp; Tabla1[[#This Row],[Date]], Tabla1[Date], "&gt;=" &amp; (Tabla1[[#This Row],[Date]]-200))</f>
        <v>105.11933823529414</v>
      </c>
      <c r="M2241" t="str">
        <f>+IF(Tabla1[[#This Row],[volatilidad]]&lt;0.5,"Baja",IF(Tabla1[[#This Row],[volatilidad]]&lt;1,"Media","Alta"))</f>
        <v>Baja</v>
      </c>
    </row>
    <row r="2242" spans="1:13" x14ac:dyDescent="0.3">
      <c r="A2242" s="1">
        <v>45485</v>
      </c>
      <c r="B2242">
        <v>97.1</v>
      </c>
      <c r="C2242">
        <v>97.83</v>
      </c>
      <c r="D2242">
        <v>96.98</v>
      </c>
      <c r="E2242">
        <v>97.13</v>
      </c>
      <c r="F2242">
        <v>6465736</v>
      </c>
      <c r="G2242" t="s">
        <v>9</v>
      </c>
      <c r="H2242" s="3">
        <f t="shared" ref="H2242:H2305" si="105">IF(G2242=G2241, (E2242/E2241)-1, "")</f>
        <v>5.4865424430641241E-3</v>
      </c>
      <c r="I2242">
        <f t="shared" ref="I2242:I2305" si="106">YEAR(A2242)</f>
        <v>2024</v>
      </c>
      <c r="J2242" t="str">
        <f t="shared" ref="J2242:J2305" si="107">TEXT(A2242,"MMMM")</f>
        <v>Julio</v>
      </c>
      <c r="K2242">
        <f>AVERAGEIFS(Tabla1[Close], Tabla1[Ticker], Tabla1[[#This Row],[Ticker]], Tabla1[Date], "&lt;=" &amp; Tabla1[[#This Row],[Date]], Tabla1[Date], "&gt;=" &amp; (Tabla1[[#This Row],[Date]]-50))</f>
        <v>100.55499999999996</v>
      </c>
      <c r="L2242">
        <f>AVERAGEIFS(Tabla1[Close], Tabla1[Ticker], Tabla1[[#This Row],[Ticker]], Tabla1[Date], "&lt;=" &amp; Tabla1[[#This Row],[Date]], Tabla1[Date], "&gt;=" &amp; (Tabla1[[#This Row],[Date]]-200))</f>
        <v>105.06102189781024</v>
      </c>
      <c r="M2242" t="str">
        <f>+IF(Tabla1[[#This Row],[volatilidad]]&lt;0.5,"Baja",IF(Tabla1[[#This Row],[volatilidad]]&lt;1,"Media","Alta"))</f>
        <v>Baja</v>
      </c>
    </row>
    <row r="2243" spans="1:13" x14ac:dyDescent="0.3">
      <c r="A2243" s="1">
        <v>45488</v>
      </c>
      <c r="B2243">
        <v>97.33</v>
      </c>
      <c r="C2243">
        <v>97.49</v>
      </c>
      <c r="D2243">
        <v>96.6</v>
      </c>
      <c r="E2243">
        <v>96.87</v>
      </c>
      <c r="F2243">
        <v>7417699</v>
      </c>
      <c r="G2243" t="s">
        <v>9</v>
      </c>
      <c r="H2243" s="3">
        <f t="shared" si="105"/>
        <v>-2.6768248738803235E-3</v>
      </c>
      <c r="I2243">
        <f t="shared" si="106"/>
        <v>2024</v>
      </c>
      <c r="J2243" t="str">
        <f t="shared" si="107"/>
        <v>Julio</v>
      </c>
      <c r="K2243">
        <f>AVERAGEIFS(Tabla1[Close], Tabla1[Ticker], Tabla1[[#This Row],[Ticker]], Tabla1[Date], "&lt;=" &amp; Tabla1[[#This Row],[Date]], Tabla1[Date], "&gt;=" &amp; (Tabla1[[#This Row],[Date]]-50))</f>
        <v>100.40363636363634</v>
      </c>
      <c r="L2243">
        <f>AVERAGEIFS(Tabla1[Close], Tabla1[Ticker], Tabla1[[#This Row],[Ticker]], Tabla1[Date], "&lt;=" &amp; Tabla1[[#This Row],[Date]], Tabla1[Date], "&gt;=" &amp; (Tabla1[[#This Row],[Date]]-200))</f>
        <v>105.21250000000001</v>
      </c>
      <c r="M2243" t="str">
        <f>+IF(Tabla1[[#This Row],[volatilidad]]&lt;0.5,"Baja",IF(Tabla1[[#This Row],[volatilidad]]&lt;1,"Media","Alta"))</f>
        <v>Baja</v>
      </c>
    </row>
    <row r="2244" spans="1:13" x14ac:dyDescent="0.3">
      <c r="A2244" s="1">
        <v>45489</v>
      </c>
      <c r="B2244">
        <v>97.02</v>
      </c>
      <c r="C2244">
        <v>98.72</v>
      </c>
      <c r="D2244">
        <v>96.54</v>
      </c>
      <c r="E2244">
        <v>98.47</v>
      </c>
      <c r="F2244">
        <v>10755508</v>
      </c>
      <c r="G2244" t="s">
        <v>9</v>
      </c>
      <c r="H2244" s="3">
        <f t="shared" si="105"/>
        <v>1.6516981521626839E-2</v>
      </c>
      <c r="I2244">
        <f t="shared" si="106"/>
        <v>2024</v>
      </c>
      <c r="J2244" t="str">
        <f t="shared" si="107"/>
        <v>Julio</v>
      </c>
      <c r="K2244">
        <f>AVERAGEIFS(Tabla1[Close], Tabla1[Ticker], Tabla1[[#This Row],[Ticker]], Tabla1[Date], "&lt;=" &amp; Tabla1[[#This Row],[Date]], Tabla1[Date], "&gt;=" &amp; (Tabla1[[#This Row],[Date]]-50))</f>
        <v>100.34676470588232</v>
      </c>
      <c r="L2244">
        <f>AVERAGEIFS(Tabla1[Close], Tabla1[Ticker], Tabla1[[#This Row],[Ticker]], Tabla1[Date], "&lt;=" &amp; Tabla1[[#This Row],[Date]], Tabla1[Date], "&gt;=" &amp; (Tabla1[[#This Row],[Date]]-200))</f>
        <v>105.27183823529413</v>
      </c>
      <c r="M2244" t="str">
        <f>+IF(Tabla1[[#This Row],[volatilidad]]&lt;0.5,"Baja",IF(Tabla1[[#This Row],[volatilidad]]&lt;1,"Media","Alta"))</f>
        <v>Baja</v>
      </c>
    </row>
    <row r="2245" spans="1:13" x14ac:dyDescent="0.3">
      <c r="A2245" s="1">
        <v>45490</v>
      </c>
      <c r="B2245">
        <v>98.3</v>
      </c>
      <c r="C2245">
        <v>98.61</v>
      </c>
      <c r="D2245">
        <v>96.53</v>
      </c>
      <c r="E2245">
        <v>97.31</v>
      </c>
      <c r="F2245">
        <v>9456087</v>
      </c>
      <c r="G2245" t="s">
        <v>9</v>
      </c>
      <c r="H2245" s="3">
        <f t="shared" si="105"/>
        <v>-1.1780237635828139E-2</v>
      </c>
      <c r="I2245">
        <f t="shared" si="106"/>
        <v>2024</v>
      </c>
      <c r="J2245" t="str">
        <f t="shared" si="107"/>
        <v>Julio</v>
      </c>
      <c r="K2245">
        <f>AVERAGEIFS(Tabla1[Close], Tabla1[Ticker], Tabla1[[#This Row],[Ticker]], Tabla1[Date], "&lt;=" &amp; Tabla1[[#This Row],[Date]], Tabla1[Date], "&gt;=" &amp; (Tabla1[[#This Row],[Date]]-50))</f>
        <v>100.25999999999998</v>
      </c>
      <c r="L2245">
        <f>AVERAGEIFS(Tabla1[Close], Tabla1[Ticker], Tabla1[[#This Row],[Ticker]], Tabla1[Date], "&lt;=" &amp; Tabla1[[#This Row],[Date]], Tabla1[Date], "&gt;=" &amp; (Tabla1[[#This Row],[Date]]-200))</f>
        <v>105.32345588235296</v>
      </c>
      <c r="M2245" t="str">
        <f>+IF(Tabla1[[#This Row],[volatilidad]]&lt;0.5,"Baja",IF(Tabla1[[#This Row],[volatilidad]]&lt;1,"Media","Alta"))</f>
        <v>Baja</v>
      </c>
    </row>
    <row r="2246" spans="1:13" x14ac:dyDescent="0.3">
      <c r="A2246" s="1">
        <v>45491</v>
      </c>
      <c r="B2246">
        <v>97.36</v>
      </c>
      <c r="C2246">
        <v>98.06</v>
      </c>
      <c r="D2246">
        <v>96.68</v>
      </c>
      <c r="E2246">
        <v>96.79</v>
      </c>
      <c r="F2246">
        <v>7529378</v>
      </c>
      <c r="G2246" t="s">
        <v>9</v>
      </c>
      <c r="H2246" s="3">
        <f t="shared" si="105"/>
        <v>-5.3437467886137124E-3</v>
      </c>
      <c r="I2246">
        <f t="shared" si="106"/>
        <v>2024</v>
      </c>
      <c r="J2246" t="str">
        <f t="shared" si="107"/>
        <v>Julio</v>
      </c>
      <c r="K2246">
        <f>AVERAGEIFS(Tabla1[Close], Tabla1[Ticker], Tabla1[[#This Row],[Ticker]], Tabla1[Date], "&lt;=" &amp; Tabla1[[#This Row],[Date]], Tabla1[Date], "&gt;=" &amp; (Tabla1[[#This Row],[Date]]-50))</f>
        <v>100.0985714285714</v>
      </c>
      <c r="L2246">
        <f>AVERAGEIFS(Tabla1[Close], Tabla1[Ticker], Tabla1[[#This Row],[Ticker]], Tabla1[Date], "&lt;=" &amp; Tabla1[[#This Row],[Date]], Tabla1[Date], "&gt;=" &amp; (Tabla1[[#This Row],[Date]]-200))</f>
        <v>105.2611678832117</v>
      </c>
      <c r="M2246" t="str">
        <f>+IF(Tabla1[[#This Row],[volatilidad]]&lt;0.5,"Baja",IF(Tabla1[[#This Row],[volatilidad]]&lt;1,"Media","Alta"))</f>
        <v>Baja</v>
      </c>
    </row>
    <row r="2247" spans="1:13" x14ac:dyDescent="0.3">
      <c r="A2247" s="1">
        <v>45492</v>
      </c>
      <c r="B2247">
        <v>96.82</v>
      </c>
      <c r="C2247">
        <v>96.82</v>
      </c>
      <c r="D2247">
        <v>95.44</v>
      </c>
      <c r="E2247">
        <v>95.74</v>
      </c>
      <c r="F2247">
        <v>9300963</v>
      </c>
      <c r="G2247" t="s">
        <v>9</v>
      </c>
      <c r="H2247" s="3">
        <f t="shared" si="105"/>
        <v>-1.0848228122740111E-2</v>
      </c>
      <c r="I2247">
        <f t="shared" si="106"/>
        <v>2024</v>
      </c>
      <c r="J2247" t="str">
        <f t="shared" si="107"/>
        <v>Julio</v>
      </c>
      <c r="K2247">
        <f>AVERAGEIFS(Tabla1[Close], Tabla1[Ticker], Tabla1[[#This Row],[Ticker]], Tabla1[Date], "&lt;=" &amp; Tabla1[[#This Row],[Date]], Tabla1[Date], "&gt;=" &amp; (Tabla1[[#This Row],[Date]]-50))</f>
        <v>99.95171428571426</v>
      </c>
      <c r="L2247">
        <f>AVERAGEIFS(Tabla1[Close], Tabla1[Ticker], Tabla1[[#This Row],[Ticker]], Tabla1[Date], "&lt;=" &amp; Tabla1[[#This Row],[Date]], Tabla1[Date], "&gt;=" &amp; (Tabla1[[#This Row],[Date]]-200))</f>
        <v>105.19217391304349</v>
      </c>
      <c r="M2247" t="str">
        <f>+IF(Tabla1[[#This Row],[volatilidad]]&lt;0.5,"Baja",IF(Tabla1[[#This Row],[volatilidad]]&lt;1,"Media","Alta"))</f>
        <v>Baja</v>
      </c>
    </row>
    <row r="2248" spans="1:13" x14ac:dyDescent="0.3">
      <c r="A2248" s="1">
        <v>45495</v>
      </c>
      <c r="B2248">
        <v>95.11</v>
      </c>
      <c r="C2248">
        <v>95.16</v>
      </c>
      <c r="D2248">
        <v>93.49</v>
      </c>
      <c r="E2248">
        <v>94.13</v>
      </c>
      <c r="F2248">
        <v>13377038</v>
      </c>
      <c r="G2248" t="s">
        <v>9</v>
      </c>
      <c r="H2248" s="3">
        <f t="shared" si="105"/>
        <v>-1.681637768957589E-2</v>
      </c>
      <c r="I2248">
        <f t="shared" si="106"/>
        <v>2024</v>
      </c>
      <c r="J2248" t="str">
        <f t="shared" si="107"/>
        <v>Julio</v>
      </c>
      <c r="K2248">
        <f>AVERAGEIFS(Tabla1[Close], Tabla1[Ticker], Tabla1[[#This Row],[Ticker]], Tabla1[Date], "&lt;=" &amp; Tabla1[[#This Row],[Date]], Tabla1[Date], "&gt;=" &amp; (Tabla1[[#This Row],[Date]]-50))</f>
        <v>99.612647058823512</v>
      </c>
      <c r="L2248">
        <f>AVERAGEIFS(Tabla1[Close], Tabla1[Ticker], Tabla1[[#This Row],[Ticker]], Tabla1[Date], "&lt;=" &amp; Tabla1[[#This Row],[Date]], Tabla1[Date], "&gt;=" &amp; (Tabla1[[#This Row],[Date]]-200))</f>
        <v>105.31598540145986</v>
      </c>
      <c r="M2248" t="str">
        <f>+IF(Tabla1[[#This Row],[volatilidad]]&lt;0.5,"Baja",IF(Tabla1[[#This Row],[volatilidad]]&lt;1,"Media","Alta"))</f>
        <v>Baja</v>
      </c>
    </row>
    <row r="2249" spans="1:13" x14ac:dyDescent="0.3">
      <c r="A2249" s="1">
        <v>45496</v>
      </c>
      <c r="B2249">
        <v>90.7</v>
      </c>
      <c r="C2249">
        <v>91.69</v>
      </c>
      <c r="D2249">
        <v>89.83</v>
      </c>
      <c r="E2249">
        <v>90.94</v>
      </c>
      <c r="F2249">
        <v>22534730</v>
      </c>
      <c r="G2249" t="s">
        <v>9</v>
      </c>
      <c r="H2249" s="3">
        <f t="shared" si="105"/>
        <v>-3.388930202910867E-2</v>
      </c>
      <c r="I2249">
        <f t="shared" si="106"/>
        <v>2024</v>
      </c>
      <c r="J2249" t="str">
        <f t="shared" si="107"/>
        <v>Julio</v>
      </c>
      <c r="K2249">
        <f>AVERAGEIFS(Tabla1[Close], Tabla1[Ticker], Tabla1[[#This Row],[Ticker]], Tabla1[Date], "&lt;=" &amp; Tabla1[[#This Row],[Date]], Tabla1[Date], "&gt;=" &amp; (Tabla1[[#This Row],[Date]]-50))</f>
        <v>99.364857142857133</v>
      </c>
      <c r="L2249">
        <f>AVERAGEIFS(Tabla1[Close], Tabla1[Ticker], Tabla1[[#This Row],[Ticker]], Tabla1[Date], "&lt;=" &amp; Tabla1[[#This Row],[Date]], Tabla1[Date], "&gt;=" &amp; (Tabla1[[#This Row],[Date]]-200))</f>
        <v>105.31875912408761</v>
      </c>
      <c r="M2249" t="str">
        <f>+IF(Tabla1[[#This Row],[volatilidad]]&lt;0.5,"Baja",IF(Tabla1[[#This Row],[volatilidad]]&lt;1,"Media","Alta"))</f>
        <v>Baja</v>
      </c>
    </row>
    <row r="2250" spans="1:13" x14ac:dyDescent="0.3">
      <c r="A2250" s="1">
        <v>45497</v>
      </c>
      <c r="B2250">
        <v>90.22</v>
      </c>
      <c r="C2250">
        <v>90.75</v>
      </c>
      <c r="D2250">
        <v>89.58</v>
      </c>
      <c r="E2250">
        <v>89.8</v>
      </c>
      <c r="F2250">
        <v>11768547</v>
      </c>
      <c r="G2250" t="s">
        <v>9</v>
      </c>
      <c r="H2250" s="3">
        <f t="shared" si="105"/>
        <v>-1.2535737849131312E-2</v>
      </c>
      <c r="I2250">
        <f t="shared" si="106"/>
        <v>2024</v>
      </c>
      <c r="J2250" t="str">
        <f t="shared" si="107"/>
        <v>Julio</v>
      </c>
      <c r="K2250">
        <f>AVERAGEIFS(Tabla1[Close], Tabla1[Ticker], Tabla1[[#This Row],[Ticker]], Tabla1[Date], "&lt;=" &amp; Tabla1[[#This Row],[Date]], Tabla1[Date], "&gt;=" &amp; (Tabla1[[#This Row],[Date]]-50))</f>
        <v>98.994285714285709</v>
      </c>
      <c r="L2250">
        <f>AVERAGEIFS(Tabla1[Close], Tabla1[Ticker], Tabla1[[#This Row],[Ticker]], Tabla1[Date], "&lt;=" &amp; Tabla1[[#This Row],[Date]], Tabla1[Date], "&gt;=" &amp; (Tabla1[[#This Row],[Date]]-200))</f>
        <v>105.31072992700732</v>
      </c>
      <c r="M2250" t="str">
        <f>+IF(Tabla1[[#This Row],[volatilidad]]&lt;0.5,"Baja",IF(Tabla1[[#This Row],[volatilidad]]&lt;1,"Media","Alta"))</f>
        <v>Baja</v>
      </c>
    </row>
    <row r="2251" spans="1:13" x14ac:dyDescent="0.3">
      <c r="A2251" s="1">
        <v>45498</v>
      </c>
      <c r="B2251">
        <v>90.08</v>
      </c>
      <c r="C2251">
        <v>90.5</v>
      </c>
      <c r="D2251">
        <v>89.21</v>
      </c>
      <c r="E2251">
        <v>89.21</v>
      </c>
      <c r="F2251">
        <v>10765285</v>
      </c>
      <c r="G2251" t="s">
        <v>9</v>
      </c>
      <c r="H2251" s="3">
        <f t="shared" si="105"/>
        <v>-6.5701559020044931E-3</v>
      </c>
      <c r="I2251">
        <f t="shared" si="106"/>
        <v>2024</v>
      </c>
      <c r="J2251" t="str">
        <f t="shared" si="107"/>
        <v>Julio</v>
      </c>
      <c r="K2251">
        <f>AVERAGEIFS(Tabla1[Close], Tabla1[Ticker], Tabla1[[#This Row],[Ticker]], Tabla1[Date], "&lt;=" &amp; Tabla1[[#This Row],[Date]], Tabla1[Date], "&gt;=" &amp; (Tabla1[[#This Row],[Date]]-50))</f>
        <v>98.590857142857132</v>
      </c>
      <c r="L2251">
        <f>AVERAGEIFS(Tabla1[Close], Tabla1[Ticker], Tabla1[[#This Row],[Ticker]], Tabla1[Date], "&lt;=" &amp; Tabla1[[#This Row],[Date]], Tabla1[Date], "&gt;=" &amp; (Tabla1[[#This Row],[Date]]-200))</f>
        <v>105.1940579710145</v>
      </c>
      <c r="M2251" t="str">
        <f>+IF(Tabla1[[#This Row],[volatilidad]]&lt;0.5,"Baja",IF(Tabla1[[#This Row],[volatilidad]]&lt;1,"Media","Alta"))</f>
        <v>Baja</v>
      </c>
    </row>
    <row r="2252" spans="1:13" x14ac:dyDescent="0.3">
      <c r="A2252" s="1">
        <v>45499</v>
      </c>
      <c r="B2252">
        <v>90</v>
      </c>
      <c r="C2252">
        <v>90.55</v>
      </c>
      <c r="D2252">
        <v>89.34</v>
      </c>
      <c r="E2252">
        <v>89.93</v>
      </c>
      <c r="F2252">
        <v>11301857</v>
      </c>
      <c r="G2252" t="s">
        <v>9</v>
      </c>
      <c r="H2252" s="3">
        <f t="shared" si="105"/>
        <v>8.0708440757764066E-3</v>
      </c>
      <c r="I2252">
        <f t="shared" si="106"/>
        <v>2024</v>
      </c>
      <c r="J2252" t="str">
        <f t="shared" si="107"/>
        <v>Julio</v>
      </c>
      <c r="K2252">
        <f>AVERAGEIFS(Tabla1[Close], Tabla1[Ticker], Tabla1[[#This Row],[Ticker]], Tabla1[Date], "&lt;=" &amp; Tabla1[[#This Row],[Date]], Tabla1[Date], "&gt;=" &amp; (Tabla1[[#This Row],[Date]]-50))</f>
        <v>98.2602857142857</v>
      </c>
      <c r="L2252">
        <f>AVERAGEIFS(Tabla1[Close], Tabla1[Ticker], Tabla1[[#This Row],[Ticker]], Tabla1[Date], "&lt;=" &amp; Tabla1[[#This Row],[Date]], Tabla1[Date], "&gt;=" &amp; (Tabla1[[#This Row],[Date]]-200))</f>
        <v>105.08424460431655</v>
      </c>
      <c r="M2252" t="str">
        <f>+IF(Tabla1[[#This Row],[volatilidad]]&lt;0.5,"Baja",IF(Tabla1[[#This Row],[volatilidad]]&lt;1,"Media","Alta"))</f>
        <v>Baja</v>
      </c>
    </row>
    <row r="2253" spans="1:13" x14ac:dyDescent="0.3">
      <c r="A2253" s="1">
        <v>45502</v>
      </c>
      <c r="B2253">
        <v>90.39</v>
      </c>
      <c r="C2253">
        <v>92.55</v>
      </c>
      <c r="D2253">
        <v>90.19</v>
      </c>
      <c r="E2253">
        <v>92.14</v>
      </c>
      <c r="F2253">
        <v>13024847</v>
      </c>
      <c r="G2253" t="s">
        <v>9</v>
      </c>
      <c r="H2253" s="3">
        <f t="shared" si="105"/>
        <v>2.457466918714557E-2</v>
      </c>
      <c r="I2253">
        <f t="shared" si="106"/>
        <v>2024</v>
      </c>
      <c r="J2253" t="str">
        <f t="shared" si="107"/>
        <v>Julio</v>
      </c>
      <c r="K2253">
        <f>AVERAGEIFS(Tabla1[Close], Tabla1[Ticker], Tabla1[[#This Row],[Ticker]], Tabla1[Date], "&lt;=" &amp; Tabla1[[#This Row],[Date]], Tabla1[Date], "&gt;=" &amp; (Tabla1[[#This Row],[Date]]-50))</f>
        <v>97.897058823529392</v>
      </c>
      <c r="L2253">
        <f>AVERAGEIFS(Tabla1[Close], Tabla1[Ticker], Tabla1[[#This Row],[Ticker]], Tabla1[Date], "&lt;=" &amp; Tabla1[[#This Row],[Date]], Tabla1[Date], "&gt;=" &amp; (Tabla1[[#This Row],[Date]]-200))</f>
        <v>105.31635036496351</v>
      </c>
      <c r="M2253" t="str">
        <f>+IF(Tabla1[[#This Row],[volatilidad]]&lt;0.5,"Baja",IF(Tabla1[[#This Row],[volatilidad]]&lt;1,"Media","Alta"))</f>
        <v>Baja</v>
      </c>
    </row>
    <row r="2254" spans="1:13" x14ac:dyDescent="0.3">
      <c r="A2254" s="1">
        <v>45503</v>
      </c>
      <c r="B2254">
        <v>91.67</v>
      </c>
      <c r="C2254">
        <v>94.04</v>
      </c>
      <c r="D2254">
        <v>91.67</v>
      </c>
      <c r="E2254">
        <v>93.79</v>
      </c>
      <c r="F2254">
        <v>9896054</v>
      </c>
      <c r="G2254" t="s">
        <v>9</v>
      </c>
      <c r="H2254" s="3">
        <f t="shared" si="105"/>
        <v>1.7907532016496752E-2</v>
      </c>
      <c r="I2254">
        <f t="shared" si="106"/>
        <v>2024</v>
      </c>
      <c r="J2254" t="str">
        <f t="shared" si="107"/>
        <v>Julio</v>
      </c>
      <c r="K2254">
        <f>AVERAGEIFS(Tabla1[Close], Tabla1[Ticker], Tabla1[[#This Row],[Ticker]], Tabla1[Date], "&lt;=" &amp; Tabla1[[#This Row],[Date]], Tabla1[Date], "&gt;=" &amp; (Tabla1[[#This Row],[Date]]-50))</f>
        <v>97.779714285714277</v>
      </c>
      <c r="L2254">
        <f>AVERAGEIFS(Tabla1[Close], Tabla1[Ticker], Tabla1[[#This Row],[Ticker]], Tabla1[Date], "&lt;=" &amp; Tabla1[[#This Row],[Date]], Tabla1[Date], "&gt;=" &amp; (Tabla1[[#This Row],[Date]]-200))</f>
        <v>105.34802919708031</v>
      </c>
      <c r="M2254" t="str">
        <f>+IF(Tabla1[[#This Row],[volatilidad]]&lt;0.5,"Baja",IF(Tabla1[[#This Row],[volatilidad]]&lt;1,"Media","Alta"))</f>
        <v>Baja</v>
      </c>
    </row>
    <row r="2255" spans="1:13" x14ac:dyDescent="0.3">
      <c r="A2255" s="1">
        <v>45504</v>
      </c>
      <c r="B2255">
        <v>93.79</v>
      </c>
      <c r="C2255">
        <v>94.84</v>
      </c>
      <c r="D2255">
        <v>93.64</v>
      </c>
      <c r="E2255">
        <v>93.69</v>
      </c>
      <c r="F2255">
        <v>10241834</v>
      </c>
      <c r="G2255" t="s">
        <v>9</v>
      </c>
      <c r="H2255" s="3">
        <f t="shared" si="105"/>
        <v>-1.0662117496536005E-3</v>
      </c>
      <c r="I2255">
        <f t="shared" si="106"/>
        <v>2024</v>
      </c>
      <c r="J2255" t="str">
        <f t="shared" si="107"/>
        <v>Julio</v>
      </c>
      <c r="K2255">
        <f>AVERAGEIFS(Tabla1[Close], Tabla1[Ticker], Tabla1[[#This Row],[Ticker]], Tabla1[Date], "&lt;=" &amp; Tabla1[[#This Row],[Date]], Tabla1[Date], "&gt;=" &amp; (Tabla1[[#This Row],[Date]]-50))</f>
        <v>97.521142857142834</v>
      </c>
      <c r="L2255">
        <f>AVERAGEIFS(Tabla1[Close], Tabla1[Ticker], Tabla1[[#This Row],[Ticker]], Tabla1[Date], "&lt;=" &amp; Tabla1[[#This Row],[Date]], Tabla1[Date], "&gt;=" &amp; (Tabla1[[#This Row],[Date]]-200))</f>
        <v>105.3724087591241</v>
      </c>
      <c r="M2255" t="str">
        <f>+IF(Tabla1[[#This Row],[volatilidad]]&lt;0.5,"Baja",IF(Tabla1[[#This Row],[volatilidad]]&lt;1,"Media","Alta"))</f>
        <v>Baja</v>
      </c>
    </row>
    <row r="2256" spans="1:13" x14ac:dyDescent="0.3">
      <c r="A2256" s="1">
        <v>45505</v>
      </c>
      <c r="B2256">
        <v>93.86</v>
      </c>
      <c r="C2256">
        <v>93.95</v>
      </c>
      <c r="D2256">
        <v>92.6</v>
      </c>
      <c r="E2256">
        <v>93.05</v>
      </c>
      <c r="F2256">
        <v>9263596</v>
      </c>
      <c r="G2256" t="s">
        <v>9</v>
      </c>
      <c r="H2256" s="3">
        <f t="shared" si="105"/>
        <v>-6.8310385313267163E-3</v>
      </c>
      <c r="I2256">
        <f t="shared" si="106"/>
        <v>2024</v>
      </c>
      <c r="J2256" t="str">
        <f t="shared" si="107"/>
        <v>Agosto</v>
      </c>
      <c r="K2256">
        <f>AVERAGEIFS(Tabla1[Close], Tabla1[Ticker], Tabla1[[#This Row],[Ticker]], Tabla1[Date], "&lt;=" &amp; Tabla1[[#This Row],[Date]], Tabla1[Date], "&gt;=" &amp; (Tabla1[[#This Row],[Date]]-50))</f>
        <v>97.297714285714278</v>
      </c>
      <c r="L2256">
        <f>AVERAGEIFS(Tabla1[Close], Tabla1[Ticker], Tabla1[[#This Row],[Ticker]], Tabla1[Date], "&lt;=" &amp; Tabla1[[#This Row],[Date]], Tabla1[Date], "&gt;=" &amp; (Tabla1[[#This Row],[Date]]-200))</f>
        <v>105.283115942029</v>
      </c>
      <c r="M2256" t="str">
        <f>+IF(Tabla1[[#This Row],[volatilidad]]&lt;0.5,"Baja",IF(Tabla1[[#This Row],[volatilidad]]&lt;1,"Media","Alta"))</f>
        <v>Baja</v>
      </c>
    </row>
    <row r="2257" spans="1:13" x14ac:dyDescent="0.3">
      <c r="A2257" s="1">
        <v>45506</v>
      </c>
      <c r="B2257">
        <v>92.16</v>
      </c>
      <c r="C2257">
        <v>92.2</v>
      </c>
      <c r="D2257">
        <v>89</v>
      </c>
      <c r="E2257">
        <v>89.57</v>
      </c>
      <c r="F2257">
        <v>15433552</v>
      </c>
      <c r="G2257" t="s">
        <v>9</v>
      </c>
      <c r="H2257" s="3">
        <f t="shared" si="105"/>
        <v>-3.7399247716281558E-2</v>
      </c>
      <c r="I2257">
        <f t="shared" si="106"/>
        <v>2024</v>
      </c>
      <c r="J2257" t="str">
        <f t="shared" si="107"/>
        <v>Agosto</v>
      </c>
      <c r="K2257">
        <f>AVERAGEIFS(Tabla1[Close], Tabla1[Ticker], Tabla1[[#This Row],[Ticker]], Tabla1[Date], "&lt;=" &amp; Tabla1[[#This Row],[Date]], Tabla1[Date], "&gt;=" &amp; (Tabla1[[#This Row],[Date]]-50))</f>
        <v>96.976857142857128</v>
      </c>
      <c r="L2257">
        <f>AVERAGEIFS(Tabla1[Close], Tabla1[Ticker], Tabla1[[#This Row],[Ticker]], Tabla1[Date], "&lt;=" &amp; Tabla1[[#This Row],[Date]], Tabla1[Date], "&gt;=" &amp; (Tabla1[[#This Row],[Date]]-200))</f>
        <v>105.17007194244606</v>
      </c>
      <c r="M2257" t="str">
        <f>+IF(Tabla1[[#This Row],[volatilidad]]&lt;0.5,"Baja",IF(Tabla1[[#This Row],[volatilidad]]&lt;1,"Media","Alta"))</f>
        <v>Baja</v>
      </c>
    </row>
    <row r="2258" spans="1:13" x14ac:dyDescent="0.3">
      <c r="A2258" s="1">
        <v>45509</v>
      </c>
      <c r="B2258">
        <v>86.89</v>
      </c>
      <c r="C2258">
        <v>89.56</v>
      </c>
      <c r="D2258">
        <v>86.42</v>
      </c>
      <c r="E2258">
        <v>87.78</v>
      </c>
      <c r="F2258">
        <v>19103158</v>
      </c>
      <c r="G2258" t="s">
        <v>9</v>
      </c>
      <c r="H2258" s="3">
        <f t="shared" si="105"/>
        <v>-1.9984369766662846E-2</v>
      </c>
      <c r="I2258">
        <f t="shared" si="106"/>
        <v>2024</v>
      </c>
      <c r="J2258" t="str">
        <f t="shared" si="107"/>
        <v>Agosto</v>
      </c>
      <c r="K2258">
        <f>AVERAGEIFS(Tabla1[Close], Tabla1[Ticker], Tabla1[[#This Row],[Ticker]], Tabla1[Date], "&lt;=" &amp; Tabla1[[#This Row],[Date]], Tabla1[Date], "&gt;=" &amp; (Tabla1[[#This Row],[Date]]-50))</f>
        <v>96.526764705882357</v>
      </c>
      <c r="L2258">
        <f>AVERAGEIFS(Tabla1[Close], Tabla1[Ticker], Tabla1[[#This Row],[Ticker]], Tabla1[Date], "&lt;=" &amp; Tabla1[[#This Row],[Date]], Tabla1[Date], "&gt;=" &amp; (Tabla1[[#This Row],[Date]]-200))</f>
        <v>105.23934782608696</v>
      </c>
      <c r="M2258" t="str">
        <f>+IF(Tabla1[[#This Row],[volatilidad]]&lt;0.5,"Baja",IF(Tabla1[[#This Row],[volatilidad]]&lt;1,"Media","Alta"))</f>
        <v>Baja</v>
      </c>
    </row>
    <row r="2259" spans="1:13" x14ac:dyDescent="0.3">
      <c r="A2259" s="1">
        <v>45510</v>
      </c>
      <c r="B2259">
        <v>88.23</v>
      </c>
      <c r="C2259">
        <v>91.91</v>
      </c>
      <c r="D2259">
        <v>87.96</v>
      </c>
      <c r="E2259">
        <v>89.97</v>
      </c>
      <c r="F2259">
        <v>21717509</v>
      </c>
      <c r="G2259" t="s">
        <v>9</v>
      </c>
      <c r="H2259" s="3">
        <f t="shared" si="105"/>
        <v>2.4948735475051276E-2</v>
      </c>
      <c r="I2259">
        <f t="shared" si="106"/>
        <v>2024</v>
      </c>
      <c r="J2259" t="str">
        <f t="shared" si="107"/>
        <v>Agosto</v>
      </c>
      <c r="K2259">
        <f>AVERAGEIFS(Tabla1[Close], Tabla1[Ticker], Tabla1[[#This Row],[Ticker]], Tabla1[Date], "&lt;=" &amp; Tabla1[[#This Row],[Date]], Tabla1[Date], "&gt;=" &amp; (Tabla1[[#This Row],[Date]]-50))</f>
        <v>96.33942857142857</v>
      </c>
      <c r="L2259">
        <f>AVERAGEIFS(Tabla1[Close], Tabla1[Ticker], Tabla1[[#This Row],[Ticker]], Tabla1[Date], "&lt;=" &amp; Tabla1[[#This Row],[Date]], Tabla1[Date], "&gt;=" &amp; (Tabla1[[#This Row],[Date]]-200))</f>
        <v>105.223115942029</v>
      </c>
      <c r="M2259" t="str">
        <f>+IF(Tabla1[[#This Row],[volatilidad]]&lt;0.5,"Baja",IF(Tabla1[[#This Row],[volatilidad]]&lt;1,"Media","Alta"))</f>
        <v>Baja</v>
      </c>
    </row>
    <row r="2260" spans="1:13" x14ac:dyDescent="0.3">
      <c r="A2260" s="1">
        <v>45511</v>
      </c>
      <c r="B2260">
        <v>88</v>
      </c>
      <c r="C2260">
        <v>89.24</v>
      </c>
      <c r="D2260">
        <v>85.75</v>
      </c>
      <c r="E2260">
        <v>85.96</v>
      </c>
      <c r="F2260">
        <v>30581926</v>
      </c>
      <c r="G2260" t="s">
        <v>9</v>
      </c>
      <c r="H2260" s="3">
        <f t="shared" si="105"/>
        <v>-4.4570412359675515E-2</v>
      </c>
      <c r="I2260">
        <f t="shared" si="106"/>
        <v>2024</v>
      </c>
      <c r="J2260" t="str">
        <f t="shared" si="107"/>
        <v>Agosto</v>
      </c>
      <c r="K2260">
        <f>AVERAGEIFS(Tabla1[Close], Tabla1[Ticker], Tabla1[[#This Row],[Ticker]], Tabla1[Date], "&lt;=" &amp; Tabla1[[#This Row],[Date]], Tabla1[Date], "&gt;=" &amp; (Tabla1[[#This Row],[Date]]-50))</f>
        <v>95.894857142857148</v>
      </c>
      <c r="L2260">
        <f>AVERAGEIFS(Tabla1[Close], Tabla1[Ticker], Tabla1[[#This Row],[Ticker]], Tabla1[Date], "&lt;=" &amp; Tabla1[[#This Row],[Date]], Tabla1[Date], "&gt;=" &amp; (Tabla1[[#This Row],[Date]]-200))</f>
        <v>105.17166666666667</v>
      </c>
      <c r="M2260" t="str">
        <f>+IF(Tabla1[[#This Row],[volatilidad]]&lt;0.5,"Baja",IF(Tabla1[[#This Row],[volatilidad]]&lt;1,"Media","Alta"))</f>
        <v>Baja</v>
      </c>
    </row>
    <row r="2261" spans="1:13" x14ac:dyDescent="0.3">
      <c r="A2261" s="1">
        <v>45512</v>
      </c>
      <c r="B2261">
        <v>85.15</v>
      </c>
      <c r="C2261">
        <v>86.33</v>
      </c>
      <c r="D2261">
        <v>83.91</v>
      </c>
      <c r="E2261">
        <v>85.96</v>
      </c>
      <c r="F2261">
        <v>21890474</v>
      </c>
      <c r="G2261" t="s">
        <v>9</v>
      </c>
      <c r="H2261" s="3">
        <f t="shared" si="105"/>
        <v>0</v>
      </c>
      <c r="I2261">
        <f t="shared" si="106"/>
        <v>2024</v>
      </c>
      <c r="J2261" t="str">
        <f t="shared" si="107"/>
        <v>Agosto</v>
      </c>
      <c r="K2261">
        <f>AVERAGEIFS(Tabla1[Close], Tabla1[Ticker], Tabla1[[#This Row],[Ticker]], Tabla1[Date], "&lt;=" &amp; Tabla1[[#This Row],[Date]], Tabla1[Date], "&gt;=" &amp; (Tabla1[[#This Row],[Date]]-50))</f>
        <v>95.450857142857146</v>
      </c>
      <c r="L2261">
        <f>AVERAGEIFS(Tabla1[Close], Tabla1[Ticker], Tabla1[[#This Row],[Ticker]], Tabla1[Date], "&lt;=" &amp; Tabla1[[#This Row],[Date]], Tabla1[Date], "&gt;=" &amp; (Tabla1[[#This Row],[Date]]-200))</f>
        <v>105.03345323741007</v>
      </c>
      <c r="M2261" t="str">
        <f>+IF(Tabla1[[#This Row],[volatilidad]]&lt;0.5,"Baja",IF(Tabla1[[#This Row],[volatilidad]]&lt;1,"Media","Alta"))</f>
        <v>Baja</v>
      </c>
    </row>
    <row r="2262" spans="1:13" x14ac:dyDescent="0.3">
      <c r="A2262" s="1">
        <v>45513</v>
      </c>
      <c r="B2262">
        <v>86.13</v>
      </c>
      <c r="C2262">
        <v>86.25</v>
      </c>
      <c r="D2262">
        <v>84.71</v>
      </c>
      <c r="E2262">
        <v>86.21</v>
      </c>
      <c r="F2262">
        <v>16008396</v>
      </c>
      <c r="G2262" t="s">
        <v>9</v>
      </c>
      <c r="H2262" s="3">
        <f t="shared" si="105"/>
        <v>2.9083294555607431E-3</v>
      </c>
      <c r="I2262">
        <f t="shared" si="106"/>
        <v>2024</v>
      </c>
      <c r="J2262" t="str">
        <f t="shared" si="107"/>
        <v>Agosto</v>
      </c>
      <c r="K2262">
        <f>AVERAGEIFS(Tabla1[Close], Tabla1[Ticker], Tabla1[[#This Row],[Ticker]], Tabla1[Date], "&lt;=" &amp; Tabla1[[#This Row],[Date]], Tabla1[Date], "&gt;=" &amp; (Tabla1[[#This Row],[Date]]-50))</f>
        <v>95.194166666666675</v>
      </c>
      <c r="L2262">
        <f>AVERAGEIFS(Tabla1[Close], Tabla1[Ticker], Tabla1[[#This Row],[Ticker]], Tabla1[Date], "&lt;=" &amp; Tabla1[[#This Row],[Date]], Tabla1[Date], "&gt;=" &amp; (Tabla1[[#This Row],[Date]]-200))</f>
        <v>104.89899999999999</v>
      </c>
      <c r="M2262" t="str">
        <f>+IF(Tabla1[[#This Row],[volatilidad]]&lt;0.5,"Baja",IF(Tabla1[[#This Row],[volatilidad]]&lt;1,"Media","Alta"))</f>
        <v>Baja</v>
      </c>
    </row>
    <row r="2263" spans="1:13" x14ac:dyDescent="0.3">
      <c r="A2263" s="1">
        <v>45516</v>
      </c>
      <c r="B2263">
        <v>85.86</v>
      </c>
      <c r="C2263">
        <v>86.38</v>
      </c>
      <c r="D2263">
        <v>85.48</v>
      </c>
      <c r="E2263">
        <v>85.95</v>
      </c>
      <c r="F2263">
        <v>11754596</v>
      </c>
      <c r="G2263" t="s">
        <v>9</v>
      </c>
      <c r="H2263" s="3">
        <f t="shared" si="105"/>
        <v>-3.0158914279084792E-3</v>
      </c>
      <c r="I2263">
        <f t="shared" si="106"/>
        <v>2024</v>
      </c>
      <c r="J2263" t="str">
        <f t="shared" si="107"/>
        <v>Agosto</v>
      </c>
      <c r="K2263">
        <f>AVERAGEIFS(Tabla1[Close], Tabla1[Ticker], Tabla1[[#This Row],[Ticker]], Tabla1[Date], "&lt;=" &amp; Tabla1[[#This Row],[Date]], Tabla1[Date], "&gt;=" &amp; (Tabla1[[#This Row],[Date]]-50))</f>
        <v>94.538000000000011</v>
      </c>
      <c r="L2263">
        <f>AVERAGEIFS(Tabla1[Close], Tabla1[Ticker], Tabla1[[#This Row],[Ticker]], Tabla1[Date], "&lt;=" &amp; Tabla1[[#This Row],[Date]], Tabla1[Date], "&gt;=" &amp; (Tabla1[[#This Row],[Date]]-200))</f>
        <v>104.99608695652174</v>
      </c>
      <c r="M2263" t="str">
        <f>+IF(Tabla1[[#This Row],[volatilidad]]&lt;0.5,"Baja",IF(Tabla1[[#This Row],[volatilidad]]&lt;1,"Media","Alta"))</f>
        <v>Baja</v>
      </c>
    </row>
    <row r="2264" spans="1:13" x14ac:dyDescent="0.3">
      <c r="A2264" s="1">
        <v>45517</v>
      </c>
      <c r="B2264">
        <v>86.46</v>
      </c>
      <c r="C2264">
        <v>86.46</v>
      </c>
      <c r="D2264">
        <v>85.31</v>
      </c>
      <c r="E2264">
        <v>85.6</v>
      </c>
      <c r="F2264">
        <v>14615212</v>
      </c>
      <c r="G2264" t="s">
        <v>9</v>
      </c>
      <c r="H2264" s="3">
        <f t="shared" si="105"/>
        <v>-4.0721349621873904E-3</v>
      </c>
      <c r="I2264">
        <f t="shared" si="106"/>
        <v>2024</v>
      </c>
      <c r="J2264" t="str">
        <f t="shared" si="107"/>
        <v>Agosto</v>
      </c>
      <c r="K2264">
        <f>AVERAGEIFS(Tabla1[Close], Tabla1[Ticker], Tabla1[[#This Row],[Ticker]], Tabla1[Date], "&lt;=" &amp; Tabla1[[#This Row],[Date]], Tabla1[Date], "&gt;=" &amp; (Tabla1[[#This Row],[Date]]-50))</f>
        <v>94.289722222222224</v>
      </c>
      <c r="L2264">
        <f>AVERAGEIFS(Tabla1[Close], Tabla1[Ticker], Tabla1[[#This Row],[Ticker]], Tabla1[Date], "&lt;=" &amp; Tabla1[[#This Row],[Date]], Tabla1[Date], "&gt;=" &amp; (Tabla1[[#This Row],[Date]]-200))</f>
        <v>104.92898550724637</v>
      </c>
      <c r="M2264" t="str">
        <f>+IF(Tabla1[[#This Row],[volatilidad]]&lt;0.5,"Baja",IF(Tabla1[[#This Row],[volatilidad]]&lt;1,"Media","Alta"))</f>
        <v>Baja</v>
      </c>
    </row>
    <row r="2265" spans="1:13" x14ac:dyDescent="0.3">
      <c r="A2265" s="1">
        <v>45518</v>
      </c>
      <c r="B2265">
        <v>86.01</v>
      </c>
      <c r="C2265">
        <v>86.54</v>
      </c>
      <c r="D2265">
        <v>85.56</v>
      </c>
      <c r="E2265">
        <v>86.3</v>
      </c>
      <c r="F2265">
        <v>9475119</v>
      </c>
      <c r="G2265" t="s">
        <v>9</v>
      </c>
      <c r="H2265" s="3">
        <f t="shared" si="105"/>
        <v>8.1775700934578754E-3</v>
      </c>
      <c r="I2265">
        <f t="shared" si="106"/>
        <v>2024</v>
      </c>
      <c r="J2265" t="str">
        <f t="shared" si="107"/>
        <v>Agosto</v>
      </c>
      <c r="K2265">
        <f>AVERAGEIFS(Tabla1[Close], Tabla1[Ticker], Tabla1[[#This Row],[Ticker]], Tabla1[Date], "&lt;=" &amp; Tabla1[[#This Row],[Date]], Tabla1[Date], "&gt;=" &amp; (Tabla1[[#This Row],[Date]]-50))</f>
        <v>93.854166666666657</v>
      </c>
      <c r="L2265">
        <f>AVERAGEIFS(Tabla1[Close], Tabla1[Ticker], Tabla1[[#This Row],[Ticker]], Tabla1[Date], "&lt;=" &amp; Tabla1[[#This Row],[Date]], Tabla1[Date], "&gt;=" &amp; (Tabla1[[#This Row],[Date]]-200))</f>
        <v>104.86333333333333</v>
      </c>
      <c r="M2265" t="str">
        <f>+IF(Tabla1[[#This Row],[volatilidad]]&lt;0.5,"Baja",IF(Tabla1[[#This Row],[volatilidad]]&lt;1,"Media","Alta"))</f>
        <v>Baja</v>
      </c>
    </row>
    <row r="2266" spans="1:13" x14ac:dyDescent="0.3">
      <c r="A2266" s="1">
        <v>45519</v>
      </c>
      <c r="B2266">
        <v>87.25</v>
      </c>
      <c r="C2266">
        <v>88.93</v>
      </c>
      <c r="D2266">
        <v>87.21</v>
      </c>
      <c r="E2266">
        <v>88.79</v>
      </c>
      <c r="F2266">
        <v>12400986</v>
      </c>
      <c r="G2266" t="s">
        <v>9</v>
      </c>
      <c r="H2266" s="3">
        <f t="shared" si="105"/>
        <v>2.8852838933951519E-2</v>
      </c>
      <c r="I2266">
        <f t="shared" si="106"/>
        <v>2024</v>
      </c>
      <c r="J2266" t="str">
        <f t="shared" si="107"/>
        <v>Agosto</v>
      </c>
      <c r="K2266">
        <f>AVERAGEIFS(Tabla1[Close], Tabla1[Ticker], Tabla1[[#This Row],[Ticker]], Tabla1[Date], "&lt;=" &amp; Tabla1[[#This Row],[Date]], Tabla1[Date], "&gt;=" &amp; (Tabla1[[#This Row],[Date]]-50))</f>
        <v>93.481666666666669</v>
      </c>
      <c r="L2266">
        <f>AVERAGEIFS(Tabla1[Close], Tabla1[Ticker], Tabla1[[#This Row],[Ticker]], Tabla1[Date], "&lt;=" &amp; Tabla1[[#This Row],[Date]], Tabla1[Date], "&gt;=" &amp; (Tabla1[[#This Row],[Date]]-200))</f>
        <v>104.74769784172662</v>
      </c>
      <c r="M2266" t="str">
        <f>+IF(Tabla1[[#This Row],[volatilidad]]&lt;0.5,"Baja",IF(Tabla1[[#This Row],[volatilidad]]&lt;1,"Media","Alta"))</f>
        <v>Baja</v>
      </c>
    </row>
    <row r="2267" spans="1:13" x14ac:dyDescent="0.3">
      <c r="A2267" s="1">
        <v>45520</v>
      </c>
      <c r="B2267">
        <v>88.96</v>
      </c>
      <c r="C2267">
        <v>89.67</v>
      </c>
      <c r="D2267">
        <v>88.34</v>
      </c>
      <c r="E2267">
        <v>89.3</v>
      </c>
      <c r="F2267">
        <v>10277743</v>
      </c>
      <c r="G2267" t="s">
        <v>9</v>
      </c>
      <c r="H2267" s="3">
        <f t="shared" si="105"/>
        <v>5.7438900777113666E-3</v>
      </c>
      <c r="I2267">
        <f t="shared" si="106"/>
        <v>2024</v>
      </c>
      <c r="J2267" t="str">
        <f t="shared" si="107"/>
        <v>Agosto</v>
      </c>
      <c r="K2267">
        <f>AVERAGEIFS(Tabla1[Close], Tabla1[Ticker], Tabla1[[#This Row],[Ticker]], Tabla1[Date], "&lt;=" &amp; Tabla1[[#This Row],[Date]], Tabla1[Date], "&gt;=" &amp; (Tabla1[[#This Row],[Date]]-50))</f>
        <v>93.123888888888899</v>
      </c>
      <c r="L2267">
        <f>AVERAGEIFS(Tabla1[Close], Tabla1[Ticker], Tabla1[[#This Row],[Ticker]], Tabla1[Date], "&lt;=" &amp; Tabla1[[#This Row],[Date]], Tabla1[Date], "&gt;=" &amp; (Tabla1[[#This Row],[Date]]-200))</f>
        <v>104.63735714285714</v>
      </c>
      <c r="M2267" t="str">
        <f>+IF(Tabla1[[#This Row],[volatilidad]]&lt;0.5,"Baja",IF(Tabla1[[#This Row],[volatilidad]]&lt;1,"Media","Alta"))</f>
        <v>Baja</v>
      </c>
    </row>
    <row r="2268" spans="1:13" x14ac:dyDescent="0.3">
      <c r="A2268" s="1">
        <v>45523</v>
      </c>
      <c r="B2268">
        <v>89.41</v>
      </c>
      <c r="C2268">
        <v>90.95</v>
      </c>
      <c r="D2268">
        <v>89.41</v>
      </c>
      <c r="E2268">
        <v>90.82</v>
      </c>
      <c r="F2268">
        <v>9723589</v>
      </c>
      <c r="G2268" t="s">
        <v>9</v>
      </c>
      <c r="H2268" s="3">
        <f t="shared" si="105"/>
        <v>1.7021276595744705E-2</v>
      </c>
      <c r="I2268">
        <f t="shared" si="106"/>
        <v>2024</v>
      </c>
      <c r="J2268" t="str">
        <f t="shared" si="107"/>
        <v>Agosto</v>
      </c>
      <c r="K2268">
        <f>AVERAGEIFS(Tabla1[Close], Tabla1[Ticker], Tabla1[[#This Row],[Ticker]], Tabla1[Date], "&lt;=" &amp; Tabla1[[#This Row],[Date]], Tabla1[Date], "&gt;=" &amp; (Tabla1[[#This Row],[Date]]-50))</f>
        <v>92.62342857142859</v>
      </c>
      <c r="L2268">
        <f>AVERAGEIFS(Tabla1[Close], Tabla1[Ticker], Tabla1[[#This Row],[Ticker]], Tabla1[Date], "&lt;=" &amp; Tabla1[[#This Row],[Date]], Tabla1[Date], "&gt;=" &amp; (Tabla1[[#This Row],[Date]]-200))</f>
        <v>104.70702898550724</v>
      </c>
      <c r="M2268" t="str">
        <f>+IF(Tabla1[[#This Row],[volatilidad]]&lt;0.5,"Baja",IF(Tabla1[[#This Row],[volatilidad]]&lt;1,"Media","Alta"))</f>
        <v>Baja</v>
      </c>
    </row>
    <row r="2269" spans="1:13" x14ac:dyDescent="0.3">
      <c r="A2269" s="1">
        <v>45524</v>
      </c>
      <c r="B2269">
        <v>90.39</v>
      </c>
      <c r="C2269">
        <v>90.67</v>
      </c>
      <c r="D2269">
        <v>89.31</v>
      </c>
      <c r="E2269">
        <v>89.74</v>
      </c>
      <c r="F2269">
        <v>8863436</v>
      </c>
      <c r="G2269" t="s">
        <v>9</v>
      </c>
      <c r="H2269" s="3">
        <f t="shared" si="105"/>
        <v>-1.1891653820744308E-2</v>
      </c>
      <c r="I2269">
        <f t="shared" si="106"/>
        <v>2024</v>
      </c>
      <c r="J2269" t="str">
        <f t="shared" si="107"/>
        <v>Agosto</v>
      </c>
      <c r="K2269">
        <f>AVERAGEIFS(Tabla1[Close], Tabla1[Ticker], Tabla1[[#This Row],[Ticker]], Tabla1[Date], "&lt;=" &amp; Tabla1[[#This Row],[Date]], Tabla1[Date], "&gt;=" &amp; (Tabla1[[#This Row],[Date]]-50))</f>
        <v>92.543333333333351</v>
      </c>
      <c r="L2269">
        <f>AVERAGEIFS(Tabla1[Close], Tabla1[Ticker], Tabla1[[#This Row],[Ticker]], Tabla1[Date], "&lt;=" &amp; Tabla1[[#This Row],[Date]], Tabla1[Date], "&gt;=" &amp; (Tabla1[[#This Row],[Date]]-200))</f>
        <v>104.65398550724636</v>
      </c>
      <c r="M2269" t="str">
        <f>+IF(Tabla1[[#This Row],[volatilidad]]&lt;0.5,"Baja",IF(Tabla1[[#This Row],[volatilidad]]&lt;1,"Media","Alta"))</f>
        <v>Baja</v>
      </c>
    </row>
    <row r="2270" spans="1:13" x14ac:dyDescent="0.3">
      <c r="A2270" s="1">
        <v>45525</v>
      </c>
      <c r="B2270">
        <v>90.22</v>
      </c>
      <c r="C2270">
        <v>90.78</v>
      </c>
      <c r="D2270">
        <v>89.43</v>
      </c>
      <c r="E2270">
        <v>90.72</v>
      </c>
      <c r="F2270">
        <v>7637566</v>
      </c>
      <c r="G2270" t="s">
        <v>9</v>
      </c>
      <c r="H2270" s="3">
        <f t="shared" si="105"/>
        <v>1.0920436817472678E-2</v>
      </c>
      <c r="I2270">
        <f t="shared" si="106"/>
        <v>2024</v>
      </c>
      <c r="J2270" t="str">
        <f t="shared" si="107"/>
        <v>Agosto</v>
      </c>
      <c r="K2270">
        <f>AVERAGEIFS(Tabla1[Close], Tabla1[Ticker], Tabla1[[#This Row],[Ticker]], Tabla1[Date], "&lt;=" &amp; Tabla1[[#This Row],[Date]], Tabla1[Date], "&gt;=" &amp; (Tabla1[[#This Row],[Date]]-50))</f>
        <v>92.34</v>
      </c>
      <c r="L2270">
        <f>AVERAGEIFS(Tabla1[Close], Tabla1[Ticker], Tabla1[[#This Row],[Ticker]], Tabla1[Date], "&lt;=" &amp; Tabla1[[#This Row],[Date]], Tabla1[Date], "&gt;=" &amp; (Tabla1[[#This Row],[Date]]-200))</f>
        <v>104.60753623188403</v>
      </c>
      <c r="M2270" t="str">
        <f>+IF(Tabla1[[#This Row],[volatilidad]]&lt;0.5,"Baja",IF(Tabla1[[#This Row],[volatilidad]]&lt;1,"Media","Alta"))</f>
        <v>Baja</v>
      </c>
    </row>
    <row r="2271" spans="1:13" x14ac:dyDescent="0.3">
      <c r="A2271" s="1">
        <v>45526</v>
      </c>
      <c r="B2271">
        <v>90.99</v>
      </c>
      <c r="C2271">
        <v>91.38</v>
      </c>
      <c r="D2271">
        <v>89.7</v>
      </c>
      <c r="E2271">
        <v>89.92</v>
      </c>
      <c r="F2271">
        <v>7613030</v>
      </c>
      <c r="G2271" t="s">
        <v>9</v>
      </c>
      <c r="H2271" s="3">
        <f t="shared" si="105"/>
        <v>-8.818342151675429E-3</v>
      </c>
      <c r="I2271">
        <f t="shared" si="106"/>
        <v>2024</v>
      </c>
      <c r="J2271" t="str">
        <f t="shared" si="107"/>
        <v>Agosto</v>
      </c>
      <c r="K2271">
        <f>AVERAGEIFS(Tabla1[Close], Tabla1[Ticker], Tabla1[[#This Row],[Ticker]], Tabla1[Date], "&lt;=" &amp; Tabla1[[#This Row],[Date]], Tabla1[Date], "&gt;=" &amp; (Tabla1[[#This Row],[Date]]-50))</f>
        <v>92.115833333333342</v>
      </c>
      <c r="L2271">
        <f>AVERAGEIFS(Tabla1[Close], Tabla1[Ticker], Tabla1[[#This Row],[Ticker]], Tabla1[Date], "&lt;=" &amp; Tabla1[[#This Row],[Date]], Tabla1[Date], "&gt;=" &amp; (Tabla1[[#This Row],[Date]]-200))</f>
        <v>104.5018705035971</v>
      </c>
      <c r="M2271" t="str">
        <f>+IF(Tabla1[[#This Row],[volatilidad]]&lt;0.5,"Baja",IF(Tabla1[[#This Row],[volatilidad]]&lt;1,"Media","Alta"))</f>
        <v>Baja</v>
      </c>
    </row>
    <row r="2272" spans="1:13" x14ac:dyDescent="0.3">
      <c r="A2272" s="1">
        <v>45527</v>
      </c>
      <c r="B2272">
        <v>90.15</v>
      </c>
      <c r="C2272">
        <v>90.75</v>
      </c>
      <c r="D2272">
        <v>89.68</v>
      </c>
      <c r="E2272">
        <v>90.56</v>
      </c>
      <c r="F2272">
        <v>7369239</v>
      </c>
      <c r="G2272" t="s">
        <v>9</v>
      </c>
      <c r="H2272" s="3">
        <f t="shared" si="105"/>
        <v>7.1174377224199059E-3</v>
      </c>
      <c r="I2272">
        <f t="shared" si="106"/>
        <v>2024</v>
      </c>
      <c r="J2272" t="str">
        <f t="shared" si="107"/>
        <v>Agosto</v>
      </c>
      <c r="K2272">
        <f>AVERAGEIFS(Tabla1[Close], Tabla1[Ticker], Tabla1[[#This Row],[Ticker]], Tabla1[Date], "&lt;=" &amp; Tabla1[[#This Row],[Date]], Tabla1[Date], "&gt;=" &amp; (Tabla1[[#This Row],[Date]]-50))</f>
        <v>91.892222222222216</v>
      </c>
      <c r="L2272">
        <f>AVERAGEIFS(Tabla1[Close], Tabla1[Ticker], Tabla1[[#This Row],[Ticker]], Tabla1[Date], "&lt;=" &amp; Tabla1[[#This Row],[Date]], Tabla1[Date], "&gt;=" &amp; (Tabla1[[#This Row],[Date]]-200))</f>
        <v>104.40228571428568</v>
      </c>
      <c r="M2272" t="str">
        <f>+IF(Tabla1[[#This Row],[volatilidad]]&lt;0.5,"Baja",IF(Tabla1[[#This Row],[volatilidad]]&lt;1,"Media","Alta"))</f>
        <v>Baja</v>
      </c>
    </row>
    <row r="2273" spans="1:13" x14ac:dyDescent="0.3">
      <c r="A2273" s="1">
        <v>45530</v>
      </c>
      <c r="B2273">
        <v>90.92</v>
      </c>
      <c r="C2273">
        <v>91.8</v>
      </c>
      <c r="D2273">
        <v>90.92</v>
      </c>
      <c r="E2273">
        <v>91.78</v>
      </c>
      <c r="F2273">
        <v>8043757</v>
      </c>
      <c r="G2273" t="s">
        <v>9</v>
      </c>
      <c r="H2273" s="3">
        <f t="shared" si="105"/>
        <v>1.3471731448763347E-2</v>
      </c>
      <c r="I2273">
        <f t="shared" si="106"/>
        <v>2024</v>
      </c>
      <c r="J2273" t="str">
        <f t="shared" si="107"/>
        <v>Agosto</v>
      </c>
      <c r="K2273">
        <f>AVERAGEIFS(Tabla1[Close], Tabla1[Ticker], Tabla1[[#This Row],[Ticker]], Tabla1[Date], "&lt;=" &amp; Tabla1[[#This Row],[Date]], Tabla1[Date], "&gt;=" &amp; (Tabla1[[#This Row],[Date]]-50))</f>
        <v>91.719722222222217</v>
      </c>
      <c r="L2273">
        <f>AVERAGEIFS(Tabla1[Close], Tabla1[Ticker], Tabla1[[#This Row],[Ticker]], Tabla1[Date], "&lt;=" &amp; Tabla1[[#This Row],[Date]], Tabla1[Date], "&gt;=" &amp; (Tabla1[[#This Row],[Date]]-200))</f>
        <v>104.44217391304346</v>
      </c>
      <c r="M2273" t="str">
        <f>+IF(Tabla1[[#This Row],[volatilidad]]&lt;0.5,"Baja",IF(Tabla1[[#This Row],[volatilidad]]&lt;1,"Media","Alta"))</f>
        <v>Baja</v>
      </c>
    </row>
    <row r="2274" spans="1:13" x14ac:dyDescent="0.3">
      <c r="A2274" s="1">
        <v>45531</v>
      </c>
      <c r="B2274">
        <v>91.43</v>
      </c>
      <c r="C2274">
        <v>91.72</v>
      </c>
      <c r="D2274">
        <v>90.75</v>
      </c>
      <c r="E2274">
        <v>90.9</v>
      </c>
      <c r="F2274">
        <v>7237353</v>
      </c>
      <c r="G2274" t="s">
        <v>9</v>
      </c>
      <c r="H2274" s="3">
        <f t="shared" si="105"/>
        <v>-9.5881455654825976E-3</v>
      </c>
      <c r="I2274">
        <f t="shared" si="106"/>
        <v>2024</v>
      </c>
      <c r="J2274" t="str">
        <f t="shared" si="107"/>
        <v>Agosto</v>
      </c>
      <c r="K2274">
        <f>AVERAGEIFS(Tabla1[Close], Tabla1[Ticker], Tabla1[[#This Row],[Ticker]], Tabla1[Date], "&lt;=" &amp; Tabla1[[#This Row],[Date]], Tabla1[Date], "&gt;=" &amp; (Tabla1[[#This Row],[Date]]-50))</f>
        <v>91.69756756756756</v>
      </c>
      <c r="L2274">
        <f>AVERAGEIFS(Tabla1[Close], Tabla1[Ticker], Tabla1[[#This Row],[Ticker]], Tabla1[Date], "&lt;=" &amp; Tabla1[[#This Row],[Date]], Tabla1[Date], "&gt;=" &amp; (Tabla1[[#This Row],[Date]]-200))</f>
        <v>104.29985507246374</v>
      </c>
      <c r="M2274" t="str">
        <f>+IF(Tabla1[[#This Row],[volatilidad]]&lt;0.5,"Baja",IF(Tabla1[[#This Row],[volatilidad]]&lt;1,"Media","Alta"))</f>
        <v>Baja</v>
      </c>
    </row>
    <row r="2275" spans="1:13" x14ac:dyDescent="0.3">
      <c r="A2275" s="1">
        <v>45532</v>
      </c>
      <c r="B2275">
        <v>90.33</v>
      </c>
      <c r="C2275">
        <v>90.62</v>
      </c>
      <c r="D2275">
        <v>88.76</v>
      </c>
      <c r="E2275">
        <v>89.49</v>
      </c>
      <c r="F2275">
        <v>8569690</v>
      </c>
      <c r="G2275" t="s">
        <v>9</v>
      </c>
      <c r="H2275" s="3">
        <f t="shared" si="105"/>
        <v>-1.5511551155115599E-2</v>
      </c>
      <c r="I2275">
        <f t="shared" si="106"/>
        <v>2024</v>
      </c>
      <c r="J2275" t="str">
        <f t="shared" si="107"/>
        <v>Agosto</v>
      </c>
      <c r="K2275">
        <f>AVERAGEIFS(Tabla1[Close], Tabla1[Ticker], Tabla1[[#This Row],[Ticker]], Tabla1[Date], "&lt;=" &amp; Tabla1[[#This Row],[Date]], Tabla1[Date], "&gt;=" &amp; (Tabla1[[#This Row],[Date]]-50))</f>
        <v>91.484594594594597</v>
      </c>
      <c r="L2275">
        <f>AVERAGEIFS(Tabla1[Close], Tabla1[Ticker], Tabla1[[#This Row],[Ticker]], Tabla1[Date], "&lt;=" &amp; Tabla1[[#This Row],[Date]], Tabla1[Date], "&gt;=" &amp; (Tabla1[[#This Row],[Date]]-200))</f>
        <v>104.16289855072462</v>
      </c>
      <c r="M2275" t="str">
        <f>+IF(Tabla1[[#This Row],[volatilidad]]&lt;0.5,"Baja",IF(Tabla1[[#This Row],[volatilidad]]&lt;1,"Media","Alta"))</f>
        <v>Baja</v>
      </c>
    </row>
    <row r="2276" spans="1:13" x14ac:dyDescent="0.3">
      <c r="A2276" s="1">
        <v>45533</v>
      </c>
      <c r="B2276">
        <v>90.45</v>
      </c>
      <c r="C2276">
        <v>90.7</v>
      </c>
      <c r="D2276">
        <v>89.63</v>
      </c>
      <c r="E2276">
        <v>89.81</v>
      </c>
      <c r="F2276">
        <v>6181750</v>
      </c>
      <c r="G2276" t="s">
        <v>9</v>
      </c>
      <c r="H2276" s="3">
        <f t="shared" si="105"/>
        <v>3.5758185272098952E-3</v>
      </c>
      <c r="I2276">
        <f t="shared" si="106"/>
        <v>2024</v>
      </c>
      <c r="J2276" t="str">
        <f t="shared" si="107"/>
        <v>Agosto</v>
      </c>
      <c r="K2276">
        <f>AVERAGEIFS(Tabla1[Close], Tabla1[Ticker], Tabla1[[#This Row],[Ticker]], Tabla1[Date], "&lt;=" &amp; Tabla1[[#This Row],[Date]], Tabla1[Date], "&gt;=" &amp; (Tabla1[[#This Row],[Date]]-50))</f>
        <v>91.28891891891891</v>
      </c>
      <c r="L2276">
        <f>AVERAGEIFS(Tabla1[Close], Tabla1[Ticker], Tabla1[[#This Row],[Ticker]], Tabla1[Date], "&lt;=" &amp; Tabla1[[#This Row],[Date]], Tabla1[Date], "&gt;=" &amp; (Tabla1[[#This Row],[Date]]-200))</f>
        <v>104.05964028776977</v>
      </c>
      <c r="M2276" t="str">
        <f>+IF(Tabla1[[#This Row],[volatilidad]]&lt;0.5,"Baja",IF(Tabla1[[#This Row],[volatilidad]]&lt;1,"Media","Alta"))</f>
        <v>Baja</v>
      </c>
    </row>
    <row r="2277" spans="1:13" x14ac:dyDescent="0.3">
      <c r="A2277" s="1">
        <v>45534</v>
      </c>
      <c r="B2277">
        <v>89.98</v>
      </c>
      <c r="C2277">
        <v>90.45</v>
      </c>
      <c r="D2277">
        <v>89.4</v>
      </c>
      <c r="E2277">
        <v>90.38</v>
      </c>
      <c r="F2277">
        <v>8403632</v>
      </c>
      <c r="G2277" t="s">
        <v>9</v>
      </c>
      <c r="H2277" s="3">
        <f t="shared" si="105"/>
        <v>6.3467319897561048E-3</v>
      </c>
      <c r="I2277">
        <f t="shared" si="106"/>
        <v>2024</v>
      </c>
      <c r="J2277" t="str">
        <f t="shared" si="107"/>
        <v>Agosto</v>
      </c>
      <c r="K2277">
        <f>AVERAGEIFS(Tabla1[Close], Tabla1[Ticker], Tabla1[[#This Row],[Ticker]], Tabla1[Date], "&lt;=" &amp; Tabla1[[#This Row],[Date]], Tabla1[Date], "&gt;=" &amp; (Tabla1[[#This Row],[Date]]-50))</f>
        <v>91.110810810810818</v>
      </c>
      <c r="L2277">
        <f>AVERAGEIFS(Tabla1[Close], Tabla1[Ticker], Tabla1[[#This Row],[Ticker]], Tabla1[Date], "&lt;=" &amp; Tabla1[[#This Row],[Date]], Tabla1[Date], "&gt;=" &amp; (Tabla1[[#This Row],[Date]]-200))</f>
        <v>103.96192857142854</v>
      </c>
      <c r="M2277" t="str">
        <f>+IF(Tabla1[[#This Row],[volatilidad]]&lt;0.5,"Baja",IF(Tabla1[[#This Row],[volatilidad]]&lt;1,"Media","Alta"))</f>
        <v>Baja</v>
      </c>
    </row>
    <row r="2278" spans="1:13" x14ac:dyDescent="0.3">
      <c r="A2278" s="1">
        <v>45538</v>
      </c>
      <c r="B2278">
        <v>89.61</v>
      </c>
      <c r="C2278">
        <v>90.49</v>
      </c>
      <c r="D2278">
        <v>88.54</v>
      </c>
      <c r="E2278">
        <v>89.13</v>
      </c>
      <c r="F2278">
        <v>8465469</v>
      </c>
      <c r="G2278" t="s">
        <v>9</v>
      </c>
      <c r="H2278" s="3">
        <f t="shared" si="105"/>
        <v>-1.3830493472007044E-2</v>
      </c>
      <c r="I2278">
        <f t="shared" si="106"/>
        <v>2024</v>
      </c>
      <c r="J2278" t="str">
        <f t="shared" si="107"/>
        <v>Setiembre</v>
      </c>
      <c r="K2278">
        <f>AVERAGEIFS(Tabla1[Close], Tabla1[Ticker], Tabla1[[#This Row],[Ticker]], Tabla1[Date], "&lt;=" &amp; Tabla1[[#This Row],[Date]], Tabla1[Date], "&gt;=" &amp; (Tabla1[[#This Row],[Date]]-50))</f>
        <v>90.736111111111128</v>
      </c>
      <c r="L2278">
        <f>AVERAGEIFS(Tabla1[Close], Tabla1[Ticker], Tabla1[[#This Row],[Ticker]], Tabla1[Date], "&lt;=" &amp; Tabla1[[#This Row],[Date]], Tabla1[Date], "&gt;=" &amp; (Tabla1[[#This Row],[Date]]-200))</f>
        <v>103.64992700729923</v>
      </c>
      <c r="M2278" t="str">
        <f>+IF(Tabla1[[#This Row],[volatilidad]]&lt;0.5,"Baja",IF(Tabla1[[#This Row],[volatilidad]]&lt;1,"Media","Alta"))</f>
        <v>Baja</v>
      </c>
    </row>
    <row r="2279" spans="1:13" x14ac:dyDescent="0.3">
      <c r="A2279" s="1">
        <v>45539</v>
      </c>
      <c r="B2279">
        <v>88.95</v>
      </c>
      <c r="C2279">
        <v>90.02</v>
      </c>
      <c r="D2279">
        <v>88.82</v>
      </c>
      <c r="E2279">
        <v>89.25</v>
      </c>
      <c r="F2279">
        <v>6317221</v>
      </c>
      <c r="G2279" t="s">
        <v>9</v>
      </c>
      <c r="H2279" s="3">
        <f t="shared" si="105"/>
        <v>1.3463480309661158E-3</v>
      </c>
      <c r="I2279">
        <f t="shared" si="106"/>
        <v>2024</v>
      </c>
      <c r="J2279" t="str">
        <f t="shared" si="107"/>
        <v>Setiembre</v>
      </c>
      <c r="K2279">
        <f>AVERAGEIFS(Tabla1[Close], Tabla1[Ticker], Tabla1[[#This Row],[Ticker]], Tabla1[Date], "&lt;=" &amp; Tabla1[[#This Row],[Date]], Tabla1[Date], "&gt;=" &amp; (Tabla1[[#This Row],[Date]]-50))</f>
        <v>90.524444444444441</v>
      </c>
      <c r="L2279">
        <f>AVERAGEIFS(Tabla1[Close], Tabla1[Ticker], Tabla1[[#This Row],[Ticker]], Tabla1[Date], "&lt;=" &amp; Tabla1[[#This Row],[Date]], Tabla1[Date], "&gt;=" &amp; (Tabla1[[#This Row],[Date]]-200))</f>
        <v>103.48678832116785</v>
      </c>
      <c r="M2279" t="str">
        <f>+IF(Tabla1[[#This Row],[volatilidad]]&lt;0.5,"Baja",IF(Tabla1[[#This Row],[volatilidad]]&lt;1,"Media","Alta"))</f>
        <v>Baja</v>
      </c>
    </row>
    <row r="2280" spans="1:13" x14ac:dyDescent="0.3">
      <c r="A2280" s="1">
        <v>45540</v>
      </c>
      <c r="B2280">
        <v>89.67</v>
      </c>
      <c r="C2280">
        <v>89.67</v>
      </c>
      <c r="D2280">
        <v>88.34</v>
      </c>
      <c r="E2280">
        <v>88.65</v>
      </c>
      <c r="F2280">
        <v>6234114</v>
      </c>
      <c r="G2280" t="s">
        <v>9</v>
      </c>
      <c r="H2280" s="3">
        <f t="shared" si="105"/>
        <v>-6.7226890756302282E-3</v>
      </c>
      <c r="I2280">
        <f t="shared" si="106"/>
        <v>2024</v>
      </c>
      <c r="J2280" t="str">
        <f t="shared" si="107"/>
        <v>Setiembre</v>
      </c>
      <c r="K2280">
        <f>AVERAGEIFS(Tabla1[Close], Tabla1[Ticker], Tabla1[[#This Row],[Ticker]], Tabla1[Date], "&lt;=" &amp; Tabla1[[#This Row],[Date]], Tabla1[Date], "&gt;=" &amp; (Tabla1[[#This Row],[Date]]-50))</f>
        <v>90.251666666666665</v>
      </c>
      <c r="L2280">
        <f>AVERAGEIFS(Tabla1[Close], Tabla1[Ticker], Tabla1[[#This Row],[Ticker]], Tabla1[Date], "&lt;=" &amp; Tabla1[[#This Row],[Date]], Tabla1[Date], "&gt;=" &amp; (Tabla1[[#This Row],[Date]]-200))</f>
        <v>103.37927536231881</v>
      </c>
      <c r="M2280" t="str">
        <f>+IF(Tabla1[[#This Row],[volatilidad]]&lt;0.5,"Baja",IF(Tabla1[[#This Row],[volatilidad]]&lt;1,"Media","Alta"))</f>
        <v>Baja</v>
      </c>
    </row>
    <row r="2281" spans="1:13" x14ac:dyDescent="0.3">
      <c r="A2281" s="1">
        <v>45541</v>
      </c>
      <c r="B2281">
        <v>88.45</v>
      </c>
      <c r="C2281">
        <v>89.09</v>
      </c>
      <c r="D2281">
        <v>87.72</v>
      </c>
      <c r="E2281">
        <v>87.94</v>
      </c>
      <c r="F2281">
        <v>7791503</v>
      </c>
      <c r="G2281" t="s">
        <v>9</v>
      </c>
      <c r="H2281" s="3">
        <f t="shared" si="105"/>
        <v>-8.0090242526791311E-3</v>
      </c>
      <c r="I2281">
        <f t="shared" si="106"/>
        <v>2024</v>
      </c>
      <c r="J2281" t="str">
        <f t="shared" si="107"/>
        <v>Setiembre</v>
      </c>
      <c r="K2281">
        <f>AVERAGEIFS(Tabla1[Close], Tabla1[Ticker], Tabla1[[#This Row],[Ticker]], Tabla1[Date], "&lt;=" &amp; Tabla1[[#This Row],[Date]], Tabla1[Date], "&gt;=" &amp; (Tabla1[[#This Row],[Date]]-50))</f>
        <v>89.991388888888878</v>
      </c>
      <c r="L2281">
        <f>AVERAGEIFS(Tabla1[Close], Tabla1[Ticker], Tabla1[[#This Row],[Ticker]], Tabla1[Date], "&lt;=" &amp; Tabla1[[#This Row],[Date]], Tabla1[Date], "&gt;=" &amp; (Tabla1[[#This Row],[Date]]-200))</f>
        <v>103.26820143884889</v>
      </c>
      <c r="M2281" t="str">
        <f>+IF(Tabla1[[#This Row],[volatilidad]]&lt;0.5,"Baja",IF(Tabla1[[#This Row],[volatilidad]]&lt;1,"Media","Alta"))</f>
        <v>Baja</v>
      </c>
    </row>
    <row r="2282" spans="1:13" x14ac:dyDescent="0.3">
      <c r="A2282" s="1">
        <v>45544</v>
      </c>
      <c r="B2282">
        <v>88.22</v>
      </c>
      <c r="C2282">
        <v>88.89</v>
      </c>
      <c r="D2282">
        <v>87.81</v>
      </c>
      <c r="E2282">
        <v>88.34</v>
      </c>
      <c r="F2282">
        <v>8750247</v>
      </c>
      <c r="G2282" t="s">
        <v>9</v>
      </c>
      <c r="H2282" s="3">
        <f t="shared" si="105"/>
        <v>4.5485558335229825E-3</v>
      </c>
      <c r="I2282">
        <f t="shared" si="106"/>
        <v>2024</v>
      </c>
      <c r="J2282" t="str">
        <f t="shared" si="107"/>
        <v>Setiembre</v>
      </c>
      <c r="K2282">
        <f>AVERAGEIFS(Tabla1[Close], Tabla1[Ticker], Tabla1[[#This Row],[Ticker]], Tabla1[Date], "&lt;=" &amp; Tabla1[[#This Row],[Date]], Tabla1[Date], "&gt;=" &amp; (Tabla1[[#This Row],[Date]]-50))</f>
        <v>89.585714285714289</v>
      </c>
      <c r="L2282">
        <f>AVERAGEIFS(Tabla1[Close], Tabla1[Ticker], Tabla1[[#This Row],[Ticker]], Tabla1[Date], "&lt;=" &amp; Tabla1[[#This Row],[Date]], Tabla1[Date], "&gt;=" &amp; (Tabla1[[#This Row],[Date]]-200))</f>
        <v>103.08340579710142</v>
      </c>
      <c r="M2282" t="str">
        <f>+IF(Tabla1[[#This Row],[volatilidad]]&lt;0.5,"Baja",IF(Tabla1[[#This Row],[volatilidad]]&lt;1,"Media","Alta"))</f>
        <v>Baja</v>
      </c>
    </row>
    <row r="2283" spans="1:13" x14ac:dyDescent="0.3">
      <c r="A2283" s="1">
        <v>45545</v>
      </c>
      <c r="B2283">
        <v>88.33</v>
      </c>
      <c r="C2283">
        <v>88.89</v>
      </c>
      <c r="D2283">
        <v>87.98</v>
      </c>
      <c r="E2283">
        <v>88.4</v>
      </c>
      <c r="F2283">
        <v>6858313</v>
      </c>
      <c r="G2283" t="s">
        <v>9</v>
      </c>
      <c r="H2283" s="3">
        <f t="shared" si="105"/>
        <v>6.7919402309257748E-4</v>
      </c>
      <c r="I2283">
        <f t="shared" si="106"/>
        <v>2024</v>
      </c>
      <c r="J2283" t="str">
        <f t="shared" si="107"/>
        <v>Setiembre</v>
      </c>
      <c r="K2283">
        <f>AVERAGEIFS(Tabla1[Close], Tabla1[Ticker], Tabla1[[#This Row],[Ticker]], Tabla1[Date], "&lt;=" &amp; Tabla1[[#This Row],[Date]], Tabla1[Date], "&gt;=" &amp; (Tabla1[[#This Row],[Date]]-50))</f>
        <v>89.552777777777777</v>
      </c>
      <c r="L2283">
        <f>AVERAGEIFS(Tabla1[Close], Tabla1[Ticker], Tabla1[[#This Row],[Ticker]], Tabla1[Date], "&lt;=" &amp; Tabla1[[#This Row],[Date]], Tabla1[Date], "&gt;=" &amp; (Tabla1[[#This Row],[Date]]-200))</f>
        <v>102.94398550724634</v>
      </c>
      <c r="M2283" t="str">
        <f>+IF(Tabla1[[#This Row],[volatilidad]]&lt;0.5,"Baja",IF(Tabla1[[#This Row],[volatilidad]]&lt;1,"Media","Alta"))</f>
        <v>Baja</v>
      </c>
    </row>
    <row r="2284" spans="1:13" x14ac:dyDescent="0.3">
      <c r="A2284" s="1">
        <v>45546</v>
      </c>
      <c r="B2284">
        <v>88.05</v>
      </c>
      <c r="C2284">
        <v>88.43</v>
      </c>
      <c r="D2284">
        <v>86.59</v>
      </c>
      <c r="E2284">
        <v>88.32</v>
      </c>
      <c r="F2284">
        <v>10779000</v>
      </c>
      <c r="G2284" t="s">
        <v>9</v>
      </c>
      <c r="H2284" s="3">
        <f t="shared" si="105"/>
        <v>-9.0497737556571867E-4</v>
      </c>
      <c r="I2284">
        <f t="shared" si="106"/>
        <v>2024</v>
      </c>
      <c r="J2284" t="str">
        <f t="shared" si="107"/>
        <v>Setiembre</v>
      </c>
      <c r="K2284">
        <f>AVERAGEIFS(Tabla1[Close], Tabla1[Ticker], Tabla1[[#This Row],[Ticker]], Tabla1[Date], "&lt;=" &amp; Tabla1[[#This Row],[Date]], Tabla1[Date], "&gt;=" &amp; (Tabla1[[#This Row],[Date]]-50))</f>
        <v>89.391388888888912</v>
      </c>
      <c r="L2284">
        <f>AVERAGEIFS(Tabla1[Close], Tabla1[Ticker], Tabla1[[#This Row],[Ticker]], Tabla1[Date], "&lt;=" &amp; Tabla1[[#This Row],[Date]], Tabla1[Date], "&gt;=" &amp; (Tabla1[[#This Row],[Date]]-200))</f>
        <v>102.80326086956518</v>
      </c>
      <c r="M2284" t="str">
        <f>+IF(Tabla1[[#This Row],[volatilidad]]&lt;0.5,"Baja",IF(Tabla1[[#This Row],[volatilidad]]&lt;1,"Media","Alta"))</f>
        <v>Baja</v>
      </c>
    </row>
    <row r="2285" spans="1:13" x14ac:dyDescent="0.3">
      <c r="A2285" s="1">
        <v>45547</v>
      </c>
      <c r="B2285">
        <v>88.22</v>
      </c>
      <c r="C2285">
        <v>89.33</v>
      </c>
      <c r="D2285">
        <v>88.18</v>
      </c>
      <c r="E2285">
        <v>89.3</v>
      </c>
      <c r="F2285">
        <v>7181709</v>
      </c>
      <c r="G2285" t="s">
        <v>9</v>
      </c>
      <c r="H2285" s="3">
        <f t="shared" si="105"/>
        <v>1.1096014492753659E-2</v>
      </c>
      <c r="I2285">
        <f t="shared" si="106"/>
        <v>2024</v>
      </c>
      <c r="J2285" t="str">
        <f t="shared" si="107"/>
        <v>Setiembre</v>
      </c>
      <c r="K2285">
        <f>AVERAGEIFS(Tabla1[Close], Tabla1[Ticker], Tabla1[[#This Row],[Ticker]], Tabla1[Date], "&lt;=" &amp; Tabla1[[#This Row],[Date]], Tabla1[Date], "&gt;=" &amp; (Tabla1[[#This Row],[Date]]-50))</f>
        <v>89.34583333333336</v>
      </c>
      <c r="L2285">
        <f>AVERAGEIFS(Tabla1[Close], Tabla1[Ticker], Tabla1[[#This Row],[Ticker]], Tabla1[Date], "&lt;=" &amp; Tabla1[[#This Row],[Date]], Tabla1[Date], "&gt;=" &amp; (Tabla1[[#This Row],[Date]]-200))</f>
        <v>102.70611510791363</v>
      </c>
      <c r="M2285" t="str">
        <f>+IF(Tabla1[[#This Row],[volatilidad]]&lt;0.5,"Baja",IF(Tabla1[[#This Row],[volatilidad]]&lt;1,"Media","Alta"))</f>
        <v>Baja</v>
      </c>
    </row>
    <row r="2286" spans="1:13" x14ac:dyDescent="0.3">
      <c r="A2286" s="1">
        <v>45548</v>
      </c>
      <c r="B2286">
        <v>89.45</v>
      </c>
      <c r="C2286">
        <v>90.72</v>
      </c>
      <c r="D2286">
        <v>89.39</v>
      </c>
      <c r="E2286">
        <v>90.55</v>
      </c>
      <c r="F2286">
        <v>7084239</v>
      </c>
      <c r="G2286" t="s">
        <v>9</v>
      </c>
      <c r="H2286" s="3">
        <f t="shared" si="105"/>
        <v>1.399776035834277E-2</v>
      </c>
      <c r="I2286">
        <f t="shared" si="106"/>
        <v>2024</v>
      </c>
      <c r="J2286" t="str">
        <f t="shared" si="107"/>
        <v>Setiembre</v>
      </c>
      <c r="K2286">
        <f>AVERAGEIFS(Tabla1[Close], Tabla1[Ticker], Tabla1[[#This Row],[Ticker]], Tabla1[Date], "&lt;=" &amp; Tabla1[[#This Row],[Date]], Tabla1[Date], "&gt;=" &amp; (Tabla1[[#This Row],[Date]]-50))</f>
        <v>89.366666666666688</v>
      </c>
      <c r="L2286">
        <f>AVERAGEIFS(Tabla1[Close], Tabla1[Ticker], Tabla1[[#This Row],[Ticker]], Tabla1[Date], "&lt;=" &amp; Tabla1[[#This Row],[Date]], Tabla1[Date], "&gt;=" &amp; (Tabla1[[#This Row],[Date]]-200))</f>
        <v>102.61928571428567</v>
      </c>
      <c r="M2286" t="str">
        <f>+IF(Tabla1[[#This Row],[volatilidad]]&lt;0.5,"Baja",IF(Tabla1[[#This Row],[volatilidad]]&lt;1,"Media","Alta"))</f>
        <v>Baja</v>
      </c>
    </row>
    <row r="2287" spans="1:13" x14ac:dyDescent="0.3">
      <c r="A2287" s="1">
        <v>45551</v>
      </c>
      <c r="B2287">
        <v>91.1</v>
      </c>
      <c r="C2287">
        <v>92.37</v>
      </c>
      <c r="D2287">
        <v>90.95</v>
      </c>
      <c r="E2287">
        <v>91.85</v>
      </c>
      <c r="F2287">
        <v>9028572</v>
      </c>
      <c r="G2287" t="s">
        <v>9</v>
      </c>
      <c r="H2287" s="3">
        <f t="shared" si="105"/>
        <v>1.4356709000552081E-2</v>
      </c>
      <c r="I2287">
        <f t="shared" si="106"/>
        <v>2024</v>
      </c>
      <c r="J2287" t="str">
        <f t="shared" si="107"/>
        <v>Setiembre</v>
      </c>
      <c r="K2287">
        <f>AVERAGEIFS(Tabla1[Close], Tabla1[Ticker], Tabla1[[#This Row],[Ticker]], Tabla1[Date], "&lt;=" &amp; Tabla1[[#This Row],[Date]], Tabla1[Date], "&gt;=" &amp; (Tabla1[[#This Row],[Date]]-50))</f>
        <v>89.426000000000016</v>
      </c>
      <c r="L2287">
        <f>AVERAGEIFS(Tabla1[Close], Tabla1[Ticker], Tabla1[[#This Row],[Ticker]], Tabla1[Date], "&lt;=" &amp; Tabla1[[#This Row],[Date]], Tabla1[Date], "&gt;=" &amp; (Tabla1[[#This Row],[Date]]-200))</f>
        <v>102.39601449275358</v>
      </c>
      <c r="M2287" t="str">
        <f>+IF(Tabla1[[#This Row],[volatilidad]]&lt;0.5,"Baja",IF(Tabla1[[#This Row],[volatilidad]]&lt;1,"Media","Alta"))</f>
        <v>Baja</v>
      </c>
    </row>
    <row r="2288" spans="1:13" x14ac:dyDescent="0.3">
      <c r="A2288" s="1">
        <v>45552</v>
      </c>
      <c r="B2288">
        <v>92.37</v>
      </c>
      <c r="C2288">
        <v>93.25</v>
      </c>
      <c r="D2288">
        <v>92.17</v>
      </c>
      <c r="E2288">
        <v>92.86</v>
      </c>
      <c r="F2288">
        <v>8193075</v>
      </c>
      <c r="G2288" t="s">
        <v>9</v>
      </c>
      <c r="H2288" s="3">
        <f t="shared" si="105"/>
        <v>1.0996189439303361E-2</v>
      </c>
      <c r="I2288">
        <f t="shared" si="106"/>
        <v>2024</v>
      </c>
      <c r="J2288" t="str">
        <f t="shared" si="107"/>
        <v>Setiembre</v>
      </c>
      <c r="K2288">
        <f>AVERAGEIFS(Tabla1[Close], Tabla1[Ticker], Tabla1[[#This Row],[Ticker]], Tabla1[Date], "&lt;=" &amp; Tabla1[[#This Row],[Date]], Tabla1[Date], "&gt;=" &amp; (Tabla1[[#This Row],[Date]]-50))</f>
        <v>89.521388888888907</v>
      </c>
      <c r="L2288">
        <f>AVERAGEIFS(Tabla1[Close], Tabla1[Ticker], Tabla1[[#This Row],[Ticker]], Tabla1[Date], "&lt;=" &amp; Tabla1[[#This Row],[Date]], Tabla1[Date], "&gt;=" &amp; (Tabla1[[#This Row],[Date]]-200))</f>
        <v>102.26036231884055</v>
      </c>
      <c r="M2288" t="str">
        <f>+IF(Tabla1[[#This Row],[volatilidad]]&lt;0.5,"Baja",IF(Tabla1[[#This Row],[volatilidad]]&lt;1,"Media","Alta"))</f>
        <v>Baja</v>
      </c>
    </row>
    <row r="2289" spans="1:13" x14ac:dyDescent="0.3">
      <c r="A2289" s="1">
        <v>45553</v>
      </c>
      <c r="B2289">
        <v>93.52</v>
      </c>
      <c r="C2289">
        <v>94.07</v>
      </c>
      <c r="D2289">
        <v>92.69</v>
      </c>
      <c r="E2289">
        <v>93.58</v>
      </c>
      <c r="F2289">
        <v>10289766</v>
      </c>
      <c r="G2289" t="s">
        <v>9</v>
      </c>
      <c r="H2289" s="3">
        <f t="shared" si="105"/>
        <v>7.7536075813051664E-3</v>
      </c>
      <c r="I2289">
        <f t="shared" si="106"/>
        <v>2024</v>
      </c>
      <c r="J2289" t="str">
        <f t="shared" si="107"/>
        <v>Setiembre</v>
      </c>
      <c r="K2289">
        <f>AVERAGEIFS(Tabla1[Close], Tabla1[Ticker], Tabla1[[#This Row],[Ticker]], Tabla1[Date], "&lt;=" &amp; Tabla1[[#This Row],[Date]], Tabla1[Date], "&gt;=" &amp; (Tabla1[[#This Row],[Date]]-50))</f>
        <v>89.561388888888928</v>
      </c>
      <c r="L2289">
        <f>AVERAGEIFS(Tabla1[Close], Tabla1[Ticker], Tabla1[[#This Row],[Ticker]], Tabla1[Date], "&lt;=" &amp; Tabla1[[#This Row],[Date]], Tabla1[Date], "&gt;=" &amp; (Tabla1[[#This Row],[Date]]-200))</f>
        <v>102.12724637681157</v>
      </c>
      <c r="M2289" t="str">
        <f>+IF(Tabla1[[#This Row],[volatilidad]]&lt;0.5,"Baja",IF(Tabla1[[#This Row],[volatilidad]]&lt;1,"Media","Alta"))</f>
        <v>Baja</v>
      </c>
    </row>
    <row r="2290" spans="1:13" x14ac:dyDescent="0.3">
      <c r="A2290" s="1">
        <v>45554</v>
      </c>
      <c r="B2290">
        <v>94.82</v>
      </c>
      <c r="C2290">
        <v>95.29</v>
      </c>
      <c r="D2290">
        <v>93.32</v>
      </c>
      <c r="E2290">
        <v>93.45</v>
      </c>
      <c r="F2290">
        <v>10912446</v>
      </c>
      <c r="G2290" t="s">
        <v>9</v>
      </c>
      <c r="H2290" s="3">
        <f t="shared" si="105"/>
        <v>-1.3891857234451521E-3</v>
      </c>
      <c r="I2290">
        <f t="shared" si="106"/>
        <v>2024</v>
      </c>
      <c r="J2290" t="str">
        <f t="shared" si="107"/>
        <v>Setiembre</v>
      </c>
      <c r="K2290">
        <f>AVERAGEIFS(Tabla1[Close], Tabla1[Ticker], Tabla1[[#This Row],[Ticker]], Tabla1[Date], "&lt;=" &amp; Tabla1[[#This Row],[Date]], Tabla1[Date], "&gt;=" &amp; (Tabla1[[#This Row],[Date]]-50))</f>
        <v>89.551944444444473</v>
      </c>
      <c r="L2290">
        <f>AVERAGEIFS(Tabla1[Close], Tabla1[Ticker], Tabla1[[#This Row],[Ticker]], Tabla1[Date], "&lt;=" &amp; Tabla1[[#This Row],[Date]], Tabla1[Date], "&gt;=" &amp; (Tabla1[[#This Row],[Date]]-200))</f>
        <v>102.06482014388487</v>
      </c>
      <c r="M2290" t="str">
        <f>+IF(Tabla1[[#This Row],[volatilidad]]&lt;0.5,"Baja",IF(Tabla1[[#This Row],[volatilidad]]&lt;1,"Media","Alta"))</f>
        <v>Baja</v>
      </c>
    </row>
    <row r="2291" spans="1:13" x14ac:dyDescent="0.3">
      <c r="A2291" s="1">
        <v>45555</v>
      </c>
      <c r="B2291">
        <v>93.2</v>
      </c>
      <c r="C2291">
        <v>94.01</v>
      </c>
      <c r="D2291">
        <v>92.82</v>
      </c>
      <c r="E2291">
        <v>93.75</v>
      </c>
      <c r="F2291">
        <v>19251537</v>
      </c>
      <c r="G2291" t="s">
        <v>9</v>
      </c>
      <c r="H2291" s="3">
        <f t="shared" si="105"/>
        <v>3.2102728731941976E-3</v>
      </c>
      <c r="I2291">
        <f t="shared" si="106"/>
        <v>2024</v>
      </c>
      <c r="J2291" t="str">
        <f t="shared" si="107"/>
        <v>Setiembre</v>
      </c>
      <c r="K2291">
        <f>AVERAGEIFS(Tabla1[Close], Tabla1[Ticker], Tabla1[[#This Row],[Ticker]], Tabla1[Date], "&lt;=" &amp; Tabla1[[#This Row],[Date]], Tabla1[Date], "&gt;=" &amp; (Tabla1[[#This Row],[Date]]-50))</f>
        <v>89.553611111111138</v>
      </c>
      <c r="L2291">
        <f>AVERAGEIFS(Tabla1[Close], Tabla1[Ticker], Tabla1[[#This Row],[Ticker]], Tabla1[Date], "&lt;=" &amp; Tabla1[[#This Row],[Date]], Tabla1[Date], "&gt;=" &amp; (Tabla1[[#This Row],[Date]]-200))</f>
        <v>102.00542857142855</v>
      </c>
      <c r="M2291" t="str">
        <f>+IF(Tabla1[[#This Row],[volatilidad]]&lt;0.5,"Baja",IF(Tabla1[[#This Row],[volatilidad]]&lt;1,"Media","Alta"))</f>
        <v>Baja</v>
      </c>
    </row>
    <row r="2292" spans="1:13" x14ac:dyDescent="0.3">
      <c r="A2292" s="1">
        <v>45558</v>
      </c>
      <c r="B2292">
        <v>93.7</v>
      </c>
      <c r="C2292">
        <v>93.7</v>
      </c>
      <c r="D2292">
        <v>92.16</v>
      </c>
      <c r="E2292">
        <v>92.97</v>
      </c>
      <c r="F2292">
        <v>7338661</v>
      </c>
      <c r="G2292" t="s">
        <v>9</v>
      </c>
      <c r="H2292" s="3">
        <f t="shared" si="105"/>
        <v>-8.3199999999999941E-3</v>
      </c>
      <c r="I2292">
        <f t="shared" si="106"/>
        <v>2024</v>
      </c>
      <c r="J2292" t="str">
        <f t="shared" si="107"/>
        <v>Setiembre</v>
      </c>
      <c r="K2292">
        <f>AVERAGEIFS(Tabla1[Close], Tabla1[Ticker], Tabla1[[#This Row],[Ticker]], Tabla1[Date], "&lt;=" &amp; Tabla1[[#This Row],[Date]], Tabla1[Date], "&gt;=" &amp; (Tabla1[[#This Row],[Date]]-50))</f>
        <v>89.550857142857168</v>
      </c>
      <c r="L2292">
        <f>AVERAGEIFS(Tabla1[Close], Tabla1[Ticker], Tabla1[[#This Row],[Ticker]], Tabla1[Date], "&lt;=" &amp; Tabla1[[#This Row],[Date]], Tabla1[Date], "&gt;=" &amp; (Tabla1[[#This Row],[Date]]-200))</f>
        <v>101.71818840579706</v>
      </c>
      <c r="M2292" t="str">
        <f>+IF(Tabla1[[#This Row],[volatilidad]]&lt;0.5,"Baja",IF(Tabla1[[#This Row],[volatilidad]]&lt;1,"Media","Alta"))</f>
        <v>Baja</v>
      </c>
    </row>
    <row r="2293" spans="1:13" x14ac:dyDescent="0.3">
      <c r="A2293" s="1">
        <v>45559</v>
      </c>
      <c r="B2293">
        <v>93.34</v>
      </c>
      <c r="C2293">
        <v>93.79</v>
      </c>
      <c r="D2293">
        <v>92.46</v>
      </c>
      <c r="E2293">
        <v>93.69</v>
      </c>
      <c r="F2293">
        <v>7860272</v>
      </c>
      <c r="G2293" t="s">
        <v>9</v>
      </c>
      <c r="H2293" s="3">
        <f t="shared" si="105"/>
        <v>7.7444336882865894E-3</v>
      </c>
      <c r="I2293">
        <f t="shared" si="106"/>
        <v>2024</v>
      </c>
      <c r="J2293" t="str">
        <f t="shared" si="107"/>
        <v>Setiembre</v>
      </c>
      <c r="K2293">
        <f>AVERAGEIFS(Tabla1[Close], Tabla1[Ticker], Tabla1[[#This Row],[Ticker]], Tabla1[Date], "&lt;=" &amp; Tabla1[[#This Row],[Date]], Tabla1[Date], "&gt;=" &amp; (Tabla1[[#This Row],[Date]]-50))</f>
        <v>89.665833333333353</v>
      </c>
      <c r="L2293">
        <f>AVERAGEIFS(Tabla1[Close], Tabla1[Ticker], Tabla1[[#This Row],[Ticker]], Tabla1[Date], "&lt;=" &amp; Tabla1[[#This Row],[Date]], Tabla1[Date], "&gt;=" &amp; (Tabla1[[#This Row],[Date]]-200))</f>
        <v>101.59869565217387</v>
      </c>
      <c r="M2293" t="str">
        <f>+IF(Tabla1[[#This Row],[volatilidad]]&lt;0.5,"Baja",IF(Tabla1[[#This Row],[volatilidad]]&lt;1,"Media","Alta"))</f>
        <v>Baja</v>
      </c>
    </row>
    <row r="2294" spans="1:13" x14ac:dyDescent="0.3">
      <c r="A2294" s="1">
        <v>45560</v>
      </c>
      <c r="B2294">
        <v>93.64</v>
      </c>
      <c r="C2294">
        <v>94.44</v>
      </c>
      <c r="D2294">
        <v>93.35</v>
      </c>
      <c r="E2294">
        <v>93.92</v>
      </c>
      <c r="F2294">
        <v>8408242</v>
      </c>
      <c r="G2294" t="s">
        <v>9</v>
      </c>
      <c r="H2294" s="3">
        <f t="shared" si="105"/>
        <v>2.4549044721955404E-3</v>
      </c>
      <c r="I2294">
        <f t="shared" si="106"/>
        <v>2024</v>
      </c>
      <c r="J2294" t="str">
        <f t="shared" si="107"/>
        <v>Setiembre</v>
      </c>
      <c r="K2294">
        <f>AVERAGEIFS(Tabla1[Close], Tabla1[Ticker], Tabla1[[#This Row],[Ticker]], Tabla1[Date], "&lt;=" &amp; Tabla1[[#This Row],[Date]], Tabla1[Date], "&gt;=" &amp; (Tabla1[[#This Row],[Date]]-50))</f>
        <v>89.836388888888905</v>
      </c>
      <c r="L2294">
        <f>AVERAGEIFS(Tabla1[Close], Tabla1[Ticker], Tabla1[[#This Row],[Ticker]], Tabla1[Date], "&lt;=" &amp; Tabla1[[#This Row],[Date]], Tabla1[Date], "&gt;=" &amp; (Tabla1[[#This Row],[Date]]-200))</f>
        <v>101.47985507246372</v>
      </c>
      <c r="M2294" t="str">
        <f>+IF(Tabla1[[#This Row],[volatilidad]]&lt;0.5,"Baja",IF(Tabla1[[#This Row],[volatilidad]]&lt;1,"Media","Alta"))</f>
        <v>Baja</v>
      </c>
    </row>
    <row r="2295" spans="1:13" x14ac:dyDescent="0.3">
      <c r="A2295" s="1">
        <v>45561</v>
      </c>
      <c r="B2295">
        <v>94.46</v>
      </c>
      <c r="C2295">
        <v>95.79</v>
      </c>
      <c r="D2295">
        <v>94.18</v>
      </c>
      <c r="E2295">
        <v>95.2</v>
      </c>
      <c r="F2295">
        <v>10061553</v>
      </c>
      <c r="G2295" t="s">
        <v>9</v>
      </c>
      <c r="H2295" s="3">
        <f t="shared" si="105"/>
        <v>1.3628620102214661E-2</v>
      </c>
      <c r="I2295">
        <f t="shared" si="106"/>
        <v>2024</v>
      </c>
      <c r="J2295" t="str">
        <f t="shared" si="107"/>
        <v>Setiembre</v>
      </c>
      <c r="K2295">
        <f>AVERAGEIFS(Tabla1[Close], Tabla1[Ticker], Tabla1[[#This Row],[Ticker]], Tabla1[Date], "&lt;=" &amp; Tabla1[[#This Row],[Date]], Tabla1[Date], "&gt;=" &amp; (Tabla1[[#This Row],[Date]]-50))</f>
        <v>89.981666666666669</v>
      </c>
      <c r="L2295">
        <f>AVERAGEIFS(Tabla1[Close], Tabla1[Ticker], Tabla1[[#This Row],[Ticker]], Tabla1[Date], "&lt;=" &amp; Tabla1[[#This Row],[Date]], Tabla1[Date], "&gt;=" &amp; (Tabla1[[#This Row],[Date]]-200))</f>
        <v>101.43467625899277</v>
      </c>
      <c r="M2295" t="str">
        <f>+IF(Tabla1[[#This Row],[volatilidad]]&lt;0.5,"Baja",IF(Tabla1[[#This Row],[volatilidad]]&lt;1,"Media","Alta"))</f>
        <v>Baja</v>
      </c>
    </row>
    <row r="2296" spans="1:13" x14ac:dyDescent="0.3">
      <c r="A2296" s="1">
        <v>45562</v>
      </c>
      <c r="B2296">
        <v>95.49</v>
      </c>
      <c r="C2296">
        <v>96.9</v>
      </c>
      <c r="D2296">
        <v>95.28</v>
      </c>
      <c r="E2296">
        <v>96.01</v>
      </c>
      <c r="F2296">
        <v>10155420</v>
      </c>
      <c r="G2296" t="s">
        <v>9</v>
      </c>
      <c r="H2296" s="3">
        <f t="shared" si="105"/>
        <v>8.5084033613445076E-3</v>
      </c>
      <c r="I2296">
        <f t="shared" si="106"/>
        <v>2024</v>
      </c>
      <c r="J2296" t="str">
        <f t="shared" si="107"/>
        <v>Setiembre</v>
      </c>
      <c r="K2296">
        <f>AVERAGEIFS(Tabla1[Close], Tabla1[Ticker], Tabla1[[#This Row],[Ticker]], Tabla1[Date], "&lt;=" &amp; Tabla1[[#This Row],[Date]], Tabla1[Date], "&gt;=" &amp; (Tabla1[[#This Row],[Date]]-50))</f>
        <v>90.260833333333338</v>
      </c>
      <c r="L2296">
        <f>AVERAGEIFS(Tabla1[Close], Tabla1[Ticker], Tabla1[[#This Row],[Ticker]], Tabla1[Date], "&lt;=" &amp; Tabla1[[#This Row],[Date]], Tabla1[Date], "&gt;=" &amp; (Tabla1[[#This Row],[Date]]-200))</f>
        <v>101.39592857142854</v>
      </c>
      <c r="M2296" t="str">
        <f>+IF(Tabla1[[#This Row],[volatilidad]]&lt;0.5,"Baja",IF(Tabla1[[#This Row],[volatilidad]]&lt;1,"Media","Alta"))</f>
        <v>Baja</v>
      </c>
    </row>
    <row r="2297" spans="1:13" x14ac:dyDescent="0.3">
      <c r="A2297" s="1">
        <v>45565</v>
      </c>
      <c r="B2297">
        <v>96.85</v>
      </c>
      <c r="C2297">
        <v>97.57</v>
      </c>
      <c r="D2297">
        <v>95.44</v>
      </c>
      <c r="E2297">
        <v>96.19</v>
      </c>
      <c r="F2297">
        <v>7988690</v>
      </c>
      <c r="G2297" t="s">
        <v>9</v>
      </c>
      <c r="H2297" s="3">
        <f t="shared" si="105"/>
        <v>1.8748047078429586E-3</v>
      </c>
      <c r="I2297">
        <f t="shared" si="106"/>
        <v>2024</v>
      </c>
      <c r="J2297" t="str">
        <f t="shared" si="107"/>
        <v>Setiembre</v>
      </c>
      <c r="K2297">
        <f>AVERAGEIFS(Tabla1[Close], Tabla1[Ticker], Tabla1[[#This Row],[Ticker]], Tabla1[Date], "&lt;=" &amp; Tabla1[[#This Row],[Date]], Tabla1[Date], "&gt;=" &amp; (Tabla1[[#This Row],[Date]]-50))</f>
        <v>90.668857142857149</v>
      </c>
      <c r="L2297">
        <f>AVERAGEIFS(Tabla1[Close], Tabla1[Ticker], Tabla1[[#This Row],[Ticker]], Tabla1[Date], "&lt;=" &amp; Tabla1[[#This Row],[Date]], Tabla1[Date], "&gt;=" &amp; (Tabla1[[#This Row],[Date]]-200))</f>
        <v>101.11847826086952</v>
      </c>
      <c r="M2297" t="str">
        <f>+IF(Tabla1[[#This Row],[volatilidad]]&lt;0.5,"Baja",IF(Tabla1[[#This Row],[volatilidad]]&lt;1,"Media","Alta"))</f>
        <v>Baja</v>
      </c>
    </row>
    <row r="2298" spans="1:13" x14ac:dyDescent="0.3">
      <c r="A2298" s="1">
        <v>45566</v>
      </c>
      <c r="B2298">
        <v>95.19</v>
      </c>
      <c r="C2298">
        <v>95.85</v>
      </c>
      <c r="D2298">
        <v>93.32</v>
      </c>
      <c r="E2298">
        <v>94.05</v>
      </c>
      <c r="F2298">
        <v>10099234</v>
      </c>
      <c r="G2298" t="s">
        <v>9</v>
      </c>
      <c r="H2298" s="3">
        <f t="shared" si="105"/>
        <v>-2.2247634889281609E-2</v>
      </c>
      <c r="I2298">
        <f t="shared" si="106"/>
        <v>2024</v>
      </c>
      <c r="J2298" t="str">
        <f t="shared" si="107"/>
        <v>Octubre</v>
      </c>
      <c r="K2298">
        <f>AVERAGEIFS(Tabla1[Close], Tabla1[Ticker], Tabla1[[#This Row],[Ticker]], Tabla1[Date], "&lt;=" &amp; Tabla1[[#This Row],[Date]], Tabla1[Date], "&gt;=" &amp; (Tabla1[[#This Row],[Date]]-50))</f>
        <v>90.762777777777785</v>
      </c>
      <c r="L2298">
        <f>AVERAGEIFS(Tabla1[Close], Tabla1[Ticker], Tabla1[[#This Row],[Ticker]], Tabla1[Date], "&lt;=" &amp; Tabla1[[#This Row],[Date]], Tabla1[Date], "&gt;=" &amp; (Tabla1[[#This Row],[Date]]-200))</f>
        <v>100.9879710144927</v>
      </c>
      <c r="M2298" t="str">
        <f>+IF(Tabla1[[#This Row],[volatilidad]]&lt;0.5,"Baja",IF(Tabla1[[#This Row],[volatilidad]]&lt;1,"Media","Alta"))</f>
        <v>Baja</v>
      </c>
    </row>
    <row r="2299" spans="1:13" x14ac:dyDescent="0.3">
      <c r="A2299" s="1">
        <v>45567</v>
      </c>
      <c r="B2299">
        <v>93.59</v>
      </c>
      <c r="C2299">
        <v>94.58</v>
      </c>
      <c r="D2299">
        <v>93.59</v>
      </c>
      <c r="E2299">
        <v>94.15</v>
      </c>
      <c r="F2299">
        <v>6144176</v>
      </c>
      <c r="G2299" t="s">
        <v>9</v>
      </c>
      <c r="H2299" s="3">
        <f t="shared" si="105"/>
        <v>1.0632642211589882E-3</v>
      </c>
      <c r="I2299">
        <f t="shared" si="106"/>
        <v>2024</v>
      </c>
      <c r="J2299" t="str">
        <f t="shared" si="107"/>
        <v>Octubre</v>
      </c>
      <c r="K2299">
        <f>AVERAGEIFS(Tabla1[Close], Tabla1[Ticker], Tabla1[[#This Row],[Ticker]], Tabla1[Date], "&lt;=" &amp; Tabla1[[#This Row],[Date]], Tabla1[Date], "&gt;=" &amp; (Tabla1[[#This Row],[Date]]-50))</f>
        <v>90.990555555555545</v>
      </c>
      <c r="L2299">
        <f>AVERAGEIFS(Tabla1[Close], Tabla1[Ticker], Tabla1[[#This Row],[Ticker]], Tabla1[Date], "&lt;=" &amp; Tabla1[[#This Row],[Date]], Tabla1[Date], "&gt;=" &amp; (Tabla1[[#This Row],[Date]]-200))</f>
        <v>100.85898550724632</v>
      </c>
      <c r="M2299" t="str">
        <f>+IF(Tabla1[[#This Row],[volatilidad]]&lt;0.5,"Baja",IF(Tabla1[[#This Row],[volatilidad]]&lt;1,"Media","Alta"))</f>
        <v>Baja</v>
      </c>
    </row>
    <row r="2300" spans="1:13" x14ac:dyDescent="0.3">
      <c r="A2300" s="1">
        <v>45568</v>
      </c>
      <c r="B2300">
        <v>93.61</v>
      </c>
      <c r="C2300">
        <v>94.09</v>
      </c>
      <c r="D2300">
        <v>93.13</v>
      </c>
      <c r="E2300">
        <v>93.63</v>
      </c>
      <c r="F2300">
        <v>6180349</v>
      </c>
      <c r="G2300" t="s">
        <v>9</v>
      </c>
      <c r="H2300" s="3">
        <f t="shared" si="105"/>
        <v>-5.5231014338822382E-3</v>
      </c>
      <c r="I2300">
        <f t="shared" si="106"/>
        <v>2024</v>
      </c>
      <c r="J2300" t="str">
        <f t="shared" si="107"/>
        <v>Octubre</v>
      </c>
      <c r="K2300">
        <f>AVERAGEIFS(Tabla1[Close], Tabla1[Ticker], Tabla1[[#This Row],[Ticker]], Tabla1[Date], "&lt;=" &amp; Tabla1[[#This Row],[Date]], Tabla1[Date], "&gt;=" &amp; (Tabla1[[#This Row],[Date]]-50))</f>
        <v>91.213611111111106</v>
      </c>
      <c r="L2300">
        <f>AVERAGEIFS(Tabla1[Close], Tabla1[Ticker], Tabla1[[#This Row],[Ticker]], Tabla1[Date], "&lt;=" &amp; Tabla1[[#This Row],[Date]], Tabla1[Date], "&gt;=" &amp; (Tabla1[[#This Row],[Date]]-200))</f>
        <v>100.80697841726612</v>
      </c>
      <c r="M2300" t="str">
        <f>+IF(Tabla1[[#This Row],[volatilidad]]&lt;0.5,"Baja",IF(Tabla1[[#This Row],[volatilidad]]&lt;1,"Media","Alta"))</f>
        <v>Baja</v>
      </c>
    </row>
    <row r="2301" spans="1:13" x14ac:dyDescent="0.3">
      <c r="A2301" s="1">
        <v>45569</v>
      </c>
      <c r="B2301">
        <v>94.3</v>
      </c>
      <c r="C2301">
        <v>95.34</v>
      </c>
      <c r="D2301">
        <v>93.89</v>
      </c>
      <c r="E2301">
        <v>95.15</v>
      </c>
      <c r="F2301">
        <v>6317333</v>
      </c>
      <c r="G2301" t="s">
        <v>9</v>
      </c>
      <c r="H2301" s="3">
        <f t="shared" si="105"/>
        <v>1.623411299797084E-2</v>
      </c>
      <c r="I2301">
        <f t="shared" si="106"/>
        <v>2024</v>
      </c>
      <c r="J2301" t="str">
        <f t="shared" si="107"/>
        <v>Octubre</v>
      </c>
      <c r="K2301">
        <f>AVERAGEIFS(Tabla1[Close], Tabla1[Ticker], Tabla1[[#This Row],[Ticker]], Tabla1[Date], "&lt;=" &amp; Tabla1[[#This Row],[Date]], Tabla1[Date], "&gt;=" &amp; (Tabla1[[#This Row],[Date]]-50))</f>
        <v>91.459444444444458</v>
      </c>
      <c r="L2301">
        <f>AVERAGEIFS(Tabla1[Close], Tabla1[Ticker], Tabla1[[#This Row],[Ticker]], Tabla1[Date], "&lt;=" &amp; Tabla1[[#This Row],[Date]], Tabla1[Date], "&gt;=" &amp; (Tabla1[[#This Row],[Date]]-200))</f>
        <v>100.76657142857137</v>
      </c>
      <c r="M2301" t="str">
        <f>+IF(Tabla1[[#This Row],[volatilidad]]&lt;0.5,"Baja",IF(Tabla1[[#This Row],[volatilidad]]&lt;1,"Media","Alta"))</f>
        <v>Baja</v>
      </c>
    </row>
    <row r="2302" spans="1:13" x14ac:dyDescent="0.3">
      <c r="A2302" s="1">
        <v>45572</v>
      </c>
      <c r="B2302">
        <v>95.09</v>
      </c>
      <c r="C2302">
        <v>95.14</v>
      </c>
      <c r="D2302">
        <v>91.76</v>
      </c>
      <c r="E2302">
        <v>92.39</v>
      </c>
      <c r="F2302">
        <v>11043614</v>
      </c>
      <c r="G2302" t="s">
        <v>9</v>
      </c>
      <c r="H2302" s="3">
        <f t="shared" si="105"/>
        <v>-2.9006831318970083E-2</v>
      </c>
      <c r="I2302">
        <f t="shared" si="106"/>
        <v>2024</v>
      </c>
      <c r="J2302" t="str">
        <f t="shared" si="107"/>
        <v>Octubre</v>
      </c>
      <c r="K2302">
        <f>AVERAGEIFS(Tabla1[Close], Tabla1[Ticker], Tabla1[[#This Row],[Ticker]], Tabla1[Date], "&lt;=" &amp; Tabla1[[#This Row],[Date]], Tabla1[Date], "&gt;=" &amp; (Tabla1[[#This Row],[Date]]-50))</f>
        <v>91.624000000000009</v>
      </c>
      <c r="L2302">
        <f>AVERAGEIFS(Tabla1[Close], Tabla1[Ticker], Tabla1[[#This Row],[Ticker]], Tabla1[Date], "&lt;=" &amp; Tabla1[[#This Row],[Date]], Tabla1[Date], "&gt;=" &amp; (Tabla1[[#This Row],[Date]]-200))</f>
        <v>100.39775362318834</v>
      </c>
      <c r="M2302" t="str">
        <f>+IF(Tabla1[[#This Row],[volatilidad]]&lt;0.5,"Baja",IF(Tabla1[[#This Row],[volatilidad]]&lt;1,"Media","Alta"))</f>
        <v>Baja</v>
      </c>
    </row>
    <row r="2303" spans="1:13" x14ac:dyDescent="0.3">
      <c r="A2303" s="1">
        <v>45573</v>
      </c>
      <c r="B2303">
        <v>92.52</v>
      </c>
      <c r="C2303">
        <v>93.74</v>
      </c>
      <c r="D2303">
        <v>91.69</v>
      </c>
      <c r="E2303">
        <v>92.51</v>
      </c>
      <c r="F2303">
        <v>10209056</v>
      </c>
      <c r="G2303" t="s">
        <v>9</v>
      </c>
      <c r="H2303" s="3">
        <f t="shared" si="105"/>
        <v>1.2988418660029311E-3</v>
      </c>
      <c r="I2303">
        <f t="shared" si="106"/>
        <v>2024</v>
      </c>
      <c r="J2303" t="str">
        <f t="shared" si="107"/>
        <v>Octubre</v>
      </c>
      <c r="K2303">
        <f>AVERAGEIFS(Tabla1[Close], Tabla1[Ticker], Tabla1[[#This Row],[Ticker]], Tabla1[Date], "&lt;=" &amp; Tabla1[[#This Row],[Date]], Tabla1[Date], "&gt;=" &amp; (Tabla1[[#This Row],[Date]]-50))</f>
        <v>91.648611111111123</v>
      </c>
      <c r="L2303">
        <f>AVERAGEIFS(Tabla1[Close], Tabla1[Ticker], Tabla1[[#This Row],[Ticker]], Tabla1[Date], "&lt;=" &amp; Tabla1[[#This Row],[Date]], Tabla1[Date], "&gt;=" &amp; (Tabla1[[#This Row],[Date]]-200))</f>
        <v>100.22246376811589</v>
      </c>
      <c r="M2303" t="str">
        <f>+IF(Tabla1[[#This Row],[volatilidad]]&lt;0.5,"Baja",IF(Tabla1[[#This Row],[volatilidad]]&lt;1,"Media","Alta"))</f>
        <v>Baja</v>
      </c>
    </row>
    <row r="2304" spans="1:13" x14ac:dyDescent="0.3">
      <c r="A2304" s="1">
        <v>45574</v>
      </c>
      <c r="B2304">
        <v>91.86</v>
      </c>
      <c r="C2304">
        <v>94.01</v>
      </c>
      <c r="D2304">
        <v>91.46</v>
      </c>
      <c r="E2304">
        <v>93.6</v>
      </c>
      <c r="F2304">
        <v>8654470</v>
      </c>
      <c r="G2304" t="s">
        <v>9</v>
      </c>
      <c r="H2304" s="3">
        <f t="shared" si="105"/>
        <v>1.1782509998918833E-2</v>
      </c>
      <c r="I2304">
        <f t="shared" si="106"/>
        <v>2024</v>
      </c>
      <c r="J2304" t="str">
        <f t="shared" si="107"/>
        <v>Octubre</v>
      </c>
      <c r="K2304">
        <f>AVERAGEIFS(Tabla1[Close], Tabla1[Ticker], Tabla1[[#This Row],[Ticker]], Tabla1[Date], "&lt;=" &amp; Tabla1[[#This Row],[Date]], Tabla1[Date], "&gt;=" &amp; (Tabla1[[#This Row],[Date]]-50))</f>
        <v>91.725833333333355</v>
      </c>
      <c r="L2304">
        <f>AVERAGEIFS(Tabla1[Close], Tabla1[Ticker], Tabla1[[#This Row],[Ticker]], Tabla1[Date], "&lt;=" &amp; Tabla1[[#This Row],[Date]], Tabla1[Date], "&gt;=" &amp; (Tabla1[[#This Row],[Date]]-200))</f>
        <v>100.06108695652169</v>
      </c>
      <c r="M2304" t="str">
        <f>+IF(Tabla1[[#This Row],[volatilidad]]&lt;0.5,"Baja",IF(Tabla1[[#This Row],[volatilidad]]&lt;1,"Media","Alta"))</f>
        <v>Baja</v>
      </c>
    </row>
    <row r="2305" spans="1:13" x14ac:dyDescent="0.3">
      <c r="A2305" s="1">
        <v>45575</v>
      </c>
      <c r="B2305">
        <v>93.72</v>
      </c>
      <c r="C2305">
        <v>93.88</v>
      </c>
      <c r="D2305">
        <v>92.69</v>
      </c>
      <c r="E2305">
        <v>92.99</v>
      </c>
      <c r="F2305">
        <v>6698039</v>
      </c>
      <c r="G2305" t="s">
        <v>9</v>
      </c>
      <c r="H2305" s="3">
        <f t="shared" si="105"/>
        <v>-6.5170940170939939E-3</v>
      </c>
      <c r="I2305">
        <f t="shared" si="106"/>
        <v>2024</v>
      </c>
      <c r="J2305" t="str">
        <f t="shared" si="107"/>
        <v>Octubre</v>
      </c>
      <c r="K2305">
        <f>AVERAGEIFS(Tabla1[Close], Tabla1[Ticker], Tabla1[[#This Row],[Ticker]], Tabla1[Date], "&lt;=" &amp; Tabla1[[#This Row],[Date]], Tabla1[Date], "&gt;=" &amp; (Tabla1[[#This Row],[Date]]-50))</f>
        <v>91.816111111111113</v>
      </c>
      <c r="L2305">
        <f>AVERAGEIFS(Tabla1[Close], Tabla1[Ticker], Tabla1[[#This Row],[Ticker]], Tabla1[Date], "&lt;=" &amp; Tabla1[[#This Row],[Date]], Tabla1[Date], "&gt;=" &amp; (Tabla1[[#This Row],[Date]]-200))</f>
        <v>100.01021582733807</v>
      </c>
      <c r="M2305" t="str">
        <f>+IF(Tabla1[[#This Row],[volatilidad]]&lt;0.5,"Baja",IF(Tabla1[[#This Row],[volatilidad]]&lt;1,"Media","Alta"))</f>
        <v>Baja</v>
      </c>
    </row>
    <row r="2306" spans="1:13" x14ac:dyDescent="0.3">
      <c r="A2306" s="1">
        <v>45576</v>
      </c>
      <c r="B2306">
        <v>92.85</v>
      </c>
      <c r="C2306">
        <v>94.61</v>
      </c>
      <c r="D2306">
        <v>92.8</v>
      </c>
      <c r="E2306">
        <v>94.13</v>
      </c>
      <c r="F2306">
        <v>8089133</v>
      </c>
      <c r="G2306" t="s">
        <v>9</v>
      </c>
      <c r="H2306" s="3">
        <f t="shared" ref="H2306:H2369" si="108">IF(G2306=G2305, (E2306/E2305)-1, "")</f>
        <v>1.2259382729325807E-2</v>
      </c>
      <c r="I2306">
        <f t="shared" ref="I2306:I2369" si="109">YEAR(A2306)</f>
        <v>2024</v>
      </c>
      <c r="J2306" t="str">
        <f t="shared" ref="J2306:J2369" si="110">TEXT(A2306,"MMMM")</f>
        <v>Octubre</v>
      </c>
      <c r="K2306">
        <f>AVERAGEIFS(Tabla1[Close], Tabla1[Ticker], Tabla1[[#This Row],[Ticker]], Tabla1[Date], "&lt;=" &amp; Tabla1[[#This Row],[Date]], Tabla1[Date], "&gt;=" &amp; (Tabla1[[#This Row],[Date]]-50))</f>
        <v>91.910833333333329</v>
      </c>
      <c r="L2306">
        <f>AVERAGEIFS(Tabla1[Close], Tabla1[Ticker], Tabla1[[#This Row],[Ticker]], Tabla1[Date], "&lt;=" &amp; Tabla1[[#This Row],[Date]], Tabla1[Date], "&gt;=" &amp; (Tabla1[[#This Row],[Date]]-200))</f>
        <v>99.968214285714225</v>
      </c>
      <c r="M2306" t="str">
        <f>+IF(Tabla1[[#This Row],[volatilidad]]&lt;0.5,"Baja",IF(Tabla1[[#This Row],[volatilidad]]&lt;1,"Media","Alta"))</f>
        <v>Baja</v>
      </c>
    </row>
    <row r="2307" spans="1:13" x14ac:dyDescent="0.3">
      <c r="A2307" s="1">
        <v>45579</v>
      </c>
      <c r="B2307">
        <v>94.18</v>
      </c>
      <c r="C2307">
        <v>95.19</v>
      </c>
      <c r="D2307">
        <v>93.8</v>
      </c>
      <c r="E2307">
        <v>94.97</v>
      </c>
      <c r="F2307">
        <v>6261964</v>
      </c>
      <c r="G2307" t="s">
        <v>9</v>
      </c>
      <c r="H2307" s="3">
        <f t="shared" si="108"/>
        <v>8.9238287474768807E-3</v>
      </c>
      <c r="I2307">
        <f t="shared" si="109"/>
        <v>2024</v>
      </c>
      <c r="J2307" t="str">
        <f t="shared" si="110"/>
        <v>Octubre</v>
      </c>
      <c r="K2307">
        <f>AVERAGEIFS(Tabla1[Close], Tabla1[Ticker], Tabla1[[#This Row],[Ticker]], Tabla1[Date], "&lt;=" &amp; Tabla1[[#This Row],[Date]], Tabla1[Date], "&gt;=" &amp; (Tabla1[[#This Row],[Date]]-50))</f>
        <v>92.093714285714285</v>
      </c>
      <c r="L2307">
        <f>AVERAGEIFS(Tabla1[Close], Tabla1[Ticker], Tabla1[[#This Row],[Ticker]], Tabla1[Date], "&lt;=" &amp; Tabla1[[#This Row],[Date]], Tabla1[Date], "&gt;=" &amp; (Tabla1[[#This Row],[Date]]-200))</f>
        <v>99.494565217391241</v>
      </c>
      <c r="M2307" t="str">
        <f>+IF(Tabla1[[#This Row],[volatilidad]]&lt;0.5,"Baja",IF(Tabla1[[#This Row],[volatilidad]]&lt;1,"Media","Alta"))</f>
        <v>Baja</v>
      </c>
    </row>
    <row r="2308" spans="1:13" x14ac:dyDescent="0.3">
      <c r="A2308" s="1">
        <v>45580</v>
      </c>
      <c r="B2308">
        <v>95.25</v>
      </c>
      <c r="C2308">
        <v>95.65</v>
      </c>
      <c r="D2308">
        <v>93.68</v>
      </c>
      <c r="E2308">
        <v>94.22</v>
      </c>
      <c r="F2308">
        <v>6535756</v>
      </c>
      <c r="G2308" t="s">
        <v>9</v>
      </c>
      <c r="H2308" s="3">
        <f t="shared" si="108"/>
        <v>-7.8972307044329337E-3</v>
      </c>
      <c r="I2308">
        <f t="shared" si="109"/>
        <v>2024</v>
      </c>
      <c r="J2308" t="str">
        <f t="shared" si="110"/>
        <v>Octubre</v>
      </c>
      <c r="K2308">
        <f>AVERAGEIFS(Tabla1[Close], Tabla1[Ticker], Tabla1[[#This Row],[Ticker]], Tabla1[Date], "&lt;=" &amp; Tabla1[[#This Row],[Date]], Tabla1[Date], "&gt;=" &amp; (Tabla1[[#This Row],[Date]]-50))</f>
        <v>92.152777777777771</v>
      </c>
      <c r="L2308">
        <f>AVERAGEIFS(Tabla1[Close], Tabla1[Ticker], Tabla1[[#This Row],[Ticker]], Tabla1[Date], "&lt;=" &amp; Tabla1[[#This Row],[Date]], Tabla1[Date], "&gt;=" &amp; (Tabla1[[#This Row],[Date]]-200))</f>
        <v>99.290652173912974</v>
      </c>
      <c r="M2308" t="str">
        <f>+IF(Tabla1[[#This Row],[volatilidad]]&lt;0.5,"Baja",IF(Tabla1[[#This Row],[volatilidad]]&lt;1,"Media","Alta"))</f>
        <v>Baja</v>
      </c>
    </row>
    <row r="2309" spans="1:13" x14ac:dyDescent="0.3">
      <c r="A2309" s="1">
        <v>45581</v>
      </c>
      <c r="B2309">
        <v>93.73</v>
      </c>
      <c r="C2309">
        <v>96.79</v>
      </c>
      <c r="D2309">
        <v>93.63</v>
      </c>
      <c r="E2309">
        <v>96.75</v>
      </c>
      <c r="F2309">
        <v>9936286</v>
      </c>
      <c r="G2309" t="s">
        <v>9</v>
      </c>
      <c r="H2309" s="3">
        <f t="shared" si="108"/>
        <v>2.6852048397367767E-2</v>
      </c>
      <c r="I2309">
        <f t="shared" si="109"/>
        <v>2024</v>
      </c>
      <c r="J2309" t="str">
        <f t="shared" si="110"/>
        <v>Octubre</v>
      </c>
      <c r="K2309">
        <f>AVERAGEIFS(Tabla1[Close], Tabla1[Ticker], Tabla1[[#This Row],[Ticker]], Tabla1[Date], "&lt;=" &amp; Tabla1[[#This Row],[Date]], Tabla1[Date], "&gt;=" &amp; (Tabla1[[#This Row],[Date]]-50))</f>
        <v>92.290833333333325</v>
      </c>
      <c r="L2309">
        <f>AVERAGEIFS(Tabla1[Close], Tabla1[Ticker], Tabla1[[#This Row],[Ticker]], Tabla1[Date], "&lt;=" &amp; Tabla1[[#This Row],[Date]], Tabla1[Date], "&gt;=" &amp; (Tabla1[[#This Row],[Date]]-200))</f>
        <v>99.272374100719347</v>
      </c>
      <c r="M2309" t="str">
        <f>+IF(Tabla1[[#This Row],[volatilidad]]&lt;0.5,"Baja",IF(Tabla1[[#This Row],[volatilidad]]&lt;1,"Media","Alta"))</f>
        <v>Baja</v>
      </c>
    </row>
    <row r="2310" spans="1:13" x14ac:dyDescent="0.3">
      <c r="A2310" s="1">
        <v>45582</v>
      </c>
      <c r="B2310">
        <v>96.93</v>
      </c>
      <c r="C2310">
        <v>97.33</v>
      </c>
      <c r="D2310">
        <v>95.61</v>
      </c>
      <c r="E2310">
        <v>96.54</v>
      </c>
      <c r="F2310">
        <v>9542501</v>
      </c>
      <c r="G2310" t="s">
        <v>9</v>
      </c>
      <c r="H2310" s="3">
        <f t="shared" si="108"/>
        <v>-2.1705426356588564E-3</v>
      </c>
      <c r="I2310">
        <f t="shared" si="109"/>
        <v>2024</v>
      </c>
      <c r="J2310" t="str">
        <f t="shared" si="110"/>
        <v>Octubre</v>
      </c>
      <c r="K2310">
        <f>AVERAGEIFS(Tabla1[Close], Tabla1[Ticker], Tabla1[[#This Row],[Ticker]], Tabla1[Date], "&lt;=" &amp; Tabla1[[#This Row],[Date]], Tabla1[Date], "&gt;=" &amp; (Tabla1[[#This Row],[Date]]-50))</f>
        <v>92.447499999999991</v>
      </c>
      <c r="L2310">
        <f>AVERAGEIFS(Tabla1[Close], Tabla1[Ticker], Tabla1[[#This Row],[Ticker]], Tabla1[Date], "&lt;=" &amp; Tabla1[[#This Row],[Date]], Tabla1[Date], "&gt;=" &amp; (Tabla1[[#This Row],[Date]]-200))</f>
        <v>99.252857142857081</v>
      </c>
      <c r="M2310" t="str">
        <f>+IF(Tabla1[[#This Row],[volatilidad]]&lt;0.5,"Baja",IF(Tabla1[[#This Row],[volatilidad]]&lt;1,"Media","Alta"))</f>
        <v>Baja</v>
      </c>
    </row>
    <row r="2311" spans="1:13" x14ac:dyDescent="0.3">
      <c r="A2311" s="1">
        <v>45583</v>
      </c>
      <c r="B2311">
        <v>97.01</v>
      </c>
      <c r="C2311">
        <v>97.54</v>
      </c>
      <c r="D2311">
        <v>96.05</v>
      </c>
      <c r="E2311">
        <v>97.28</v>
      </c>
      <c r="F2311">
        <v>8609692</v>
      </c>
      <c r="G2311" t="s">
        <v>9</v>
      </c>
      <c r="H2311" s="3">
        <f t="shared" si="108"/>
        <v>7.665216490573723E-3</v>
      </c>
      <c r="I2311">
        <f t="shared" si="109"/>
        <v>2024</v>
      </c>
      <c r="J2311" t="str">
        <f t="shared" si="110"/>
        <v>Octubre</v>
      </c>
      <c r="K2311">
        <f>AVERAGEIFS(Tabla1[Close], Tabla1[Ticker], Tabla1[[#This Row],[Ticker]], Tabla1[Date], "&lt;=" &amp; Tabla1[[#This Row],[Date]], Tabla1[Date], "&gt;=" &amp; (Tabla1[[#This Row],[Date]]-50))</f>
        <v>92.663888888888891</v>
      </c>
      <c r="L2311">
        <f>AVERAGEIFS(Tabla1[Close], Tabla1[Ticker], Tabla1[[#This Row],[Ticker]], Tabla1[Date], "&lt;=" &amp; Tabla1[[#This Row],[Date]], Tabla1[Date], "&gt;=" &amp; (Tabla1[[#This Row],[Date]]-200))</f>
        <v>99.238865248226887</v>
      </c>
      <c r="M2311" t="str">
        <f>+IF(Tabla1[[#This Row],[volatilidad]]&lt;0.5,"Baja",IF(Tabla1[[#This Row],[volatilidad]]&lt;1,"Media","Alta"))</f>
        <v>Baja</v>
      </c>
    </row>
    <row r="2312" spans="1:13" x14ac:dyDescent="0.3">
      <c r="A2312" s="1">
        <v>45586</v>
      </c>
      <c r="B2312">
        <v>97.2</v>
      </c>
      <c r="C2312">
        <v>97.45</v>
      </c>
      <c r="D2312">
        <v>95.95</v>
      </c>
      <c r="E2312">
        <v>96.62</v>
      </c>
      <c r="F2312">
        <v>8189949</v>
      </c>
      <c r="G2312" t="s">
        <v>9</v>
      </c>
      <c r="H2312" s="3">
        <f t="shared" si="108"/>
        <v>-6.7845394736841813E-3</v>
      </c>
      <c r="I2312">
        <f t="shared" si="109"/>
        <v>2024</v>
      </c>
      <c r="J2312" t="str">
        <f t="shared" si="110"/>
        <v>Octubre</v>
      </c>
      <c r="K2312">
        <f>AVERAGEIFS(Tabla1[Close], Tabla1[Ticker], Tabla1[[#This Row],[Ticker]], Tabla1[Date], "&lt;=" &amp; Tabla1[[#This Row],[Date]], Tabla1[Date], "&gt;=" &amp; (Tabla1[[#This Row],[Date]]-50))</f>
        <v>92.923714285714283</v>
      </c>
      <c r="L2312">
        <f>AVERAGEIFS(Tabla1[Close], Tabla1[Ticker], Tabla1[[#This Row],[Ticker]], Tabla1[Date], "&lt;=" &amp; Tabla1[[#This Row],[Date]], Tabla1[Date], "&gt;=" &amp; (Tabla1[[#This Row],[Date]]-200))</f>
        <v>98.747985611510742</v>
      </c>
      <c r="M2312" t="str">
        <f>+IF(Tabla1[[#This Row],[volatilidad]]&lt;0.5,"Baja",IF(Tabla1[[#This Row],[volatilidad]]&lt;1,"Media","Alta"))</f>
        <v>Baja</v>
      </c>
    </row>
    <row r="2313" spans="1:13" x14ac:dyDescent="0.3">
      <c r="A2313" s="1">
        <v>45587</v>
      </c>
      <c r="B2313">
        <v>96.2</v>
      </c>
      <c r="C2313">
        <v>97.26</v>
      </c>
      <c r="D2313">
        <v>96.2</v>
      </c>
      <c r="E2313">
        <v>96.74</v>
      </c>
      <c r="F2313">
        <v>5344307</v>
      </c>
      <c r="G2313" t="s">
        <v>9</v>
      </c>
      <c r="H2313" s="3">
        <f t="shared" si="108"/>
        <v>1.2419788863589076E-3</v>
      </c>
      <c r="I2313">
        <f t="shared" si="109"/>
        <v>2024</v>
      </c>
      <c r="J2313" t="str">
        <f t="shared" si="110"/>
        <v>Octubre</v>
      </c>
      <c r="K2313">
        <f>AVERAGEIFS(Tabla1[Close], Tabla1[Ticker], Tabla1[[#This Row],[Ticker]], Tabla1[Date], "&lt;=" &amp; Tabla1[[#This Row],[Date]], Tabla1[Date], "&gt;=" &amp; (Tabla1[[#This Row],[Date]]-50))</f>
        <v>93.029722222222219</v>
      </c>
      <c r="L2313">
        <f>AVERAGEIFS(Tabla1[Close], Tabla1[Ticker], Tabla1[[#This Row],[Ticker]], Tabla1[Date], "&lt;=" &amp; Tabla1[[#This Row],[Date]], Tabla1[Date], "&gt;=" &amp; (Tabla1[[#This Row],[Date]]-200))</f>
        <v>98.601582733812904</v>
      </c>
      <c r="M2313" t="str">
        <f>+IF(Tabla1[[#This Row],[volatilidad]]&lt;0.5,"Baja",IF(Tabla1[[#This Row],[volatilidad]]&lt;1,"Media","Alta"))</f>
        <v>Baja</v>
      </c>
    </row>
    <row r="2314" spans="1:13" x14ac:dyDescent="0.3">
      <c r="A2314" s="1">
        <v>45588</v>
      </c>
      <c r="B2314">
        <v>96.93</v>
      </c>
      <c r="C2314">
        <v>97.14</v>
      </c>
      <c r="D2314">
        <v>95.99</v>
      </c>
      <c r="E2314">
        <v>96.24</v>
      </c>
      <c r="F2314">
        <v>5388501</v>
      </c>
      <c r="G2314" t="s">
        <v>9</v>
      </c>
      <c r="H2314" s="3">
        <f t="shared" si="108"/>
        <v>-5.1684928674798902E-3</v>
      </c>
      <c r="I2314">
        <f t="shared" si="109"/>
        <v>2024</v>
      </c>
      <c r="J2314" t="str">
        <f t="shared" si="110"/>
        <v>Octubre</v>
      </c>
      <c r="K2314">
        <f>AVERAGEIFS(Tabla1[Close], Tabla1[Ticker], Tabla1[[#This Row],[Ticker]], Tabla1[Date], "&lt;=" &amp; Tabla1[[#This Row],[Date]], Tabla1[Date], "&gt;=" &amp; (Tabla1[[#This Row],[Date]]-50))</f>
        <v>93.11648648648648</v>
      </c>
      <c r="L2314">
        <f>AVERAGEIFS(Tabla1[Close], Tabla1[Ticker], Tabla1[[#This Row],[Ticker]], Tabla1[Date], "&lt;=" &amp; Tabla1[[#This Row],[Date]], Tabla1[Date], "&gt;=" &amp; (Tabla1[[#This Row],[Date]]-200))</f>
        <v>98.442302158273336</v>
      </c>
      <c r="M2314" t="str">
        <f>+IF(Tabla1[[#This Row],[volatilidad]]&lt;0.5,"Baja",IF(Tabla1[[#This Row],[volatilidad]]&lt;1,"Media","Alta"))</f>
        <v>Baja</v>
      </c>
    </row>
    <row r="2315" spans="1:13" x14ac:dyDescent="0.3">
      <c r="A2315" s="1">
        <v>45589</v>
      </c>
      <c r="B2315">
        <v>96.6</v>
      </c>
      <c r="C2315">
        <v>96.8</v>
      </c>
      <c r="D2315">
        <v>95.25</v>
      </c>
      <c r="E2315">
        <v>95.4</v>
      </c>
      <c r="F2315">
        <v>5015263</v>
      </c>
      <c r="G2315" t="s">
        <v>9</v>
      </c>
      <c r="H2315" s="3">
        <f t="shared" si="108"/>
        <v>-8.7281795511220395E-3</v>
      </c>
      <c r="I2315">
        <f t="shared" si="109"/>
        <v>2024</v>
      </c>
      <c r="J2315" t="str">
        <f t="shared" si="110"/>
        <v>Octubre</v>
      </c>
      <c r="K2315">
        <f>AVERAGEIFS(Tabla1[Close], Tabla1[Ticker], Tabla1[[#This Row],[Ticker]], Tabla1[Date], "&lt;=" &amp; Tabla1[[#This Row],[Date]], Tabla1[Date], "&gt;=" &amp; (Tabla1[[#This Row],[Date]]-50))</f>
        <v>93.285945945945926</v>
      </c>
      <c r="L2315">
        <f>AVERAGEIFS(Tabla1[Close], Tabla1[Ticker], Tabla1[[#This Row],[Ticker]], Tabla1[Date], "&lt;=" &amp; Tabla1[[#This Row],[Date]], Tabla1[Date], "&gt;=" &amp; (Tabla1[[#This Row],[Date]]-200))</f>
        <v>98.420571428571378</v>
      </c>
      <c r="M2315" t="str">
        <f>+IF(Tabla1[[#This Row],[volatilidad]]&lt;0.5,"Baja",IF(Tabla1[[#This Row],[volatilidad]]&lt;1,"Media","Alta"))</f>
        <v>Baja</v>
      </c>
    </row>
    <row r="2316" spans="1:13" x14ac:dyDescent="0.3">
      <c r="A2316" s="1">
        <v>45590</v>
      </c>
      <c r="B2316">
        <v>95.81</v>
      </c>
      <c r="C2316">
        <v>96.85</v>
      </c>
      <c r="D2316">
        <v>95.01</v>
      </c>
      <c r="E2316">
        <v>95.03</v>
      </c>
      <c r="F2316">
        <v>6638148</v>
      </c>
      <c r="G2316" t="s">
        <v>9</v>
      </c>
      <c r="H2316" s="3">
        <f t="shared" si="108"/>
        <v>-3.8784067085954055E-3</v>
      </c>
      <c r="I2316">
        <f t="shared" si="109"/>
        <v>2024</v>
      </c>
      <c r="J2316" t="str">
        <f t="shared" si="110"/>
        <v>Octubre</v>
      </c>
      <c r="K2316">
        <f>AVERAGEIFS(Tabla1[Close], Tabla1[Ticker], Tabla1[[#This Row],[Ticker]], Tabla1[Date], "&lt;=" &amp; Tabla1[[#This Row],[Date]], Tabla1[Date], "&gt;=" &amp; (Tabla1[[#This Row],[Date]]-50))</f>
        <v>93.442162162162163</v>
      </c>
      <c r="L2316">
        <f>AVERAGEIFS(Tabla1[Close], Tabla1[Ticker], Tabla1[[#This Row],[Ticker]], Tabla1[Date], "&lt;=" &amp; Tabla1[[#This Row],[Date]], Tabla1[Date], "&gt;=" &amp; (Tabla1[[#This Row],[Date]]-200))</f>
        <v>98.396524822695</v>
      </c>
      <c r="M2316" t="str">
        <f>+IF(Tabla1[[#This Row],[volatilidad]]&lt;0.5,"Baja",IF(Tabla1[[#This Row],[volatilidad]]&lt;1,"Media","Alta"))</f>
        <v>Baja</v>
      </c>
    </row>
    <row r="2317" spans="1:13" x14ac:dyDescent="0.3">
      <c r="A2317" s="1">
        <v>45593</v>
      </c>
      <c r="B2317">
        <v>95.22</v>
      </c>
      <c r="C2317">
        <v>96.69</v>
      </c>
      <c r="D2317">
        <v>95.21</v>
      </c>
      <c r="E2317">
        <v>96.2</v>
      </c>
      <c r="F2317">
        <v>8146379</v>
      </c>
      <c r="G2317" t="s">
        <v>9</v>
      </c>
      <c r="H2317" s="3">
        <f t="shared" si="108"/>
        <v>1.2311901504787892E-2</v>
      </c>
      <c r="I2317">
        <f t="shared" si="109"/>
        <v>2024</v>
      </c>
      <c r="J2317" t="str">
        <f t="shared" si="110"/>
        <v>Octubre</v>
      </c>
      <c r="K2317">
        <f>AVERAGEIFS(Tabla1[Close], Tabla1[Ticker], Tabla1[[#This Row],[Ticker]], Tabla1[Date], "&lt;=" &amp; Tabla1[[#This Row],[Date]], Tabla1[Date], "&gt;=" &amp; (Tabla1[[#This Row],[Date]]-50))</f>
        <v>93.80472222222221</v>
      </c>
      <c r="L2317">
        <f>AVERAGEIFS(Tabla1[Close], Tabla1[Ticker], Tabla1[[#This Row],[Ticker]], Tabla1[Date], "&lt;=" &amp; Tabla1[[#This Row],[Date]], Tabla1[Date], "&gt;=" &amp; (Tabla1[[#This Row],[Date]]-200))</f>
        <v>97.968345323740976</v>
      </c>
      <c r="M2317" t="str">
        <f>+IF(Tabla1[[#This Row],[volatilidad]]&lt;0.5,"Baja",IF(Tabla1[[#This Row],[volatilidad]]&lt;1,"Media","Alta"))</f>
        <v>Baja</v>
      </c>
    </row>
    <row r="2318" spans="1:13" x14ac:dyDescent="0.3">
      <c r="A2318" s="1">
        <v>45594</v>
      </c>
      <c r="B2318">
        <v>96.26</v>
      </c>
      <c r="C2318">
        <v>96.62</v>
      </c>
      <c r="D2318">
        <v>95.68</v>
      </c>
      <c r="E2318">
        <v>96.13</v>
      </c>
      <c r="F2318">
        <v>6834439</v>
      </c>
      <c r="G2318" t="s">
        <v>9</v>
      </c>
      <c r="H2318" s="3">
        <f t="shared" si="108"/>
        <v>-7.2765072765079708E-4</v>
      </c>
      <c r="I2318">
        <f t="shared" si="109"/>
        <v>2024</v>
      </c>
      <c r="J2318" t="str">
        <f t="shared" si="110"/>
        <v>Octubre</v>
      </c>
      <c r="K2318">
        <f>AVERAGEIFS(Tabla1[Close], Tabla1[Ticker], Tabla1[[#This Row],[Ticker]], Tabla1[Date], "&lt;=" &amp; Tabla1[[#This Row],[Date]], Tabla1[Date], "&gt;=" &amp; (Tabla1[[#This Row],[Date]]-50))</f>
        <v>93.867567567567562</v>
      </c>
      <c r="L2318">
        <f>AVERAGEIFS(Tabla1[Close], Tabla1[Ticker], Tabla1[[#This Row],[Ticker]], Tabla1[Date], "&lt;=" &amp; Tabla1[[#This Row],[Date]], Tabla1[Date], "&gt;=" &amp; (Tabla1[[#This Row],[Date]]-200))</f>
        <v>97.817122302158239</v>
      </c>
      <c r="M2318" t="str">
        <f>+IF(Tabla1[[#This Row],[volatilidad]]&lt;0.5,"Baja",IF(Tabla1[[#This Row],[volatilidad]]&lt;1,"Media","Alta"))</f>
        <v>Baja</v>
      </c>
    </row>
    <row r="2319" spans="1:13" x14ac:dyDescent="0.3">
      <c r="A2319" s="1">
        <v>45595</v>
      </c>
      <c r="B2319">
        <v>95.7</v>
      </c>
      <c r="C2319">
        <v>96.71</v>
      </c>
      <c r="D2319">
        <v>94.94</v>
      </c>
      <c r="E2319">
        <v>95.08</v>
      </c>
      <c r="F2319">
        <v>7718201</v>
      </c>
      <c r="G2319" t="s">
        <v>9</v>
      </c>
      <c r="H2319" s="3">
        <f t="shared" si="108"/>
        <v>-1.0922708831790251E-2</v>
      </c>
      <c r="I2319">
        <f t="shared" si="109"/>
        <v>2024</v>
      </c>
      <c r="J2319" t="str">
        <f t="shared" si="110"/>
        <v>Octubre</v>
      </c>
      <c r="K2319">
        <f>AVERAGEIFS(Tabla1[Close], Tabla1[Ticker], Tabla1[[#This Row],[Ticker]], Tabla1[Date], "&lt;=" &amp; Tabla1[[#This Row],[Date]], Tabla1[Date], "&gt;=" &amp; (Tabla1[[#This Row],[Date]]-50))</f>
        <v>94.049729729729719</v>
      </c>
      <c r="L2319">
        <f>AVERAGEIFS(Tabla1[Close], Tabla1[Ticker], Tabla1[[#This Row],[Ticker]], Tabla1[Date], "&lt;=" &amp; Tabla1[[#This Row],[Date]], Tabla1[Date], "&gt;=" &amp; (Tabla1[[#This Row],[Date]]-200))</f>
        <v>97.68093525179853</v>
      </c>
      <c r="M2319" t="str">
        <f>+IF(Tabla1[[#This Row],[volatilidad]]&lt;0.5,"Baja",IF(Tabla1[[#This Row],[volatilidad]]&lt;1,"Media","Alta"))</f>
        <v>Baja</v>
      </c>
    </row>
    <row r="2320" spans="1:13" x14ac:dyDescent="0.3">
      <c r="A2320" s="1">
        <v>45596</v>
      </c>
      <c r="B2320">
        <v>95.27</v>
      </c>
      <c r="C2320">
        <v>96.63</v>
      </c>
      <c r="D2320">
        <v>95</v>
      </c>
      <c r="E2320">
        <v>96.2</v>
      </c>
      <c r="F2320">
        <v>8147709</v>
      </c>
      <c r="G2320" t="s">
        <v>9</v>
      </c>
      <c r="H2320" s="3">
        <f t="shared" si="108"/>
        <v>1.1779554059739183E-2</v>
      </c>
      <c r="I2320">
        <f t="shared" si="109"/>
        <v>2024</v>
      </c>
      <c r="J2320" t="str">
        <f t="shared" si="110"/>
        <v>Octubre</v>
      </c>
      <c r="K2320">
        <f>AVERAGEIFS(Tabla1[Close], Tabla1[Ticker], Tabla1[[#This Row],[Ticker]], Tabla1[Date], "&lt;=" &amp; Tabla1[[#This Row],[Date]], Tabla1[Date], "&gt;=" &amp; (Tabla1[[#This Row],[Date]]-50))</f>
        <v>94.260540540540518</v>
      </c>
      <c r="L2320">
        <f>AVERAGEIFS(Tabla1[Close], Tabla1[Ticker], Tabla1[[#This Row],[Ticker]], Tabla1[Date], "&lt;=" &amp; Tabla1[[#This Row],[Date]], Tabla1[Date], "&gt;=" &amp; (Tabla1[[#This Row],[Date]]-200))</f>
        <v>97.670357142857114</v>
      </c>
      <c r="M2320" t="str">
        <f>+IF(Tabla1[[#This Row],[volatilidad]]&lt;0.5,"Baja",IF(Tabla1[[#This Row],[volatilidad]]&lt;1,"Media","Alta"))</f>
        <v>Baja</v>
      </c>
    </row>
    <row r="2321" spans="1:13" x14ac:dyDescent="0.3">
      <c r="A2321" s="1">
        <v>45597</v>
      </c>
      <c r="B2321">
        <v>95.7</v>
      </c>
      <c r="C2321">
        <v>96.39</v>
      </c>
      <c r="D2321">
        <v>94.83</v>
      </c>
      <c r="E2321">
        <v>95.81</v>
      </c>
      <c r="F2321">
        <v>7944869</v>
      </c>
      <c r="G2321" t="s">
        <v>9</v>
      </c>
      <c r="H2321" s="3">
        <f t="shared" si="108"/>
        <v>-4.0540540540540126E-3</v>
      </c>
      <c r="I2321">
        <f t="shared" si="109"/>
        <v>2024</v>
      </c>
      <c r="J2321" t="str">
        <f t="shared" si="110"/>
        <v>Noviembre</v>
      </c>
      <c r="K2321">
        <f>AVERAGEIFS(Tabla1[Close], Tabla1[Ticker], Tabla1[[#This Row],[Ticker]], Tabla1[Date], "&lt;=" &amp; Tabla1[[#This Row],[Date]], Tabla1[Date], "&gt;=" &amp; (Tabla1[[#This Row],[Date]]-50))</f>
        <v>94.462972972972949</v>
      </c>
      <c r="L2321">
        <f>AVERAGEIFS(Tabla1[Close], Tabla1[Ticker], Tabla1[[#This Row],[Ticker]], Tabla1[Date], "&lt;=" &amp; Tabla1[[#This Row],[Date]], Tabla1[Date], "&gt;=" &amp; (Tabla1[[#This Row],[Date]]-200))</f>
        <v>97.657163120567347</v>
      </c>
      <c r="M2321" t="str">
        <f>+IF(Tabla1[[#This Row],[volatilidad]]&lt;0.5,"Baja",IF(Tabla1[[#This Row],[volatilidad]]&lt;1,"Media","Alta"))</f>
        <v>Baja</v>
      </c>
    </row>
    <row r="2322" spans="1:13" x14ac:dyDescent="0.3">
      <c r="A2322" s="1">
        <v>45600</v>
      </c>
      <c r="B2322">
        <v>95.83</v>
      </c>
      <c r="C2322">
        <v>96.02</v>
      </c>
      <c r="D2322">
        <v>95.03</v>
      </c>
      <c r="E2322">
        <v>95.79</v>
      </c>
      <c r="F2322">
        <v>6088036</v>
      </c>
      <c r="G2322" t="s">
        <v>9</v>
      </c>
      <c r="H2322" s="3">
        <f t="shared" si="108"/>
        <v>-2.0874647740309893E-4</v>
      </c>
      <c r="I2322">
        <f t="shared" si="109"/>
        <v>2024</v>
      </c>
      <c r="J2322" t="str">
        <f t="shared" si="110"/>
        <v>Noviembre</v>
      </c>
      <c r="K2322">
        <f>AVERAGEIFS(Tabla1[Close], Tabla1[Ticker], Tabla1[[#This Row],[Ticker]], Tabla1[Date], "&lt;=" &amp; Tabla1[[#This Row],[Date]], Tabla1[Date], "&gt;=" &amp; (Tabla1[[#This Row],[Date]]-50))</f>
        <v>94.751944444444419</v>
      </c>
      <c r="L2322">
        <f>AVERAGEIFS(Tabla1[Close], Tabla1[Ticker], Tabla1[[#This Row],[Ticker]], Tabla1[Date], "&lt;=" &amp; Tabla1[[#This Row],[Date]], Tabla1[Date], "&gt;=" &amp; (Tabla1[[#This Row],[Date]]-200))</f>
        <v>97.307050359712207</v>
      </c>
      <c r="M2322" t="str">
        <f>+IF(Tabla1[[#This Row],[volatilidad]]&lt;0.5,"Baja",IF(Tabla1[[#This Row],[volatilidad]]&lt;1,"Media","Alta"))</f>
        <v>Baja</v>
      </c>
    </row>
    <row r="2323" spans="1:13" x14ac:dyDescent="0.3">
      <c r="A2323" s="1">
        <v>45601</v>
      </c>
      <c r="B2323">
        <v>95.6</v>
      </c>
      <c r="C2323">
        <v>96.67</v>
      </c>
      <c r="D2323">
        <v>95.25</v>
      </c>
      <c r="E2323">
        <v>96.63</v>
      </c>
      <c r="F2323">
        <v>6561725</v>
      </c>
      <c r="G2323" t="s">
        <v>9</v>
      </c>
      <c r="H2323" s="3">
        <f t="shared" si="108"/>
        <v>8.7691825869087303E-3</v>
      </c>
      <c r="I2323">
        <f t="shared" si="109"/>
        <v>2024</v>
      </c>
      <c r="J2323" t="str">
        <f t="shared" si="110"/>
        <v>Noviembre</v>
      </c>
      <c r="K2323">
        <f>AVERAGEIFS(Tabla1[Close], Tabla1[Ticker], Tabla1[[#This Row],[Ticker]], Tabla1[Date], "&lt;=" &amp; Tabla1[[#This Row],[Date]], Tabla1[Date], "&gt;=" &amp; (Tabla1[[#This Row],[Date]]-50))</f>
        <v>94.802702702702689</v>
      </c>
      <c r="L2323">
        <f>AVERAGEIFS(Tabla1[Close], Tabla1[Ticker], Tabla1[[#This Row],[Ticker]], Tabla1[Date], "&lt;=" &amp; Tabla1[[#This Row],[Date]], Tabla1[Date], "&gt;=" &amp; (Tabla1[[#This Row],[Date]]-200))</f>
        <v>97.193381294964013</v>
      </c>
      <c r="M2323" t="str">
        <f>+IF(Tabla1[[#This Row],[volatilidad]]&lt;0.5,"Baja",IF(Tabla1[[#This Row],[volatilidad]]&lt;1,"Media","Alta"))</f>
        <v>Baja</v>
      </c>
    </row>
    <row r="2324" spans="1:13" x14ac:dyDescent="0.3">
      <c r="A2324" s="1">
        <v>45602</v>
      </c>
      <c r="B2324">
        <v>98.21</v>
      </c>
      <c r="C2324">
        <v>99.55</v>
      </c>
      <c r="D2324">
        <v>98.21</v>
      </c>
      <c r="E2324">
        <v>98.89</v>
      </c>
      <c r="F2324">
        <v>11325086</v>
      </c>
      <c r="G2324" t="s">
        <v>9</v>
      </c>
      <c r="H2324" s="3">
        <f t="shared" si="108"/>
        <v>2.3388181724102397E-2</v>
      </c>
      <c r="I2324">
        <f t="shared" si="109"/>
        <v>2024</v>
      </c>
      <c r="J2324" t="str">
        <f t="shared" si="110"/>
        <v>Noviembre</v>
      </c>
      <c r="K2324">
        <f>AVERAGEIFS(Tabla1[Close], Tabla1[Ticker], Tabla1[[#This Row],[Ticker]], Tabla1[Date], "&lt;=" &amp; Tabla1[[#This Row],[Date]], Tabla1[Date], "&gt;=" &amp; (Tabla1[[#This Row],[Date]]-50))</f>
        <v>94.99297297297295</v>
      </c>
      <c r="L2324">
        <f>AVERAGEIFS(Tabla1[Close], Tabla1[Ticker], Tabla1[[#This Row],[Ticker]], Tabla1[Date], "&lt;=" &amp; Tabla1[[#This Row],[Date]], Tabla1[Date], "&gt;=" &amp; (Tabla1[[#This Row],[Date]]-200))</f>
        <v>97.094676258992777</v>
      </c>
      <c r="M2324" t="str">
        <f>+IF(Tabla1[[#This Row],[volatilidad]]&lt;0.5,"Baja",IF(Tabla1[[#This Row],[volatilidad]]&lt;1,"Media","Alta"))</f>
        <v>Baja</v>
      </c>
    </row>
    <row r="2325" spans="1:13" x14ac:dyDescent="0.3">
      <c r="A2325" s="1">
        <v>45603</v>
      </c>
      <c r="B2325">
        <v>98.78</v>
      </c>
      <c r="C2325">
        <v>99.52</v>
      </c>
      <c r="D2325">
        <v>98.13</v>
      </c>
      <c r="E2325">
        <v>98.93</v>
      </c>
      <c r="F2325">
        <v>7805138</v>
      </c>
      <c r="G2325" t="s">
        <v>9</v>
      </c>
      <c r="H2325" s="3">
        <f t="shared" si="108"/>
        <v>4.0448983719287845E-4</v>
      </c>
      <c r="I2325">
        <f t="shared" si="109"/>
        <v>2024</v>
      </c>
      <c r="J2325" t="str">
        <f t="shared" si="110"/>
        <v>Noviembre</v>
      </c>
      <c r="K2325">
        <f>AVERAGEIFS(Tabla1[Close], Tabla1[Ticker], Tabla1[[#This Row],[Ticker]], Tabla1[Date], "&lt;=" &amp; Tabla1[[#This Row],[Date]], Tabla1[Date], "&gt;=" &amp; (Tabla1[[#This Row],[Date]]-50))</f>
        <v>95.157027027027013</v>
      </c>
      <c r="L2325">
        <f>AVERAGEIFS(Tabla1[Close], Tabla1[Ticker], Tabla1[[#This Row],[Ticker]], Tabla1[Date], "&lt;=" &amp; Tabla1[[#This Row],[Date]], Tabla1[Date], "&gt;=" &amp; (Tabla1[[#This Row],[Date]]-200))</f>
        <v>97.107785714285683</v>
      </c>
      <c r="M2325" t="str">
        <f>+IF(Tabla1[[#This Row],[volatilidad]]&lt;0.5,"Baja",IF(Tabla1[[#This Row],[volatilidad]]&lt;1,"Media","Alta"))</f>
        <v>Baja</v>
      </c>
    </row>
    <row r="2326" spans="1:13" x14ac:dyDescent="0.3">
      <c r="A2326" s="1">
        <v>45604</v>
      </c>
      <c r="B2326">
        <v>98.73</v>
      </c>
      <c r="C2326">
        <v>99.26</v>
      </c>
      <c r="D2326">
        <v>97.61</v>
      </c>
      <c r="E2326">
        <v>99.02</v>
      </c>
      <c r="F2326">
        <v>7982113</v>
      </c>
      <c r="G2326" t="s">
        <v>9</v>
      </c>
      <c r="H2326" s="3">
        <f t="shared" si="108"/>
        <v>9.0973415546335978E-4</v>
      </c>
      <c r="I2326">
        <f t="shared" si="109"/>
        <v>2024</v>
      </c>
      <c r="J2326" t="str">
        <f t="shared" si="110"/>
        <v>Noviembre</v>
      </c>
      <c r="K2326">
        <f>AVERAGEIFS(Tabla1[Close], Tabla1[Ticker], Tabla1[[#This Row],[Ticker]], Tabla1[Date], "&lt;=" &amp; Tabla1[[#This Row],[Date]], Tabla1[Date], "&gt;=" &amp; (Tabla1[[#This Row],[Date]]-50))</f>
        <v>95.304054054054035</v>
      </c>
      <c r="L2326">
        <f>AVERAGEIFS(Tabla1[Close], Tabla1[Ticker], Tabla1[[#This Row],[Ticker]], Tabla1[Date], "&lt;=" &amp; Tabla1[[#This Row],[Date]], Tabla1[Date], "&gt;=" &amp; (Tabla1[[#This Row],[Date]]-200))</f>
        <v>97.12134751773047</v>
      </c>
      <c r="M2326" t="str">
        <f>+IF(Tabla1[[#This Row],[volatilidad]]&lt;0.5,"Baja",IF(Tabla1[[#This Row],[volatilidad]]&lt;1,"Media","Alta"))</f>
        <v>Baja</v>
      </c>
    </row>
    <row r="2327" spans="1:13" x14ac:dyDescent="0.3">
      <c r="A2327" s="1">
        <v>45607</v>
      </c>
      <c r="B2327">
        <v>99</v>
      </c>
      <c r="C2327">
        <v>100.9</v>
      </c>
      <c r="D2327">
        <v>99</v>
      </c>
      <c r="E2327">
        <v>100.86</v>
      </c>
      <c r="F2327">
        <v>9137854</v>
      </c>
      <c r="G2327" t="s">
        <v>9</v>
      </c>
      <c r="H2327" s="3">
        <f t="shared" si="108"/>
        <v>1.8582104625328277E-2</v>
      </c>
      <c r="I2327">
        <f t="shared" si="109"/>
        <v>2024</v>
      </c>
      <c r="J2327" t="str">
        <f t="shared" si="110"/>
        <v>Noviembre</v>
      </c>
      <c r="K2327">
        <f>AVERAGEIFS(Tabla1[Close], Tabla1[Ticker], Tabla1[[#This Row],[Ticker]], Tabla1[Date], "&lt;=" &amp; Tabla1[[#This Row],[Date]], Tabla1[Date], "&gt;=" &amp; (Tabla1[[#This Row],[Date]]-50))</f>
        <v>95.553055555555545</v>
      </c>
      <c r="L2327">
        <f>AVERAGEIFS(Tabla1[Close], Tabla1[Ticker], Tabla1[[#This Row],[Ticker]], Tabla1[Date], "&lt;=" &amp; Tabla1[[#This Row],[Date]], Tabla1[Date], "&gt;=" &amp; (Tabla1[[#This Row],[Date]]-200))</f>
        <v>96.801079136690618</v>
      </c>
      <c r="M2327" t="str">
        <f>+IF(Tabla1[[#This Row],[volatilidad]]&lt;0.5,"Baja",IF(Tabla1[[#This Row],[volatilidad]]&lt;1,"Media","Alta"))</f>
        <v>Baja</v>
      </c>
    </row>
    <row r="2328" spans="1:13" x14ac:dyDescent="0.3">
      <c r="A2328" s="1">
        <v>45608</v>
      </c>
      <c r="B2328">
        <v>100.55</v>
      </c>
      <c r="C2328">
        <v>101.29</v>
      </c>
      <c r="D2328">
        <v>99.5</v>
      </c>
      <c r="E2328">
        <v>100.99</v>
      </c>
      <c r="F2328">
        <v>9366216</v>
      </c>
      <c r="G2328" t="s">
        <v>9</v>
      </c>
      <c r="H2328" s="3">
        <f t="shared" si="108"/>
        <v>1.2889153281776533E-3</v>
      </c>
      <c r="I2328">
        <f t="shared" si="109"/>
        <v>2024</v>
      </c>
      <c r="J2328" t="str">
        <f t="shared" si="110"/>
        <v>Noviembre</v>
      </c>
      <c r="K2328">
        <f>AVERAGEIFS(Tabla1[Close], Tabla1[Ticker], Tabla1[[#This Row],[Ticker]], Tabla1[Date], "&lt;=" &amp; Tabla1[[#This Row],[Date]], Tabla1[Date], "&gt;=" &amp; (Tabla1[[#This Row],[Date]]-50))</f>
        <v>95.699999999999974</v>
      </c>
      <c r="L2328">
        <f>AVERAGEIFS(Tabla1[Close], Tabla1[Ticker], Tabla1[[#This Row],[Ticker]], Tabla1[Date], "&lt;=" &amp; Tabla1[[#This Row],[Date]], Tabla1[Date], "&gt;=" &amp; (Tabla1[[#This Row],[Date]]-200))</f>
        <v>96.71633093525179</v>
      </c>
      <c r="M2328" t="str">
        <f>+IF(Tabla1[[#This Row],[volatilidad]]&lt;0.5,"Baja",IF(Tabla1[[#This Row],[volatilidad]]&lt;1,"Media","Alta"))</f>
        <v>Baja</v>
      </c>
    </row>
    <row r="2329" spans="1:13" x14ac:dyDescent="0.3">
      <c r="A2329" s="1">
        <v>45609</v>
      </c>
      <c r="B2329">
        <v>100.79</v>
      </c>
      <c r="C2329">
        <v>103.2</v>
      </c>
      <c r="D2329">
        <v>100.35</v>
      </c>
      <c r="E2329">
        <v>102.72</v>
      </c>
      <c r="F2329">
        <v>17701277</v>
      </c>
      <c r="G2329" t="s">
        <v>9</v>
      </c>
      <c r="H2329" s="3">
        <f t="shared" si="108"/>
        <v>1.7130408951381293E-2</v>
      </c>
      <c r="I2329">
        <f t="shared" si="109"/>
        <v>2024</v>
      </c>
      <c r="J2329" t="str">
        <f t="shared" si="110"/>
        <v>Noviembre</v>
      </c>
      <c r="K2329">
        <f>AVERAGEIFS(Tabla1[Close], Tabla1[Ticker], Tabla1[[#This Row],[Ticker]], Tabla1[Date], "&lt;=" &amp; Tabla1[[#This Row],[Date]], Tabla1[Date], "&gt;=" &amp; (Tabla1[[#This Row],[Date]]-50))</f>
        <v>95.96351351351349</v>
      </c>
      <c r="L2329">
        <f>AVERAGEIFS(Tabla1[Close], Tabla1[Ticker], Tabla1[[#This Row],[Ticker]], Tabla1[Date], "&lt;=" &amp; Tabla1[[#This Row],[Date]], Tabla1[Date], "&gt;=" &amp; (Tabla1[[#This Row],[Date]]-200))</f>
        <v>96.644316546762568</v>
      </c>
      <c r="M2329" t="str">
        <f>+IF(Tabla1[[#This Row],[volatilidad]]&lt;0.5,"Baja",IF(Tabla1[[#This Row],[volatilidad]]&lt;1,"Media","Alta"))</f>
        <v>Baja</v>
      </c>
    </row>
    <row r="2330" spans="1:13" x14ac:dyDescent="0.3">
      <c r="A2330" s="1">
        <v>45610</v>
      </c>
      <c r="B2330">
        <v>110.33</v>
      </c>
      <c r="C2330">
        <v>114.81</v>
      </c>
      <c r="D2330">
        <v>108.4</v>
      </c>
      <c r="E2330">
        <v>109.12</v>
      </c>
      <c r="F2330">
        <v>47436052</v>
      </c>
      <c r="G2330" t="s">
        <v>9</v>
      </c>
      <c r="H2330" s="3">
        <f t="shared" si="108"/>
        <v>6.230529595015577E-2</v>
      </c>
      <c r="I2330">
        <f t="shared" si="109"/>
        <v>2024</v>
      </c>
      <c r="J2330" t="str">
        <f t="shared" si="110"/>
        <v>Noviembre</v>
      </c>
      <c r="K2330">
        <f>AVERAGEIFS(Tabla1[Close], Tabla1[Ticker], Tabla1[[#This Row],[Ticker]], Tabla1[Date], "&lt;=" &amp; Tabla1[[#This Row],[Date]], Tabla1[Date], "&gt;=" &amp; (Tabla1[[#This Row],[Date]]-50))</f>
        <v>96.380540540540522</v>
      </c>
      <c r="L2330">
        <f>AVERAGEIFS(Tabla1[Close], Tabla1[Ticker], Tabla1[[#This Row],[Ticker]], Tabla1[Date], "&lt;=" &amp; Tabla1[[#This Row],[Date]], Tabla1[Date], "&gt;=" &amp; (Tabla1[[#This Row],[Date]]-200))</f>
        <v>96.733428571428561</v>
      </c>
      <c r="M2330" t="str">
        <f>+IF(Tabla1[[#This Row],[volatilidad]]&lt;0.5,"Baja",IF(Tabla1[[#This Row],[volatilidad]]&lt;1,"Media","Alta"))</f>
        <v>Baja</v>
      </c>
    </row>
    <row r="2331" spans="1:13" x14ac:dyDescent="0.3">
      <c r="A2331" s="1">
        <v>45611</v>
      </c>
      <c r="B2331">
        <v>110.25</v>
      </c>
      <c r="C2331">
        <v>115.19</v>
      </c>
      <c r="D2331">
        <v>110.25</v>
      </c>
      <c r="E2331">
        <v>115.08</v>
      </c>
      <c r="F2331">
        <v>32048032</v>
      </c>
      <c r="G2331" t="s">
        <v>9</v>
      </c>
      <c r="H2331" s="3">
        <f t="shared" si="108"/>
        <v>5.4618768328445588E-2</v>
      </c>
      <c r="I2331">
        <f t="shared" si="109"/>
        <v>2024</v>
      </c>
      <c r="J2331" t="str">
        <f t="shared" si="110"/>
        <v>Noviembre</v>
      </c>
      <c r="K2331">
        <f>AVERAGEIFS(Tabla1[Close], Tabla1[Ticker], Tabla1[[#This Row],[Ticker]], Tabla1[Date], "&lt;=" &amp; Tabla1[[#This Row],[Date]], Tabla1[Date], "&gt;=" &amp; (Tabla1[[#This Row],[Date]]-50))</f>
        <v>96.952432432432417</v>
      </c>
      <c r="L2331">
        <f>AVERAGEIFS(Tabla1[Close], Tabla1[Ticker], Tabla1[[#This Row],[Ticker]], Tabla1[Date], "&lt;=" &amp; Tabla1[[#This Row],[Date]], Tabla1[Date], "&gt;=" &amp; (Tabla1[[#This Row],[Date]]-200))</f>
        <v>96.863546099290772</v>
      </c>
      <c r="M2331" t="str">
        <f>+IF(Tabla1[[#This Row],[volatilidad]]&lt;0.5,"Baja",IF(Tabla1[[#This Row],[volatilidad]]&lt;1,"Media","Alta"))</f>
        <v>Baja</v>
      </c>
    </row>
    <row r="2332" spans="1:13" x14ac:dyDescent="0.3">
      <c r="A2332" s="1">
        <v>45614</v>
      </c>
      <c r="B2332">
        <v>113.33</v>
      </c>
      <c r="C2332">
        <v>115.44</v>
      </c>
      <c r="D2332">
        <v>112.89</v>
      </c>
      <c r="E2332">
        <v>113.54</v>
      </c>
      <c r="F2332">
        <v>14236555</v>
      </c>
      <c r="G2332" t="s">
        <v>9</v>
      </c>
      <c r="H2332" s="3">
        <f t="shared" si="108"/>
        <v>-1.3381995133819879E-2</v>
      </c>
      <c r="I2332">
        <f t="shared" si="109"/>
        <v>2024</v>
      </c>
      <c r="J2332" t="str">
        <f t="shared" si="110"/>
        <v>Noviembre</v>
      </c>
      <c r="K2332">
        <f>AVERAGEIFS(Tabla1[Close], Tabla1[Ticker], Tabla1[[#This Row],[Ticker]], Tabla1[Date], "&lt;=" &amp; Tabla1[[#This Row],[Date]], Tabla1[Date], "&gt;=" &amp; (Tabla1[[#This Row],[Date]]-50))</f>
        <v>97.488055555555533</v>
      </c>
      <c r="L2332">
        <f>AVERAGEIFS(Tabla1[Close], Tabla1[Ticker], Tabla1[[#This Row],[Ticker]], Tabla1[Date], "&lt;=" &amp; Tabla1[[#This Row],[Date]], Tabla1[Date], "&gt;=" &amp; (Tabla1[[#This Row],[Date]]-200))</f>
        <v>96.673669064748196</v>
      </c>
      <c r="M2332" t="str">
        <f>+IF(Tabla1[[#This Row],[volatilidad]]&lt;0.5,"Baja",IF(Tabla1[[#This Row],[volatilidad]]&lt;1,"Media","Alta"))</f>
        <v>Baja</v>
      </c>
    </row>
    <row r="2333" spans="1:13" x14ac:dyDescent="0.3">
      <c r="A2333" s="1">
        <v>45615</v>
      </c>
      <c r="B2333">
        <v>112.05</v>
      </c>
      <c r="C2333">
        <v>112.5</v>
      </c>
      <c r="D2333">
        <v>110.82</v>
      </c>
      <c r="E2333">
        <v>112.42</v>
      </c>
      <c r="F2333">
        <v>12166783</v>
      </c>
      <c r="G2333" t="s">
        <v>9</v>
      </c>
      <c r="H2333" s="3">
        <f t="shared" si="108"/>
        <v>-9.8643649815043366E-3</v>
      </c>
      <c r="I2333">
        <f t="shared" si="109"/>
        <v>2024</v>
      </c>
      <c r="J2333" t="str">
        <f t="shared" si="110"/>
        <v>Noviembre</v>
      </c>
      <c r="K2333">
        <f>AVERAGEIFS(Tabla1[Close], Tabla1[Ticker], Tabla1[[#This Row],[Ticker]], Tabla1[Date], "&lt;=" &amp; Tabla1[[#This Row],[Date]], Tabla1[Date], "&gt;=" &amp; (Tabla1[[#This Row],[Date]]-50))</f>
        <v>97.89162162162161</v>
      </c>
      <c r="L2333">
        <f>AVERAGEIFS(Tabla1[Close], Tabla1[Ticker], Tabla1[[#This Row],[Ticker]], Tabla1[Date], "&lt;=" &amp; Tabla1[[#This Row],[Date]], Tabla1[Date], "&gt;=" &amp; (Tabla1[[#This Row],[Date]]-200))</f>
        <v>96.672230215827355</v>
      </c>
      <c r="M2333" t="str">
        <f>+IF(Tabla1[[#This Row],[volatilidad]]&lt;0.5,"Baja",IF(Tabla1[[#This Row],[volatilidad]]&lt;1,"Media","Alta"))</f>
        <v>Baja</v>
      </c>
    </row>
    <row r="2334" spans="1:13" x14ac:dyDescent="0.3">
      <c r="A2334" s="1">
        <v>45616</v>
      </c>
      <c r="B2334">
        <v>112.26</v>
      </c>
      <c r="C2334">
        <v>114.37</v>
      </c>
      <c r="D2334">
        <v>111.47</v>
      </c>
      <c r="E2334">
        <v>114.26</v>
      </c>
      <c r="F2334">
        <v>9319270</v>
      </c>
      <c r="G2334" t="s">
        <v>9</v>
      </c>
      <c r="H2334" s="3">
        <f t="shared" si="108"/>
        <v>1.6367194449386169E-2</v>
      </c>
      <c r="I2334">
        <f t="shared" si="109"/>
        <v>2024</v>
      </c>
      <c r="J2334" t="str">
        <f t="shared" si="110"/>
        <v>Noviembre</v>
      </c>
      <c r="K2334">
        <f>AVERAGEIFS(Tabla1[Close], Tabla1[Ticker], Tabla1[[#This Row],[Ticker]], Tabla1[Date], "&lt;=" &amp; Tabla1[[#This Row],[Date]], Tabla1[Date], "&gt;=" &amp; (Tabla1[[#This Row],[Date]]-50))</f>
        <v>98.379999999999981</v>
      </c>
      <c r="L2334">
        <f>AVERAGEIFS(Tabla1[Close], Tabla1[Ticker], Tabla1[[#This Row],[Ticker]], Tabla1[Date], "&lt;=" &amp; Tabla1[[#This Row],[Date]], Tabla1[Date], "&gt;=" &amp; (Tabla1[[#This Row],[Date]]-200))</f>
        <v>96.67654676258995</v>
      </c>
      <c r="M2334" t="str">
        <f>+IF(Tabla1[[#This Row],[volatilidad]]&lt;0.5,"Baja",IF(Tabla1[[#This Row],[volatilidad]]&lt;1,"Media","Alta"))</f>
        <v>Baja</v>
      </c>
    </row>
    <row r="2335" spans="1:13" x14ac:dyDescent="0.3">
      <c r="A2335" s="1">
        <v>45617</v>
      </c>
      <c r="B2335">
        <v>114.15</v>
      </c>
      <c r="C2335">
        <v>116.25</v>
      </c>
      <c r="D2335">
        <v>113.83</v>
      </c>
      <c r="E2335">
        <v>114.72</v>
      </c>
      <c r="F2335">
        <v>10260983</v>
      </c>
      <c r="G2335" t="s">
        <v>9</v>
      </c>
      <c r="H2335" s="3">
        <f t="shared" si="108"/>
        <v>4.0259058288114602E-3</v>
      </c>
      <c r="I2335">
        <f t="shared" si="109"/>
        <v>2024</v>
      </c>
      <c r="J2335" t="str">
        <f t="shared" si="110"/>
        <v>Noviembre</v>
      </c>
      <c r="K2335">
        <f>AVERAGEIFS(Tabla1[Close], Tabla1[Ticker], Tabla1[[#This Row],[Ticker]], Tabla1[Date], "&lt;=" &amp; Tabla1[[#This Row],[Date]], Tabla1[Date], "&gt;=" &amp; (Tabla1[[#This Row],[Date]]-50))</f>
        <v>98.938648648648623</v>
      </c>
      <c r="L2335">
        <f>AVERAGEIFS(Tabla1[Close], Tabla1[Ticker], Tabla1[[#This Row],[Ticker]], Tabla1[Date], "&lt;=" &amp; Tabla1[[#This Row],[Date]], Tabla1[Date], "&gt;=" &amp; (Tabla1[[#This Row],[Date]]-200))</f>
        <v>96.805428571428592</v>
      </c>
      <c r="M2335" t="str">
        <f>+IF(Tabla1[[#This Row],[volatilidad]]&lt;0.5,"Baja",IF(Tabla1[[#This Row],[volatilidad]]&lt;1,"Media","Alta"))</f>
        <v>Baja</v>
      </c>
    </row>
    <row r="2336" spans="1:13" x14ac:dyDescent="0.3">
      <c r="A2336" s="1">
        <v>45618</v>
      </c>
      <c r="B2336">
        <v>113.85</v>
      </c>
      <c r="C2336">
        <v>116.34</v>
      </c>
      <c r="D2336">
        <v>113.6</v>
      </c>
      <c r="E2336">
        <v>115.65</v>
      </c>
      <c r="F2336">
        <v>10098038</v>
      </c>
      <c r="G2336" t="s">
        <v>9</v>
      </c>
      <c r="H2336" s="3">
        <f t="shared" si="108"/>
        <v>8.1066945606695917E-3</v>
      </c>
      <c r="I2336">
        <f t="shared" si="109"/>
        <v>2024</v>
      </c>
      <c r="J2336" t="str">
        <f t="shared" si="110"/>
        <v>Noviembre</v>
      </c>
      <c r="K2336">
        <f>AVERAGEIFS(Tabla1[Close], Tabla1[Ticker], Tabla1[[#This Row],[Ticker]], Tabla1[Date], "&lt;=" &amp; Tabla1[[#This Row],[Date]], Tabla1[Date], "&gt;=" &amp; (Tabla1[[#This Row],[Date]]-50))</f>
        <v>99.519729729729733</v>
      </c>
      <c r="L2336">
        <f>AVERAGEIFS(Tabla1[Close], Tabla1[Ticker], Tabla1[[#This Row],[Ticker]], Tabla1[Date], "&lt;=" &amp; Tabla1[[#This Row],[Date]], Tabla1[Date], "&gt;=" &amp; (Tabla1[[#This Row],[Date]]-200))</f>
        <v>96.939078014184403</v>
      </c>
      <c r="M2336" t="str">
        <f>+IF(Tabla1[[#This Row],[volatilidad]]&lt;0.5,"Baja",IF(Tabla1[[#This Row],[volatilidad]]&lt;1,"Media","Alta"))</f>
        <v>Baja</v>
      </c>
    </row>
    <row r="2337" spans="1:13" x14ac:dyDescent="0.3">
      <c r="A2337" s="1">
        <v>45621</v>
      </c>
      <c r="B2337">
        <v>115.68</v>
      </c>
      <c r="C2337">
        <v>116.58</v>
      </c>
      <c r="D2337">
        <v>114.93</v>
      </c>
      <c r="E2337">
        <v>116</v>
      </c>
      <c r="F2337">
        <v>10397808</v>
      </c>
      <c r="G2337" t="s">
        <v>9</v>
      </c>
      <c r="H2337" s="3">
        <f t="shared" si="108"/>
        <v>3.0263726761781129E-3</v>
      </c>
      <c r="I2337">
        <f t="shared" si="109"/>
        <v>2024</v>
      </c>
      <c r="J2337" t="str">
        <f t="shared" si="110"/>
        <v>Noviembre</v>
      </c>
      <c r="K2337">
        <f>AVERAGEIFS(Tabla1[Close], Tabla1[Ticker], Tabla1[[#This Row],[Ticker]], Tabla1[Date], "&lt;=" &amp; Tabla1[[#This Row],[Date]], Tabla1[Date], "&gt;=" &amp; (Tabla1[[#This Row],[Date]]-50))</f>
        <v>100.26249999999999</v>
      </c>
      <c r="L2337">
        <f>AVERAGEIFS(Tabla1[Close], Tabla1[Ticker], Tabla1[[#This Row],[Ticker]], Tabla1[Date], "&lt;=" &amp; Tabla1[[#This Row],[Date]], Tabla1[Date], "&gt;=" &amp; (Tabla1[[#This Row],[Date]]-200))</f>
        <v>96.813741007194253</v>
      </c>
      <c r="M2337" t="str">
        <f>+IF(Tabla1[[#This Row],[volatilidad]]&lt;0.5,"Baja",IF(Tabla1[[#This Row],[volatilidad]]&lt;1,"Media","Alta"))</f>
        <v>Baja</v>
      </c>
    </row>
    <row r="2338" spans="1:13" x14ac:dyDescent="0.3">
      <c r="A2338" s="1">
        <v>45622</v>
      </c>
      <c r="B2338">
        <v>116</v>
      </c>
      <c r="C2338">
        <v>116.42</v>
      </c>
      <c r="D2338">
        <v>115.44</v>
      </c>
      <c r="E2338">
        <v>115.45</v>
      </c>
      <c r="F2338">
        <v>6808149</v>
      </c>
      <c r="G2338" t="s">
        <v>9</v>
      </c>
      <c r="H2338" s="3">
        <f t="shared" si="108"/>
        <v>-4.7413793103447954E-3</v>
      </c>
      <c r="I2338">
        <f t="shared" si="109"/>
        <v>2024</v>
      </c>
      <c r="J2338" t="str">
        <f t="shared" si="110"/>
        <v>Noviembre</v>
      </c>
      <c r="K2338">
        <f>AVERAGEIFS(Tabla1[Close], Tabla1[Ticker], Tabla1[[#This Row],[Ticker]], Tabla1[Date], "&lt;=" &amp; Tabla1[[#This Row],[Date]], Tabla1[Date], "&gt;=" &amp; (Tabla1[[#This Row],[Date]]-50))</f>
        <v>100.67297297297296</v>
      </c>
      <c r="L2338">
        <f>AVERAGEIFS(Tabla1[Close], Tabla1[Ticker], Tabla1[[#This Row],[Ticker]], Tabla1[Date], "&lt;=" &amp; Tabla1[[#This Row],[Date]], Tabla1[Date], "&gt;=" &amp; (Tabla1[[#This Row],[Date]]-200))</f>
        <v>96.883165467625901</v>
      </c>
      <c r="M2338" t="str">
        <f>+IF(Tabla1[[#This Row],[volatilidad]]&lt;0.5,"Baja",IF(Tabla1[[#This Row],[volatilidad]]&lt;1,"Media","Alta"))</f>
        <v>Baja</v>
      </c>
    </row>
    <row r="2339" spans="1:13" x14ac:dyDescent="0.3">
      <c r="A2339" s="1">
        <v>45623</v>
      </c>
      <c r="B2339">
        <v>115.45</v>
      </c>
      <c r="C2339">
        <v>118.2</v>
      </c>
      <c r="D2339">
        <v>115.45</v>
      </c>
      <c r="E2339">
        <v>117.6</v>
      </c>
      <c r="F2339">
        <v>8142388</v>
      </c>
      <c r="G2339" t="s">
        <v>9</v>
      </c>
      <c r="H2339" s="3">
        <f t="shared" si="108"/>
        <v>1.8622780424426111E-2</v>
      </c>
      <c r="I2339">
        <f t="shared" si="109"/>
        <v>2024</v>
      </c>
      <c r="J2339" t="str">
        <f t="shared" si="110"/>
        <v>Noviembre</v>
      </c>
      <c r="K2339">
        <f>AVERAGEIFS(Tabla1[Close], Tabla1[Ticker], Tabla1[[#This Row],[Ticker]], Tabla1[Date], "&lt;=" &amp; Tabla1[[#This Row],[Date]], Tabla1[Date], "&gt;=" &amp; (Tabla1[[#This Row],[Date]]-50))</f>
        <v>101.3543243243243</v>
      </c>
      <c r="L2339">
        <f>AVERAGEIFS(Tabla1[Close], Tabla1[Ticker], Tabla1[[#This Row],[Ticker]], Tabla1[Date], "&lt;=" &amp; Tabla1[[#This Row],[Date]], Tabla1[Date], "&gt;=" &amp; (Tabla1[[#This Row],[Date]]-200))</f>
        <v>96.968129496402895</v>
      </c>
      <c r="M2339" t="str">
        <f>+IF(Tabla1[[#This Row],[volatilidad]]&lt;0.5,"Baja",IF(Tabla1[[#This Row],[volatilidad]]&lt;1,"Media","Alta"))</f>
        <v>Baja</v>
      </c>
    </row>
    <row r="2340" spans="1:13" x14ac:dyDescent="0.3">
      <c r="A2340" s="1">
        <v>45625</v>
      </c>
      <c r="B2340">
        <v>117.26</v>
      </c>
      <c r="C2340">
        <v>117.74</v>
      </c>
      <c r="D2340">
        <v>116.73</v>
      </c>
      <c r="E2340">
        <v>117.47</v>
      </c>
      <c r="F2340">
        <v>5095150</v>
      </c>
      <c r="G2340" t="s">
        <v>9</v>
      </c>
      <c r="H2340" s="3">
        <f t="shared" si="108"/>
        <v>-1.1054421768706968E-3</v>
      </c>
      <c r="I2340">
        <f t="shared" si="109"/>
        <v>2024</v>
      </c>
      <c r="J2340" t="str">
        <f t="shared" si="110"/>
        <v>Noviembre</v>
      </c>
      <c r="K2340">
        <f>AVERAGEIFS(Tabla1[Close], Tabla1[Ticker], Tabla1[[#This Row],[Ticker]], Tabla1[Date], "&lt;=" &amp; Tabla1[[#This Row],[Date]], Tabla1[Date], "&gt;=" &amp; (Tabla1[[#This Row],[Date]]-50))</f>
        <v>102.26305555555554</v>
      </c>
      <c r="L2340">
        <f>AVERAGEIFS(Tabla1[Close], Tabla1[Ticker], Tabla1[[#This Row],[Ticker]], Tabla1[Date], "&lt;=" &amp; Tabla1[[#This Row],[Date]], Tabla1[Date], "&gt;=" &amp; (Tabla1[[#This Row],[Date]]-200))</f>
        <v>97.114571428571438</v>
      </c>
      <c r="M2340" t="str">
        <f>+IF(Tabla1[[#This Row],[volatilidad]]&lt;0.5,"Baja",IF(Tabla1[[#This Row],[volatilidad]]&lt;1,"Media","Alta"))</f>
        <v>Baja</v>
      </c>
    </row>
    <row r="2341" spans="1:13" x14ac:dyDescent="0.3">
      <c r="A2341" s="1">
        <v>45628</v>
      </c>
      <c r="B2341">
        <v>117.78</v>
      </c>
      <c r="C2341">
        <v>118.63</v>
      </c>
      <c r="D2341">
        <v>116.55</v>
      </c>
      <c r="E2341">
        <v>117.16</v>
      </c>
      <c r="F2341">
        <v>8390465</v>
      </c>
      <c r="G2341" t="s">
        <v>9</v>
      </c>
      <c r="H2341" s="3">
        <f t="shared" si="108"/>
        <v>-2.6389716523368412E-3</v>
      </c>
      <c r="I2341">
        <f t="shared" si="109"/>
        <v>2024</v>
      </c>
      <c r="J2341" t="str">
        <f t="shared" si="110"/>
        <v>Diciembre</v>
      </c>
      <c r="K2341">
        <f>AVERAGEIFS(Tabla1[Close], Tabla1[Ticker], Tabla1[[#This Row],[Ticker]], Tabla1[Date], "&lt;=" &amp; Tabla1[[#This Row],[Date]], Tabla1[Date], "&gt;=" &amp; (Tabla1[[#This Row],[Date]]-50))</f>
        <v>103.18599999999996</v>
      </c>
      <c r="L2341">
        <f>AVERAGEIFS(Tabla1[Close], Tabla1[Ticker], Tabla1[[#This Row],[Ticker]], Tabla1[Date], "&lt;=" &amp; Tabla1[[#This Row],[Date]], Tabla1[Date], "&gt;=" &amp; (Tabla1[[#This Row],[Date]]-200))</f>
        <v>97.096014492753611</v>
      </c>
      <c r="M2341" t="str">
        <f>+IF(Tabla1[[#This Row],[volatilidad]]&lt;0.5,"Baja",IF(Tabla1[[#This Row],[volatilidad]]&lt;1,"Media","Alta"))</f>
        <v>Baja</v>
      </c>
    </row>
    <row r="2342" spans="1:13" x14ac:dyDescent="0.3">
      <c r="A2342" s="1">
        <v>45629</v>
      </c>
      <c r="B2342">
        <v>117</v>
      </c>
      <c r="C2342">
        <v>117.23</v>
      </c>
      <c r="D2342">
        <v>115.45</v>
      </c>
      <c r="E2342">
        <v>116.45</v>
      </c>
      <c r="F2342">
        <v>9193973</v>
      </c>
      <c r="G2342" t="s">
        <v>9</v>
      </c>
      <c r="H2342" s="3">
        <f t="shared" si="108"/>
        <v>-6.060088767497418E-3</v>
      </c>
      <c r="I2342">
        <f t="shared" si="109"/>
        <v>2024</v>
      </c>
      <c r="J2342" t="str">
        <f t="shared" si="110"/>
        <v>Diciembre</v>
      </c>
      <c r="K2342">
        <f>AVERAGEIFS(Tabla1[Close], Tabla1[Ticker], Tabla1[[#This Row],[Ticker]], Tabla1[Date], "&lt;=" &amp; Tabla1[[#This Row],[Date]], Tabla1[Date], "&gt;=" &amp; (Tabla1[[#This Row],[Date]]-50))</f>
        <v>103.55444444444441</v>
      </c>
      <c r="L2342">
        <f>AVERAGEIFS(Tabla1[Close], Tabla1[Ticker], Tabla1[[#This Row],[Ticker]], Tabla1[Date], "&lt;=" &amp; Tabla1[[#This Row],[Date]], Tabla1[Date], "&gt;=" &amp; (Tabla1[[#This Row],[Date]]-200))</f>
        <v>97.190797101449263</v>
      </c>
      <c r="M2342" t="str">
        <f>+IF(Tabla1[[#This Row],[volatilidad]]&lt;0.5,"Baja",IF(Tabla1[[#This Row],[volatilidad]]&lt;1,"Media","Alta"))</f>
        <v>Baja</v>
      </c>
    </row>
    <row r="2343" spans="1:13" x14ac:dyDescent="0.3">
      <c r="A2343" s="1">
        <v>45630</v>
      </c>
      <c r="B2343">
        <v>115.97</v>
      </c>
      <c r="C2343">
        <v>117.29</v>
      </c>
      <c r="D2343">
        <v>115.84</v>
      </c>
      <c r="E2343">
        <v>116.99</v>
      </c>
      <c r="F2343">
        <v>7996244</v>
      </c>
      <c r="G2343" t="s">
        <v>9</v>
      </c>
      <c r="H2343" s="3">
        <f t="shared" si="108"/>
        <v>4.6371833404894591E-3</v>
      </c>
      <c r="I2343">
        <f t="shared" si="109"/>
        <v>2024</v>
      </c>
      <c r="J2343" t="str">
        <f t="shared" si="110"/>
        <v>Diciembre</v>
      </c>
      <c r="K2343">
        <f>AVERAGEIFS(Tabla1[Close], Tabla1[Ticker], Tabla1[[#This Row],[Ticker]], Tabla1[Date], "&lt;=" &amp; Tabla1[[#This Row],[Date]], Tabla1[Date], "&gt;=" &amp; (Tabla1[[#This Row],[Date]]-50))</f>
        <v>104.16611111111108</v>
      </c>
      <c r="L2343">
        <f>AVERAGEIFS(Tabla1[Close], Tabla1[Ticker], Tabla1[[#This Row],[Ticker]], Tabla1[Date], "&lt;=" &amp; Tabla1[[#This Row],[Date]], Tabla1[Date], "&gt;=" &amp; (Tabla1[[#This Row],[Date]]-200))</f>
        <v>97.290362318840579</v>
      </c>
      <c r="M2343" t="str">
        <f>+IF(Tabla1[[#This Row],[volatilidad]]&lt;0.5,"Baja",IF(Tabla1[[#This Row],[volatilidad]]&lt;1,"Media","Alta"))</f>
        <v>Baja</v>
      </c>
    </row>
    <row r="2344" spans="1:13" x14ac:dyDescent="0.3">
      <c r="A2344" s="1">
        <v>45631</v>
      </c>
      <c r="B2344">
        <v>116.55</v>
      </c>
      <c r="C2344">
        <v>117.27</v>
      </c>
      <c r="D2344">
        <v>116.06</v>
      </c>
      <c r="E2344">
        <v>116.5</v>
      </c>
      <c r="F2344">
        <v>9823556</v>
      </c>
      <c r="G2344" t="s">
        <v>9</v>
      </c>
      <c r="H2344" s="3">
        <f t="shared" si="108"/>
        <v>-4.1883921702708937E-3</v>
      </c>
      <c r="I2344">
        <f t="shared" si="109"/>
        <v>2024</v>
      </c>
      <c r="J2344" t="str">
        <f t="shared" si="110"/>
        <v>Diciembre</v>
      </c>
      <c r="K2344">
        <f>AVERAGEIFS(Tabla1[Close], Tabla1[Ticker], Tabla1[[#This Row],[Ticker]], Tabla1[Date], "&lt;=" &amp; Tabla1[[#This Row],[Date]], Tabla1[Date], "&gt;=" &amp; (Tabla1[[#This Row],[Date]]-50))</f>
        <v>104.78499999999998</v>
      </c>
      <c r="L2344">
        <f>AVERAGEIFS(Tabla1[Close], Tabla1[Ticker], Tabla1[[#This Row],[Ticker]], Tabla1[Date], "&lt;=" &amp; Tabla1[[#This Row],[Date]], Tabla1[Date], "&gt;=" &amp; (Tabla1[[#This Row],[Date]]-200))</f>
        <v>97.428561151079137</v>
      </c>
      <c r="M2344" t="str">
        <f>+IF(Tabla1[[#This Row],[volatilidad]]&lt;0.5,"Baja",IF(Tabla1[[#This Row],[volatilidad]]&lt;1,"Media","Alta"))</f>
        <v>Baja</v>
      </c>
    </row>
    <row r="2345" spans="1:13" x14ac:dyDescent="0.3">
      <c r="A2345" s="1">
        <v>45632</v>
      </c>
      <c r="B2345">
        <v>116.55</v>
      </c>
      <c r="C2345">
        <v>117.26</v>
      </c>
      <c r="D2345">
        <v>116.22</v>
      </c>
      <c r="E2345">
        <v>116.73</v>
      </c>
      <c r="F2345">
        <v>6677906</v>
      </c>
      <c r="G2345" t="s">
        <v>9</v>
      </c>
      <c r="H2345" s="3">
        <f t="shared" si="108"/>
        <v>1.9742489270386798E-3</v>
      </c>
      <c r="I2345">
        <f t="shared" si="109"/>
        <v>2024</v>
      </c>
      <c r="J2345" t="str">
        <f t="shared" si="110"/>
        <v>Diciembre</v>
      </c>
      <c r="K2345">
        <f>AVERAGEIFS(Tabla1[Close], Tabla1[Ticker], Tabla1[[#This Row],[Ticker]], Tabla1[Date], "&lt;=" &amp; Tabla1[[#This Row],[Date]], Tabla1[Date], "&gt;=" &amp; (Tabla1[[#This Row],[Date]]-50))</f>
        <v>105.33999999999997</v>
      </c>
      <c r="L2345">
        <f>AVERAGEIFS(Tabla1[Close], Tabla1[Ticker], Tabla1[[#This Row],[Ticker]], Tabla1[Date], "&lt;=" &amp; Tabla1[[#This Row],[Date]], Tabla1[Date], "&gt;=" &amp; (Tabla1[[#This Row],[Date]]-200))</f>
        <v>97.56642857142856</v>
      </c>
      <c r="M2345" t="str">
        <f>+IF(Tabla1[[#This Row],[volatilidad]]&lt;0.5,"Baja",IF(Tabla1[[#This Row],[volatilidad]]&lt;1,"Media","Alta"))</f>
        <v>Baja</v>
      </c>
    </row>
    <row r="2346" spans="1:13" x14ac:dyDescent="0.3">
      <c r="A2346" s="1">
        <v>45635</v>
      </c>
      <c r="B2346">
        <v>116.39</v>
      </c>
      <c r="C2346">
        <v>117.18</v>
      </c>
      <c r="D2346">
        <v>113.91</v>
      </c>
      <c r="E2346">
        <v>114.61</v>
      </c>
      <c r="F2346">
        <v>8666121</v>
      </c>
      <c r="G2346" t="s">
        <v>9</v>
      </c>
      <c r="H2346" s="3">
        <f t="shared" si="108"/>
        <v>-1.8161569433736036E-2</v>
      </c>
      <c r="I2346">
        <f t="shared" si="109"/>
        <v>2024</v>
      </c>
      <c r="J2346" t="str">
        <f t="shared" si="110"/>
        <v>Diciembre</v>
      </c>
      <c r="K2346">
        <f>AVERAGEIFS(Tabla1[Close], Tabla1[Ticker], Tabla1[[#This Row],[Ticker]], Tabla1[Date], "&lt;=" &amp; Tabla1[[#This Row],[Date]], Tabla1[Date], "&gt;=" &amp; (Tabla1[[#This Row],[Date]]-50))</f>
        <v>106.0865714285714</v>
      </c>
      <c r="L2346">
        <f>AVERAGEIFS(Tabla1[Close], Tabla1[Ticker], Tabla1[[#This Row],[Ticker]], Tabla1[Date], "&lt;=" &amp; Tabla1[[#This Row],[Date]], Tabla1[Date], "&gt;=" &amp; (Tabla1[[#This Row],[Date]]-200))</f>
        <v>97.572318840579698</v>
      </c>
      <c r="M2346" t="str">
        <f>+IF(Tabla1[[#This Row],[volatilidad]]&lt;0.5,"Baja",IF(Tabla1[[#This Row],[volatilidad]]&lt;1,"Media","Alta"))</f>
        <v>Baja</v>
      </c>
    </row>
    <row r="2347" spans="1:13" x14ac:dyDescent="0.3">
      <c r="A2347" s="1">
        <v>45636</v>
      </c>
      <c r="B2347">
        <v>114.65</v>
      </c>
      <c r="C2347">
        <v>114.95</v>
      </c>
      <c r="D2347">
        <v>113.72</v>
      </c>
      <c r="E2347">
        <v>114.73</v>
      </c>
      <c r="F2347">
        <v>7526428</v>
      </c>
      <c r="G2347" t="s">
        <v>9</v>
      </c>
      <c r="H2347" s="3">
        <f t="shared" si="108"/>
        <v>1.047029055056381E-3</v>
      </c>
      <c r="I2347">
        <f t="shared" si="109"/>
        <v>2024</v>
      </c>
      <c r="J2347" t="str">
        <f t="shared" si="110"/>
        <v>Diciembre</v>
      </c>
      <c r="K2347">
        <f>AVERAGEIFS(Tabla1[Close], Tabla1[Ticker], Tabla1[[#This Row],[Ticker]], Tabla1[Date], "&lt;=" &amp; Tabla1[[#This Row],[Date]], Tabla1[Date], "&gt;=" &amp; (Tabla1[[#This Row],[Date]]-50))</f>
        <v>106.32666666666665</v>
      </c>
      <c r="L2347">
        <f>AVERAGEIFS(Tabla1[Close], Tabla1[Ticker], Tabla1[[#This Row],[Ticker]], Tabla1[Date], "&lt;=" &amp; Tabla1[[#This Row],[Date]], Tabla1[Date], "&gt;=" &amp; (Tabla1[[#This Row],[Date]]-200))</f>
        <v>97.674275362318824</v>
      </c>
      <c r="M2347" t="str">
        <f>+IF(Tabla1[[#This Row],[volatilidad]]&lt;0.5,"Baja",IF(Tabla1[[#This Row],[volatilidad]]&lt;1,"Media","Alta"))</f>
        <v>Baja</v>
      </c>
    </row>
    <row r="2348" spans="1:13" x14ac:dyDescent="0.3">
      <c r="A2348" s="1">
        <v>45637</v>
      </c>
      <c r="B2348">
        <v>114.64</v>
      </c>
      <c r="C2348">
        <v>115.05</v>
      </c>
      <c r="D2348">
        <v>113.98</v>
      </c>
      <c r="E2348">
        <v>114.61</v>
      </c>
      <c r="F2348">
        <v>6426831</v>
      </c>
      <c r="G2348" t="s">
        <v>9</v>
      </c>
      <c r="H2348" s="3">
        <f t="shared" si="108"/>
        <v>-1.0459339318400485E-3</v>
      </c>
      <c r="I2348">
        <f t="shared" si="109"/>
        <v>2024</v>
      </c>
      <c r="J2348" t="str">
        <f t="shared" si="110"/>
        <v>Diciembre</v>
      </c>
      <c r="K2348">
        <f>AVERAGEIFS(Tabla1[Close], Tabla1[Ticker], Tabla1[[#This Row],[Ticker]], Tabla1[Date], "&lt;=" &amp; Tabla1[[#This Row],[Date]], Tabla1[Date], "&gt;=" &amp; (Tabla1[[#This Row],[Date]]-50))</f>
        <v>106.82638888888887</v>
      </c>
      <c r="L2348">
        <f>AVERAGEIFS(Tabla1[Close], Tabla1[Ticker], Tabla1[[#This Row],[Ticker]], Tabla1[Date], "&lt;=" &amp; Tabla1[[#This Row],[Date]], Tabla1[Date], "&gt;=" &amp; (Tabla1[[#This Row],[Date]]-200))</f>
        <v>97.767391304347811</v>
      </c>
      <c r="M2348" t="str">
        <f>+IF(Tabla1[[#This Row],[volatilidad]]&lt;0.5,"Baja",IF(Tabla1[[#This Row],[volatilidad]]&lt;1,"Media","Alta"))</f>
        <v>Baja</v>
      </c>
    </row>
    <row r="2349" spans="1:13" x14ac:dyDescent="0.3">
      <c r="A2349" s="1">
        <v>45638</v>
      </c>
      <c r="B2349">
        <v>114.7</v>
      </c>
      <c r="C2349">
        <v>115.01</v>
      </c>
      <c r="D2349">
        <v>114.16</v>
      </c>
      <c r="E2349">
        <v>114.9</v>
      </c>
      <c r="F2349">
        <v>5285116</v>
      </c>
      <c r="G2349" t="s">
        <v>9</v>
      </c>
      <c r="H2349" s="3">
        <f t="shared" si="108"/>
        <v>2.530320216385995E-3</v>
      </c>
      <c r="I2349">
        <f t="shared" si="109"/>
        <v>2024</v>
      </c>
      <c r="J2349" t="str">
        <f t="shared" si="110"/>
        <v>Diciembre</v>
      </c>
      <c r="K2349">
        <f>AVERAGEIFS(Tabla1[Close], Tabla1[Ticker], Tabla1[[#This Row],[Ticker]], Tabla1[Date], "&lt;=" &amp; Tabla1[[#This Row],[Date]], Tabla1[Date], "&gt;=" &amp; (Tabla1[[#This Row],[Date]]-50))</f>
        <v>107.33083333333332</v>
      </c>
      <c r="L2349">
        <f>AVERAGEIFS(Tabla1[Close], Tabla1[Ticker], Tabla1[[#This Row],[Ticker]], Tabla1[Date], "&lt;=" &amp; Tabla1[[#This Row],[Date]], Tabla1[Date], "&gt;=" &amp; (Tabla1[[#This Row],[Date]]-200))</f>
        <v>97.890647482014373</v>
      </c>
      <c r="M2349" t="str">
        <f>+IF(Tabla1[[#This Row],[volatilidad]]&lt;0.5,"Baja",IF(Tabla1[[#This Row],[volatilidad]]&lt;1,"Media","Alta"))</f>
        <v>Baja</v>
      </c>
    </row>
    <row r="2350" spans="1:13" x14ac:dyDescent="0.3">
      <c r="A2350" s="1">
        <v>45639</v>
      </c>
      <c r="B2350">
        <v>114.32</v>
      </c>
      <c r="C2350">
        <v>114.96</v>
      </c>
      <c r="D2350">
        <v>113.3</v>
      </c>
      <c r="E2350">
        <v>113.34</v>
      </c>
      <c r="F2350">
        <v>6864475</v>
      </c>
      <c r="G2350" t="s">
        <v>9</v>
      </c>
      <c r="H2350" s="3">
        <f t="shared" si="108"/>
        <v>-1.3577023498694496E-2</v>
      </c>
      <c r="I2350">
        <f t="shared" si="109"/>
        <v>2024</v>
      </c>
      <c r="J2350" t="str">
        <f t="shared" si="110"/>
        <v>Diciembre</v>
      </c>
      <c r="K2350">
        <f>AVERAGEIFS(Tabla1[Close], Tabla1[Ticker], Tabla1[[#This Row],[Ticker]], Tabla1[Date], "&lt;=" &amp; Tabla1[[#This Row],[Date]], Tabla1[Date], "&gt;=" &amp; (Tabla1[[#This Row],[Date]]-50))</f>
        <v>107.80583333333331</v>
      </c>
      <c r="L2350">
        <f>AVERAGEIFS(Tabla1[Close], Tabla1[Ticker], Tabla1[[#This Row],[Ticker]], Tabla1[Date], "&lt;=" &amp; Tabla1[[#This Row],[Date]], Tabla1[Date], "&gt;=" &amp; (Tabla1[[#This Row],[Date]]-200))</f>
        <v>98.000999999999976</v>
      </c>
      <c r="M2350" t="str">
        <f>+IF(Tabla1[[#This Row],[volatilidad]]&lt;0.5,"Baja",IF(Tabla1[[#This Row],[volatilidad]]&lt;1,"Media","Alta"))</f>
        <v>Baja</v>
      </c>
    </row>
    <row r="2351" spans="1:13" x14ac:dyDescent="0.3">
      <c r="A2351" s="1">
        <v>45642</v>
      </c>
      <c r="B2351">
        <v>113</v>
      </c>
      <c r="C2351">
        <v>113.07</v>
      </c>
      <c r="D2351">
        <v>111.73</v>
      </c>
      <c r="E2351">
        <v>112.11</v>
      </c>
      <c r="F2351">
        <v>10528533</v>
      </c>
      <c r="G2351" t="s">
        <v>9</v>
      </c>
      <c r="H2351" s="3">
        <f t="shared" si="108"/>
        <v>-1.0852302805717362E-2</v>
      </c>
      <c r="I2351">
        <f t="shared" si="109"/>
        <v>2024</v>
      </c>
      <c r="J2351" t="str">
        <f t="shared" si="110"/>
        <v>Diciembre</v>
      </c>
      <c r="K2351">
        <f>AVERAGEIFS(Tabla1[Close], Tabla1[Ticker], Tabla1[[#This Row],[Ticker]], Tabla1[Date], "&lt;=" &amp; Tabla1[[#This Row],[Date]], Tabla1[Date], "&gt;=" &amp; (Tabla1[[#This Row],[Date]]-50))</f>
        <v>108.64828571428571</v>
      </c>
      <c r="L2351">
        <f>AVERAGEIFS(Tabla1[Close], Tabla1[Ticker], Tabla1[[#This Row],[Ticker]], Tabla1[Date], "&lt;=" &amp; Tabla1[[#This Row],[Date]], Tabla1[Date], "&gt;=" &amp; (Tabla1[[#This Row],[Date]]-200))</f>
        <v>98.0498561151079</v>
      </c>
      <c r="M2351" t="str">
        <f>+IF(Tabla1[[#This Row],[volatilidad]]&lt;0.5,"Baja",IF(Tabla1[[#This Row],[volatilidad]]&lt;1,"Media","Alta"))</f>
        <v>Baja</v>
      </c>
    </row>
    <row r="2352" spans="1:13" x14ac:dyDescent="0.3">
      <c r="A2352" s="1">
        <v>45643</v>
      </c>
      <c r="B2352">
        <v>111.03</v>
      </c>
      <c r="C2352">
        <v>114.04</v>
      </c>
      <c r="D2352">
        <v>110.8</v>
      </c>
      <c r="E2352">
        <v>113.02</v>
      </c>
      <c r="F2352">
        <v>12238619</v>
      </c>
      <c r="G2352" t="s">
        <v>9</v>
      </c>
      <c r="H2352" s="3">
        <f t="shared" si="108"/>
        <v>8.1170279190081462E-3</v>
      </c>
      <c r="I2352">
        <f t="shared" si="109"/>
        <v>2024</v>
      </c>
      <c r="J2352" t="str">
        <f t="shared" si="110"/>
        <v>Diciembre</v>
      </c>
      <c r="K2352">
        <f>AVERAGEIFS(Tabla1[Close], Tabla1[Ticker], Tabla1[[#This Row],[Ticker]], Tabla1[Date], "&lt;=" &amp; Tabla1[[#This Row],[Date]], Tabla1[Date], "&gt;=" &amp; (Tabla1[[#This Row],[Date]]-50))</f>
        <v>108.76972222222221</v>
      </c>
      <c r="L2352">
        <f>AVERAGEIFS(Tabla1[Close], Tabla1[Ticker], Tabla1[[#This Row],[Ticker]], Tabla1[Date], "&lt;=" &amp; Tabla1[[#This Row],[Date]], Tabla1[Date], "&gt;=" &amp; (Tabla1[[#This Row],[Date]]-200))</f>
        <v>98.131294964028783</v>
      </c>
      <c r="M2352" t="str">
        <f>+IF(Tabla1[[#This Row],[volatilidad]]&lt;0.5,"Baja",IF(Tabla1[[#This Row],[volatilidad]]&lt;1,"Media","Alta"))</f>
        <v>Baja</v>
      </c>
    </row>
    <row r="2353" spans="1:13" x14ac:dyDescent="0.3">
      <c r="A2353" s="1">
        <v>45644</v>
      </c>
      <c r="B2353">
        <v>113.34</v>
      </c>
      <c r="C2353">
        <v>116.12</v>
      </c>
      <c r="D2353">
        <v>111.24</v>
      </c>
      <c r="E2353">
        <v>111.35</v>
      </c>
      <c r="F2353">
        <v>12292778</v>
      </c>
      <c r="G2353" t="s">
        <v>9</v>
      </c>
      <c r="H2353" s="3">
        <f t="shared" si="108"/>
        <v>-1.4776145814900055E-2</v>
      </c>
      <c r="I2353">
        <f t="shared" si="109"/>
        <v>2024</v>
      </c>
      <c r="J2353" t="str">
        <f t="shared" si="110"/>
        <v>Diciembre</v>
      </c>
      <c r="K2353">
        <f>AVERAGEIFS(Tabla1[Close], Tabla1[Ticker], Tabla1[[#This Row],[Ticker]], Tabla1[Date], "&lt;=" &amp; Tabla1[[#This Row],[Date]], Tabla1[Date], "&gt;=" &amp; (Tabla1[[#This Row],[Date]]-50))</f>
        <v>109.19055555555555</v>
      </c>
      <c r="L2353">
        <f>AVERAGEIFS(Tabla1[Close], Tabla1[Ticker], Tabla1[[#This Row],[Ticker]], Tabla1[Date], "&lt;=" &amp; Tabla1[[#This Row],[Date]], Tabla1[Date], "&gt;=" &amp; (Tabla1[[#This Row],[Date]]-200))</f>
        <v>98.184820143884892</v>
      </c>
      <c r="M2353" t="str">
        <f>+IF(Tabla1[[#This Row],[volatilidad]]&lt;0.5,"Baja",IF(Tabla1[[#This Row],[volatilidad]]&lt;1,"Media","Alta"))</f>
        <v>Baja</v>
      </c>
    </row>
    <row r="2354" spans="1:13" x14ac:dyDescent="0.3">
      <c r="A2354" s="1">
        <v>45645</v>
      </c>
      <c r="B2354">
        <v>111.66</v>
      </c>
      <c r="C2354">
        <v>112.91</v>
      </c>
      <c r="D2354">
        <v>111.25</v>
      </c>
      <c r="E2354">
        <v>111.37</v>
      </c>
      <c r="F2354">
        <v>9468516</v>
      </c>
      <c r="G2354" t="s">
        <v>9</v>
      </c>
      <c r="H2354" s="3">
        <f t="shared" si="108"/>
        <v>1.7961383026499078E-4</v>
      </c>
      <c r="I2354">
        <f t="shared" si="109"/>
        <v>2024</v>
      </c>
      <c r="J2354" t="str">
        <f t="shared" si="110"/>
        <v>Diciembre</v>
      </c>
      <c r="K2354">
        <f>AVERAGEIFS(Tabla1[Close], Tabla1[Ticker], Tabla1[[#This Row],[Ticker]], Tabla1[Date], "&lt;=" &amp; Tabla1[[#This Row],[Date]], Tabla1[Date], "&gt;=" &amp; (Tabla1[[#This Row],[Date]]-50))</f>
        <v>109.61388888888888</v>
      </c>
      <c r="L2354">
        <f>AVERAGEIFS(Tabla1[Close], Tabla1[Ticker], Tabla1[[#This Row],[Ticker]], Tabla1[Date], "&lt;=" &amp; Tabla1[[#This Row],[Date]], Tabla1[Date], "&gt;=" &amp; (Tabla1[[#This Row],[Date]]-200))</f>
        <v>98.279000000000011</v>
      </c>
      <c r="M2354" t="str">
        <f>+IF(Tabla1[[#This Row],[volatilidad]]&lt;0.5,"Baja",IF(Tabla1[[#This Row],[volatilidad]]&lt;1,"Media","Alta"))</f>
        <v>Baja</v>
      </c>
    </row>
    <row r="2355" spans="1:13" x14ac:dyDescent="0.3">
      <c r="A2355" s="1">
        <v>45646</v>
      </c>
      <c r="B2355">
        <v>110.61</v>
      </c>
      <c r="C2355">
        <v>112.97</v>
      </c>
      <c r="D2355">
        <v>110.43</v>
      </c>
      <c r="E2355">
        <v>112.03</v>
      </c>
      <c r="F2355">
        <v>17955325</v>
      </c>
      <c r="G2355" t="s">
        <v>9</v>
      </c>
      <c r="H2355" s="3">
        <f t="shared" si="108"/>
        <v>5.9261919727036094E-3</v>
      </c>
      <c r="I2355">
        <f t="shared" si="109"/>
        <v>2024</v>
      </c>
      <c r="J2355" t="str">
        <f t="shared" si="110"/>
        <v>Diciembre</v>
      </c>
      <c r="K2355">
        <f>AVERAGEIFS(Tabla1[Close], Tabla1[Ticker], Tabla1[[#This Row],[Ticker]], Tabla1[Date], "&lt;=" &amp; Tabla1[[#This Row],[Date]], Tabla1[Date], "&gt;=" &amp; (Tabla1[[#This Row],[Date]]-50))</f>
        <v>110.08472222222223</v>
      </c>
      <c r="L2355">
        <f>AVERAGEIFS(Tabla1[Close], Tabla1[Ticker], Tabla1[[#This Row],[Ticker]], Tabla1[Date], "&lt;=" &amp; Tabla1[[#This Row],[Date]], Tabla1[Date], "&gt;=" &amp; (Tabla1[[#This Row],[Date]]-200))</f>
        <v>98.376524822695046</v>
      </c>
      <c r="M2355" t="str">
        <f>+IF(Tabla1[[#This Row],[volatilidad]]&lt;0.5,"Baja",IF(Tabla1[[#This Row],[volatilidad]]&lt;1,"Media","Alta"))</f>
        <v>Baja</v>
      </c>
    </row>
    <row r="2356" spans="1:13" x14ac:dyDescent="0.3">
      <c r="A2356" s="1">
        <v>45649</v>
      </c>
      <c r="B2356">
        <v>111.61</v>
      </c>
      <c r="C2356">
        <v>111.85</v>
      </c>
      <c r="D2356">
        <v>110.31</v>
      </c>
      <c r="E2356">
        <v>111.4</v>
      </c>
      <c r="F2356">
        <v>6037212</v>
      </c>
      <c r="G2356" t="s">
        <v>9</v>
      </c>
      <c r="H2356" s="3">
        <f t="shared" si="108"/>
        <v>-5.6234937070427371E-3</v>
      </c>
      <c r="I2356">
        <f t="shared" si="109"/>
        <v>2024</v>
      </c>
      <c r="J2356" t="str">
        <f t="shared" si="110"/>
        <v>Diciembre</v>
      </c>
      <c r="K2356">
        <f>AVERAGEIFS(Tabla1[Close], Tabla1[Ticker], Tabla1[[#This Row],[Ticker]], Tabla1[Date], "&lt;=" &amp; Tabla1[[#This Row],[Date]], Tabla1[Date], "&gt;=" &amp; (Tabla1[[#This Row],[Date]]-50))</f>
        <v>110.92685714285716</v>
      </c>
      <c r="L2356">
        <f>AVERAGEIFS(Tabla1[Close], Tabla1[Ticker], Tabla1[[#This Row],[Ticker]], Tabla1[Date], "&lt;=" &amp; Tabla1[[#This Row],[Date]], Tabla1[Date], "&gt;=" &amp; (Tabla1[[#This Row],[Date]]-200))</f>
        <v>98.380503597122328</v>
      </c>
      <c r="M2356" t="str">
        <f>+IF(Tabla1[[#This Row],[volatilidad]]&lt;0.5,"Baja",IF(Tabla1[[#This Row],[volatilidad]]&lt;1,"Media","Alta"))</f>
        <v>Baja</v>
      </c>
    </row>
    <row r="2357" spans="1:13" x14ac:dyDescent="0.3">
      <c r="A2357" s="1">
        <v>45650</v>
      </c>
      <c r="B2357">
        <v>111.25</v>
      </c>
      <c r="C2357">
        <v>112.74</v>
      </c>
      <c r="D2357">
        <v>111.19</v>
      </c>
      <c r="E2357">
        <v>112.56</v>
      </c>
      <c r="F2357">
        <v>2474994</v>
      </c>
      <c r="G2357" t="s">
        <v>9</v>
      </c>
      <c r="H2357" s="3">
        <f t="shared" si="108"/>
        <v>1.041292639138236E-2</v>
      </c>
      <c r="I2357">
        <f t="shared" si="109"/>
        <v>2024</v>
      </c>
      <c r="J2357" t="str">
        <f t="shared" si="110"/>
        <v>Diciembre</v>
      </c>
      <c r="K2357">
        <f>AVERAGEIFS(Tabla1[Close], Tabla1[Ticker], Tabla1[[#This Row],[Ticker]], Tabla1[Date], "&lt;=" &amp; Tabla1[[#This Row],[Date]], Tabla1[Date], "&gt;=" &amp; (Tabla1[[#This Row],[Date]]-50))</f>
        <v>110.97222222222223</v>
      </c>
      <c r="L2357">
        <f>AVERAGEIFS(Tabla1[Close], Tabla1[Ticker], Tabla1[[#This Row],[Ticker]], Tabla1[Date], "&lt;=" &amp; Tabla1[[#This Row],[Date]], Tabla1[Date], "&gt;=" &amp; (Tabla1[[#This Row],[Date]]-200))</f>
        <v>98.46215827338132</v>
      </c>
      <c r="M2357" t="str">
        <f>+IF(Tabla1[[#This Row],[volatilidad]]&lt;0.5,"Baja",IF(Tabla1[[#This Row],[volatilidad]]&lt;1,"Media","Alta"))</f>
        <v>Baja</v>
      </c>
    </row>
    <row r="2358" spans="1:13" x14ac:dyDescent="0.3">
      <c r="A2358" s="1">
        <v>45652</v>
      </c>
      <c r="B2358">
        <v>112.12</v>
      </c>
      <c r="C2358">
        <v>113.32</v>
      </c>
      <c r="D2358">
        <v>111.86</v>
      </c>
      <c r="E2358">
        <v>112.55</v>
      </c>
      <c r="F2358">
        <v>4782814</v>
      </c>
      <c r="G2358" t="s">
        <v>9</v>
      </c>
      <c r="H2358" s="3">
        <f t="shared" si="108"/>
        <v>-8.8841506752035393E-5</v>
      </c>
      <c r="I2358">
        <f t="shared" si="109"/>
        <v>2024</v>
      </c>
      <c r="J2358" t="str">
        <f t="shared" si="110"/>
        <v>Diciembre</v>
      </c>
      <c r="K2358">
        <f>AVERAGEIFS(Tabla1[Close], Tabla1[Ticker], Tabla1[[#This Row],[Ticker]], Tabla1[Date], "&lt;=" &amp; Tabla1[[#This Row],[Date]], Tabla1[Date], "&gt;=" &amp; (Tabla1[[#This Row],[Date]]-50))</f>
        <v>111.86085714285716</v>
      </c>
      <c r="L2358">
        <f>AVERAGEIFS(Tabla1[Close], Tabla1[Ticker], Tabla1[[#This Row],[Ticker]], Tabla1[Date], "&lt;=" &amp; Tabla1[[#This Row],[Date]], Tabla1[Date], "&gt;=" &amp; (Tabla1[[#This Row],[Date]]-200))</f>
        <v>98.541366906474849</v>
      </c>
      <c r="M2358" t="str">
        <f>+IF(Tabla1[[#This Row],[volatilidad]]&lt;0.5,"Baja",IF(Tabla1[[#This Row],[volatilidad]]&lt;1,"Media","Alta"))</f>
        <v>Baja</v>
      </c>
    </row>
    <row r="2359" spans="1:13" x14ac:dyDescent="0.3">
      <c r="A2359" s="1">
        <v>45653</v>
      </c>
      <c r="B2359">
        <v>111.82</v>
      </c>
      <c r="C2359">
        <v>112.12</v>
      </c>
      <c r="D2359">
        <v>110.86</v>
      </c>
      <c r="E2359">
        <v>111.55</v>
      </c>
      <c r="F2359">
        <v>4523820</v>
      </c>
      <c r="G2359" t="s">
        <v>9</v>
      </c>
      <c r="H2359" s="3">
        <f t="shared" si="108"/>
        <v>-8.8849400266548528E-3</v>
      </c>
      <c r="I2359">
        <f t="shared" si="109"/>
        <v>2024</v>
      </c>
      <c r="J2359" t="str">
        <f t="shared" si="110"/>
        <v>Diciembre</v>
      </c>
      <c r="K2359">
        <f>AVERAGEIFS(Tabla1[Close], Tabla1[Ticker], Tabla1[[#This Row],[Ticker]], Tabla1[Date], "&lt;=" &amp; Tabla1[[#This Row],[Date]], Tabla1[Date], "&gt;=" &amp; (Tabla1[[#This Row],[Date]]-50))</f>
        <v>112.22257142857147</v>
      </c>
      <c r="L2359">
        <f>AVERAGEIFS(Tabla1[Close], Tabla1[Ticker], Tabla1[[#This Row],[Ticker]], Tabla1[Date], "&lt;=" &amp; Tabla1[[#This Row],[Date]], Tabla1[Date], "&gt;=" &amp; (Tabla1[[#This Row],[Date]]-200))</f>
        <v>98.634285714285738</v>
      </c>
      <c r="M2359" t="str">
        <f>+IF(Tabla1[[#This Row],[volatilidad]]&lt;0.5,"Baja",IF(Tabla1[[#This Row],[volatilidad]]&lt;1,"Media","Alta"))</f>
        <v>Baja</v>
      </c>
    </row>
    <row r="2360" spans="1:13" x14ac:dyDescent="0.3">
      <c r="A2360" s="1">
        <v>45656</v>
      </c>
      <c r="B2360">
        <v>110.43</v>
      </c>
      <c r="C2360">
        <v>111.54</v>
      </c>
      <c r="D2360">
        <v>109.83</v>
      </c>
      <c r="E2360">
        <v>110.8</v>
      </c>
      <c r="F2360">
        <v>5716337</v>
      </c>
      <c r="G2360" t="s">
        <v>9</v>
      </c>
      <c r="H2360" s="3">
        <f t="shared" si="108"/>
        <v>-6.7234424025101047E-3</v>
      </c>
      <c r="I2360">
        <f t="shared" si="109"/>
        <v>2024</v>
      </c>
      <c r="J2360" t="str">
        <f t="shared" si="110"/>
        <v>Diciembre</v>
      </c>
      <c r="K2360">
        <f>AVERAGEIFS(Tabla1[Close], Tabla1[Ticker], Tabla1[[#This Row],[Ticker]], Tabla1[Date], "&lt;=" &amp; Tabla1[[#This Row],[Date]], Tabla1[Date], "&gt;=" &amp; (Tabla1[[#This Row],[Date]]-50))</f>
        <v>112.96000000000004</v>
      </c>
      <c r="L2360">
        <f>AVERAGEIFS(Tabla1[Close], Tabla1[Ticker], Tabla1[[#This Row],[Ticker]], Tabla1[Date], "&lt;=" &amp; Tabla1[[#This Row],[Date]], Tabla1[Date], "&gt;=" &amp; (Tabla1[[#This Row],[Date]]-200))</f>
        <v>98.66079710144929</v>
      </c>
      <c r="M2360" t="str">
        <f>+IF(Tabla1[[#This Row],[volatilidad]]&lt;0.5,"Baja",IF(Tabla1[[#This Row],[volatilidad]]&lt;1,"Media","Alta"))</f>
        <v>Baja</v>
      </c>
    </row>
    <row r="2361" spans="1:13" x14ac:dyDescent="0.3">
      <c r="A2361" s="1">
        <v>45657</v>
      </c>
      <c r="B2361">
        <v>110.78</v>
      </c>
      <c r="C2361">
        <v>111.59</v>
      </c>
      <c r="D2361">
        <v>110.67</v>
      </c>
      <c r="E2361">
        <v>111.35</v>
      </c>
      <c r="F2361">
        <v>4757538</v>
      </c>
      <c r="G2361" t="s">
        <v>9</v>
      </c>
      <c r="H2361" s="3">
        <f t="shared" si="108"/>
        <v>4.9638989169675796E-3</v>
      </c>
      <c r="I2361">
        <f t="shared" si="109"/>
        <v>2024</v>
      </c>
      <c r="J2361" t="str">
        <f t="shared" si="110"/>
        <v>Diciembre</v>
      </c>
      <c r="K2361">
        <f>AVERAGEIFS(Tabla1[Close], Tabla1[Ticker], Tabla1[[#This Row],[Ticker]], Tabla1[Date], "&lt;=" &amp; Tabla1[[#This Row],[Date]], Tabla1[Date], "&gt;=" &amp; (Tabla1[[#This Row],[Date]]-50))</f>
        <v>112.91400000000003</v>
      </c>
      <c r="L2361">
        <f>AVERAGEIFS(Tabla1[Close], Tabla1[Ticker], Tabla1[[#This Row],[Ticker]], Tabla1[Date], "&lt;=" &amp; Tabla1[[#This Row],[Date]], Tabla1[Date], "&gt;=" &amp; (Tabla1[[#This Row],[Date]]-200))</f>
        <v>98.742391304347848</v>
      </c>
      <c r="M2361" t="str">
        <f>+IF(Tabla1[[#This Row],[volatilidad]]&lt;0.5,"Baja",IF(Tabla1[[#This Row],[volatilidad]]&lt;1,"Media","Alta"))</f>
        <v>Baja</v>
      </c>
    </row>
    <row r="2362" spans="1:13" x14ac:dyDescent="0.3">
      <c r="A2362" s="1">
        <v>45659</v>
      </c>
      <c r="B2362">
        <v>111.7</v>
      </c>
      <c r="C2362">
        <v>112.2</v>
      </c>
      <c r="D2362">
        <v>110.17</v>
      </c>
      <c r="E2362">
        <v>110.82</v>
      </c>
      <c r="F2362">
        <v>5688086</v>
      </c>
      <c r="G2362" t="s">
        <v>9</v>
      </c>
      <c r="H2362" s="3">
        <f t="shared" si="108"/>
        <v>-4.7597665020207014E-3</v>
      </c>
      <c r="I2362">
        <f t="shared" si="109"/>
        <v>2025</v>
      </c>
      <c r="J2362" t="str">
        <f t="shared" si="110"/>
        <v>Enero</v>
      </c>
      <c r="K2362">
        <f>AVERAGEIFS(Tabla1[Close], Tabla1[Ticker], Tabla1[[#This Row],[Ticker]], Tabla1[Date], "&lt;=" &amp; Tabla1[[#This Row],[Date]], Tabla1[Date], "&gt;=" &amp; (Tabla1[[#This Row],[Date]]-50))</f>
        <v>113.55764705882358</v>
      </c>
      <c r="L2362">
        <f>AVERAGEIFS(Tabla1[Close], Tabla1[Ticker], Tabla1[[#This Row],[Ticker]], Tabla1[Date], "&lt;=" &amp; Tabla1[[#This Row],[Date]], Tabla1[Date], "&gt;=" &amp; (Tabla1[[#This Row],[Date]]-200))</f>
        <v>98.821014492753633</v>
      </c>
      <c r="M2362" t="str">
        <f>+IF(Tabla1[[#This Row],[volatilidad]]&lt;0.5,"Baja",IF(Tabla1[[#This Row],[volatilidad]]&lt;1,"Media","Alta"))</f>
        <v>Baja</v>
      </c>
    </row>
    <row r="2363" spans="1:13" x14ac:dyDescent="0.3">
      <c r="A2363" s="1">
        <v>45660</v>
      </c>
      <c r="B2363">
        <v>111.37</v>
      </c>
      <c r="C2363">
        <v>111.54</v>
      </c>
      <c r="D2363">
        <v>110.18</v>
      </c>
      <c r="E2363">
        <v>111.16</v>
      </c>
      <c r="F2363">
        <v>5394318</v>
      </c>
      <c r="G2363" t="s">
        <v>9</v>
      </c>
      <c r="H2363" s="3">
        <f t="shared" si="108"/>
        <v>3.0680382602419343E-3</v>
      </c>
      <c r="I2363">
        <f t="shared" si="109"/>
        <v>2025</v>
      </c>
      <c r="J2363" t="str">
        <f t="shared" si="110"/>
        <v>Enero</v>
      </c>
      <c r="K2363">
        <f>AVERAGEIFS(Tabla1[Close], Tabla1[Ticker], Tabla1[[#This Row],[Ticker]], Tabla1[Date], "&lt;=" &amp; Tabla1[[#This Row],[Date]], Tabla1[Date], "&gt;=" &amp; (Tabla1[[#This Row],[Date]]-50))</f>
        <v>113.80588235294121</v>
      </c>
      <c r="L2363">
        <f>AVERAGEIFS(Tabla1[Close], Tabla1[Ticker], Tabla1[[#This Row],[Ticker]], Tabla1[Date], "&lt;=" &amp; Tabla1[[#This Row],[Date]], Tabla1[Date], "&gt;=" &amp; (Tabla1[[#This Row],[Date]]-200))</f>
        <v>98.909784172661873</v>
      </c>
      <c r="M2363" t="str">
        <f>+IF(Tabla1[[#This Row],[volatilidad]]&lt;0.5,"Baja",IF(Tabla1[[#This Row],[volatilidad]]&lt;1,"Media","Alta"))</f>
        <v>Baja</v>
      </c>
    </row>
    <row r="2364" spans="1:13" x14ac:dyDescent="0.3">
      <c r="A2364" s="1">
        <v>45663</v>
      </c>
      <c r="B2364">
        <v>111.47</v>
      </c>
      <c r="C2364">
        <v>112.85</v>
      </c>
      <c r="D2364">
        <v>110.87</v>
      </c>
      <c r="E2364">
        <v>111.05</v>
      </c>
      <c r="F2364">
        <v>6274419</v>
      </c>
      <c r="G2364" t="s">
        <v>9</v>
      </c>
      <c r="H2364" s="3">
        <f t="shared" si="108"/>
        <v>-9.8956459157972798E-4</v>
      </c>
      <c r="I2364">
        <f t="shared" si="109"/>
        <v>2025</v>
      </c>
      <c r="J2364" t="str">
        <f t="shared" si="110"/>
        <v>Enero</v>
      </c>
      <c r="K2364">
        <f>AVERAGEIFS(Tabla1[Close], Tabla1[Ticker], Tabla1[[#This Row],[Ticker]], Tabla1[Date], "&lt;=" &amp; Tabla1[[#This Row],[Date]], Tabla1[Date], "&gt;=" &amp; (Tabla1[[#This Row],[Date]]-50))</f>
        <v>113.82575757575761</v>
      </c>
      <c r="L2364">
        <f>AVERAGEIFS(Tabla1[Close], Tabla1[Ticker], Tabla1[[#This Row],[Ticker]], Tabla1[Date], "&lt;=" &amp; Tabla1[[#This Row],[Date]], Tabla1[Date], "&gt;=" &amp; (Tabla1[[#This Row],[Date]]-200))</f>
        <v>98.960072463768114</v>
      </c>
      <c r="M2364" t="str">
        <f>+IF(Tabla1[[#This Row],[volatilidad]]&lt;0.5,"Baja",IF(Tabla1[[#This Row],[volatilidad]]&lt;1,"Media","Alta"))</f>
        <v>Baja</v>
      </c>
    </row>
    <row r="2365" spans="1:13" x14ac:dyDescent="0.3">
      <c r="A2365" s="1">
        <v>45664</v>
      </c>
      <c r="B2365">
        <v>112.15</v>
      </c>
      <c r="C2365">
        <v>113.74</v>
      </c>
      <c r="D2365">
        <v>111.29</v>
      </c>
      <c r="E2365">
        <v>111.39</v>
      </c>
      <c r="F2365">
        <v>7878807</v>
      </c>
      <c r="G2365" t="s">
        <v>9</v>
      </c>
      <c r="H2365" s="3">
        <f t="shared" si="108"/>
        <v>3.0616839261594642E-3</v>
      </c>
      <c r="I2365">
        <f t="shared" si="109"/>
        <v>2025</v>
      </c>
      <c r="J2365" t="str">
        <f t="shared" si="110"/>
        <v>Enero</v>
      </c>
      <c r="K2365">
        <f>AVERAGEIFS(Tabla1[Close], Tabla1[Ticker], Tabla1[[#This Row],[Ticker]], Tabla1[Date], "&lt;=" &amp; Tabla1[[#This Row],[Date]], Tabla1[Date], "&gt;=" &amp; (Tabla1[[#This Row],[Date]]-50))</f>
        <v>113.75411764705885</v>
      </c>
      <c r="L2365">
        <f>AVERAGEIFS(Tabla1[Close], Tabla1[Ticker], Tabla1[[#This Row],[Ticker]], Tabla1[Date], "&lt;=" &amp; Tabla1[[#This Row],[Date]], Tabla1[Date], "&gt;=" &amp; (Tabla1[[#This Row],[Date]]-200))</f>
        <v>99.029275362318828</v>
      </c>
      <c r="M2365" t="str">
        <f>+IF(Tabla1[[#This Row],[volatilidad]]&lt;0.5,"Baja",IF(Tabla1[[#This Row],[volatilidad]]&lt;1,"Media","Alta"))</f>
        <v>Baja</v>
      </c>
    </row>
    <row r="2366" spans="1:13" x14ac:dyDescent="0.3">
      <c r="A2366" s="1">
        <v>45665</v>
      </c>
      <c r="B2366">
        <v>111</v>
      </c>
      <c r="C2366">
        <v>111.11</v>
      </c>
      <c r="D2366">
        <v>108.64</v>
      </c>
      <c r="E2366">
        <v>109.76</v>
      </c>
      <c r="F2366">
        <v>7805312</v>
      </c>
      <c r="G2366" t="s">
        <v>9</v>
      </c>
      <c r="H2366" s="3">
        <f t="shared" si="108"/>
        <v>-1.4633270491067329E-2</v>
      </c>
      <c r="I2366">
        <f t="shared" si="109"/>
        <v>2025</v>
      </c>
      <c r="J2366" t="str">
        <f t="shared" si="110"/>
        <v>Enero</v>
      </c>
      <c r="K2366">
        <f>AVERAGEIFS(Tabla1[Close], Tabla1[Ticker], Tabla1[[#This Row],[Ticker]], Tabla1[Date], "&lt;=" &amp; Tabla1[[#This Row],[Date]], Tabla1[Date], "&gt;=" &amp; (Tabla1[[#This Row],[Date]]-50))</f>
        <v>113.64294117647061</v>
      </c>
      <c r="L2366">
        <f>AVERAGEIFS(Tabla1[Close], Tabla1[Ticker], Tabla1[[#This Row],[Ticker]], Tabla1[Date], "&lt;=" &amp; Tabla1[[#This Row],[Date]], Tabla1[Date], "&gt;=" &amp; (Tabla1[[#This Row],[Date]]-200))</f>
        <v>99.083550724637675</v>
      </c>
      <c r="M2366" t="str">
        <f>+IF(Tabla1[[#This Row],[volatilidad]]&lt;0.5,"Baja",IF(Tabla1[[#This Row],[volatilidad]]&lt;1,"Media","Alta"))</f>
        <v>Baja</v>
      </c>
    </row>
    <row r="2367" spans="1:13" x14ac:dyDescent="0.3">
      <c r="A2367" s="1">
        <v>45667</v>
      </c>
      <c r="B2367">
        <v>110</v>
      </c>
      <c r="C2367">
        <v>110.54</v>
      </c>
      <c r="D2367">
        <v>107.62</v>
      </c>
      <c r="E2367">
        <v>108.65</v>
      </c>
      <c r="F2367">
        <v>8835518</v>
      </c>
      <c r="G2367" t="s">
        <v>9</v>
      </c>
      <c r="H2367" s="3">
        <f t="shared" si="108"/>
        <v>-1.0112973760932897E-2</v>
      </c>
      <c r="I2367">
        <f t="shared" si="109"/>
        <v>2025</v>
      </c>
      <c r="J2367" t="str">
        <f t="shared" si="110"/>
        <v>Enero</v>
      </c>
      <c r="K2367">
        <f>AVERAGEIFS(Tabla1[Close], Tabla1[Ticker], Tabla1[[#This Row],[Ticker]], Tabla1[Date], "&lt;=" &amp; Tabla1[[#This Row],[Date]], Tabla1[Date], "&gt;=" &amp; (Tabla1[[#This Row],[Date]]-50))</f>
        <v>113.51000000000002</v>
      </c>
      <c r="L2367">
        <f>AVERAGEIFS(Tabla1[Close], Tabla1[Ticker], Tabla1[[#This Row],[Ticker]], Tabla1[Date], "&lt;=" &amp; Tabla1[[#This Row],[Date]], Tabla1[Date], "&gt;=" &amp; (Tabla1[[#This Row],[Date]]-200))</f>
        <v>99.152374100719413</v>
      </c>
      <c r="M2367" t="str">
        <f>+IF(Tabla1[[#This Row],[volatilidad]]&lt;0.5,"Baja",IF(Tabla1[[#This Row],[volatilidad]]&lt;1,"Media","Alta"))</f>
        <v>Baja</v>
      </c>
    </row>
    <row r="2368" spans="1:13" x14ac:dyDescent="0.3">
      <c r="A2368" s="1">
        <v>45670</v>
      </c>
      <c r="B2368">
        <v>107.93</v>
      </c>
      <c r="C2368">
        <v>108.61</v>
      </c>
      <c r="D2368">
        <v>106.72</v>
      </c>
      <c r="E2368">
        <v>108.08</v>
      </c>
      <c r="F2368">
        <v>6690232</v>
      </c>
      <c r="G2368" t="s">
        <v>9</v>
      </c>
      <c r="H2368" s="3">
        <f t="shared" si="108"/>
        <v>-5.2462034054303608E-3</v>
      </c>
      <c r="I2368">
        <f t="shared" si="109"/>
        <v>2025</v>
      </c>
      <c r="J2368" t="str">
        <f t="shared" si="110"/>
        <v>Enero</v>
      </c>
      <c r="K2368">
        <f>AVERAGEIFS(Tabla1[Close], Tabla1[Ticker], Tabla1[[#This Row],[Ticker]], Tabla1[Date], "&lt;=" &amp; Tabla1[[#This Row],[Date]], Tabla1[Date], "&gt;=" &amp; (Tabla1[[#This Row],[Date]]-50))</f>
        <v>113.23562500000001</v>
      </c>
      <c r="L2368">
        <f>AVERAGEIFS(Tabla1[Close], Tabla1[Ticker], Tabla1[[#This Row],[Ticker]], Tabla1[Date], "&lt;=" &amp; Tabla1[[#This Row],[Date]], Tabla1[Date], "&gt;=" &amp; (Tabla1[[#This Row],[Date]]-200))</f>
        <v>99.152554744525531</v>
      </c>
      <c r="M2368" t="str">
        <f>+IF(Tabla1[[#This Row],[volatilidad]]&lt;0.5,"Baja",IF(Tabla1[[#This Row],[volatilidad]]&lt;1,"Media","Alta"))</f>
        <v>Baja</v>
      </c>
    </row>
    <row r="2369" spans="1:13" x14ac:dyDescent="0.3">
      <c r="A2369" s="1">
        <v>45671</v>
      </c>
      <c r="B2369">
        <v>108.68</v>
      </c>
      <c r="C2369">
        <v>108.96</v>
      </c>
      <c r="D2369">
        <v>107.61</v>
      </c>
      <c r="E2369">
        <v>108.12</v>
      </c>
      <c r="F2369">
        <v>5501600</v>
      </c>
      <c r="G2369" t="s">
        <v>9</v>
      </c>
      <c r="H2369" s="3">
        <f t="shared" si="108"/>
        <v>3.7009622501860129E-4</v>
      </c>
      <c r="I2369">
        <f t="shared" si="109"/>
        <v>2025</v>
      </c>
      <c r="J2369" t="str">
        <f t="shared" si="110"/>
        <v>Enero</v>
      </c>
      <c r="K2369">
        <f>AVERAGEIFS(Tabla1[Close], Tabla1[Ticker], Tabla1[[#This Row],[Ticker]], Tabla1[Date], "&lt;=" &amp; Tabla1[[#This Row],[Date]], Tabla1[Date], "&gt;=" &amp; (Tabla1[[#This Row],[Date]]-50))</f>
        <v>113.08060606060607</v>
      </c>
      <c r="L2369">
        <f>AVERAGEIFS(Tabla1[Close], Tabla1[Ticker], Tabla1[[#This Row],[Ticker]], Tabla1[Date], "&lt;=" &amp; Tabla1[[#This Row],[Date]], Tabla1[Date], "&gt;=" &amp; (Tabla1[[#This Row],[Date]]-200))</f>
        <v>99.195985401459836</v>
      </c>
      <c r="M2369" t="str">
        <f>+IF(Tabla1[[#This Row],[volatilidad]]&lt;0.5,"Baja",IF(Tabla1[[#This Row],[volatilidad]]&lt;1,"Media","Alta"))</f>
        <v>Baja</v>
      </c>
    </row>
    <row r="2370" spans="1:13" x14ac:dyDescent="0.3">
      <c r="A2370" s="1">
        <v>45672</v>
      </c>
      <c r="B2370">
        <v>109.17</v>
      </c>
      <c r="C2370">
        <v>109.6</v>
      </c>
      <c r="D2370">
        <v>107.99</v>
      </c>
      <c r="E2370">
        <v>108.18</v>
      </c>
      <c r="F2370">
        <v>6296861</v>
      </c>
      <c r="G2370" t="s">
        <v>9</v>
      </c>
      <c r="H2370" s="3">
        <f t="shared" ref="H2370:H2433" si="111">IF(G2370=G2369, (E2370/E2369)-1, "")</f>
        <v>5.5493895671476778E-4</v>
      </c>
      <c r="I2370">
        <f t="shared" ref="I2370:I2433" si="112">YEAR(A2370)</f>
        <v>2025</v>
      </c>
      <c r="J2370" t="str">
        <f t="shared" ref="J2370:J2433" si="113">TEXT(A2370,"MMMM")</f>
        <v>Enero</v>
      </c>
      <c r="K2370">
        <f>AVERAGEIFS(Tabla1[Close], Tabla1[Ticker], Tabla1[[#This Row],[Ticker]], Tabla1[Date], "&lt;=" &amp; Tabla1[[#This Row],[Date]], Tabla1[Date], "&gt;=" &amp; (Tabla1[[#This Row],[Date]]-50))</f>
        <v>112.84363636363638</v>
      </c>
      <c r="L2370">
        <f>AVERAGEIFS(Tabla1[Close], Tabla1[Ticker], Tabla1[[#This Row],[Ticker]], Tabla1[Date], "&lt;=" &amp; Tabla1[[#This Row],[Date]], Tabla1[Date], "&gt;=" &amp; (Tabla1[[#This Row],[Date]]-200))</f>
        <v>99.26087591240875</v>
      </c>
      <c r="M2370" t="str">
        <f>+IF(Tabla1[[#This Row],[volatilidad]]&lt;0.5,"Baja",IF(Tabla1[[#This Row],[volatilidad]]&lt;1,"Media","Alta"))</f>
        <v>Baja</v>
      </c>
    </row>
    <row r="2371" spans="1:13" x14ac:dyDescent="0.3">
      <c r="A2371" s="1">
        <v>45673</v>
      </c>
      <c r="B2371">
        <v>108.29</v>
      </c>
      <c r="C2371">
        <v>108.6</v>
      </c>
      <c r="D2371">
        <v>106.16</v>
      </c>
      <c r="E2371">
        <v>106.46</v>
      </c>
      <c r="F2371">
        <v>7872767</v>
      </c>
      <c r="G2371" t="s">
        <v>9</v>
      </c>
      <c r="H2371" s="3">
        <f t="shared" si="111"/>
        <v>-1.5899426881124223E-2</v>
      </c>
      <c r="I2371">
        <f t="shared" si="112"/>
        <v>2025</v>
      </c>
      <c r="J2371" t="str">
        <f t="shared" si="113"/>
        <v>Enero</v>
      </c>
      <c r="K2371">
        <f>AVERAGEIFS(Tabla1[Close], Tabla1[Ticker], Tabla1[[#This Row],[Ticker]], Tabla1[Date], "&lt;=" &amp; Tabla1[[#This Row],[Date]], Tabla1[Date], "&gt;=" &amp; (Tabla1[[#This Row],[Date]]-50))</f>
        <v>112.57121212121211</v>
      </c>
      <c r="L2371">
        <f>AVERAGEIFS(Tabla1[Close], Tabla1[Ticker], Tabla1[[#This Row],[Ticker]], Tabla1[Date], "&lt;=" &amp; Tabla1[[#This Row],[Date]], Tabla1[Date], "&gt;=" &amp; (Tabla1[[#This Row],[Date]]-200))</f>
        <v>99.313043478260852</v>
      </c>
      <c r="M2371" t="str">
        <f>+IF(Tabla1[[#This Row],[volatilidad]]&lt;0.5,"Baja",IF(Tabla1[[#This Row],[volatilidad]]&lt;1,"Media","Alta"))</f>
        <v>Baja</v>
      </c>
    </row>
    <row r="2372" spans="1:13" x14ac:dyDescent="0.3">
      <c r="A2372" s="1">
        <v>45674</v>
      </c>
      <c r="B2372">
        <v>106.83</v>
      </c>
      <c r="C2372">
        <v>107.74</v>
      </c>
      <c r="D2372">
        <v>106.54</v>
      </c>
      <c r="E2372">
        <v>107.02</v>
      </c>
      <c r="F2372">
        <v>7144263</v>
      </c>
      <c r="G2372" t="s">
        <v>9</v>
      </c>
      <c r="H2372" s="3">
        <f t="shared" si="111"/>
        <v>5.2601916212662303E-3</v>
      </c>
      <c r="I2372">
        <f t="shared" si="112"/>
        <v>2025</v>
      </c>
      <c r="J2372" t="str">
        <f t="shared" si="113"/>
        <v>Enero</v>
      </c>
      <c r="K2372">
        <f>AVERAGEIFS(Tabla1[Close], Tabla1[Ticker], Tabla1[[#This Row],[Ticker]], Tabla1[Date], "&lt;=" &amp; Tabla1[[#This Row],[Date]], Tabla1[Date], "&gt;=" &amp; (Tabla1[[#This Row],[Date]]-50))</f>
        <v>112.25060606060607</v>
      </c>
      <c r="L2372">
        <f>AVERAGEIFS(Tabla1[Close], Tabla1[Ticker], Tabla1[[#This Row],[Ticker]], Tabla1[Date], "&lt;=" &amp; Tabla1[[#This Row],[Date]], Tabla1[Date], "&gt;=" &amp; (Tabla1[[#This Row],[Date]]-200))</f>
        <v>99.368489208633079</v>
      </c>
      <c r="M2372" t="str">
        <f>+IF(Tabla1[[#This Row],[volatilidad]]&lt;0.5,"Baja",IF(Tabla1[[#This Row],[volatilidad]]&lt;1,"Media","Alta"))</f>
        <v>Baja</v>
      </c>
    </row>
    <row r="2373" spans="1:13" x14ac:dyDescent="0.3">
      <c r="A2373" s="1">
        <v>45678</v>
      </c>
      <c r="B2373">
        <v>107.1</v>
      </c>
      <c r="C2373">
        <v>109.45</v>
      </c>
      <c r="D2373">
        <v>106.8</v>
      </c>
      <c r="E2373">
        <v>108.7</v>
      </c>
      <c r="F2373">
        <v>8643694</v>
      </c>
      <c r="G2373" t="s">
        <v>9</v>
      </c>
      <c r="H2373" s="3">
        <f t="shared" si="111"/>
        <v>1.56980003737619E-2</v>
      </c>
      <c r="I2373">
        <f t="shared" si="112"/>
        <v>2025</v>
      </c>
      <c r="J2373" t="str">
        <f t="shared" si="113"/>
        <v>Enero</v>
      </c>
      <c r="K2373">
        <f>AVERAGEIFS(Tabla1[Close], Tabla1[Ticker], Tabla1[[#This Row],[Ticker]], Tabla1[Date], "&lt;=" &amp; Tabla1[[#This Row],[Date]], Tabla1[Date], "&gt;=" &amp; (Tabla1[[#This Row],[Date]]-50))</f>
        <v>111.98484848484848</v>
      </c>
      <c r="L2373">
        <f>AVERAGEIFS(Tabla1[Close], Tabla1[Ticker], Tabla1[[#This Row],[Ticker]], Tabla1[Date], "&lt;=" &amp; Tabla1[[#This Row],[Date]], Tabla1[Date], "&gt;=" &amp; (Tabla1[[#This Row],[Date]]-200))</f>
        <v>99.461897810218986</v>
      </c>
      <c r="M2373" t="str">
        <f>+IF(Tabla1[[#This Row],[volatilidad]]&lt;0.5,"Baja",IF(Tabla1[[#This Row],[volatilidad]]&lt;1,"Media","Alta"))</f>
        <v>Baja</v>
      </c>
    </row>
    <row r="2374" spans="1:13" x14ac:dyDescent="0.3">
      <c r="A2374" s="1">
        <v>45679</v>
      </c>
      <c r="B2374">
        <v>109.55</v>
      </c>
      <c r="C2374">
        <v>109.55</v>
      </c>
      <c r="D2374">
        <v>108.23</v>
      </c>
      <c r="E2374">
        <v>108.81</v>
      </c>
      <c r="F2374">
        <v>8781705</v>
      </c>
      <c r="G2374" t="s">
        <v>9</v>
      </c>
      <c r="H2374" s="3">
        <f t="shared" si="111"/>
        <v>1.0119595216191435E-3</v>
      </c>
      <c r="I2374">
        <f t="shared" si="112"/>
        <v>2025</v>
      </c>
      <c r="J2374" t="str">
        <f t="shared" si="113"/>
        <v>Enero</v>
      </c>
      <c r="K2374">
        <f>AVERAGEIFS(Tabla1[Close], Tabla1[Ticker], Tabla1[[#This Row],[Ticker]], Tabla1[Date], "&lt;=" &amp; Tabla1[[#This Row],[Date]], Tabla1[Date], "&gt;=" &amp; (Tabla1[[#This Row],[Date]]-50))</f>
        <v>111.73181818181816</v>
      </c>
      <c r="L2374">
        <f>AVERAGEIFS(Tabla1[Close], Tabla1[Ticker], Tabla1[[#This Row],[Ticker]], Tabla1[Date], "&lt;=" &amp; Tabla1[[#This Row],[Date]], Tabla1[Date], "&gt;=" &amp; (Tabla1[[#This Row],[Date]]-200))</f>
        <v>99.540875912408765</v>
      </c>
      <c r="M2374" t="str">
        <f>+IF(Tabla1[[#This Row],[volatilidad]]&lt;0.5,"Baja",IF(Tabla1[[#This Row],[volatilidad]]&lt;1,"Media","Alta"))</f>
        <v>Baja</v>
      </c>
    </row>
    <row r="2375" spans="1:13" x14ac:dyDescent="0.3">
      <c r="A2375" s="1">
        <v>45680</v>
      </c>
      <c r="B2375">
        <v>108.5</v>
      </c>
      <c r="C2375">
        <v>111.07</v>
      </c>
      <c r="D2375">
        <v>108.49</v>
      </c>
      <c r="E2375">
        <v>111.04</v>
      </c>
      <c r="F2375">
        <v>7608265</v>
      </c>
      <c r="G2375" t="s">
        <v>9</v>
      </c>
      <c r="H2375" s="3">
        <f t="shared" si="111"/>
        <v>2.0494439849278567E-2</v>
      </c>
      <c r="I2375">
        <f t="shared" si="112"/>
        <v>2025</v>
      </c>
      <c r="J2375" t="str">
        <f t="shared" si="113"/>
        <v>Enero</v>
      </c>
      <c r="K2375">
        <f>AVERAGEIFS(Tabla1[Close], Tabla1[Ticker], Tabla1[[#This Row],[Ticker]], Tabla1[Date], "&lt;=" &amp; Tabla1[[#This Row],[Date]], Tabla1[Date], "&gt;=" &amp; (Tabla1[[#This Row],[Date]]-50))</f>
        <v>111.56787878787877</v>
      </c>
      <c r="L2375">
        <f>AVERAGEIFS(Tabla1[Close], Tabla1[Ticker], Tabla1[[#This Row],[Ticker]], Tabla1[Date], "&lt;=" &amp; Tabla1[[#This Row],[Date]], Tabla1[Date], "&gt;=" &amp; (Tabla1[[#This Row],[Date]]-200))</f>
        <v>99.624202898550735</v>
      </c>
      <c r="M2375" t="str">
        <f>+IF(Tabla1[[#This Row],[volatilidad]]&lt;0.5,"Baja",IF(Tabla1[[#This Row],[volatilidad]]&lt;1,"Media","Alta"))</f>
        <v>Baja</v>
      </c>
    </row>
    <row r="2376" spans="1:13" x14ac:dyDescent="0.3">
      <c r="A2376" s="1">
        <v>45681</v>
      </c>
      <c r="B2376">
        <v>111.16</v>
      </c>
      <c r="C2376">
        <v>113.39</v>
      </c>
      <c r="D2376">
        <v>110.63</v>
      </c>
      <c r="E2376">
        <v>112.16</v>
      </c>
      <c r="F2376">
        <v>8304478</v>
      </c>
      <c r="G2376" t="s">
        <v>9</v>
      </c>
      <c r="H2376" s="3">
        <f t="shared" si="111"/>
        <v>1.0086455331411948E-2</v>
      </c>
      <c r="I2376">
        <f t="shared" si="112"/>
        <v>2025</v>
      </c>
      <c r="J2376" t="str">
        <f t="shared" si="113"/>
        <v>Enero</v>
      </c>
      <c r="K2376">
        <f>AVERAGEIFS(Tabla1[Close], Tabla1[Ticker], Tabla1[[#This Row],[Ticker]], Tabla1[Date], "&lt;=" &amp; Tabla1[[#This Row],[Date]], Tabla1[Date], "&gt;=" &amp; (Tabla1[[#This Row],[Date]]-50))</f>
        <v>111.42151515151514</v>
      </c>
      <c r="L2376">
        <f>AVERAGEIFS(Tabla1[Close], Tabla1[Ticker], Tabla1[[#This Row],[Ticker]], Tabla1[Date], "&lt;=" &amp; Tabla1[[#This Row],[Date]], Tabla1[Date], "&gt;=" &amp; (Tabla1[[#This Row],[Date]]-200))</f>
        <v>99.714388489208645</v>
      </c>
      <c r="M2376" t="str">
        <f>+IF(Tabla1[[#This Row],[volatilidad]]&lt;0.5,"Baja",IF(Tabla1[[#This Row],[volatilidad]]&lt;1,"Media","Alta"))</f>
        <v>Baja</v>
      </c>
    </row>
    <row r="2377" spans="1:13" x14ac:dyDescent="0.3">
      <c r="A2377" s="1">
        <v>45684</v>
      </c>
      <c r="B2377">
        <v>111.68</v>
      </c>
      <c r="C2377">
        <v>114.08</v>
      </c>
      <c r="D2377">
        <v>111.46</v>
      </c>
      <c r="E2377">
        <v>113.34</v>
      </c>
      <c r="F2377">
        <v>10176938</v>
      </c>
      <c r="G2377" t="s">
        <v>9</v>
      </c>
      <c r="H2377" s="3">
        <f t="shared" si="111"/>
        <v>1.0520684736091468E-2</v>
      </c>
      <c r="I2377">
        <f t="shared" si="112"/>
        <v>2025</v>
      </c>
      <c r="J2377" t="str">
        <f t="shared" si="113"/>
        <v>Enero</v>
      </c>
      <c r="K2377">
        <f>AVERAGEIFS(Tabla1[Close], Tabla1[Ticker], Tabla1[[#This Row],[Ticker]], Tabla1[Date], "&lt;=" &amp; Tabla1[[#This Row],[Date]], Tabla1[Date], "&gt;=" &amp; (Tabla1[[#This Row],[Date]]-50))</f>
        <v>111.15687499999999</v>
      </c>
      <c r="L2377">
        <f>AVERAGEIFS(Tabla1[Close], Tabla1[Ticker], Tabla1[[#This Row],[Ticker]], Tabla1[Date], "&lt;=" &amp; Tabla1[[#This Row],[Date]], Tabla1[Date], "&gt;=" &amp; (Tabla1[[#This Row],[Date]]-200))</f>
        <v>99.870437956204398</v>
      </c>
      <c r="M2377" t="str">
        <f>+IF(Tabla1[[#This Row],[volatilidad]]&lt;0.5,"Baja",IF(Tabla1[[#This Row],[volatilidad]]&lt;1,"Media","Alta"))</f>
        <v>Baja</v>
      </c>
    </row>
    <row r="2378" spans="1:13" x14ac:dyDescent="0.3">
      <c r="A2378" s="1">
        <v>45685</v>
      </c>
      <c r="B2378">
        <v>112.85</v>
      </c>
      <c r="C2378">
        <v>112.96</v>
      </c>
      <c r="D2378">
        <v>111.56</v>
      </c>
      <c r="E2378">
        <v>112.14</v>
      </c>
      <c r="F2378">
        <v>6516763</v>
      </c>
      <c r="G2378" t="s">
        <v>9</v>
      </c>
      <c r="H2378" s="3">
        <f t="shared" si="111"/>
        <v>-1.0587612493382803E-2</v>
      </c>
      <c r="I2378">
        <f t="shared" si="112"/>
        <v>2025</v>
      </c>
      <c r="J2378" t="str">
        <f t="shared" si="113"/>
        <v>Enero</v>
      </c>
      <c r="K2378">
        <f>AVERAGEIFS(Tabla1[Close], Tabla1[Ticker], Tabla1[[#This Row],[Ticker]], Tabla1[Date], "&lt;=" &amp; Tabla1[[#This Row],[Date]], Tabla1[Date], "&gt;=" &amp; (Tabla1[[#This Row],[Date]]-50))</f>
        <v>111.18666666666665</v>
      </c>
      <c r="L2378">
        <f>AVERAGEIFS(Tabla1[Close], Tabla1[Ticker], Tabla1[[#This Row],[Ticker]], Tabla1[Date], "&lt;=" &amp; Tabla1[[#This Row],[Date]], Tabla1[Date], "&gt;=" &amp; (Tabla1[[#This Row],[Date]]-200))</f>
        <v>99.983868613138696</v>
      </c>
      <c r="M2378" t="str">
        <f>+IF(Tabla1[[#This Row],[volatilidad]]&lt;0.5,"Baja",IF(Tabla1[[#This Row],[volatilidad]]&lt;1,"Media","Alta"))</f>
        <v>Baja</v>
      </c>
    </row>
    <row r="2379" spans="1:13" x14ac:dyDescent="0.3">
      <c r="A2379" s="1">
        <v>45686</v>
      </c>
      <c r="B2379">
        <v>113.5</v>
      </c>
      <c r="C2379">
        <v>114.38</v>
      </c>
      <c r="D2379">
        <v>112.76</v>
      </c>
      <c r="E2379">
        <v>113.19</v>
      </c>
      <c r="F2379">
        <v>7607068</v>
      </c>
      <c r="G2379" t="s">
        <v>9</v>
      </c>
      <c r="H2379" s="3">
        <f t="shared" si="111"/>
        <v>9.3632958801497246E-3</v>
      </c>
      <c r="I2379">
        <f t="shared" si="112"/>
        <v>2025</v>
      </c>
      <c r="J2379" t="str">
        <f t="shared" si="113"/>
        <v>Enero</v>
      </c>
      <c r="K2379">
        <f>AVERAGEIFS(Tabla1[Close], Tabla1[Ticker], Tabla1[[#This Row],[Ticker]], Tabla1[Date], "&lt;=" &amp; Tabla1[[#This Row],[Date]], Tabla1[Date], "&gt;=" &amp; (Tabla1[[#This Row],[Date]]-50))</f>
        <v>111.14363636363635</v>
      </c>
      <c r="L2379">
        <f>AVERAGEIFS(Tabla1[Close], Tabla1[Ticker], Tabla1[[#This Row],[Ticker]], Tabla1[Date], "&lt;=" &amp; Tabla1[[#This Row],[Date]], Tabla1[Date], "&gt;=" &amp; (Tabla1[[#This Row],[Date]]-200))</f>
        <v>100.10109489051096</v>
      </c>
      <c r="M2379" t="str">
        <f>+IF(Tabla1[[#This Row],[volatilidad]]&lt;0.5,"Baja",IF(Tabla1[[#This Row],[volatilidad]]&lt;1,"Media","Alta"))</f>
        <v>Baja</v>
      </c>
    </row>
    <row r="2380" spans="1:13" x14ac:dyDescent="0.3">
      <c r="A2380" s="1">
        <v>45687</v>
      </c>
      <c r="B2380">
        <v>114.09</v>
      </c>
      <c r="C2380">
        <v>115.18</v>
      </c>
      <c r="D2380">
        <v>113.12</v>
      </c>
      <c r="E2380">
        <v>113.43</v>
      </c>
      <c r="F2380">
        <v>6236187</v>
      </c>
      <c r="G2380" t="s">
        <v>9</v>
      </c>
      <c r="H2380" s="3">
        <f t="shared" si="111"/>
        <v>2.120328650941028E-3</v>
      </c>
      <c r="I2380">
        <f t="shared" si="112"/>
        <v>2025</v>
      </c>
      <c r="J2380" t="str">
        <f t="shared" si="113"/>
        <v>Enero</v>
      </c>
      <c r="K2380">
        <f>AVERAGEIFS(Tabla1[Close], Tabla1[Ticker], Tabla1[[#This Row],[Ticker]], Tabla1[Date], "&lt;=" &amp; Tabla1[[#This Row],[Date]], Tabla1[Date], "&gt;=" &amp; (Tabla1[[#This Row],[Date]]-50))</f>
        <v>111.1042424242424</v>
      </c>
      <c r="L2380">
        <f>AVERAGEIFS(Tabla1[Close], Tabla1[Ticker], Tabla1[[#This Row],[Ticker]], Tabla1[Date], "&lt;=" &amp; Tabla1[[#This Row],[Date]], Tabla1[Date], "&gt;=" &amp; (Tabla1[[#This Row],[Date]]-200))</f>
        <v>100.19768115942031</v>
      </c>
      <c r="M2380" t="str">
        <f>+IF(Tabla1[[#This Row],[volatilidad]]&lt;0.5,"Baja",IF(Tabla1[[#This Row],[volatilidad]]&lt;1,"Media","Alta"))</f>
        <v>Baja</v>
      </c>
    </row>
    <row r="2381" spans="1:13" x14ac:dyDescent="0.3">
      <c r="A2381" s="1">
        <v>45688</v>
      </c>
      <c r="B2381">
        <v>113.3</v>
      </c>
      <c r="C2381">
        <v>114.01</v>
      </c>
      <c r="D2381">
        <v>112.76</v>
      </c>
      <c r="E2381">
        <v>113.06</v>
      </c>
      <c r="F2381">
        <v>7797690</v>
      </c>
      <c r="G2381" t="s">
        <v>9</v>
      </c>
      <c r="H2381" s="3">
        <f t="shared" si="111"/>
        <v>-3.261923653354537E-3</v>
      </c>
      <c r="I2381">
        <f t="shared" si="112"/>
        <v>2025</v>
      </c>
      <c r="J2381" t="str">
        <f t="shared" si="113"/>
        <v>Enero</v>
      </c>
      <c r="K2381">
        <f>AVERAGEIFS(Tabla1[Close], Tabla1[Ticker], Tabla1[[#This Row],[Ticker]], Tabla1[Date], "&lt;=" &amp; Tabla1[[#This Row],[Date]], Tabla1[Date], "&gt;=" &amp; (Tabla1[[#This Row],[Date]]-50))</f>
        <v>111.05727272727269</v>
      </c>
      <c r="L2381">
        <f>AVERAGEIFS(Tabla1[Close], Tabla1[Ticker], Tabla1[[#This Row],[Ticker]], Tabla1[Date], "&lt;=" &amp; Tabla1[[#This Row],[Date]], Tabla1[Date], "&gt;=" &amp; (Tabla1[[#This Row],[Date]]-200))</f>
        <v>100.29021582733814</v>
      </c>
      <c r="M2381" t="str">
        <f>+IF(Tabla1[[#This Row],[volatilidad]]&lt;0.5,"Baja",IF(Tabla1[[#This Row],[volatilidad]]&lt;1,"Media","Alta"))</f>
        <v>Baja</v>
      </c>
    </row>
    <row r="2382" spans="1:13" x14ac:dyDescent="0.3">
      <c r="A2382" s="1">
        <v>45691</v>
      </c>
      <c r="B2382">
        <v>111.35</v>
      </c>
      <c r="C2382">
        <v>114.6</v>
      </c>
      <c r="D2382">
        <v>110.86</v>
      </c>
      <c r="E2382">
        <v>114</v>
      </c>
      <c r="F2382">
        <v>8870666</v>
      </c>
      <c r="G2382" t="s">
        <v>9</v>
      </c>
      <c r="H2382" s="3">
        <f t="shared" si="111"/>
        <v>8.3141694675392674E-3</v>
      </c>
      <c r="I2382">
        <f t="shared" si="112"/>
        <v>2025</v>
      </c>
      <c r="J2382" t="str">
        <f t="shared" si="113"/>
        <v>Febrero</v>
      </c>
      <c r="K2382">
        <f>AVERAGEIFS(Tabla1[Close], Tabla1[Ticker], Tabla1[[#This Row],[Ticker]], Tabla1[Date], "&lt;=" &amp; Tabla1[[#This Row],[Date]], Tabla1[Date], "&gt;=" &amp; (Tabla1[[#This Row],[Date]]-50))</f>
        <v>110.95781249999997</v>
      </c>
      <c r="L2382">
        <f>AVERAGEIFS(Tabla1[Close], Tabla1[Ticker], Tabla1[[#This Row],[Ticker]], Tabla1[Date], "&lt;=" &amp; Tabla1[[#This Row],[Date]], Tabla1[Date], "&gt;=" &amp; (Tabla1[[#This Row],[Date]]-200))</f>
        <v>100.45029197080291</v>
      </c>
      <c r="M2382" t="str">
        <f>+IF(Tabla1[[#This Row],[volatilidad]]&lt;0.5,"Baja",IF(Tabla1[[#This Row],[volatilidad]]&lt;1,"Media","Alta"))</f>
        <v>Baja</v>
      </c>
    </row>
    <row r="2383" spans="1:13" x14ac:dyDescent="0.3">
      <c r="A2383" s="1">
        <v>45692</v>
      </c>
      <c r="B2383">
        <v>113.8</v>
      </c>
      <c r="C2383">
        <v>114.66</v>
      </c>
      <c r="D2383">
        <v>112.51</v>
      </c>
      <c r="E2383">
        <v>113.3</v>
      </c>
      <c r="F2383">
        <v>13521149</v>
      </c>
      <c r="G2383" t="s">
        <v>9</v>
      </c>
      <c r="H2383" s="3">
        <f t="shared" si="111"/>
        <v>-6.1403508771930015E-3</v>
      </c>
      <c r="I2383">
        <f t="shared" si="112"/>
        <v>2025</v>
      </c>
      <c r="J2383" t="str">
        <f t="shared" si="113"/>
        <v>Febrero</v>
      </c>
      <c r="K2383">
        <f>AVERAGEIFS(Tabla1[Close], Tabla1[Ticker], Tabla1[[#This Row],[Ticker]], Tabla1[Date], "&lt;=" &amp; Tabla1[[#This Row],[Date]], Tabla1[Date], "&gt;=" &amp; (Tabla1[[#This Row],[Date]]-50))</f>
        <v>111.02878787878785</v>
      </c>
      <c r="L2383">
        <f>AVERAGEIFS(Tabla1[Close], Tabla1[Ticker], Tabla1[[#This Row],[Ticker]], Tabla1[Date], "&lt;=" &amp; Tabla1[[#This Row],[Date]], Tabla1[Date], "&gt;=" &amp; (Tabla1[[#This Row],[Date]]-200))</f>
        <v>100.57080291970802</v>
      </c>
      <c r="M2383" t="str">
        <f>+IF(Tabla1[[#This Row],[volatilidad]]&lt;0.5,"Baja",IF(Tabla1[[#This Row],[volatilidad]]&lt;1,"Media","Alta"))</f>
        <v>Baja</v>
      </c>
    </row>
    <row r="2384" spans="1:13" x14ac:dyDescent="0.3">
      <c r="A2384" s="1">
        <v>45693</v>
      </c>
      <c r="B2384">
        <v>115.7</v>
      </c>
      <c r="C2384">
        <v>118.59</v>
      </c>
      <c r="D2384">
        <v>110.23</v>
      </c>
      <c r="E2384">
        <v>110.54</v>
      </c>
      <c r="F2384">
        <v>23309982</v>
      </c>
      <c r="G2384" t="s">
        <v>9</v>
      </c>
      <c r="H2384" s="3">
        <f t="shared" si="111"/>
        <v>-2.4360105913503904E-2</v>
      </c>
      <c r="I2384">
        <f t="shared" si="112"/>
        <v>2025</v>
      </c>
      <c r="J2384" t="str">
        <f t="shared" si="113"/>
        <v>Febrero</v>
      </c>
      <c r="K2384">
        <f>AVERAGEIFS(Tabla1[Close], Tabla1[Ticker], Tabla1[[#This Row],[Ticker]], Tabla1[Date], "&lt;=" &amp; Tabla1[[#This Row],[Date]], Tabla1[Date], "&gt;=" &amp; (Tabla1[[#This Row],[Date]]-50))</f>
        <v>110.9812121212121</v>
      </c>
      <c r="L2384">
        <f>AVERAGEIFS(Tabla1[Close], Tabla1[Ticker], Tabla1[[#This Row],[Ticker]], Tabla1[Date], "&lt;=" &amp; Tabla1[[#This Row],[Date]], Tabla1[Date], "&gt;=" &amp; (Tabla1[[#This Row],[Date]]-200))</f>
        <v>100.67883211678833</v>
      </c>
      <c r="M2384" t="str">
        <f>+IF(Tabla1[[#This Row],[volatilidad]]&lt;0.5,"Baja",IF(Tabla1[[#This Row],[volatilidad]]&lt;1,"Media","Alta"))</f>
        <v>Baja</v>
      </c>
    </row>
    <row r="2385" spans="1:13" x14ac:dyDescent="0.3">
      <c r="A2385" s="1">
        <v>45694</v>
      </c>
      <c r="B2385">
        <v>111.88</v>
      </c>
      <c r="C2385">
        <v>112.68</v>
      </c>
      <c r="D2385">
        <v>109.15</v>
      </c>
      <c r="E2385">
        <v>112.09</v>
      </c>
      <c r="F2385">
        <v>12470787</v>
      </c>
      <c r="G2385" t="s">
        <v>9</v>
      </c>
      <c r="H2385" s="3">
        <f t="shared" si="111"/>
        <v>1.4022073457572004E-2</v>
      </c>
      <c r="I2385">
        <f t="shared" si="112"/>
        <v>2025</v>
      </c>
      <c r="J2385" t="str">
        <f t="shared" si="113"/>
        <v>Febrero</v>
      </c>
      <c r="K2385">
        <f>AVERAGEIFS(Tabla1[Close], Tabla1[Ticker], Tabla1[[#This Row],[Ticker]], Tabla1[Date], "&lt;=" &amp; Tabla1[[#This Row],[Date]], Tabla1[Date], "&gt;=" &amp; (Tabla1[[#This Row],[Date]]-50))</f>
        <v>110.9530303030303</v>
      </c>
      <c r="L2385">
        <f>AVERAGEIFS(Tabla1[Close], Tabla1[Ticker], Tabla1[[#This Row],[Ticker]], Tabla1[Date], "&lt;=" &amp; Tabla1[[#This Row],[Date]], Tabla1[Date], "&gt;=" &amp; (Tabla1[[#This Row],[Date]]-200))</f>
        <v>100.76152173913043</v>
      </c>
      <c r="M2385" t="str">
        <f>+IF(Tabla1[[#This Row],[volatilidad]]&lt;0.5,"Baja",IF(Tabla1[[#This Row],[volatilidad]]&lt;1,"Media","Alta"))</f>
        <v>Baja</v>
      </c>
    </row>
    <row r="2386" spans="1:13" x14ac:dyDescent="0.3">
      <c r="A2386" s="1">
        <v>45695</v>
      </c>
      <c r="B2386">
        <v>111.61</v>
      </c>
      <c r="C2386">
        <v>112.55</v>
      </c>
      <c r="D2386">
        <v>110.81</v>
      </c>
      <c r="E2386">
        <v>110.86</v>
      </c>
      <c r="F2386">
        <v>8669320</v>
      </c>
      <c r="G2386" t="s">
        <v>9</v>
      </c>
      <c r="H2386" s="3">
        <f t="shared" si="111"/>
        <v>-1.0973325006691126E-2</v>
      </c>
      <c r="I2386">
        <f t="shared" si="112"/>
        <v>2025</v>
      </c>
      <c r="J2386" t="str">
        <f t="shared" si="113"/>
        <v>Febrero</v>
      </c>
      <c r="K2386">
        <f>AVERAGEIFS(Tabla1[Close], Tabla1[Ticker], Tabla1[[#This Row],[Ticker]], Tabla1[Date], "&lt;=" &amp; Tabla1[[#This Row],[Date]], Tabla1[Date], "&gt;=" &amp; (Tabla1[[#This Row],[Date]]-50))</f>
        <v>110.93818181818182</v>
      </c>
      <c r="L2386">
        <f>AVERAGEIFS(Tabla1[Close], Tabla1[Ticker], Tabla1[[#This Row],[Ticker]], Tabla1[Date], "&lt;=" &amp; Tabla1[[#This Row],[Date]], Tabla1[Date], "&gt;=" &amp; (Tabla1[[#This Row],[Date]]-200))</f>
        <v>100.83417266187051</v>
      </c>
      <c r="M2386" t="str">
        <f>+IF(Tabla1[[#This Row],[volatilidad]]&lt;0.5,"Baja",IF(Tabla1[[#This Row],[volatilidad]]&lt;1,"Media","Alta"))</f>
        <v>Baja</v>
      </c>
    </row>
    <row r="2387" spans="1:13" x14ac:dyDescent="0.3">
      <c r="A2387" s="1">
        <v>45698</v>
      </c>
      <c r="B2387">
        <v>111.14</v>
      </c>
      <c r="C2387">
        <v>111.38</v>
      </c>
      <c r="D2387">
        <v>108.69</v>
      </c>
      <c r="E2387">
        <v>109.28</v>
      </c>
      <c r="F2387">
        <v>8239512</v>
      </c>
      <c r="G2387" t="s">
        <v>9</v>
      </c>
      <c r="H2387" s="3">
        <f t="shared" si="111"/>
        <v>-1.4252209994587761E-2</v>
      </c>
      <c r="I2387">
        <f t="shared" si="112"/>
        <v>2025</v>
      </c>
      <c r="J2387" t="str">
        <f t="shared" si="113"/>
        <v>Febrero</v>
      </c>
      <c r="K2387">
        <f>AVERAGEIFS(Tabla1[Close], Tabla1[Ticker], Tabla1[[#This Row],[Ticker]], Tabla1[Date], "&lt;=" &amp; Tabla1[[#This Row],[Date]], Tabla1[Date], "&gt;=" &amp; (Tabla1[[#This Row],[Date]]-50))</f>
        <v>110.83875</v>
      </c>
      <c r="L2387">
        <f>AVERAGEIFS(Tabla1[Close], Tabla1[Ticker], Tabla1[[#This Row],[Ticker]], Tabla1[Date], "&lt;=" &amp; Tabla1[[#This Row],[Date]], Tabla1[Date], "&gt;=" &amp; (Tabla1[[#This Row],[Date]]-200))</f>
        <v>101.09751824817521</v>
      </c>
      <c r="M2387" t="str">
        <f>+IF(Tabla1[[#This Row],[volatilidad]]&lt;0.5,"Baja",IF(Tabla1[[#This Row],[volatilidad]]&lt;1,"Media","Alta"))</f>
        <v>Baja</v>
      </c>
    </row>
    <row r="2388" spans="1:13" x14ac:dyDescent="0.3">
      <c r="A2388" s="1">
        <v>45699</v>
      </c>
      <c r="B2388">
        <v>108.38</v>
      </c>
      <c r="C2388">
        <v>109.05</v>
      </c>
      <c r="D2388">
        <v>107.69</v>
      </c>
      <c r="E2388">
        <v>109.02</v>
      </c>
      <c r="F2388">
        <v>7456717</v>
      </c>
      <c r="G2388" t="s">
        <v>9</v>
      </c>
      <c r="H2388" s="3">
        <f t="shared" si="111"/>
        <v>-2.3792093704246842E-3</v>
      </c>
      <c r="I2388">
        <f t="shared" si="112"/>
        <v>2025</v>
      </c>
      <c r="J2388" t="str">
        <f t="shared" si="113"/>
        <v>Febrero</v>
      </c>
      <c r="K2388">
        <f>AVERAGEIFS(Tabla1[Close], Tabla1[Ticker], Tabla1[[#This Row],[Ticker]], Tabla1[Date], "&lt;=" &amp; Tabla1[[#This Row],[Date]], Tabla1[Date], "&gt;=" &amp; (Tabla1[[#This Row],[Date]]-50))</f>
        <v>110.78363636363636</v>
      </c>
      <c r="L2388">
        <f>AVERAGEIFS(Tabla1[Close], Tabla1[Ticker], Tabla1[[#This Row],[Ticker]], Tabla1[Date], "&lt;=" &amp; Tabla1[[#This Row],[Date]], Tabla1[Date], "&gt;=" &amp; (Tabla1[[#This Row],[Date]]-200))</f>
        <v>101.24211678832118</v>
      </c>
      <c r="M2388" t="str">
        <f>+IF(Tabla1[[#This Row],[volatilidad]]&lt;0.5,"Baja",IF(Tabla1[[#This Row],[volatilidad]]&lt;1,"Media","Alta"))</f>
        <v>Baja</v>
      </c>
    </row>
    <row r="2389" spans="1:13" x14ac:dyDescent="0.3">
      <c r="A2389" s="1">
        <v>45700</v>
      </c>
      <c r="B2389">
        <v>108.25</v>
      </c>
      <c r="C2389">
        <v>109.53</v>
      </c>
      <c r="D2389">
        <v>107.75</v>
      </c>
      <c r="E2389">
        <v>109.23</v>
      </c>
      <c r="F2389">
        <v>6521246</v>
      </c>
      <c r="G2389" t="s">
        <v>9</v>
      </c>
      <c r="H2389" s="3">
        <f t="shared" si="111"/>
        <v>1.9262520638416714E-3</v>
      </c>
      <c r="I2389">
        <f t="shared" si="112"/>
        <v>2025</v>
      </c>
      <c r="J2389" t="str">
        <f t="shared" si="113"/>
        <v>Febrero</v>
      </c>
      <c r="K2389">
        <f>AVERAGEIFS(Tabla1[Close], Tabla1[Ticker], Tabla1[[#This Row],[Ticker]], Tabla1[Date], "&lt;=" &amp; Tabla1[[#This Row],[Date]], Tabla1[Date], "&gt;=" &amp; (Tabla1[[#This Row],[Date]]-50))</f>
        <v>110.7178787878788</v>
      </c>
      <c r="L2389">
        <f>AVERAGEIFS(Tabla1[Close], Tabla1[Ticker], Tabla1[[#This Row],[Ticker]], Tabla1[Date], "&lt;=" &amp; Tabla1[[#This Row],[Date]], Tabla1[Date], "&gt;=" &amp; (Tabla1[[#This Row],[Date]]-200))</f>
        <v>101.38299270072993</v>
      </c>
      <c r="M2389" t="str">
        <f>+IF(Tabla1[[#This Row],[volatilidad]]&lt;0.5,"Baja",IF(Tabla1[[#This Row],[volatilidad]]&lt;1,"Media","Alta"))</f>
        <v>Baja</v>
      </c>
    </row>
    <row r="2390" spans="1:13" x14ac:dyDescent="0.3">
      <c r="A2390" s="1">
        <v>45701</v>
      </c>
      <c r="B2390">
        <v>108.92</v>
      </c>
      <c r="C2390">
        <v>109.76</v>
      </c>
      <c r="D2390">
        <v>108.56</v>
      </c>
      <c r="E2390">
        <v>109.59</v>
      </c>
      <c r="F2390">
        <v>6553224</v>
      </c>
      <c r="G2390" t="s">
        <v>9</v>
      </c>
      <c r="H2390" s="3">
        <f t="shared" si="111"/>
        <v>3.2957978577314861E-3</v>
      </c>
      <c r="I2390">
        <f t="shared" si="112"/>
        <v>2025</v>
      </c>
      <c r="J2390" t="str">
        <f t="shared" si="113"/>
        <v>Febrero</v>
      </c>
      <c r="K2390">
        <f>AVERAGEIFS(Tabla1[Close], Tabla1[Ticker], Tabla1[[#This Row],[Ticker]], Tabla1[Date], "&lt;=" &amp; Tabla1[[#This Row],[Date]], Tabla1[Date], "&gt;=" &amp; (Tabla1[[#This Row],[Date]]-50))</f>
        <v>110.6278787878788</v>
      </c>
      <c r="L2390">
        <f>AVERAGEIFS(Tabla1[Close], Tabla1[Ticker], Tabla1[[#This Row],[Ticker]], Tabla1[Date], "&lt;=" &amp; Tabla1[[#This Row],[Date]], Tabla1[Date], "&gt;=" &amp; (Tabla1[[#This Row],[Date]]-200))</f>
        <v>101.44246376811596</v>
      </c>
      <c r="M2390" t="str">
        <f>+IF(Tabla1[[#This Row],[volatilidad]]&lt;0.5,"Baja",IF(Tabla1[[#This Row],[volatilidad]]&lt;1,"Media","Alta"))</f>
        <v>Baja</v>
      </c>
    </row>
    <row r="2391" spans="1:13" x14ac:dyDescent="0.3">
      <c r="A2391" s="1">
        <v>45702</v>
      </c>
      <c r="B2391">
        <v>109.86</v>
      </c>
      <c r="C2391">
        <v>110.51</v>
      </c>
      <c r="D2391">
        <v>109.59</v>
      </c>
      <c r="E2391">
        <v>110.38</v>
      </c>
      <c r="F2391">
        <v>5964541</v>
      </c>
      <c r="G2391" t="s">
        <v>9</v>
      </c>
      <c r="H2391" s="3">
        <f t="shared" si="111"/>
        <v>7.2086869239893492E-3</v>
      </c>
      <c r="I2391">
        <f t="shared" si="112"/>
        <v>2025</v>
      </c>
      <c r="J2391" t="str">
        <f t="shared" si="113"/>
        <v>Febrero</v>
      </c>
      <c r="K2391">
        <f>AVERAGEIFS(Tabla1[Close], Tabla1[Ticker], Tabla1[[#This Row],[Ticker]], Tabla1[Date], "&lt;=" &amp; Tabla1[[#This Row],[Date]], Tabla1[Date], "&gt;=" &amp; (Tabla1[[#This Row],[Date]]-50))</f>
        <v>110.62058823529412</v>
      </c>
      <c r="L2391">
        <f>AVERAGEIFS(Tabla1[Close], Tabla1[Ticker], Tabla1[[#This Row],[Ticker]], Tabla1[Date], "&lt;=" &amp; Tabla1[[#This Row],[Date]], Tabla1[Date], "&gt;=" &amp; (Tabla1[[#This Row],[Date]]-200))</f>
        <v>101.50676258992806</v>
      </c>
      <c r="M2391" t="str">
        <f>+IF(Tabla1[[#This Row],[volatilidad]]&lt;0.5,"Baja",IF(Tabla1[[#This Row],[volatilidad]]&lt;1,"Media","Alta"))</f>
        <v>Baja</v>
      </c>
    </row>
    <row r="2392" spans="1:13" x14ac:dyDescent="0.3">
      <c r="A2392" s="1">
        <v>45706</v>
      </c>
      <c r="B2392">
        <v>109.78</v>
      </c>
      <c r="C2392">
        <v>109.92</v>
      </c>
      <c r="D2392">
        <v>108.71</v>
      </c>
      <c r="E2392">
        <v>109.56</v>
      </c>
      <c r="F2392">
        <v>8362898</v>
      </c>
      <c r="G2392" t="s">
        <v>9</v>
      </c>
      <c r="H2392" s="3">
        <f t="shared" si="111"/>
        <v>-7.4288820438485059E-3</v>
      </c>
      <c r="I2392">
        <f t="shared" si="112"/>
        <v>2025</v>
      </c>
      <c r="J2392" t="str">
        <f t="shared" si="113"/>
        <v>Febrero</v>
      </c>
      <c r="K2392">
        <f>AVERAGEIFS(Tabla1[Close], Tabla1[Ticker], Tabla1[[#This Row],[Ticker]], Tabla1[Date], "&lt;=" &amp; Tabla1[[#This Row],[Date]], Tabla1[Date], "&gt;=" &amp; (Tabla1[[#This Row],[Date]]-50))</f>
        <v>110.50181818181819</v>
      </c>
      <c r="L2392">
        <f>AVERAGEIFS(Tabla1[Close], Tabla1[Ticker], Tabla1[[#This Row],[Ticker]], Tabla1[Date], "&lt;=" &amp; Tabla1[[#This Row],[Date]], Tabla1[Date], "&gt;=" &amp; (Tabla1[[#This Row],[Date]]-200))</f>
        <v>101.81125000000002</v>
      </c>
      <c r="M2392" t="str">
        <f>+IF(Tabla1[[#This Row],[volatilidad]]&lt;0.5,"Baja",IF(Tabla1[[#This Row],[volatilidad]]&lt;1,"Media","Alta"))</f>
        <v>Baja</v>
      </c>
    </row>
    <row r="2393" spans="1:13" x14ac:dyDescent="0.3">
      <c r="A2393" s="1">
        <v>45707</v>
      </c>
      <c r="B2393">
        <v>109.14</v>
      </c>
      <c r="C2393">
        <v>111.76</v>
      </c>
      <c r="D2393">
        <v>109.14</v>
      </c>
      <c r="E2393">
        <v>111.35</v>
      </c>
      <c r="F2393">
        <v>8452114</v>
      </c>
      <c r="G2393" t="s">
        <v>9</v>
      </c>
      <c r="H2393" s="3">
        <f t="shared" si="111"/>
        <v>1.6338079591091459E-2</v>
      </c>
      <c r="I2393">
        <f t="shared" si="112"/>
        <v>2025</v>
      </c>
      <c r="J2393" t="str">
        <f t="shared" si="113"/>
        <v>Febrero</v>
      </c>
      <c r="K2393">
        <f>AVERAGEIFS(Tabla1[Close], Tabla1[Ticker], Tabla1[[#This Row],[Ticker]], Tabla1[Date], "&lt;=" &amp; Tabla1[[#This Row],[Date]], Tabla1[Date], "&gt;=" &amp; (Tabla1[[#This Row],[Date]]-50))</f>
        <v>110.51848484848486</v>
      </c>
      <c r="L2393">
        <f>AVERAGEIFS(Tabla1[Close], Tabla1[Ticker], Tabla1[[#This Row],[Ticker]], Tabla1[Date], "&lt;=" &amp; Tabla1[[#This Row],[Date]], Tabla1[Date], "&gt;=" &amp; (Tabla1[[#This Row],[Date]]-200))</f>
        <v>101.97139705882354</v>
      </c>
      <c r="M2393" t="str">
        <f>+IF(Tabla1[[#This Row],[volatilidad]]&lt;0.5,"Baja",IF(Tabla1[[#This Row],[volatilidad]]&lt;1,"Media","Alta"))</f>
        <v>Baja</v>
      </c>
    </row>
    <row r="2394" spans="1:13" x14ac:dyDescent="0.3">
      <c r="A2394" s="1">
        <v>45708</v>
      </c>
      <c r="B2394">
        <v>111.24</v>
      </c>
      <c r="C2394">
        <v>111.52</v>
      </c>
      <c r="D2394">
        <v>109.38</v>
      </c>
      <c r="E2394">
        <v>110.55</v>
      </c>
      <c r="F2394">
        <v>5970106</v>
      </c>
      <c r="G2394" t="s">
        <v>9</v>
      </c>
      <c r="H2394" s="3">
        <f t="shared" si="111"/>
        <v>-7.1845532105971888E-3</v>
      </c>
      <c r="I2394">
        <f t="shared" si="112"/>
        <v>2025</v>
      </c>
      <c r="J2394" t="str">
        <f t="shared" si="113"/>
        <v>Febrero</v>
      </c>
      <c r="K2394">
        <f>AVERAGEIFS(Tabla1[Close], Tabla1[Ticker], Tabla1[[#This Row],[Ticker]], Tabla1[Date], "&lt;=" &amp; Tabla1[[#This Row],[Date]], Tabla1[Date], "&gt;=" &amp; (Tabla1[[#This Row],[Date]]-50))</f>
        <v>110.49424242424244</v>
      </c>
      <c r="L2394">
        <f>AVERAGEIFS(Tabla1[Close], Tabla1[Ticker], Tabla1[[#This Row],[Ticker]], Tabla1[Date], "&lt;=" &amp; Tabla1[[#This Row],[Date]], Tabla1[Date], "&gt;=" &amp; (Tabla1[[#This Row],[Date]]-200))</f>
        <v>102.03401459854015</v>
      </c>
      <c r="M2394" t="str">
        <f>+IF(Tabla1[[#This Row],[volatilidad]]&lt;0.5,"Baja",IF(Tabla1[[#This Row],[volatilidad]]&lt;1,"Media","Alta"))</f>
        <v>Baja</v>
      </c>
    </row>
    <row r="2395" spans="1:13" x14ac:dyDescent="0.3">
      <c r="A2395" s="1">
        <v>45709</v>
      </c>
      <c r="B2395">
        <v>111</v>
      </c>
      <c r="C2395">
        <v>111.76</v>
      </c>
      <c r="D2395">
        <v>107.92</v>
      </c>
      <c r="E2395">
        <v>108.66</v>
      </c>
      <c r="F2395">
        <v>9082075</v>
      </c>
      <c r="G2395" t="s">
        <v>9</v>
      </c>
      <c r="H2395" s="3">
        <f t="shared" si="111"/>
        <v>-1.7096336499321629E-2</v>
      </c>
      <c r="I2395">
        <f t="shared" si="112"/>
        <v>2025</v>
      </c>
      <c r="J2395" t="str">
        <f t="shared" si="113"/>
        <v>Febrero</v>
      </c>
      <c r="K2395">
        <f>AVERAGEIFS(Tabla1[Close], Tabla1[Ticker], Tabla1[[#This Row],[Ticker]], Tabla1[Date], "&lt;=" &amp; Tabla1[[#This Row],[Date]], Tabla1[Date], "&gt;=" &amp; (Tabla1[[#This Row],[Date]]-50))</f>
        <v>110.44029411764708</v>
      </c>
      <c r="L2395">
        <f>AVERAGEIFS(Tabla1[Close], Tabla1[Ticker], Tabla1[[#This Row],[Ticker]], Tabla1[Date], "&lt;=" &amp; Tabla1[[#This Row],[Date]], Tabla1[Date], "&gt;=" &amp; (Tabla1[[#This Row],[Date]]-200))</f>
        <v>102.08202898550726</v>
      </c>
      <c r="M2395" t="str">
        <f>+IF(Tabla1[[#This Row],[volatilidad]]&lt;0.5,"Baja",IF(Tabla1[[#This Row],[volatilidad]]&lt;1,"Media","Alta"))</f>
        <v>Baja</v>
      </c>
    </row>
    <row r="2396" spans="1:13" x14ac:dyDescent="0.3">
      <c r="A2396" s="1">
        <v>45712</v>
      </c>
      <c r="B2396">
        <v>108.84</v>
      </c>
      <c r="C2396">
        <v>111.56</v>
      </c>
      <c r="D2396">
        <v>108.65</v>
      </c>
      <c r="E2396">
        <v>111.2</v>
      </c>
      <c r="F2396">
        <v>7093298</v>
      </c>
      <c r="G2396" t="s">
        <v>9</v>
      </c>
      <c r="H2396" s="3">
        <f t="shared" si="111"/>
        <v>2.3375667218847873E-2</v>
      </c>
      <c r="I2396">
        <f t="shared" si="112"/>
        <v>2025</v>
      </c>
      <c r="J2396" t="str">
        <f t="shared" si="113"/>
        <v>Febrero</v>
      </c>
      <c r="K2396">
        <f>AVERAGEIFS(Tabla1[Close], Tabla1[Ticker], Tabla1[[#This Row],[Ticker]], Tabla1[Date], "&lt;=" &amp; Tabla1[[#This Row],[Date]], Tabla1[Date], "&gt;=" &amp; (Tabla1[[#This Row],[Date]]-50))</f>
        <v>110.43000000000002</v>
      </c>
      <c r="L2396">
        <f>AVERAGEIFS(Tabla1[Close], Tabla1[Ticker], Tabla1[[#This Row],[Ticker]], Tabla1[Date], "&lt;=" &amp; Tabla1[[#This Row],[Date]], Tabla1[Date], "&gt;=" &amp; (Tabla1[[#This Row],[Date]]-200))</f>
        <v>102.46183823529412</v>
      </c>
      <c r="M2396" t="str">
        <f>+IF(Tabla1[[#This Row],[volatilidad]]&lt;0.5,"Baja",IF(Tabla1[[#This Row],[volatilidad]]&lt;1,"Media","Alta"))</f>
        <v>Baja</v>
      </c>
    </row>
    <row r="2397" spans="1:13" x14ac:dyDescent="0.3">
      <c r="A2397" s="1">
        <v>45713</v>
      </c>
      <c r="B2397">
        <v>111.43</v>
      </c>
      <c r="C2397">
        <v>111.9</v>
      </c>
      <c r="D2397">
        <v>109.07</v>
      </c>
      <c r="E2397">
        <v>110.53</v>
      </c>
      <c r="F2397">
        <v>7288975</v>
      </c>
      <c r="G2397" t="s">
        <v>9</v>
      </c>
      <c r="H2397" s="3">
        <f t="shared" si="111"/>
        <v>-6.0251798561151704E-3</v>
      </c>
      <c r="I2397">
        <f t="shared" si="112"/>
        <v>2025</v>
      </c>
      <c r="J2397" t="str">
        <f t="shared" si="113"/>
        <v>Febrero</v>
      </c>
      <c r="K2397">
        <f>AVERAGEIFS(Tabla1[Close], Tabla1[Ticker], Tabla1[[#This Row],[Ticker]], Tabla1[Date], "&lt;=" &amp; Tabla1[[#This Row],[Date]], Tabla1[Date], "&gt;=" &amp; (Tabla1[[#This Row],[Date]]-50))</f>
        <v>110.43294117647061</v>
      </c>
      <c r="L2397">
        <f>AVERAGEIFS(Tabla1[Close], Tabla1[Ticker], Tabla1[[#This Row],[Ticker]], Tabla1[Date], "&lt;=" &amp; Tabla1[[#This Row],[Date]], Tabla1[Date], "&gt;=" &amp; (Tabla1[[#This Row],[Date]]-200))</f>
        <v>102.64250000000001</v>
      </c>
      <c r="M2397" t="str">
        <f>+IF(Tabla1[[#This Row],[volatilidad]]&lt;0.5,"Baja",IF(Tabla1[[#This Row],[volatilidad]]&lt;1,"Media","Alta"))</f>
        <v>Baja</v>
      </c>
    </row>
    <row r="2398" spans="1:13" x14ac:dyDescent="0.3">
      <c r="A2398" s="1">
        <v>45714</v>
      </c>
      <c r="B2398">
        <v>110.06</v>
      </c>
      <c r="C2398">
        <v>113.25</v>
      </c>
      <c r="D2398">
        <v>110.06</v>
      </c>
      <c r="E2398">
        <v>111.83</v>
      </c>
      <c r="F2398">
        <v>7831584</v>
      </c>
      <c r="G2398" t="s">
        <v>9</v>
      </c>
      <c r="H2398" s="3">
        <f t="shared" si="111"/>
        <v>1.1761512711480959E-2</v>
      </c>
      <c r="I2398">
        <f t="shared" si="112"/>
        <v>2025</v>
      </c>
      <c r="J2398" t="str">
        <f t="shared" si="113"/>
        <v>Febrero</v>
      </c>
      <c r="K2398">
        <f>AVERAGEIFS(Tabla1[Close], Tabla1[Ticker], Tabla1[[#This Row],[Ticker]], Tabla1[Date], "&lt;=" &amp; Tabla1[[#This Row],[Date]], Tabla1[Date], "&gt;=" &amp; (Tabla1[[#This Row],[Date]]-50))</f>
        <v>110.4558823529412</v>
      </c>
      <c r="L2398">
        <f>AVERAGEIFS(Tabla1[Close], Tabla1[Ticker], Tabla1[[#This Row],[Ticker]], Tabla1[Date], "&lt;=" &amp; Tabla1[[#This Row],[Date]], Tabla1[Date], "&gt;=" &amp; (Tabla1[[#This Row],[Date]]-200))</f>
        <v>102.83088235294117</v>
      </c>
      <c r="M2398" t="str">
        <f>+IF(Tabla1[[#This Row],[volatilidad]]&lt;0.5,"Baja",IF(Tabla1[[#This Row],[volatilidad]]&lt;1,"Media","Alta"))</f>
        <v>Baja</v>
      </c>
    </row>
    <row r="2399" spans="1:13" x14ac:dyDescent="0.3">
      <c r="A2399" s="1">
        <v>45715</v>
      </c>
      <c r="B2399">
        <v>112.32</v>
      </c>
      <c r="C2399">
        <v>113.12</v>
      </c>
      <c r="D2399">
        <v>111.06</v>
      </c>
      <c r="E2399">
        <v>111.31</v>
      </c>
      <c r="F2399">
        <v>7854650</v>
      </c>
      <c r="G2399" t="s">
        <v>9</v>
      </c>
      <c r="H2399" s="3">
        <f t="shared" si="111"/>
        <v>-4.649915049628861E-3</v>
      </c>
      <c r="I2399">
        <f t="shared" si="112"/>
        <v>2025</v>
      </c>
      <c r="J2399" t="str">
        <f t="shared" si="113"/>
        <v>Febrero</v>
      </c>
      <c r="K2399">
        <f>AVERAGEIFS(Tabla1[Close], Tabla1[Ticker], Tabla1[[#This Row],[Ticker]], Tabla1[Date], "&lt;=" &amp; Tabla1[[#This Row],[Date]], Tabla1[Date], "&gt;=" &amp; (Tabla1[[#This Row],[Date]]-50))</f>
        <v>110.45352941176472</v>
      </c>
      <c r="L2399">
        <f>AVERAGEIFS(Tabla1[Close], Tabla1[Ticker], Tabla1[[#This Row],[Ticker]], Tabla1[Date], "&lt;=" &amp; Tabla1[[#This Row],[Date]], Tabla1[Date], "&gt;=" &amp; (Tabla1[[#This Row],[Date]]-200))</f>
        <v>102.89277372262774</v>
      </c>
      <c r="M2399" t="str">
        <f>+IF(Tabla1[[#This Row],[volatilidad]]&lt;0.5,"Baja",IF(Tabla1[[#This Row],[volatilidad]]&lt;1,"Media","Alta"))</f>
        <v>Baja</v>
      </c>
    </row>
    <row r="2400" spans="1:13" x14ac:dyDescent="0.3">
      <c r="A2400" s="1">
        <v>45716</v>
      </c>
      <c r="B2400">
        <v>111.46</v>
      </c>
      <c r="C2400">
        <v>113.99</v>
      </c>
      <c r="D2400">
        <v>111</v>
      </c>
      <c r="E2400">
        <v>113.8</v>
      </c>
      <c r="F2400">
        <v>14609401</v>
      </c>
      <c r="G2400" t="s">
        <v>9</v>
      </c>
      <c r="H2400" s="3">
        <f t="shared" si="111"/>
        <v>2.2369957775581595E-2</v>
      </c>
      <c r="I2400">
        <f t="shared" si="112"/>
        <v>2025</v>
      </c>
      <c r="J2400" t="str">
        <f t="shared" si="113"/>
        <v>Febrero</v>
      </c>
      <c r="K2400">
        <f>AVERAGEIFS(Tabla1[Close], Tabla1[Ticker], Tabla1[[#This Row],[Ticker]], Tabla1[Date], "&lt;=" &amp; Tabla1[[#This Row],[Date]], Tabla1[Date], "&gt;=" &amp; (Tabla1[[#This Row],[Date]]-50))</f>
        <v>110.57235294117649</v>
      </c>
      <c r="L2400">
        <f>AVERAGEIFS(Tabla1[Close], Tabla1[Ticker], Tabla1[[#This Row],[Ticker]], Tabla1[Date], "&lt;=" &amp; Tabla1[[#This Row],[Date]], Tabla1[Date], "&gt;=" &amp; (Tabla1[[#This Row],[Date]]-200))</f>
        <v>102.97181159420289</v>
      </c>
      <c r="M2400" t="str">
        <f>+IF(Tabla1[[#This Row],[volatilidad]]&lt;0.5,"Baja",IF(Tabla1[[#This Row],[volatilidad]]&lt;1,"Media","Alta"))</f>
        <v>Baja</v>
      </c>
    </row>
    <row r="2401" spans="1:13" x14ac:dyDescent="0.3">
      <c r="A2401" s="1">
        <v>45719</v>
      </c>
      <c r="B2401">
        <v>114.07</v>
      </c>
      <c r="C2401">
        <v>115.55</v>
      </c>
      <c r="D2401">
        <v>112</v>
      </c>
      <c r="E2401">
        <v>112.79</v>
      </c>
      <c r="F2401">
        <v>7884746</v>
      </c>
      <c r="G2401" t="s">
        <v>9</v>
      </c>
      <c r="H2401" s="3">
        <f t="shared" si="111"/>
        <v>-8.8752196836554553E-3</v>
      </c>
      <c r="I2401">
        <f t="shared" si="112"/>
        <v>2025</v>
      </c>
      <c r="J2401" t="str">
        <f t="shared" si="113"/>
        <v>Marzo</v>
      </c>
      <c r="K2401">
        <f>AVERAGEIFS(Tabla1[Close], Tabla1[Ticker], Tabla1[[#This Row],[Ticker]], Tabla1[Date], "&lt;=" &amp; Tabla1[[#This Row],[Date]], Tabla1[Date], "&gt;=" &amp; (Tabla1[[#This Row],[Date]]-50))</f>
        <v>110.69411764705883</v>
      </c>
      <c r="L2401">
        <f>AVERAGEIFS(Tabla1[Close], Tabla1[Ticker], Tabla1[[#This Row],[Ticker]], Tabla1[Date], "&lt;=" &amp; Tabla1[[#This Row],[Date]], Tabla1[Date], "&gt;=" &amp; (Tabla1[[#This Row],[Date]]-200))</f>
        <v>103.41948529411764</v>
      </c>
      <c r="M2401" t="str">
        <f>+IF(Tabla1[[#This Row],[volatilidad]]&lt;0.5,"Baja",IF(Tabla1[[#This Row],[volatilidad]]&lt;1,"Media","Alta"))</f>
        <v>Baja</v>
      </c>
    </row>
    <row r="2402" spans="1:13" x14ac:dyDescent="0.3">
      <c r="A2402" s="1">
        <v>45720</v>
      </c>
      <c r="B2402">
        <v>111.7</v>
      </c>
      <c r="C2402">
        <v>112.25</v>
      </c>
      <c r="D2402">
        <v>108.27</v>
      </c>
      <c r="E2402">
        <v>109.01</v>
      </c>
      <c r="F2402">
        <v>12658024</v>
      </c>
      <c r="G2402" t="s">
        <v>9</v>
      </c>
      <c r="H2402" s="3">
        <f t="shared" si="111"/>
        <v>-3.3513609362532115E-2</v>
      </c>
      <c r="I2402">
        <f t="shared" si="112"/>
        <v>2025</v>
      </c>
      <c r="J2402" t="str">
        <f t="shared" si="113"/>
        <v>Marzo</v>
      </c>
      <c r="K2402">
        <f>AVERAGEIFS(Tabla1[Close], Tabla1[Ticker], Tabla1[[#This Row],[Ticker]], Tabla1[Date], "&lt;=" &amp; Tabla1[[#This Row],[Date]], Tabla1[Date], "&gt;=" &amp; (Tabla1[[#This Row],[Date]]-50))</f>
        <v>110.64600000000002</v>
      </c>
      <c r="L2402">
        <f>AVERAGEIFS(Tabla1[Close], Tabla1[Ticker], Tabla1[[#This Row],[Ticker]], Tabla1[Date], "&lt;=" &amp; Tabla1[[#This Row],[Date]], Tabla1[Date], "&gt;=" &amp; (Tabla1[[#This Row],[Date]]-200))</f>
        <v>103.56816176470588</v>
      </c>
      <c r="M2402" t="str">
        <f>+IF(Tabla1[[#This Row],[volatilidad]]&lt;0.5,"Baja",IF(Tabla1[[#This Row],[volatilidad]]&lt;1,"Media","Alta"))</f>
        <v>Baja</v>
      </c>
    </row>
    <row r="2403" spans="1:13" x14ac:dyDescent="0.3">
      <c r="A2403" s="1">
        <v>45721</v>
      </c>
      <c r="B2403">
        <v>109.34</v>
      </c>
      <c r="C2403">
        <v>110.94</v>
      </c>
      <c r="D2403">
        <v>108.22</v>
      </c>
      <c r="E2403">
        <v>109.31</v>
      </c>
      <c r="F2403">
        <v>9956143</v>
      </c>
      <c r="G2403" t="s">
        <v>9</v>
      </c>
      <c r="H2403" s="3">
        <f t="shared" si="111"/>
        <v>2.7520410971471065E-3</v>
      </c>
      <c r="I2403">
        <f t="shared" si="112"/>
        <v>2025</v>
      </c>
      <c r="J2403" t="str">
        <f t="shared" si="113"/>
        <v>Marzo</v>
      </c>
      <c r="K2403">
        <f>AVERAGEIFS(Tabla1[Close], Tabla1[Ticker], Tabla1[[#This Row],[Ticker]], Tabla1[Date], "&lt;=" &amp; Tabla1[[#This Row],[Date]], Tabla1[Date], "&gt;=" &amp; (Tabla1[[#This Row],[Date]]-50))</f>
        <v>110.68114285714286</v>
      </c>
      <c r="L2403">
        <f>AVERAGEIFS(Tabla1[Close], Tabla1[Ticker], Tabla1[[#This Row],[Ticker]], Tabla1[Date], "&lt;=" &amp; Tabla1[[#This Row],[Date]], Tabla1[Date], "&gt;=" &amp; (Tabla1[[#This Row],[Date]]-200))</f>
        <v>103.71529411764703</v>
      </c>
      <c r="M2403" t="str">
        <f>+IF(Tabla1[[#This Row],[volatilidad]]&lt;0.5,"Baja",IF(Tabla1[[#This Row],[volatilidad]]&lt;1,"Media","Alta"))</f>
        <v>Baja</v>
      </c>
    </row>
    <row r="2404" spans="1:13" x14ac:dyDescent="0.3">
      <c r="A2404" s="1">
        <v>45722</v>
      </c>
      <c r="B2404">
        <v>108.38</v>
      </c>
      <c r="C2404">
        <v>108.83</v>
      </c>
      <c r="D2404">
        <v>105.02</v>
      </c>
      <c r="E2404">
        <v>105.43</v>
      </c>
      <c r="F2404">
        <v>11618753</v>
      </c>
      <c r="G2404" t="s">
        <v>9</v>
      </c>
      <c r="H2404" s="3">
        <f t="shared" si="111"/>
        <v>-3.5495380111609132E-2</v>
      </c>
      <c r="I2404">
        <f t="shared" si="112"/>
        <v>2025</v>
      </c>
      <c r="J2404" t="str">
        <f t="shared" si="113"/>
        <v>Marzo</v>
      </c>
      <c r="K2404">
        <f>AVERAGEIFS(Tabla1[Close], Tabla1[Ticker], Tabla1[[#This Row],[Ticker]], Tabla1[Date], "&lt;=" &amp; Tabla1[[#This Row],[Date]], Tabla1[Date], "&gt;=" &amp; (Tabla1[[#This Row],[Date]]-50))</f>
        <v>110.60428571428572</v>
      </c>
      <c r="L2404">
        <f>AVERAGEIFS(Tabla1[Close], Tabla1[Ticker], Tabla1[[#This Row],[Ticker]], Tabla1[Date], "&lt;=" &amp; Tabla1[[#This Row],[Date]], Tabla1[Date], "&gt;=" &amp; (Tabla1[[#This Row],[Date]]-200))</f>
        <v>103.72781021897808</v>
      </c>
      <c r="M2404" t="str">
        <f>+IF(Tabla1[[#This Row],[volatilidad]]&lt;0.5,"Baja",IF(Tabla1[[#This Row],[volatilidad]]&lt;1,"Media","Alta"))</f>
        <v>Baja</v>
      </c>
    </row>
    <row r="2405" spans="1:13" x14ac:dyDescent="0.3">
      <c r="A2405" s="1">
        <v>45723</v>
      </c>
      <c r="B2405">
        <v>105</v>
      </c>
      <c r="C2405">
        <v>105.77</v>
      </c>
      <c r="D2405">
        <v>103.31</v>
      </c>
      <c r="E2405">
        <v>105.51</v>
      </c>
      <c r="F2405">
        <v>12715904</v>
      </c>
      <c r="G2405" t="s">
        <v>9</v>
      </c>
      <c r="H2405" s="3">
        <f t="shared" si="111"/>
        <v>7.5879730626948749E-4</v>
      </c>
      <c r="I2405">
        <f t="shared" si="112"/>
        <v>2025</v>
      </c>
      <c r="J2405" t="str">
        <f t="shared" si="113"/>
        <v>Marzo</v>
      </c>
      <c r="K2405">
        <f>AVERAGEIFS(Tabla1[Close], Tabla1[Ticker], Tabla1[[#This Row],[Ticker]], Tabla1[Date], "&lt;=" &amp; Tabla1[[#This Row],[Date]], Tabla1[Date], "&gt;=" &amp; (Tabla1[[#This Row],[Date]]-50))</f>
        <v>110.52800000000001</v>
      </c>
      <c r="L2405">
        <f>AVERAGEIFS(Tabla1[Close], Tabla1[Ticker], Tabla1[[#This Row],[Ticker]], Tabla1[Date], "&lt;=" &amp; Tabla1[[#This Row],[Date]], Tabla1[Date], "&gt;=" &amp; (Tabla1[[#This Row],[Date]]-200))</f>
        <v>103.74072463768114</v>
      </c>
      <c r="M2405" t="str">
        <f>+IF(Tabla1[[#This Row],[volatilidad]]&lt;0.5,"Baja",IF(Tabla1[[#This Row],[volatilidad]]&lt;1,"Media","Alta"))</f>
        <v>Baja</v>
      </c>
    </row>
    <row r="2406" spans="1:13" x14ac:dyDescent="0.3">
      <c r="A2406" s="1">
        <v>45726</v>
      </c>
      <c r="B2406">
        <v>104.43</v>
      </c>
      <c r="C2406">
        <v>104.8</v>
      </c>
      <c r="D2406">
        <v>102.11</v>
      </c>
      <c r="E2406">
        <v>103.08</v>
      </c>
      <c r="F2406">
        <v>10947073</v>
      </c>
      <c r="G2406" t="s">
        <v>9</v>
      </c>
      <c r="H2406" s="3">
        <f t="shared" si="111"/>
        <v>-2.3030992323002653E-2</v>
      </c>
      <c r="I2406">
        <f t="shared" si="112"/>
        <v>2025</v>
      </c>
      <c r="J2406" t="str">
        <f t="shared" si="113"/>
        <v>Marzo</v>
      </c>
      <c r="K2406">
        <f>AVERAGEIFS(Tabla1[Close], Tabla1[Ticker], Tabla1[[#This Row],[Ticker]], Tabla1[Date], "&lt;=" &amp; Tabla1[[#This Row],[Date]], Tabla1[Date], "&gt;=" &amp; (Tabla1[[#This Row],[Date]]-50))</f>
        <v>110.53176470588235</v>
      </c>
      <c r="L2406">
        <f>AVERAGEIFS(Tabla1[Close], Tabla1[Ticker], Tabla1[[#This Row],[Ticker]], Tabla1[Date], "&lt;=" &amp; Tabla1[[#This Row],[Date]], Tabla1[Date], "&gt;=" &amp; (Tabla1[[#This Row],[Date]]-200))</f>
        <v>104.02955882352938</v>
      </c>
      <c r="M2406" t="str">
        <f>+IF(Tabla1[[#This Row],[volatilidad]]&lt;0.5,"Baja",IF(Tabla1[[#This Row],[volatilidad]]&lt;1,"Media","Alta"))</f>
        <v>Baja</v>
      </c>
    </row>
    <row r="2407" spans="1:13" x14ac:dyDescent="0.3">
      <c r="A2407" s="1">
        <v>45727</v>
      </c>
      <c r="B2407">
        <v>99.79</v>
      </c>
      <c r="C2407">
        <v>101.04</v>
      </c>
      <c r="D2407">
        <v>97.45</v>
      </c>
      <c r="E2407">
        <v>97.9</v>
      </c>
      <c r="F2407">
        <v>16906005</v>
      </c>
      <c r="G2407" t="s">
        <v>9</v>
      </c>
      <c r="H2407" s="3">
        <f t="shared" si="111"/>
        <v>-5.0252231276678216E-2</v>
      </c>
      <c r="I2407">
        <f t="shared" si="112"/>
        <v>2025</v>
      </c>
      <c r="J2407" t="str">
        <f t="shared" si="113"/>
        <v>Marzo</v>
      </c>
      <c r="K2407">
        <f>AVERAGEIFS(Tabla1[Close], Tabla1[Ticker], Tabla1[[#This Row],[Ticker]], Tabla1[Date], "&lt;=" &amp; Tabla1[[#This Row],[Date]], Tabla1[Date], "&gt;=" &amp; (Tabla1[[#This Row],[Date]]-50))</f>
        <v>110.17085714285714</v>
      </c>
      <c r="L2407">
        <f>AVERAGEIFS(Tabla1[Close], Tabla1[Ticker], Tabla1[[#This Row],[Ticker]], Tabla1[Date], "&lt;=" &amp; Tabla1[[#This Row],[Date]], Tabla1[Date], "&gt;=" &amp; (Tabla1[[#This Row],[Date]]-200))</f>
        <v>104.08823529411764</v>
      </c>
      <c r="M2407" t="str">
        <f>+IF(Tabla1[[#This Row],[volatilidad]]&lt;0.5,"Baja",IF(Tabla1[[#This Row],[volatilidad]]&lt;1,"Media","Alta"))</f>
        <v>Baja</v>
      </c>
    </row>
    <row r="2408" spans="1:13" x14ac:dyDescent="0.3">
      <c r="A2408" s="1">
        <v>45728</v>
      </c>
      <c r="B2408">
        <v>98.68</v>
      </c>
      <c r="C2408">
        <v>99.49</v>
      </c>
      <c r="D2408">
        <v>96.38</v>
      </c>
      <c r="E2408">
        <v>98.76</v>
      </c>
      <c r="F2408">
        <v>11891787</v>
      </c>
      <c r="G2408" t="s">
        <v>9</v>
      </c>
      <c r="H2408" s="3">
        <f t="shared" si="111"/>
        <v>8.7844739530131832E-3</v>
      </c>
      <c r="I2408">
        <f t="shared" si="112"/>
        <v>2025</v>
      </c>
      <c r="J2408" t="str">
        <f t="shared" si="113"/>
        <v>Marzo</v>
      </c>
      <c r="K2408">
        <f>AVERAGEIFS(Tabla1[Close], Tabla1[Ticker], Tabla1[[#This Row],[Ticker]], Tabla1[Date], "&lt;=" &amp; Tabla1[[#This Row],[Date]], Tabla1[Date], "&gt;=" &amp; (Tabla1[[#This Row],[Date]]-50))</f>
        <v>109.85388888888889</v>
      </c>
      <c r="L2408">
        <f>AVERAGEIFS(Tabla1[Close], Tabla1[Ticker], Tabla1[[#This Row],[Ticker]], Tabla1[Date], "&lt;=" &amp; Tabla1[[#This Row],[Date]], Tabla1[Date], "&gt;=" &amp; (Tabla1[[#This Row],[Date]]-200))</f>
        <v>104.1485294117647</v>
      </c>
      <c r="M2408" t="str">
        <f>+IF(Tabla1[[#This Row],[volatilidad]]&lt;0.5,"Baja",IF(Tabla1[[#This Row],[volatilidad]]&lt;1,"Media","Alta"))</f>
        <v>Baja</v>
      </c>
    </row>
    <row r="2409" spans="1:13" x14ac:dyDescent="0.3">
      <c r="A2409" s="1">
        <v>45729</v>
      </c>
      <c r="B2409">
        <v>97.77</v>
      </c>
      <c r="C2409">
        <v>98.65</v>
      </c>
      <c r="D2409">
        <v>95.93</v>
      </c>
      <c r="E2409">
        <v>96.87</v>
      </c>
      <c r="F2409">
        <v>11059480</v>
      </c>
      <c r="G2409" t="s">
        <v>9</v>
      </c>
      <c r="H2409" s="3">
        <f t="shared" si="111"/>
        <v>-1.9137302551640367E-2</v>
      </c>
      <c r="I2409">
        <f t="shared" si="112"/>
        <v>2025</v>
      </c>
      <c r="J2409" t="str">
        <f t="shared" si="113"/>
        <v>Marzo</v>
      </c>
      <c r="K2409">
        <f>AVERAGEIFS(Tabla1[Close], Tabla1[Ticker], Tabla1[[#This Row],[Ticker]], Tabla1[Date], "&lt;=" &amp; Tabla1[[#This Row],[Date]], Tabla1[Date], "&gt;=" &amp; (Tabla1[[#This Row],[Date]]-50))</f>
        <v>109.52527777777777</v>
      </c>
      <c r="L2409">
        <f>AVERAGEIFS(Tabla1[Close], Tabla1[Ticker], Tabla1[[#This Row],[Ticker]], Tabla1[Date], "&lt;=" &amp; Tabla1[[#This Row],[Date]], Tabla1[Date], "&gt;=" &amp; (Tabla1[[#This Row],[Date]]-200))</f>
        <v>104.09540145985402</v>
      </c>
      <c r="M2409" t="str">
        <f>+IF(Tabla1[[#This Row],[volatilidad]]&lt;0.5,"Baja",IF(Tabla1[[#This Row],[volatilidad]]&lt;1,"Media","Alta"))</f>
        <v>Baja</v>
      </c>
    </row>
    <row r="2410" spans="1:13" x14ac:dyDescent="0.3">
      <c r="A2410" s="1">
        <v>45730</v>
      </c>
      <c r="B2410">
        <v>97.44</v>
      </c>
      <c r="C2410">
        <v>99.1</v>
      </c>
      <c r="D2410">
        <v>97.42</v>
      </c>
      <c r="E2410">
        <v>98.64</v>
      </c>
      <c r="F2410">
        <v>10199761</v>
      </c>
      <c r="G2410" t="s">
        <v>9</v>
      </c>
      <c r="H2410" s="3">
        <f t="shared" si="111"/>
        <v>1.8271910808299818E-2</v>
      </c>
      <c r="I2410">
        <f t="shared" si="112"/>
        <v>2025</v>
      </c>
      <c r="J2410" t="str">
        <f t="shared" si="113"/>
        <v>Marzo</v>
      </c>
      <c r="K2410">
        <f>AVERAGEIFS(Tabla1[Close], Tabla1[Ticker], Tabla1[[#This Row],[Ticker]], Tabla1[Date], "&lt;=" &amp; Tabla1[[#This Row],[Date]], Tabla1[Date], "&gt;=" &amp; (Tabla1[[#This Row],[Date]]-50))</f>
        <v>109.24277777777777</v>
      </c>
      <c r="L2410">
        <f>AVERAGEIFS(Tabla1[Close], Tabla1[Ticker], Tabla1[[#This Row],[Ticker]], Tabla1[Date], "&lt;=" &amp; Tabla1[[#This Row],[Date]], Tabla1[Date], "&gt;=" &amp; (Tabla1[[#This Row],[Date]]-200))</f>
        <v>104.05586956521738</v>
      </c>
      <c r="M2410" t="str">
        <f>+IF(Tabla1[[#This Row],[volatilidad]]&lt;0.5,"Baja",IF(Tabla1[[#This Row],[volatilidad]]&lt;1,"Media","Alta"))</f>
        <v>Baja</v>
      </c>
    </row>
    <row r="2411" spans="1:13" x14ac:dyDescent="0.3">
      <c r="A2411" s="1">
        <v>45733</v>
      </c>
      <c r="B2411">
        <v>98.74</v>
      </c>
      <c r="C2411">
        <v>100.12</v>
      </c>
      <c r="D2411">
        <v>98.66</v>
      </c>
      <c r="E2411">
        <v>99.36</v>
      </c>
      <c r="F2411">
        <v>8332119</v>
      </c>
      <c r="G2411" t="s">
        <v>9</v>
      </c>
      <c r="H2411" s="3">
        <f t="shared" si="111"/>
        <v>7.2992700729925808E-3</v>
      </c>
      <c r="I2411">
        <f t="shared" si="112"/>
        <v>2025</v>
      </c>
      <c r="J2411" t="str">
        <f t="shared" si="113"/>
        <v>Marzo</v>
      </c>
      <c r="K2411">
        <f>AVERAGEIFS(Tabla1[Close], Tabla1[Ticker], Tabla1[[#This Row],[Ticker]], Tabla1[Date], "&lt;=" &amp; Tabla1[[#This Row],[Date]], Tabla1[Date], "&gt;=" &amp; (Tabla1[[#This Row],[Date]]-50))</f>
        <v>108.82571428571428</v>
      </c>
      <c r="L2411">
        <f>AVERAGEIFS(Tabla1[Close], Tabla1[Ticker], Tabla1[[#This Row],[Ticker]], Tabla1[Date], "&lt;=" &amp; Tabla1[[#This Row],[Date]], Tabla1[Date], "&gt;=" &amp; (Tabla1[[#This Row],[Date]]-200))</f>
        <v>104.31544117647057</v>
      </c>
      <c r="M2411" t="str">
        <f>+IF(Tabla1[[#This Row],[volatilidad]]&lt;0.5,"Baja",IF(Tabla1[[#This Row],[volatilidad]]&lt;1,"Media","Alta"))</f>
        <v>Baja</v>
      </c>
    </row>
    <row r="2412" spans="1:13" x14ac:dyDescent="0.3">
      <c r="A2412" s="1">
        <v>45734</v>
      </c>
      <c r="B2412">
        <v>99.27</v>
      </c>
      <c r="C2412">
        <v>99.73</v>
      </c>
      <c r="D2412">
        <v>98.48</v>
      </c>
      <c r="E2412">
        <v>99.35</v>
      </c>
      <c r="F2412">
        <v>6727404</v>
      </c>
      <c r="G2412" t="s">
        <v>9</v>
      </c>
      <c r="H2412" s="3">
        <f t="shared" si="111"/>
        <v>-1.0064412238330878E-4</v>
      </c>
      <c r="I2412">
        <f t="shared" si="112"/>
        <v>2025</v>
      </c>
      <c r="J2412" t="str">
        <f t="shared" si="113"/>
        <v>Marzo</v>
      </c>
      <c r="K2412">
        <f>AVERAGEIFS(Tabla1[Close], Tabla1[Ticker], Tabla1[[#This Row],[Ticker]], Tabla1[Date], "&lt;=" &amp; Tabla1[[#This Row],[Date]], Tabla1[Date], "&gt;=" &amp; (Tabla1[[#This Row],[Date]]-50))</f>
        <v>108.5625</v>
      </c>
      <c r="L2412">
        <f>AVERAGEIFS(Tabla1[Close], Tabla1[Ticker], Tabla1[[#This Row],[Ticker]], Tabla1[Date], "&lt;=" &amp; Tabla1[[#This Row],[Date]], Tabla1[Date], "&gt;=" &amp; (Tabla1[[#This Row],[Date]]-200))</f>
        <v>104.38558823529411</v>
      </c>
      <c r="M2412" t="str">
        <f>+IF(Tabla1[[#This Row],[volatilidad]]&lt;0.5,"Baja",IF(Tabla1[[#This Row],[volatilidad]]&lt;1,"Media","Alta"))</f>
        <v>Baja</v>
      </c>
    </row>
    <row r="2413" spans="1:13" x14ac:dyDescent="0.3">
      <c r="A2413" s="1">
        <v>45735</v>
      </c>
      <c r="B2413">
        <v>99.66</v>
      </c>
      <c r="C2413">
        <v>100.96</v>
      </c>
      <c r="D2413">
        <v>99.47</v>
      </c>
      <c r="E2413">
        <v>100.29</v>
      </c>
      <c r="F2413">
        <v>8614622</v>
      </c>
      <c r="G2413" t="s">
        <v>9</v>
      </c>
      <c r="H2413" s="3">
        <f t="shared" si="111"/>
        <v>9.4614997483644103E-3</v>
      </c>
      <c r="I2413">
        <f t="shared" si="112"/>
        <v>2025</v>
      </c>
      <c r="J2413" t="str">
        <f t="shared" si="113"/>
        <v>Marzo</v>
      </c>
      <c r="K2413">
        <f>AVERAGEIFS(Tabla1[Close], Tabla1[Ticker], Tabla1[[#This Row],[Ticker]], Tabla1[Date], "&lt;=" &amp; Tabla1[[#This Row],[Date]], Tabla1[Date], "&gt;=" &amp; (Tabla1[[#This Row],[Date]]-50))</f>
        <v>108.19999999999999</v>
      </c>
      <c r="L2413">
        <f>AVERAGEIFS(Tabla1[Close], Tabla1[Ticker], Tabla1[[#This Row],[Ticker]], Tabla1[Date], "&lt;=" &amp; Tabla1[[#This Row],[Date]], Tabla1[Date], "&gt;=" &amp; (Tabla1[[#This Row],[Date]]-200))</f>
        <v>104.45845588235295</v>
      </c>
      <c r="M2413" t="str">
        <f>+IF(Tabla1[[#This Row],[volatilidad]]&lt;0.5,"Baja",IF(Tabla1[[#This Row],[volatilidad]]&lt;1,"Media","Alta"))</f>
        <v>Baja</v>
      </c>
    </row>
    <row r="2414" spans="1:13" x14ac:dyDescent="0.3">
      <c r="A2414" s="1">
        <v>45736</v>
      </c>
      <c r="B2414">
        <v>99.57</v>
      </c>
      <c r="C2414">
        <v>100.05</v>
      </c>
      <c r="D2414">
        <v>98.64</v>
      </c>
      <c r="E2414">
        <v>98.86</v>
      </c>
      <c r="F2414">
        <v>7836515</v>
      </c>
      <c r="G2414" t="s">
        <v>9</v>
      </c>
      <c r="H2414" s="3">
        <f t="shared" si="111"/>
        <v>-1.4258649915245836E-2</v>
      </c>
      <c r="I2414">
        <f t="shared" si="112"/>
        <v>2025</v>
      </c>
      <c r="J2414" t="str">
        <f t="shared" si="113"/>
        <v>Marzo</v>
      </c>
      <c r="K2414">
        <f>AVERAGEIFS(Tabla1[Close], Tabla1[Ticker], Tabla1[[#This Row],[Ticker]], Tabla1[Date], "&lt;=" &amp; Tabla1[[#This Row],[Date]], Tabla1[Date], "&gt;=" &amp; (Tabla1[[#This Row],[Date]]-50))</f>
        <v>107.83111111111111</v>
      </c>
      <c r="L2414">
        <f>AVERAGEIFS(Tabla1[Close], Tabla1[Ticker], Tabla1[[#This Row],[Ticker]], Tabla1[Date], "&lt;=" &amp; Tabla1[[#This Row],[Date]], Tabla1[Date], "&gt;=" &amp; (Tabla1[[#This Row],[Date]]-200))</f>
        <v>104.41759124087592</v>
      </c>
      <c r="M2414" t="str">
        <f>+IF(Tabla1[[#This Row],[volatilidad]]&lt;0.5,"Baja",IF(Tabla1[[#This Row],[volatilidad]]&lt;1,"Media","Alta"))</f>
        <v>Baja</v>
      </c>
    </row>
    <row r="2415" spans="1:13" x14ac:dyDescent="0.3">
      <c r="A2415" s="1">
        <v>45737</v>
      </c>
      <c r="B2415">
        <v>98.38</v>
      </c>
      <c r="C2415">
        <v>99.89</v>
      </c>
      <c r="D2415">
        <v>97.75</v>
      </c>
      <c r="E2415">
        <v>99.46</v>
      </c>
      <c r="F2415">
        <v>15089873</v>
      </c>
      <c r="G2415" t="s">
        <v>9</v>
      </c>
      <c r="H2415" s="3">
        <f t="shared" si="111"/>
        <v>6.0691887517700938E-3</v>
      </c>
      <c r="I2415">
        <f t="shared" si="112"/>
        <v>2025</v>
      </c>
      <c r="J2415" t="str">
        <f t="shared" si="113"/>
        <v>Marzo</v>
      </c>
      <c r="K2415">
        <f>AVERAGEIFS(Tabla1[Close], Tabla1[Ticker], Tabla1[[#This Row],[Ticker]], Tabla1[Date], "&lt;=" &amp; Tabla1[[#This Row],[Date]], Tabla1[Date], "&gt;=" &amp; (Tabla1[[#This Row],[Date]]-50))</f>
        <v>107.44972222222222</v>
      </c>
      <c r="L2415">
        <f>AVERAGEIFS(Tabla1[Close], Tabla1[Ticker], Tabla1[[#This Row],[Ticker]], Tabla1[Date], "&lt;=" &amp; Tabla1[[#This Row],[Date]], Tabla1[Date], "&gt;=" &amp; (Tabla1[[#This Row],[Date]]-200))</f>
        <v>104.38166666666666</v>
      </c>
      <c r="M2415" t="str">
        <f>+IF(Tabla1[[#This Row],[volatilidad]]&lt;0.5,"Baja",IF(Tabla1[[#This Row],[volatilidad]]&lt;1,"Media","Alta"))</f>
        <v>Baja</v>
      </c>
    </row>
    <row r="2416" spans="1:13" x14ac:dyDescent="0.3">
      <c r="A2416" s="1">
        <v>45740</v>
      </c>
      <c r="B2416">
        <v>100.22</v>
      </c>
      <c r="C2416">
        <v>100.44</v>
      </c>
      <c r="D2416">
        <v>98.86</v>
      </c>
      <c r="E2416">
        <v>100.18</v>
      </c>
      <c r="F2416">
        <v>8224405</v>
      </c>
      <c r="G2416" t="s">
        <v>9</v>
      </c>
      <c r="H2416" s="3">
        <f t="shared" si="111"/>
        <v>7.2390910918964657E-3</v>
      </c>
      <c r="I2416">
        <f t="shared" si="112"/>
        <v>2025</v>
      </c>
      <c r="J2416" t="str">
        <f t="shared" si="113"/>
        <v>Marzo</v>
      </c>
      <c r="K2416">
        <f>AVERAGEIFS(Tabla1[Close], Tabla1[Ticker], Tabla1[[#This Row],[Ticker]], Tabla1[Date], "&lt;=" &amp; Tabla1[[#This Row],[Date]], Tabla1[Date], "&gt;=" &amp; (Tabla1[[#This Row],[Date]]-50))</f>
        <v>106.91085714285714</v>
      </c>
      <c r="L2416">
        <f>AVERAGEIFS(Tabla1[Close], Tabla1[Ticker], Tabla1[[#This Row],[Ticker]], Tabla1[Date], "&lt;=" &amp; Tabla1[[#This Row],[Date]], Tabla1[Date], "&gt;=" &amp; (Tabla1[[#This Row],[Date]]-200))</f>
        <v>104.57277372262774</v>
      </c>
      <c r="M2416" t="str">
        <f>+IF(Tabla1[[#This Row],[volatilidad]]&lt;0.5,"Baja",IF(Tabla1[[#This Row],[volatilidad]]&lt;1,"Media","Alta"))</f>
        <v>Baja</v>
      </c>
    </row>
    <row r="2417" spans="1:13" x14ac:dyDescent="0.3">
      <c r="A2417" s="1">
        <v>45741</v>
      </c>
      <c r="B2417">
        <v>100.65</v>
      </c>
      <c r="C2417">
        <v>101.76</v>
      </c>
      <c r="D2417">
        <v>100.41</v>
      </c>
      <c r="E2417">
        <v>101.61</v>
      </c>
      <c r="F2417">
        <v>7365249</v>
      </c>
      <c r="G2417" t="s">
        <v>9</v>
      </c>
      <c r="H2417" s="3">
        <f t="shared" si="111"/>
        <v>1.4274306248752255E-2</v>
      </c>
      <c r="I2417">
        <f t="shared" si="112"/>
        <v>2025</v>
      </c>
      <c r="J2417" t="str">
        <f t="shared" si="113"/>
        <v>Marzo</v>
      </c>
      <c r="K2417">
        <f>AVERAGEIFS(Tabla1[Close], Tabla1[Ticker], Tabla1[[#This Row],[Ticker]], Tabla1[Date], "&lt;=" &amp; Tabla1[[#This Row],[Date]], Tabla1[Date], "&gt;=" &amp; (Tabla1[[#This Row],[Date]]-50))</f>
        <v>106.76361111111112</v>
      </c>
      <c r="L2417">
        <f>AVERAGEIFS(Tabla1[Close], Tabla1[Ticker], Tabla1[[#This Row],[Ticker]], Tabla1[Date], "&lt;=" &amp; Tabla1[[#This Row],[Date]], Tabla1[Date], "&gt;=" &amp; (Tabla1[[#This Row],[Date]]-200))</f>
        <v>104.66737226277374</v>
      </c>
      <c r="M2417" t="str">
        <f>+IF(Tabla1[[#This Row],[volatilidad]]&lt;0.5,"Baja",IF(Tabla1[[#This Row],[volatilidad]]&lt;1,"Media","Alta"))</f>
        <v>Baja</v>
      </c>
    </row>
    <row r="2418" spans="1:13" x14ac:dyDescent="0.3">
      <c r="A2418" s="1">
        <v>45742</v>
      </c>
      <c r="B2418">
        <v>101.7</v>
      </c>
      <c r="C2418">
        <v>102.27</v>
      </c>
      <c r="D2418">
        <v>100.26</v>
      </c>
      <c r="E2418">
        <v>100.78</v>
      </c>
      <c r="F2418">
        <v>6316413</v>
      </c>
      <c r="G2418" t="s">
        <v>9</v>
      </c>
      <c r="H2418" s="3">
        <f t="shared" si="111"/>
        <v>-8.1684873536068681E-3</v>
      </c>
      <c r="I2418">
        <f t="shared" si="112"/>
        <v>2025</v>
      </c>
      <c r="J2418" t="str">
        <f t="shared" si="113"/>
        <v>Marzo</v>
      </c>
      <c r="K2418">
        <f>AVERAGEIFS(Tabla1[Close], Tabla1[Ticker], Tabla1[[#This Row],[Ticker]], Tabla1[Date], "&lt;=" &amp; Tabla1[[#This Row],[Date]], Tabla1[Date], "&gt;=" &amp; (Tabla1[[#This Row],[Date]]-50))</f>
        <v>106.39638888888891</v>
      </c>
      <c r="L2418">
        <f>AVERAGEIFS(Tabla1[Close], Tabla1[Ticker], Tabla1[[#This Row],[Ticker]], Tabla1[Date], "&lt;=" &amp; Tabla1[[#This Row],[Date]], Tabla1[Date], "&gt;=" &amp; (Tabla1[[#This Row],[Date]]-200))</f>
        <v>104.76109489051096</v>
      </c>
      <c r="M2418" t="str">
        <f>+IF(Tabla1[[#This Row],[volatilidad]]&lt;0.5,"Baja",IF(Tabla1[[#This Row],[volatilidad]]&lt;1,"Media","Alta"))</f>
        <v>Baja</v>
      </c>
    </row>
    <row r="2419" spans="1:13" x14ac:dyDescent="0.3">
      <c r="A2419" s="1">
        <v>45743</v>
      </c>
      <c r="B2419">
        <v>100.71</v>
      </c>
      <c r="C2419">
        <v>101.03</v>
      </c>
      <c r="D2419">
        <v>99.58</v>
      </c>
      <c r="E2419">
        <v>100.45</v>
      </c>
      <c r="F2419">
        <v>6598776</v>
      </c>
      <c r="G2419" t="s">
        <v>9</v>
      </c>
      <c r="H2419" s="3">
        <f t="shared" si="111"/>
        <v>-3.2744592180987686E-3</v>
      </c>
      <c r="I2419">
        <f t="shared" si="112"/>
        <v>2025</v>
      </c>
      <c r="J2419" t="str">
        <f t="shared" si="113"/>
        <v>Marzo</v>
      </c>
      <c r="K2419">
        <f>AVERAGEIFS(Tabla1[Close], Tabla1[Ticker], Tabla1[[#This Row],[Ticker]], Tabla1[Date], "&lt;=" &amp; Tabla1[[#This Row],[Date]], Tabla1[Date], "&gt;=" &amp; (Tabla1[[#This Row],[Date]]-50))</f>
        <v>106.03944444444444</v>
      </c>
      <c r="L2419">
        <f>AVERAGEIFS(Tabla1[Close], Tabla1[Ticker], Tabla1[[#This Row],[Ticker]], Tabla1[Date], "&lt;=" &amp; Tabla1[[#This Row],[Date]], Tabla1[Date], "&gt;=" &amp; (Tabla1[[#This Row],[Date]]-200))</f>
        <v>104.72985507246379</v>
      </c>
      <c r="M2419" t="str">
        <f>+IF(Tabla1[[#This Row],[volatilidad]]&lt;0.5,"Baja",IF(Tabla1[[#This Row],[volatilidad]]&lt;1,"Media","Alta"))</f>
        <v>Baja</v>
      </c>
    </row>
    <row r="2420" spans="1:13" x14ac:dyDescent="0.3">
      <c r="A2420" s="1">
        <v>45744</v>
      </c>
      <c r="B2420">
        <v>100.05</v>
      </c>
      <c r="C2420">
        <v>100.39</v>
      </c>
      <c r="D2420">
        <v>97.74</v>
      </c>
      <c r="E2420">
        <v>98.07</v>
      </c>
      <c r="F2420">
        <v>7679702</v>
      </c>
      <c r="G2420" t="s">
        <v>9</v>
      </c>
      <c r="H2420" s="3">
        <f t="shared" si="111"/>
        <v>-2.3693379790940883E-2</v>
      </c>
      <c r="I2420">
        <f t="shared" si="112"/>
        <v>2025</v>
      </c>
      <c r="J2420" t="str">
        <f t="shared" si="113"/>
        <v>Marzo</v>
      </c>
      <c r="K2420">
        <f>AVERAGEIFS(Tabla1[Close], Tabla1[Ticker], Tabla1[[#This Row],[Ticker]], Tabla1[Date], "&lt;=" &amp; Tabla1[[#This Row],[Date]], Tabla1[Date], "&gt;=" &amp; (Tabla1[[#This Row],[Date]]-50))</f>
        <v>105.69305555555556</v>
      </c>
      <c r="L2420">
        <f>AVERAGEIFS(Tabla1[Close], Tabla1[Ticker], Tabla1[[#This Row],[Ticker]], Tabla1[Date], "&lt;=" &amp; Tabla1[[#This Row],[Date]], Tabla1[Date], "&gt;=" &amp; (Tabla1[[#This Row],[Date]]-200))</f>
        <v>104.68194244604318</v>
      </c>
      <c r="M2420" t="str">
        <f>+IF(Tabla1[[#This Row],[volatilidad]]&lt;0.5,"Baja",IF(Tabla1[[#This Row],[volatilidad]]&lt;1,"Media","Alta"))</f>
        <v>Baja</v>
      </c>
    </row>
    <row r="2421" spans="1:13" x14ac:dyDescent="0.3">
      <c r="A2421" s="1">
        <v>45747</v>
      </c>
      <c r="B2421">
        <v>96.83</v>
      </c>
      <c r="C2421">
        <v>98.85</v>
      </c>
      <c r="D2421">
        <v>95.7</v>
      </c>
      <c r="E2421">
        <v>98.7</v>
      </c>
      <c r="F2421">
        <v>10554041</v>
      </c>
      <c r="G2421" t="s">
        <v>9</v>
      </c>
      <c r="H2421" s="3">
        <f t="shared" si="111"/>
        <v>6.4239828693790635E-3</v>
      </c>
      <c r="I2421">
        <f t="shared" si="112"/>
        <v>2025</v>
      </c>
      <c r="J2421" t="str">
        <f t="shared" si="113"/>
        <v>Marzo</v>
      </c>
      <c r="K2421">
        <f>AVERAGEIFS(Tabla1[Close], Tabla1[Ticker], Tabla1[[#This Row],[Ticker]], Tabla1[Date], "&lt;=" &amp; Tabla1[[#This Row],[Date]], Tabla1[Date], "&gt;=" &amp; (Tabla1[[#This Row],[Date]]-50))</f>
        <v>105.16285714285713</v>
      </c>
      <c r="L2421">
        <f>AVERAGEIFS(Tabla1[Close], Tabla1[Ticker], Tabla1[[#This Row],[Ticker]], Tabla1[Date], "&lt;=" &amp; Tabla1[[#This Row],[Date]], Tabla1[Date], "&gt;=" &amp; (Tabla1[[#This Row],[Date]]-200))</f>
        <v>104.99583941605842</v>
      </c>
      <c r="M2421" t="str">
        <f>+IF(Tabla1[[#This Row],[volatilidad]]&lt;0.5,"Baja",IF(Tabla1[[#This Row],[volatilidad]]&lt;1,"Media","Alta"))</f>
        <v>Baja</v>
      </c>
    </row>
    <row r="2422" spans="1:13" x14ac:dyDescent="0.3">
      <c r="A2422" s="1">
        <v>45748</v>
      </c>
      <c r="B2422">
        <v>98.32</v>
      </c>
      <c r="C2422">
        <v>98.59</v>
      </c>
      <c r="D2422">
        <v>96.84</v>
      </c>
      <c r="E2422">
        <v>97.68</v>
      </c>
      <c r="F2422">
        <v>8762675</v>
      </c>
      <c r="G2422" t="s">
        <v>9</v>
      </c>
      <c r="H2422" s="3">
        <f t="shared" si="111"/>
        <v>-1.0334346504559222E-2</v>
      </c>
      <c r="I2422">
        <f t="shared" si="112"/>
        <v>2025</v>
      </c>
      <c r="J2422" t="str">
        <f t="shared" si="113"/>
        <v>Abril</v>
      </c>
      <c r="K2422">
        <f>AVERAGEIFS(Tabla1[Close], Tabla1[Ticker], Tabla1[[#This Row],[Ticker]], Tabla1[Date], "&lt;=" &amp; Tabla1[[#This Row],[Date]], Tabla1[Date], "&gt;=" &amp; (Tabla1[[#This Row],[Date]]-50))</f>
        <v>104.95499999999998</v>
      </c>
      <c r="L2422">
        <f>AVERAGEIFS(Tabla1[Close], Tabla1[Ticker], Tabla1[[#This Row],[Ticker]], Tabla1[Date], "&lt;=" &amp; Tabla1[[#This Row],[Date]], Tabla1[Date], "&gt;=" &amp; (Tabla1[[#This Row],[Date]]-200))</f>
        <v>105.05700729927011</v>
      </c>
      <c r="M2422" t="str">
        <f>+IF(Tabla1[[#This Row],[volatilidad]]&lt;0.5,"Baja",IF(Tabla1[[#This Row],[volatilidad]]&lt;1,"Media","Alta"))</f>
        <v>Baja</v>
      </c>
    </row>
    <row r="2423" spans="1:13" x14ac:dyDescent="0.3">
      <c r="A2423" s="1">
        <v>45749</v>
      </c>
      <c r="B2423">
        <v>96.62</v>
      </c>
      <c r="C2423">
        <v>98.31</v>
      </c>
      <c r="D2423">
        <v>96.45</v>
      </c>
      <c r="E2423">
        <v>97.88</v>
      </c>
      <c r="F2423">
        <v>7959946</v>
      </c>
      <c r="G2423" t="s">
        <v>9</v>
      </c>
      <c r="H2423" s="3">
        <f t="shared" si="111"/>
        <v>2.0475020475019257E-3</v>
      </c>
      <c r="I2423">
        <f t="shared" si="112"/>
        <v>2025</v>
      </c>
      <c r="J2423" t="str">
        <f t="shared" si="113"/>
        <v>Abril</v>
      </c>
      <c r="K2423">
        <f>AVERAGEIFS(Tabla1[Close], Tabla1[Ticker], Tabla1[[#This Row],[Ticker]], Tabla1[Date], "&lt;=" &amp; Tabla1[[#This Row],[Date]], Tabla1[Date], "&gt;=" &amp; (Tabla1[[#This Row],[Date]]-50))</f>
        <v>104.63833333333334</v>
      </c>
      <c r="L2423">
        <f>AVERAGEIFS(Tabla1[Close], Tabla1[Ticker], Tabla1[[#This Row],[Ticker]], Tabla1[Date], "&lt;=" &amp; Tabla1[[#This Row],[Date]], Tabla1[Date], "&gt;=" &amp; (Tabla1[[#This Row],[Date]]-200))</f>
        <v>105.11051094890513</v>
      </c>
      <c r="M2423" t="str">
        <f>+IF(Tabla1[[#This Row],[volatilidad]]&lt;0.5,"Baja",IF(Tabla1[[#This Row],[volatilidad]]&lt;1,"Media","Alta"))</f>
        <v>Baja</v>
      </c>
    </row>
    <row r="2424" spans="1:13" x14ac:dyDescent="0.3">
      <c r="A2424" s="1">
        <v>45750</v>
      </c>
      <c r="B2424">
        <v>94.51</v>
      </c>
      <c r="C2424">
        <v>94.78</v>
      </c>
      <c r="D2424">
        <v>88.61</v>
      </c>
      <c r="E2424">
        <v>88.84</v>
      </c>
      <c r="F2424">
        <v>19353389</v>
      </c>
      <c r="G2424" t="s">
        <v>9</v>
      </c>
      <c r="H2424" s="3">
        <f t="shared" si="111"/>
        <v>-9.2357989374744487E-2</v>
      </c>
      <c r="I2424">
        <f t="shared" si="112"/>
        <v>2025</v>
      </c>
      <c r="J2424" t="str">
        <f t="shared" si="113"/>
        <v>Abril</v>
      </c>
      <c r="K2424">
        <f>AVERAGEIFS(Tabla1[Close], Tabla1[Ticker], Tabla1[[#This Row],[Ticker]], Tabla1[Date], "&lt;=" &amp; Tabla1[[#This Row],[Date]], Tabla1[Date], "&gt;=" &amp; (Tabla1[[#This Row],[Date]]-50))</f>
        <v>104.07777777777777</v>
      </c>
      <c r="L2424">
        <f>AVERAGEIFS(Tabla1[Close], Tabla1[Ticker], Tabla1[[#This Row],[Ticker]], Tabla1[Date], "&lt;=" &amp; Tabla1[[#This Row],[Date]], Tabla1[Date], "&gt;=" &amp; (Tabla1[[#This Row],[Date]]-200))</f>
        <v>104.99260869565219</v>
      </c>
      <c r="M2424" t="str">
        <f>+IF(Tabla1[[#This Row],[volatilidad]]&lt;0.5,"Baja",IF(Tabla1[[#This Row],[volatilidad]]&lt;1,"Media","Alta"))</f>
        <v>Baja</v>
      </c>
    </row>
    <row r="2425" spans="1:13" x14ac:dyDescent="0.3">
      <c r="A2425" s="1">
        <v>45751</v>
      </c>
      <c r="B2425">
        <v>86</v>
      </c>
      <c r="C2425">
        <v>87.54</v>
      </c>
      <c r="D2425">
        <v>83.08</v>
      </c>
      <c r="E2425">
        <v>83.53</v>
      </c>
      <c r="F2425">
        <v>22580894</v>
      </c>
      <c r="G2425" t="s">
        <v>9</v>
      </c>
      <c r="H2425" s="3">
        <f t="shared" si="111"/>
        <v>-5.977037370553806E-2</v>
      </c>
      <c r="I2425">
        <f t="shared" si="112"/>
        <v>2025</v>
      </c>
      <c r="J2425" t="str">
        <f t="shared" si="113"/>
        <v>Abril</v>
      </c>
      <c r="K2425">
        <f>AVERAGEIFS(Tabla1[Close], Tabla1[Ticker], Tabla1[[#This Row],[Ticker]], Tabla1[Date], "&lt;=" &amp; Tabla1[[#This Row],[Date]], Tabla1[Date], "&gt;=" &amp; (Tabla1[[#This Row],[Date]]-50))</f>
        <v>103.36388888888889</v>
      </c>
      <c r="L2425">
        <f>AVERAGEIFS(Tabla1[Close], Tabla1[Ticker], Tabla1[[#This Row],[Ticker]], Tabla1[Date], "&lt;=" &amp; Tabla1[[#This Row],[Date]], Tabla1[Date], "&gt;=" &amp; (Tabla1[[#This Row],[Date]]-200))</f>
        <v>104.83820143884896</v>
      </c>
      <c r="M2425" t="str">
        <f>+IF(Tabla1[[#This Row],[volatilidad]]&lt;0.5,"Baja",IF(Tabla1[[#This Row],[volatilidad]]&lt;1,"Media","Alta"))</f>
        <v>Baja</v>
      </c>
    </row>
    <row r="2426" spans="1:13" x14ac:dyDescent="0.3">
      <c r="A2426" s="1">
        <v>45754</v>
      </c>
      <c r="B2426">
        <v>80.989999999999995</v>
      </c>
      <c r="C2426">
        <v>86.63</v>
      </c>
      <c r="D2426">
        <v>80.099999999999994</v>
      </c>
      <c r="E2426">
        <v>83.3</v>
      </c>
      <c r="F2426">
        <v>20455994</v>
      </c>
      <c r="G2426" t="s">
        <v>9</v>
      </c>
      <c r="H2426" s="3">
        <f t="shared" si="111"/>
        <v>-2.7535017359032743E-3</v>
      </c>
      <c r="I2426">
        <f t="shared" si="112"/>
        <v>2025</v>
      </c>
      <c r="J2426" t="str">
        <f t="shared" si="113"/>
        <v>Abril</v>
      </c>
      <c r="K2426">
        <f>AVERAGEIFS(Tabla1[Close], Tabla1[Ticker], Tabla1[[#This Row],[Ticker]], Tabla1[Date], "&lt;=" &amp; Tabla1[[#This Row],[Date]], Tabla1[Date], "&gt;=" &amp; (Tabla1[[#This Row],[Date]]-50))</f>
        <v>102.41228571428572</v>
      </c>
      <c r="L2426">
        <f>AVERAGEIFS(Tabla1[Close], Tabla1[Ticker], Tabla1[[#This Row],[Ticker]], Tabla1[Date], "&lt;=" &amp; Tabla1[[#This Row],[Date]], Tabla1[Date], "&gt;=" &amp; (Tabla1[[#This Row],[Date]]-200))</f>
        <v>104.94540145985405</v>
      </c>
      <c r="M2426" t="str">
        <f>+IF(Tabla1[[#This Row],[volatilidad]]&lt;0.5,"Baja",IF(Tabla1[[#This Row],[volatilidad]]&lt;1,"Media","Alta"))</f>
        <v>Baja</v>
      </c>
    </row>
    <row r="2427" spans="1:13" x14ac:dyDescent="0.3">
      <c r="A2427" s="1">
        <v>45755</v>
      </c>
      <c r="B2427">
        <v>85.95</v>
      </c>
      <c r="C2427">
        <v>86.95</v>
      </c>
      <c r="D2427">
        <v>80.849999999999994</v>
      </c>
      <c r="E2427">
        <v>81.72</v>
      </c>
      <c r="F2427">
        <v>14845638</v>
      </c>
      <c r="G2427" t="s">
        <v>9</v>
      </c>
      <c r="H2427" s="3">
        <f t="shared" si="111"/>
        <v>-1.8967587034813937E-2</v>
      </c>
      <c r="I2427">
        <f t="shared" si="112"/>
        <v>2025</v>
      </c>
      <c r="J2427" t="str">
        <f t="shared" si="113"/>
        <v>Abril</v>
      </c>
      <c r="K2427">
        <f>AVERAGEIFS(Tabla1[Close], Tabla1[Ticker], Tabla1[[#This Row],[Ticker]], Tabla1[Date], "&lt;=" &amp; Tabla1[[#This Row],[Date]], Tabla1[Date], "&gt;=" &amp; (Tabla1[[#This Row],[Date]]-50))</f>
        <v>101.83750000000001</v>
      </c>
      <c r="L2427">
        <f>AVERAGEIFS(Tabla1[Close], Tabla1[Ticker], Tabla1[[#This Row],[Ticker]], Tabla1[Date], "&lt;=" &amp; Tabla1[[#This Row],[Date]], Tabla1[Date], "&gt;=" &amp; (Tabla1[[#This Row],[Date]]-200))</f>
        <v>104.85978102189783</v>
      </c>
      <c r="M2427" t="str">
        <f>+IF(Tabla1[[#This Row],[volatilidad]]&lt;0.5,"Baja",IF(Tabla1[[#This Row],[volatilidad]]&lt;1,"Media","Alta"))</f>
        <v>Baja</v>
      </c>
    </row>
    <row r="2428" spans="1:13" x14ac:dyDescent="0.3">
      <c r="A2428" s="1">
        <v>45756</v>
      </c>
      <c r="B2428">
        <v>81.290000000000006</v>
      </c>
      <c r="C2428">
        <v>92.25</v>
      </c>
      <c r="D2428">
        <v>81.19</v>
      </c>
      <c r="E2428">
        <v>91.44</v>
      </c>
      <c r="F2428">
        <v>24970930</v>
      </c>
      <c r="G2428" t="s">
        <v>9</v>
      </c>
      <c r="H2428" s="3">
        <f t="shared" si="111"/>
        <v>0.11894273127753308</v>
      </c>
      <c r="I2428">
        <f t="shared" si="112"/>
        <v>2025</v>
      </c>
      <c r="J2428" t="str">
        <f t="shared" si="113"/>
        <v>Abril</v>
      </c>
      <c r="K2428">
        <f>AVERAGEIFS(Tabla1[Close], Tabla1[Ticker], Tabla1[[#This Row],[Ticker]], Tabla1[Date], "&lt;=" &amp; Tabla1[[#This Row],[Date]], Tabla1[Date], "&gt;=" &amp; (Tabla1[[#This Row],[Date]]-50))</f>
        <v>101.55648648648649</v>
      </c>
      <c r="L2428">
        <f>AVERAGEIFS(Tabla1[Close], Tabla1[Ticker], Tabla1[[#This Row],[Ticker]], Tabla1[Date], "&lt;=" &amp; Tabla1[[#This Row],[Date]], Tabla1[Date], "&gt;=" &amp; (Tabla1[[#This Row],[Date]]-200))</f>
        <v>104.84291970802921</v>
      </c>
      <c r="M2428" t="str">
        <f>+IF(Tabla1[[#This Row],[volatilidad]]&lt;0.5,"Baja",IF(Tabla1[[#This Row],[volatilidad]]&lt;1,"Media","Alta"))</f>
        <v>Baja</v>
      </c>
    </row>
    <row r="2429" spans="1:13" x14ac:dyDescent="0.3">
      <c r="A2429" s="1">
        <v>45757</v>
      </c>
      <c r="B2429">
        <v>88.92</v>
      </c>
      <c r="C2429">
        <v>89.01</v>
      </c>
      <c r="D2429">
        <v>83.07</v>
      </c>
      <c r="E2429">
        <v>85.23</v>
      </c>
      <c r="F2429">
        <v>16376962</v>
      </c>
      <c r="G2429" t="s">
        <v>9</v>
      </c>
      <c r="H2429" s="3">
        <f t="shared" si="111"/>
        <v>-6.7913385826771533E-2</v>
      </c>
      <c r="I2429">
        <f t="shared" si="112"/>
        <v>2025</v>
      </c>
      <c r="J2429" t="str">
        <f t="shared" si="113"/>
        <v>Abril</v>
      </c>
      <c r="K2429">
        <f>AVERAGEIFS(Tabla1[Close], Tabla1[Ticker], Tabla1[[#This Row],[Ticker]], Tabla1[Date], "&lt;=" &amp; Tabla1[[#This Row],[Date]], Tabla1[Date], "&gt;=" &amp; (Tabla1[[#This Row],[Date]]-50))</f>
        <v>100.89891891891892</v>
      </c>
      <c r="L2429">
        <f>AVERAGEIFS(Tabla1[Close], Tabla1[Ticker], Tabla1[[#This Row],[Ticker]], Tabla1[Date], "&lt;=" &amp; Tabla1[[#This Row],[Date]], Tabla1[Date], "&gt;=" &amp; (Tabla1[[#This Row],[Date]]-200))</f>
        <v>104.7007971014493</v>
      </c>
      <c r="M2429" t="str">
        <f>+IF(Tabla1[[#This Row],[volatilidad]]&lt;0.5,"Baja",IF(Tabla1[[#This Row],[volatilidad]]&lt;1,"Media","Alta"))</f>
        <v>Baja</v>
      </c>
    </row>
    <row r="2430" spans="1:13" x14ac:dyDescent="0.3">
      <c r="A2430" s="1">
        <v>45758</v>
      </c>
      <c r="B2430">
        <v>85.11</v>
      </c>
      <c r="C2430">
        <v>85.67</v>
      </c>
      <c r="D2430">
        <v>83.35</v>
      </c>
      <c r="E2430">
        <v>84.89</v>
      </c>
      <c r="F2430">
        <v>10204364</v>
      </c>
      <c r="G2430" t="s">
        <v>9</v>
      </c>
      <c r="H2430" s="3">
        <f t="shared" si="111"/>
        <v>-3.9892056787516061E-3</v>
      </c>
      <c r="I2430">
        <f t="shared" si="112"/>
        <v>2025</v>
      </c>
      <c r="J2430" t="str">
        <f t="shared" si="113"/>
        <v>Abril</v>
      </c>
      <c r="K2430">
        <f>AVERAGEIFS(Tabla1[Close], Tabla1[Ticker], Tabla1[[#This Row],[Ticker]], Tabla1[Date], "&lt;=" &amp; Tabla1[[#This Row],[Date]], Tabla1[Date], "&gt;=" &amp; (Tabla1[[#This Row],[Date]]-50))</f>
        <v>100.1837837837838</v>
      </c>
      <c r="L2430">
        <f>AVERAGEIFS(Tabla1[Close], Tabla1[Ticker], Tabla1[[#This Row],[Ticker]], Tabla1[Date], "&lt;=" &amp; Tabla1[[#This Row],[Date]], Tabla1[Date], "&gt;=" &amp; (Tabla1[[#This Row],[Date]]-200))</f>
        <v>104.55827338129498</v>
      </c>
      <c r="M2430" t="str">
        <f>+IF(Tabla1[[#This Row],[volatilidad]]&lt;0.5,"Baja",IF(Tabla1[[#This Row],[volatilidad]]&lt;1,"Media","Alta"))</f>
        <v>Baja</v>
      </c>
    </row>
    <row r="2431" spans="1:13" x14ac:dyDescent="0.3">
      <c r="A2431" s="1">
        <v>45761</v>
      </c>
      <c r="B2431">
        <v>85.83</v>
      </c>
      <c r="C2431">
        <v>86.45</v>
      </c>
      <c r="D2431">
        <v>84.03</v>
      </c>
      <c r="E2431">
        <v>84.66</v>
      </c>
      <c r="F2431">
        <v>10841307</v>
      </c>
      <c r="G2431" t="s">
        <v>9</v>
      </c>
      <c r="H2431" s="3">
        <f t="shared" si="111"/>
        <v>-2.7093886205677986E-3</v>
      </c>
      <c r="I2431">
        <f t="shared" si="112"/>
        <v>2025</v>
      </c>
      <c r="J2431" t="str">
        <f t="shared" si="113"/>
        <v>Abril</v>
      </c>
      <c r="K2431">
        <f>AVERAGEIFS(Tabla1[Close], Tabla1[Ticker], Tabla1[[#This Row],[Ticker]], Tabla1[Date], "&lt;=" &amp; Tabla1[[#This Row],[Date]], Tabla1[Date], "&gt;=" &amp; (Tabla1[[#This Row],[Date]]-50))</f>
        <v>99.229166666666657</v>
      </c>
      <c r="L2431">
        <f>AVERAGEIFS(Tabla1[Close], Tabla1[Ticker], Tabla1[[#This Row],[Ticker]], Tabla1[Date], "&lt;=" &amp; Tabla1[[#This Row],[Date]], Tabla1[Date], "&gt;=" &amp; (Tabla1[[#This Row],[Date]]-200))</f>
        <v>104.654598540146</v>
      </c>
      <c r="M2431" t="str">
        <f>+IF(Tabla1[[#This Row],[volatilidad]]&lt;0.5,"Baja",IF(Tabla1[[#This Row],[volatilidad]]&lt;1,"Media","Alta"))</f>
        <v>Baja</v>
      </c>
    </row>
    <row r="2432" spans="1:13" x14ac:dyDescent="0.3">
      <c r="A2432" s="1">
        <v>45762</v>
      </c>
      <c r="B2432">
        <v>84.75</v>
      </c>
      <c r="C2432">
        <v>85.98</v>
      </c>
      <c r="D2432">
        <v>84.52</v>
      </c>
      <c r="E2432">
        <v>85.01</v>
      </c>
      <c r="F2432">
        <v>7840454</v>
      </c>
      <c r="G2432" t="s">
        <v>9</v>
      </c>
      <c r="H2432" s="3">
        <f t="shared" si="111"/>
        <v>4.1341837939996573E-3</v>
      </c>
      <c r="I2432">
        <f t="shared" si="112"/>
        <v>2025</v>
      </c>
      <c r="J2432" t="str">
        <f t="shared" si="113"/>
        <v>Abril</v>
      </c>
      <c r="K2432">
        <f>AVERAGEIFS(Tabla1[Close], Tabla1[Ticker], Tabla1[[#This Row],[Ticker]], Tabla1[Date], "&lt;=" &amp; Tabla1[[#This Row],[Date]], Tabla1[Date], "&gt;=" &amp; (Tabla1[[#This Row],[Date]]-50))</f>
        <v>98.84486486486486</v>
      </c>
      <c r="L2432">
        <f>AVERAGEIFS(Tabla1[Close], Tabla1[Ticker], Tabla1[[#This Row],[Ticker]], Tabla1[Date], "&lt;=" &amp; Tabla1[[#This Row],[Date]], Tabla1[Date], "&gt;=" &amp; (Tabla1[[#This Row],[Date]]-200))</f>
        <v>104.58021897810221</v>
      </c>
      <c r="M2432" t="str">
        <f>+IF(Tabla1[[#This Row],[volatilidad]]&lt;0.5,"Baja",IF(Tabla1[[#This Row],[volatilidad]]&lt;1,"Media","Alta"))</f>
        <v>Baja</v>
      </c>
    </row>
    <row r="2433" spans="1:13" x14ac:dyDescent="0.3">
      <c r="A2433" s="1">
        <v>45763</v>
      </c>
      <c r="B2433">
        <v>84.28</v>
      </c>
      <c r="C2433">
        <v>84.8</v>
      </c>
      <c r="D2433">
        <v>82.01</v>
      </c>
      <c r="E2433">
        <v>82.77</v>
      </c>
      <c r="F2433">
        <v>10144289</v>
      </c>
      <c r="G2433" t="s">
        <v>9</v>
      </c>
      <c r="H2433" s="3">
        <f t="shared" si="111"/>
        <v>-2.63498411951536E-2</v>
      </c>
      <c r="I2433">
        <f t="shared" si="112"/>
        <v>2025</v>
      </c>
      <c r="J2433" t="str">
        <f t="shared" si="113"/>
        <v>Abril</v>
      </c>
      <c r="K2433">
        <f>AVERAGEIFS(Tabla1[Close], Tabla1[Ticker], Tabla1[[#This Row],[Ticker]], Tabla1[Date], "&lt;=" &amp; Tabla1[[#This Row],[Date]], Tabla1[Date], "&gt;=" &amp; (Tabla1[[#This Row],[Date]]-50))</f>
        <v>98.076486486486502</v>
      </c>
      <c r="L2433">
        <f>AVERAGEIFS(Tabla1[Close], Tabla1[Ticker], Tabla1[[#This Row],[Ticker]], Tabla1[Date], "&lt;=" &amp; Tabla1[[#This Row],[Date]], Tabla1[Date], "&gt;=" &amp; (Tabla1[[#This Row],[Date]]-200))</f>
        <v>104.48357664233579</v>
      </c>
      <c r="M2433" t="str">
        <f>+IF(Tabla1[[#This Row],[volatilidad]]&lt;0.5,"Baja",IF(Tabla1[[#This Row],[volatilidad]]&lt;1,"Media","Alta"))</f>
        <v>Baja</v>
      </c>
    </row>
    <row r="2434" spans="1:13" x14ac:dyDescent="0.3">
      <c r="A2434" s="1">
        <v>45764</v>
      </c>
      <c r="B2434">
        <v>83.37</v>
      </c>
      <c r="C2434">
        <v>85.78</v>
      </c>
      <c r="D2434">
        <v>83.36</v>
      </c>
      <c r="E2434">
        <v>84.81</v>
      </c>
      <c r="F2434">
        <v>14810894</v>
      </c>
      <c r="G2434" t="s">
        <v>9</v>
      </c>
      <c r="H2434" s="3">
        <f t="shared" ref="H2434:H2497" si="114">IF(G2434=G2433, (E2434/E2433)-1, "")</f>
        <v>2.4646611090975101E-2</v>
      </c>
      <c r="I2434">
        <f t="shared" ref="I2434:I2497" si="115">YEAR(A2434)</f>
        <v>2025</v>
      </c>
      <c r="J2434" t="str">
        <f t="shared" ref="J2434:J2497" si="116">TEXT(A2434,"MMMM")</f>
        <v>Abril</v>
      </c>
      <c r="K2434">
        <f>AVERAGEIFS(Tabla1[Close], Tabla1[Ticker], Tabla1[[#This Row],[Ticker]], Tabla1[Date], "&lt;=" &amp; Tabla1[[#This Row],[Date]], Tabla1[Date], "&gt;=" &amp; (Tabla1[[#This Row],[Date]]-50))</f>
        <v>97.381351351351356</v>
      </c>
      <c r="L2434">
        <f>AVERAGEIFS(Tabla1[Close], Tabla1[Ticker], Tabla1[[#This Row],[Ticker]], Tabla1[Date], "&lt;=" &amp; Tabla1[[#This Row],[Date]], Tabla1[Date], "&gt;=" &amp; (Tabla1[[#This Row],[Date]]-200))</f>
        <v>104.34101449275364</v>
      </c>
      <c r="M2434" t="str">
        <f>+IF(Tabla1[[#This Row],[volatilidad]]&lt;0.5,"Baja",IF(Tabla1[[#This Row],[volatilidad]]&lt;1,"Media","Alta"))</f>
        <v>Baja</v>
      </c>
    </row>
    <row r="2435" spans="1:13" x14ac:dyDescent="0.3">
      <c r="A2435" s="1">
        <v>45768</v>
      </c>
      <c r="B2435">
        <v>84.91</v>
      </c>
      <c r="C2435">
        <v>85.23</v>
      </c>
      <c r="D2435">
        <v>82.98</v>
      </c>
      <c r="E2435">
        <v>84</v>
      </c>
      <c r="F2435">
        <v>14166825</v>
      </c>
      <c r="G2435" t="s">
        <v>9</v>
      </c>
      <c r="H2435" s="3">
        <f t="shared" si="114"/>
        <v>-9.5507605235232162E-3</v>
      </c>
      <c r="I2435">
        <f t="shared" si="115"/>
        <v>2025</v>
      </c>
      <c r="J2435" t="str">
        <f t="shared" si="116"/>
        <v>Abril</v>
      </c>
      <c r="K2435">
        <f>AVERAGEIFS(Tabla1[Close], Tabla1[Ticker], Tabla1[[#This Row],[Ticker]], Tabla1[Date], "&lt;=" &amp; Tabla1[[#This Row],[Date]], Tabla1[Date], "&gt;=" &amp; (Tabla1[[#This Row],[Date]]-50))</f>
        <v>95.719142857142856</v>
      </c>
      <c r="L2435">
        <f>AVERAGEIFS(Tabla1[Close], Tabla1[Ticker], Tabla1[[#This Row],[Ticker]], Tabla1[Date], "&lt;=" &amp; Tabla1[[#This Row],[Date]], Tabla1[Date], "&gt;=" &amp; (Tabla1[[#This Row],[Date]]-200))</f>
        <v>104.40198529411767</v>
      </c>
      <c r="M2435" t="str">
        <f>+IF(Tabla1[[#This Row],[volatilidad]]&lt;0.5,"Baja",IF(Tabla1[[#This Row],[volatilidad]]&lt;1,"Media","Alta"))</f>
        <v>Baja</v>
      </c>
    </row>
    <row r="2436" spans="1:13" x14ac:dyDescent="0.3">
      <c r="A2436" s="1">
        <v>45769</v>
      </c>
      <c r="B2436">
        <v>85.01</v>
      </c>
      <c r="C2436">
        <v>86.56</v>
      </c>
      <c r="D2436">
        <v>84.6</v>
      </c>
      <c r="E2436">
        <v>86.09</v>
      </c>
      <c r="F2436">
        <v>9578470</v>
      </c>
      <c r="G2436" t="s">
        <v>9</v>
      </c>
      <c r="H2436" s="3">
        <f t="shared" si="114"/>
        <v>2.4880952380952337E-2</v>
      </c>
      <c r="I2436">
        <f t="shared" si="115"/>
        <v>2025</v>
      </c>
      <c r="J2436" t="str">
        <f t="shared" si="116"/>
        <v>Abril</v>
      </c>
      <c r="K2436">
        <f>AVERAGEIFS(Tabla1[Close], Tabla1[Ticker], Tabla1[[#This Row],[Ticker]], Tabla1[Date], "&lt;=" &amp; Tabla1[[#This Row],[Date]], Tabla1[Date], "&gt;=" &amp; (Tabla1[[#This Row],[Date]]-50))</f>
        <v>95.451666666666668</v>
      </c>
      <c r="L2436">
        <f>AVERAGEIFS(Tabla1[Close], Tabla1[Ticker], Tabla1[[#This Row],[Ticker]], Tabla1[Date], "&lt;=" &amp; Tabla1[[#This Row],[Date]], Tabla1[Date], "&gt;=" &amp; (Tabla1[[#This Row],[Date]]-200))</f>
        <v>104.34654411764708</v>
      </c>
      <c r="M2436" t="str">
        <f>+IF(Tabla1[[#This Row],[volatilidad]]&lt;0.5,"Baja",IF(Tabla1[[#This Row],[volatilidad]]&lt;1,"Media","Alta"))</f>
        <v>Baja</v>
      </c>
    </row>
    <row r="2437" spans="1:13" x14ac:dyDescent="0.3">
      <c r="A2437" s="1">
        <v>45770</v>
      </c>
      <c r="B2437">
        <v>89.03</v>
      </c>
      <c r="C2437">
        <v>89.87</v>
      </c>
      <c r="D2437">
        <v>87.03</v>
      </c>
      <c r="E2437">
        <v>87.29</v>
      </c>
      <c r="F2437">
        <v>12089123</v>
      </c>
      <c r="G2437" t="s">
        <v>9</v>
      </c>
      <c r="H2437" s="3">
        <f t="shared" si="114"/>
        <v>1.3938901149959326E-2</v>
      </c>
      <c r="I2437">
        <f t="shared" si="115"/>
        <v>2025</v>
      </c>
      <c r="J2437" t="str">
        <f t="shared" si="116"/>
        <v>Abril</v>
      </c>
      <c r="K2437">
        <f>AVERAGEIFS(Tabla1[Close], Tabla1[Ticker], Tabla1[[#This Row],[Ticker]], Tabla1[Date], "&lt;=" &amp; Tabla1[[#This Row],[Date]], Tabla1[Date], "&gt;=" &amp; (Tabla1[[#This Row],[Date]]-50))</f>
        <v>94.743333333333339</v>
      </c>
      <c r="L2437">
        <f>AVERAGEIFS(Tabla1[Close], Tabla1[Ticker], Tabla1[[#This Row],[Ticker]], Tabla1[Date], "&lt;=" &amp; Tabla1[[#This Row],[Date]], Tabla1[Date], "&gt;=" &amp; (Tabla1[[#This Row],[Date]]-200))</f>
        <v>104.28875000000004</v>
      </c>
      <c r="M2437" t="str">
        <f>+IF(Tabla1[[#This Row],[volatilidad]]&lt;0.5,"Baja",IF(Tabla1[[#This Row],[volatilidad]]&lt;1,"Media","Alta"))</f>
        <v>Baja</v>
      </c>
    </row>
    <row r="2438" spans="1:13" x14ac:dyDescent="0.3">
      <c r="A2438" s="1">
        <v>45771</v>
      </c>
      <c r="B2438">
        <v>87.45</v>
      </c>
      <c r="C2438">
        <v>90.24</v>
      </c>
      <c r="D2438">
        <v>86.77</v>
      </c>
      <c r="E2438">
        <v>90.01</v>
      </c>
      <c r="F2438">
        <v>10309953</v>
      </c>
      <c r="G2438" t="s">
        <v>9</v>
      </c>
      <c r="H2438" s="3">
        <f t="shared" si="114"/>
        <v>3.1160499484476967E-2</v>
      </c>
      <c r="I2438">
        <f t="shared" si="115"/>
        <v>2025</v>
      </c>
      <c r="J2438" t="str">
        <f t="shared" si="116"/>
        <v>Abril</v>
      </c>
      <c r="K2438">
        <f>AVERAGEIFS(Tabla1[Close], Tabla1[Ticker], Tabla1[[#This Row],[Ticker]], Tabla1[Date], "&lt;=" &amp; Tabla1[[#This Row],[Date]], Tabla1[Date], "&gt;=" &amp; (Tabla1[[#This Row],[Date]]-50))</f>
        <v>94.215555555555568</v>
      </c>
      <c r="L2438">
        <f>AVERAGEIFS(Tabla1[Close], Tabla1[Ticker], Tabla1[[#This Row],[Ticker]], Tabla1[Date], "&lt;=" &amp; Tabla1[[#This Row],[Date]], Tabla1[Date], "&gt;=" &amp; (Tabla1[[#This Row],[Date]]-200))</f>
        <v>104.18452554744529</v>
      </c>
      <c r="M2438" t="str">
        <f>+IF(Tabla1[[#This Row],[volatilidad]]&lt;0.5,"Baja",IF(Tabla1[[#This Row],[volatilidad]]&lt;1,"Media","Alta"))</f>
        <v>Baja</v>
      </c>
    </row>
    <row r="2439" spans="1:13" x14ac:dyDescent="0.3">
      <c r="A2439" s="1">
        <v>45772</v>
      </c>
      <c r="B2439">
        <v>90.07</v>
      </c>
      <c r="C2439">
        <v>90.34</v>
      </c>
      <c r="D2439">
        <v>89.07</v>
      </c>
      <c r="E2439">
        <v>90.28</v>
      </c>
      <c r="F2439">
        <v>7749630</v>
      </c>
      <c r="G2439" t="s">
        <v>9</v>
      </c>
      <c r="H2439" s="3">
        <f t="shared" si="114"/>
        <v>2.999666703699555E-3</v>
      </c>
      <c r="I2439">
        <f t="shared" si="115"/>
        <v>2025</v>
      </c>
      <c r="J2439" t="str">
        <f t="shared" si="116"/>
        <v>Abril</v>
      </c>
      <c r="K2439">
        <f>AVERAGEIFS(Tabla1[Close], Tabla1[Ticker], Tabla1[[#This Row],[Ticker]], Tabla1[Date], "&lt;=" &amp; Tabla1[[#This Row],[Date]], Tabla1[Date], "&gt;=" &amp; (Tabla1[[#This Row],[Date]]-50))</f>
        <v>93.686944444444464</v>
      </c>
      <c r="L2439">
        <f>AVERAGEIFS(Tabla1[Close], Tabla1[Ticker], Tabla1[[#This Row],[Ticker]], Tabla1[Date], "&lt;=" &amp; Tabla1[[#This Row],[Date]], Tabla1[Date], "&gt;=" &amp; (Tabla1[[#This Row],[Date]]-200))</f>
        <v>104.08376811594206</v>
      </c>
      <c r="M2439" t="str">
        <f>+IF(Tabla1[[#This Row],[volatilidad]]&lt;0.5,"Baja",IF(Tabla1[[#This Row],[volatilidad]]&lt;1,"Media","Alta"))</f>
        <v>Baja</v>
      </c>
    </row>
    <row r="2440" spans="1:13" x14ac:dyDescent="0.3">
      <c r="A2440" s="1">
        <v>45775</v>
      </c>
      <c r="B2440">
        <v>90.45</v>
      </c>
      <c r="C2440">
        <v>91.37</v>
      </c>
      <c r="D2440">
        <v>89.64</v>
      </c>
      <c r="E2440">
        <v>90.16</v>
      </c>
      <c r="F2440">
        <v>8491785</v>
      </c>
      <c r="G2440" t="s">
        <v>9</v>
      </c>
      <c r="H2440" s="3">
        <f t="shared" si="114"/>
        <v>-1.3291980505095724E-3</v>
      </c>
      <c r="I2440">
        <f t="shared" si="115"/>
        <v>2025</v>
      </c>
      <c r="J2440" t="str">
        <f t="shared" si="116"/>
        <v>Abril</v>
      </c>
      <c r="K2440">
        <f>AVERAGEIFS(Tabla1[Close], Tabla1[Ticker], Tabla1[[#This Row],[Ticker]], Tabla1[Date], "&lt;=" &amp; Tabla1[[#This Row],[Date]], Tabla1[Date], "&gt;=" &amp; (Tabla1[[#This Row],[Date]]-50))</f>
        <v>92.912857142857149</v>
      </c>
      <c r="L2440">
        <f>AVERAGEIFS(Tabla1[Close], Tabla1[Ticker], Tabla1[[#This Row],[Ticker]], Tabla1[Date], "&lt;=" &amp; Tabla1[[#This Row],[Date]], Tabla1[Date], "&gt;=" &amp; (Tabla1[[#This Row],[Date]]-200))</f>
        <v>104.22955882352944</v>
      </c>
      <c r="M2440" t="str">
        <f>+IF(Tabla1[[#This Row],[volatilidad]]&lt;0.5,"Baja",IF(Tabla1[[#This Row],[volatilidad]]&lt;1,"Media","Alta"))</f>
        <v>Baja</v>
      </c>
    </row>
    <row r="2441" spans="1:13" x14ac:dyDescent="0.3">
      <c r="A2441" s="1">
        <v>45776</v>
      </c>
      <c r="B2441">
        <v>89.83</v>
      </c>
      <c r="C2441">
        <v>91.66</v>
      </c>
      <c r="D2441">
        <v>89.76</v>
      </c>
      <c r="E2441">
        <v>91.17</v>
      </c>
      <c r="F2441">
        <v>6359924</v>
      </c>
      <c r="G2441" t="s">
        <v>9</v>
      </c>
      <c r="H2441" s="3">
        <f t="shared" si="114"/>
        <v>1.1202307009760437E-2</v>
      </c>
      <c r="I2441">
        <f t="shared" si="115"/>
        <v>2025</v>
      </c>
      <c r="J2441" t="str">
        <f t="shared" si="116"/>
        <v>Abril</v>
      </c>
      <c r="K2441">
        <f>AVERAGEIFS(Tabla1[Close], Tabla1[Ticker], Tabla1[[#This Row],[Ticker]], Tabla1[Date], "&lt;=" &amp; Tabla1[[#This Row],[Date]], Tabla1[Date], "&gt;=" &amp; (Tabla1[[#This Row],[Date]]-50))</f>
        <v>92.864444444444459</v>
      </c>
      <c r="L2441">
        <f>AVERAGEIFS(Tabla1[Close], Tabla1[Ticker], Tabla1[[#This Row],[Ticker]], Tabla1[Date], "&lt;=" &amp; Tabla1[[#This Row],[Date]], Tabla1[Date], "&gt;=" &amp; (Tabla1[[#This Row],[Date]]-200))</f>
        <v>104.21617647058827</v>
      </c>
      <c r="M2441" t="str">
        <f>+IF(Tabla1[[#This Row],[volatilidad]]&lt;0.5,"Baja",IF(Tabla1[[#This Row],[volatilidad]]&lt;1,"Media","Alta"))</f>
        <v>Baja</v>
      </c>
    </row>
    <row r="2442" spans="1:13" x14ac:dyDescent="0.3">
      <c r="A2442" s="1">
        <v>45777</v>
      </c>
      <c r="B2442">
        <v>89.89</v>
      </c>
      <c r="C2442">
        <v>91.19</v>
      </c>
      <c r="D2442">
        <v>88.56</v>
      </c>
      <c r="E2442">
        <v>90.95</v>
      </c>
      <c r="F2442">
        <v>8474834</v>
      </c>
      <c r="G2442" t="s">
        <v>9</v>
      </c>
      <c r="H2442" s="3">
        <f t="shared" si="114"/>
        <v>-2.4130744762531631E-3</v>
      </c>
      <c r="I2442">
        <f t="shared" si="115"/>
        <v>2025</v>
      </c>
      <c r="J2442" t="str">
        <f t="shared" si="116"/>
        <v>Abril</v>
      </c>
      <c r="K2442">
        <f>AVERAGEIFS(Tabla1[Close], Tabla1[Ticker], Tabla1[[#This Row],[Ticker]], Tabla1[Date], "&lt;=" &amp; Tabla1[[#This Row],[Date]], Tabla1[Date], "&gt;=" &amp; (Tabla1[[#This Row],[Date]]-50))</f>
        <v>92.527500000000003</v>
      </c>
      <c r="L2442">
        <f>AVERAGEIFS(Tabla1[Close], Tabla1[Ticker], Tabla1[[#This Row],[Ticker]], Tabla1[Date], "&lt;=" &amp; Tabla1[[#This Row],[Date]], Tabla1[Date], "&gt;=" &amp; (Tabla1[[#This Row],[Date]]-200))</f>
        <v>104.19279411764711</v>
      </c>
      <c r="M2442" t="str">
        <f>+IF(Tabla1[[#This Row],[volatilidad]]&lt;0.5,"Baja",IF(Tabla1[[#This Row],[volatilidad]]&lt;1,"Media","Alta"))</f>
        <v>Baja</v>
      </c>
    </row>
    <row r="2443" spans="1:13" x14ac:dyDescent="0.3">
      <c r="A2443" s="1">
        <v>45778</v>
      </c>
      <c r="B2443">
        <v>91.27</v>
      </c>
      <c r="C2443">
        <v>91.61</v>
      </c>
      <c r="D2443">
        <v>90.36</v>
      </c>
      <c r="E2443">
        <v>90.81</v>
      </c>
      <c r="F2443">
        <v>7790638</v>
      </c>
      <c r="G2443" t="s">
        <v>9</v>
      </c>
      <c r="H2443" s="3">
        <f t="shared" si="114"/>
        <v>-1.5393073117097034E-3</v>
      </c>
      <c r="I2443">
        <f t="shared" si="115"/>
        <v>2025</v>
      </c>
      <c r="J2443" t="str">
        <f t="shared" si="116"/>
        <v>Mayo</v>
      </c>
      <c r="K2443">
        <f>AVERAGEIFS(Tabla1[Close], Tabla1[Ticker], Tabla1[[#This Row],[Ticker]], Tabla1[Date], "&lt;=" &amp; Tabla1[[#This Row],[Date]], Tabla1[Date], "&gt;=" &amp; (Tabla1[[#This Row],[Date]]-50))</f>
        <v>92.330555555555563</v>
      </c>
      <c r="L2443">
        <f>AVERAGEIFS(Tabla1[Close], Tabla1[Ticker], Tabla1[[#This Row],[Ticker]], Tabla1[Date], "&lt;=" &amp; Tabla1[[#This Row],[Date]], Tabla1[Date], "&gt;=" &amp; (Tabla1[[#This Row],[Date]]-200))</f>
        <v>104.09510948905114</v>
      </c>
      <c r="M2443" t="str">
        <f>+IF(Tabla1[[#This Row],[volatilidad]]&lt;0.5,"Baja",IF(Tabla1[[#This Row],[volatilidad]]&lt;1,"Media","Alta"))</f>
        <v>Baja</v>
      </c>
    </row>
    <row r="2444" spans="1:13" x14ac:dyDescent="0.3">
      <c r="A2444" s="1">
        <v>45779</v>
      </c>
      <c r="B2444">
        <v>91.84</v>
      </c>
      <c r="C2444">
        <v>93.19</v>
      </c>
      <c r="D2444">
        <v>91.84</v>
      </c>
      <c r="E2444">
        <v>92.49</v>
      </c>
      <c r="F2444">
        <v>7594041</v>
      </c>
      <c r="G2444" t="s">
        <v>9</v>
      </c>
      <c r="H2444" s="3">
        <f t="shared" si="114"/>
        <v>1.8500165180046269E-2</v>
      </c>
      <c r="I2444">
        <f t="shared" si="115"/>
        <v>2025</v>
      </c>
      <c r="J2444" t="str">
        <f t="shared" si="116"/>
        <v>Mayo</v>
      </c>
      <c r="K2444">
        <f>AVERAGEIFS(Tabla1[Close], Tabla1[Ticker], Tabla1[[#This Row],[Ticker]], Tabla1[Date], "&lt;=" &amp; Tabla1[[#This Row],[Date]], Tabla1[Date], "&gt;=" &amp; (Tabla1[[#This Row],[Date]]-50))</f>
        <v>92.156388888888884</v>
      </c>
      <c r="L2444">
        <f>AVERAGEIFS(Tabla1[Close], Tabla1[Ticker], Tabla1[[#This Row],[Ticker]], Tabla1[Date], "&lt;=" &amp; Tabla1[[#This Row],[Date]], Tabla1[Date], "&gt;=" &amp; (Tabla1[[#This Row],[Date]]-200))</f>
        <v>104.01101449275366</v>
      </c>
      <c r="M2444" t="str">
        <f>+IF(Tabla1[[#This Row],[volatilidad]]&lt;0.5,"Baja",IF(Tabla1[[#This Row],[volatilidad]]&lt;1,"Media","Alta"))</f>
        <v>Baja</v>
      </c>
    </row>
    <row r="2445" spans="1:13" x14ac:dyDescent="0.3">
      <c r="A2445" s="1">
        <v>45782</v>
      </c>
      <c r="B2445">
        <v>89.7</v>
      </c>
      <c r="C2445">
        <v>93.08</v>
      </c>
      <c r="D2445">
        <v>89.61</v>
      </c>
      <c r="E2445">
        <v>92.11</v>
      </c>
      <c r="F2445">
        <v>10231010</v>
      </c>
      <c r="G2445" t="s">
        <v>9</v>
      </c>
      <c r="H2445" s="3">
        <f t="shared" si="114"/>
        <v>-4.1085522759216619E-3</v>
      </c>
      <c r="I2445">
        <f t="shared" si="115"/>
        <v>2025</v>
      </c>
      <c r="J2445" t="str">
        <f t="shared" si="116"/>
        <v>Mayo</v>
      </c>
      <c r="K2445">
        <f>AVERAGEIFS(Tabla1[Close], Tabla1[Ticker], Tabla1[[#This Row],[Ticker]], Tabla1[Date], "&lt;=" &amp; Tabla1[[#This Row],[Date]], Tabla1[Date], "&gt;=" &amp; (Tabla1[[#This Row],[Date]]-50))</f>
        <v>91.83514285714287</v>
      </c>
      <c r="L2445">
        <f>AVERAGEIFS(Tabla1[Close], Tabla1[Ticker], Tabla1[[#This Row],[Ticker]], Tabla1[Date], "&lt;=" &amp; Tabla1[[#This Row],[Date]], Tabla1[Date], "&gt;=" &amp; (Tabla1[[#This Row],[Date]]-200))</f>
        <v>104.11536764705887</v>
      </c>
      <c r="M2445" t="str">
        <f>+IF(Tabla1[[#This Row],[volatilidad]]&lt;0.5,"Baja",IF(Tabla1[[#This Row],[volatilidad]]&lt;1,"Media","Alta"))</f>
        <v>Baja</v>
      </c>
    </row>
    <row r="2446" spans="1:13" x14ac:dyDescent="0.3">
      <c r="A2446" s="1">
        <v>45783</v>
      </c>
      <c r="B2446">
        <v>91.2</v>
      </c>
      <c r="C2446">
        <v>92.74</v>
      </c>
      <c r="D2446">
        <v>91</v>
      </c>
      <c r="E2446">
        <v>92.17</v>
      </c>
      <c r="F2446">
        <v>11839405</v>
      </c>
      <c r="G2446" t="s">
        <v>9</v>
      </c>
      <c r="H2446" s="3">
        <f t="shared" si="114"/>
        <v>6.5139507111067196E-4</v>
      </c>
      <c r="I2446">
        <f t="shared" si="115"/>
        <v>2025</v>
      </c>
      <c r="J2446" t="str">
        <f t="shared" si="116"/>
        <v>Mayo</v>
      </c>
      <c r="K2446">
        <f>AVERAGEIFS(Tabla1[Close], Tabla1[Ticker], Tabla1[[#This Row],[Ticker]], Tabla1[Date], "&lt;=" &amp; Tabla1[[#This Row],[Date]], Tabla1[Date], "&gt;=" &amp; (Tabla1[[#This Row],[Date]]-50))</f>
        <v>91.844444444444463</v>
      </c>
      <c r="L2446">
        <f>AVERAGEIFS(Tabla1[Close], Tabla1[Ticker], Tabla1[[#This Row],[Ticker]], Tabla1[Date], "&lt;=" &amp; Tabla1[[#This Row],[Date]], Tabla1[Date], "&gt;=" &amp; (Tabla1[[#This Row],[Date]]-200))</f>
        <v>104.0832352941177</v>
      </c>
      <c r="M2446" t="str">
        <f>+IF(Tabla1[[#This Row],[volatilidad]]&lt;0.5,"Baja",IF(Tabla1[[#This Row],[volatilidad]]&lt;1,"Media","Alta"))</f>
        <v>Baja</v>
      </c>
    </row>
    <row r="2447" spans="1:13" x14ac:dyDescent="0.3">
      <c r="A2447" s="1">
        <v>45784</v>
      </c>
      <c r="B2447">
        <v>102.42</v>
      </c>
      <c r="C2447">
        <v>103.31</v>
      </c>
      <c r="D2447">
        <v>100.14</v>
      </c>
      <c r="E2447">
        <v>102.09</v>
      </c>
      <c r="F2447">
        <v>36174940</v>
      </c>
      <c r="G2447" t="s">
        <v>9</v>
      </c>
      <c r="H2447" s="3">
        <f t="shared" si="114"/>
        <v>0.10762721058912872</v>
      </c>
      <c r="I2447">
        <f t="shared" si="115"/>
        <v>2025</v>
      </c>
      <c r="J2447" t="str">
        <f t="shared" si="116"/>
        <v>Mayo</v>
      </c>
      <c r="K2447">
        <f>AVERAGEIFS(Tabla1[Close], Tabla1[Ticker], Tabla1[[#This Row],[Ticker]], Tabla1[Date], "&lt;=" &amp; Tabla1[[#This Row],[Date]], Tabla1[Date], "&gt;=" &amp; (Tabla1[[#This Row],[Date]]-50))</f>
        <v>91.920277777777798</v>
      </c>
      <c r="L2447">
        <f>AVERAGEIFS(Tabla1[Close], Tabla1[Ticker], Tabla1[[#This Row],[Ticker]], Tabla1[Date], "&lt;=" &amp; Tabla1[[#This Row],[Date]], Tabla1[Date], "&gt;=" &amp; (Tabla1[[#This Row],[Date]]-200))</f>
        <v>104.11860294117652</v>
      </c>
      <c r="M2447" t="str">
        <f>+IF(Tabla1[[#This Row],[volatilidad]]&lt;0.5,"Baja",IF(Tabla1[[#This Row],[volatilidad]]&lt;1,"Media","Alta"))</f>
        <v>Baja</v>
      </c>
    </row>
    <row r="2448" spans="1:13" x14ac:dyDescent="0.3">
      <c r="A2448" s="1">
        <v>45785</v>
      </c>
      <c r="B2448">
        <v>103.97</v>
      </c>
      <c r="C2448">
        <v>106.19</v>
      </c>
      <c r="D2448">
        <v>103.86</v>
      </c>
      <c r="E2448">
        <v>105.12</v>
      </c>
      <c r="F2448">
        <v>19265441</v>
      </c>
      <c r="G2448" t="s">
        <v>9</v>
      </c>
      <c r="H2448" s="3">
        <f t="shared" si="114"/>
        <v>2.9679694387305222E-2</v>
      </c>
      <c r="I2448">
        <f t="shared" si="115"/>
        <v>2025</v>
      </c>
      <c r="J2448" t="str">
        <f t="shared" si="116"/>
        <v>Mayo</v>
      </c>
      <c r="K2448">
        <f>AVERAGEIFS(Tabla1[Close], Tabla1[Ticker], Tabla1[[#This Row],[Ticker]], Tabla1[Date], "&lt;=" &amp; Tabla1[[#This Row],[Date]], Tabla1[Date], "&gt;=" &amp; (Tabla1[[#This Row],[Date]]-50))</f>
        <v>92.080555555555563</v>
      </c>
      <c r="L2448">
        <f>AVERAGEIFS(Tabla1[Close], Tabla1[Ticker], Tabla1[[#This Row],[Ticker]], Tabla1[Date], "&lt;=" &amp; Tabla1[[#This Row],[Date]], Tabla1[Date], "&gt;=" &amp; (Tabla1[[#This Row],[Date]]-200))</f>
        <v>104.12591240875918</v>
      </c>
      <c r="M2448" t="str">
        <f>+IF(Tabla1[[#This Row],[volatilidad]]&lt;0.5,"Baja",IF(Tabla1[[#This Row],[volatilidad]]&lt;1,"Media","Alta"))</f>
        <v>Baja</v>
      </c>
    </row>
    <row r="2449" spans="1:13" x14ac:dyDescent="0.3">
      <c r="A2449" s="1">
        <v>45786</v>
      </c>
      <c r="B2449">
        <v>105.26</v>
      </c>
      <c r="C2449">
        <v>106.19</v>
      </c>
      <c r="D2449">
        <v>104.76</v>
      </c>
      <c r="E2449">
        <v>105.94</v>
      </c>
      <c r="F2449">
        <v>10438191</v>
      </c>
      <c r="G2449" t="s">
        <v>9</v>
      </c>
      <c r="H2449" s="3">
        <f t="shared" si="114"/>
        <v>7.8006088280060393E-3</v>
      </c>
      <c r="I2449">
        <f t="shared" si="115"/>
        <v>2025</v>
      </c>
      <c r="J2449" t="str">
        <f t="shared" si="116"/>
        <v>Mayo</v>
      </c>
      <c r="K2449">
        <f>AVERAGEIFS(Tabla1[Close], Tabla1[Ticker], Tabla1[[#This Row],[Ticker]], Tabla1[Date], "&lt;=" &amp; Tabla1[[#This Row],[Date]], Tabla1[Date], "&gt;=" &amp; (Tabla1[[#This Row],[Date]]-50))</f>
        <v>92.237500000000011</v>
      </c>
      <c r="L2449">
        <f>AVERAGEIFS(Tabla1[Close], Tabla1[Ticker], Tabla1[[#This Row],[Ticker]], Tabla1[Date], "&lt;=" &amp; Tabla1[[#This Row],[Date]], Tabla1[Date], "&gt;=" &amp; (Tabla1[[#This Row],[Date]]-200))</f>
        <v>104.13905797101455</v>
      </c>
      <c r="M2449" t="str">
        <f>+IF(Tabla1[[#This Row],[volatilidad]]&lt;0.5,"Baja",IF(Tabla1[[#This Row],[volatilidad]]&lt;1,"Media","Alta"))</f>
        <v>Baja</v>
      </c>
    </row>
    <row r="2450" spans="1:13" x14ac:dyDescent="0.3">
      <c r="A2450" s="1">
        <v>45789</v>
      </c>
      <c r="B2450">
        <v>109.87</v>
      </c>
      <c r="C2450">
        <v>110.94</v>
      </c>
      <c r="D2450">
        <v>108.66</v>
      </c>
      <c r="E2450">
        <v>110.49</v>
      </c>
      <c r="F2450">
        <v>18366644</v>
      </c>
      <c r="G2450" t="s">
        <v>9</v>
      </c>
      <c r="H2450" s="3">
        <f t="shared" si="114"/>
        <v>4.2948838965452207E-2</v>
      </c>
      <c r="I2450">
        <f t="shared" si="115"/>
        <v>2025</v>
      </c>
      <c r="J2450" t="str">
        <f t="shared" si="116"/>
        <v>Mayo</v>
      </c>
      <c r="K2450">
        <f>AVERAGEIFS(Tabla1[Close], Tabla1[Ticker], Tabla1[[#This Row],[Ticker]], Tabla1[Date], "&lt;=" &amp; Tabla1[[#This Row],[Date]], Tabla1[Date], "&gt;=" &amp; (Tabla1[[#This Row],[Date]]-50))</f>
        <v>92.363428571428571</v>
      </c>
      <c r="L2450">
        <f>AVERAGEIFS(Tabla1[Close], Tabla1[Ticker], Tabla1[[#This Row],[Ticker]], Tabla1[Date], "&lt;=" &amp; Tabla1[[#This Row],[Date]], Tabla1[Date], "&gt;=" &amp; (Tabla1[[#This Row],[Date]]-200))</f>
        <v>104.35352941176475</v>
      </c>
      <c r="M2450" t="str">
        <f>+IF(Tabla1[[#This Row],[volatilidad]]&lt;0.5,"Baja",IF(Tabla1[[#This Row],[volatilidad]]&lt;1,"Media","Alta"))</f>
        <v>Baja</v>
      </c>
    </row>
    <row r="2451" spans="1:13" x14ac:dyDescent="0.3">
      <c r="A2451" s="1">
        <v>45790</v>
      </c>
      <c r="B2451">
        <v>110.25</v>
      </c>
      <c r="C2451">
        <v>112.2</v>
      </c>
      <c r="D2451">
        <v>110.15</v>
      </c>
      <c r="E2451">
        <v>111.38</v>
      </c>
      <c r="F2451">
        <v>14076719</v>
      </c>
      <c r="G2451" t="s">
        <v>9</v>
      </c>
      <c r="H2451" s="3">
        <f t="shared" si="114"/>
        <v>8.0550276043080959E-3</v>
      </c>
      <c r="I2451">
        <f t="shared" si="115"/>
        <v>2025</v>
      </c>
      <c r="J2451" t="str">
        <f t="shared" si="116"/>
        <v>Mayo</v>
      </c>
      <c r="K2451">
        <f>AVERAGEIFS(Tabla1[Close], Tabla1[Ticker], Tabla1[[#This Row],[Ticker]], Tabla1[Date], "&lt;=" &amp; Tabla1[[#This Row],[Date]], Tabla1[Date], "&gt;=" &amp; (Tabla1[[#This Row],[Date]]-50))</f>
        <v>92.891666666666666</v>
      </c>
      <c r="L2451">
        <f>AVERAGEIFS(Tabla1[Close], Tabla1[Ticker], Tabla1[[#This Row],[Ticker]], Tabla1[Date], "&lt;=" &amp; Tabla1[[#This Row],[Date]], Tabla1[Date], "&gt;=" &amp; (Tabla1[[#This Row],[Date]]-200))</f>
        <v>104.47102941176476</v>
      </c>
      <c r="M2451" t="str">
        <f>+IF(Tabla1[[#This Row],[volatilidad]]&lt;0.5,"Baja",IF(Tabla1[[#This Row],[volatilidad]]&lt;1,"Media","Alta"))</f>
        <v>Baja</v>
      </c>
    </row>
    <row r="2452" spans="1:13" x14ac:dyDescent="0.3">
      <c r="A2452" s="1">
        <v>45791</v>
      </c>
      <c r="B2452">
        <v>111.38</v>
      </c>
      <c r="C2452">
        <v>113.41</v>
      </c>
      <c r="D2452">
        <v>110.83</v>
      </c>
      <c r="E2452">
        <v>112.94</v>
      </c>
      <c r="F2452">
        <v>15352206</v>
      </c>
      <c r="G2452" t="s">
        <v>9</v>
      </c>
      <c r="H2452" s="3">
        <f t="shared" si="114"/>
        <v>1.4006105225354615E-2</v>
      </c>
      <c r="I2452">
        <f t="shared" si="115"/>
        <v>2025</v>
      </c>
      <c r="J2452" t="str">
        <f t="shared" si="116"/>
        <v>Mayo</v>
      </c>
      <c r="K2452">
        <f>AVERAGEIFS(Tabla1[Close], Tabla1[Ticker], Tabla1[[#This Row],[Ticker]], Tabla1[Date], "&lt;=" &amp; Tabla1[[#This Row],[Date]], Tabla1[Date], "&gt;=" &amp; (Tabla1[[#This Row],[Date]]-50))</f>
        <v>93.246111111111105</v>
      </c>
      <c r="L2452">
        <f>AVERAGEIFS(Tabla1[Close], Tabla1[Ticker], Tabla1[[#This Row],[Ticker]], Tabla1[Date], "&lt;=" &amp; Tabla1[[#This Row],[Date]], Tabla1[Date], "&gt;=" &amp; (Tabla1[[#This Row],[Date]]-200))</f>
        <v>104.60272058823534</v>
      </c>
      <c r="M2452" t="str">
        <f>+IF(Tabla1[[#This Row],[volatilidad]]&lt;0.5,"Baja",IF(Tabla1[[#This Row],[volatilidad]]&lt;1,"Media","Alta"))</f>
        <v>Baja</v>
      </c>
    </row>
    <row r="2453" spans="1:13" x14ac:dyDescent="0.3">
      <c r="A2453" s="1">
        <v>45792</v>
      </c>
      <c r="B2453">
        <v>112.23</v>
      </c>
      <c r="C2453">
        <v>112.85</v>
      </c>
      <c r="D2453">
        <v>111.58</v>
      </c>
      <c r="E2453">
        <v>112.22</v>
      </c>
      <c r="F2453">
        <v>8322383</v>
      </c>
      <c r="G2453" t="s">
        <v>9</v>
      </c>
      <c r="H2453" s="3">
        <f t="shared" si="114"/>
        <v>-6.3750664069417429E-3</v>
      </c>
      <c r="I2453">
        <f t="shared" si="115"/>
        <v>2025</v>
      </c>
      <c r="J2453" t="str">
        <f t="shared" si="116"/>
        <v>Mayo</v>
      </c>
      <c r="K2453">
        <f>AVERAGEIFS(Tabla1[Close], Tabla1[Ticker], Tabla1[[#This Row],[Ticker]], Tabla1[Date], "&lt;=" &amp; Tabla1[[#This Row],[Date]], Tabla1[Date], "&gt;=" &amp; (Tabla1[[#This Row],[Date]]-50))</f>
        <v>93.54083333333331</v>
      </c>
      <c r="L2453">
        <f>AVERAGEIFS(Tabla1[Close], Tabla1[Ticker], Tabla1[[#This Row],[Ticker]], Tabla1[Date], "&lt;=" &amp; Tabla1[[#This Row],[Date]], Tabla1[Date], "&gt;=" &amp; (Tabla1[[#This Row],[Date]]-200))</f>
        <v>104.65832116788326</v>
      </c>
      <c r="M2453" t="str">
        <f>+IF(Tabla1[[#This Row],[volatilidad]]&lt;0.5,"Baja",IF(Tabla1[[#This Row],[volatilidad]]&lt;1,"Media","Alta"))</f>
        <v>Baja</v>
      </c>
    </row>
    <row r="2454" spans="1:13" x14ac:dyDescent="0.3">
      <c r="A2454" s="1">
        <v>45793</v>
      </c>
      <c r="B2454">
        <v>111.92</v>
      </c>
      <c r="C2454">
        <v>113.44</v>
      </c>
      <c r="D2454">
        <v>111.42</v>
      </c>
      <c r="E2454">
        <v>113.42</v>
      </c>
      <c r="F2454">
        <v>10960998</v>
      </c>
      <c r="G2454" t="s">
        <v>9</v>
      </c>
      <c r="H2454" s="3">
        <f t="shared" si="114"/>
        <v>1.0693281055070392E-2</v>
      </c>
      <c r="I2454">
        <f t="shared" si="115"/>
        <v>2025</v>
      </c>
      <c r="J2454" t="str">
        <f t="shared" si="116"/>
        <v>Mayo</v>
      </c>
      <c r="K2454">
        <f>AVERAGEIFS(Tabla1[Close], Tabla1[Ticker], Tabla1[[#This Row],[Ticker]], Tabla1[Date], "&lt;=" &amp; Tabla1[[#This Row],[Date]], Tabla1[Date], "&gt;=" &amp; (Tabla1[[#This Row],[Date]]-50))</f>
        <v>93.891944444444434</v>
      </c>
      <c r="L2454">
        <f>AVERAGEIFS(Tabla1[Close], Tabla1[Ticker], Tabla1[[#This Row],[Ticker]], Tabla1[Date], "&lt;=" &amp; Tabla1[[#This Row],[Date]], Tabla1[Date], "&gt;=" &amp; (Tabla1[[#This Row],[Date]]-200))</f>
        <v>104.72181159420295</v>
      </c>
      <c r="M2454" t="str">
        <f>+IF(Tabla1[[#This Row],[volatilidad]]&lt;0.5,"Baja",IF(Tabla1[[#This Row],[volatilidad]]&lt;1,"Media","Alta"))</f>
        <v>Baja</v>
      </c>
    </row>
    <row r="2455" spans="1:13" x14ac:dyDescent="0.3">
      <c r="A2455" s="1">
        <v>45796</v>
      </c>
      <c r="B2455">
        <v>112.12</v>
      </c>
      <c r="C2455">
        <v>112.99</v>
      </c>
      <c r="D2455">
        <v>111.9</v>
      </c>
      <c r="E2455">
        <v>112.66</v>
      </c>
      <c r="F2455">
        <v>7209681</v>
      </c>
      <c r="G2455" t="s">
        <v>9</v>
      </c>
      <c r="H2455" s="3">
        <f t="shared" si="114"/>
        <v>-6.7007582436960922E-3</v>
      </c>
      <c r="I2455">
        <f t="shared" si="115"/>
        <v>2025</v>
      </c>
      <c r="J2455" t="str">
        <f t="shared" si="116"/>
        <v>Mayo</v>
      </c>
      <c r="K2455">
        <f>AVERAGEIFS(Tabla1[Close], Tabla1[Ticker], Tabla1[[#This Row],[Ticker]], Tabla1[Date], "&lt;=" &amp; Tabla1[[#This Row],[Date]], Tabla1[Date], "&gt;=" &amp; (Tabla1[[#This Row],[Date]]-50))</f>
        <v>94.121428571428552</v>
      </c>
      <c r="L2455">
        <f>AVERAGEIFS(Tabla1[Close], Tabla1[Ticker], Tabla1[[#This Row],[Ticker]], Tabla1[Date], "&lt;=" &amp; Tabla1[[#This Row],[Date]], Tabla1[Date], "&gt;=" &amp; (Tabla1[[#This Row],[Date]]-200))</f>
        <v>104.97691176470596</v>
      </c>
      <c r="M2455" t="str">
        <f>+IF(Tabla1[[#This Row],[volatilidad]]&lt;0.5,"Baja",IF(Tabla1[[#This Row],[volatilidad]]&lt;1,"Media","Alta"))</f>
        <v>Baja</v>
      </c>
    </row>
    <row r="2456" spans="1:13" x14ac:dyDescent="0.3">
      <c r="A2456" s="1">
        <v>45797</v>
      </c>
      <c r="B2456">
        <v>112.44</v>
      </c>
      <c r="C2456">
        <v>113.4</v>
      </c>
      <c r="D2456">
        <v>111.81</v>
      </c>
      <c r="E2456">
        <v>112.36</v>
      </c>
      <c r="F2456">
        <v>6433281</v>
      </c>
      <c r="G2456" t="s">
        <v>9</v>
      </c>
      <c r="H2456" s="3">
        <f t="shared" si="114"/>
        <v>-2.6628794603230643E-3</v>
      </c>
      <c r="I2456">
        <f t="shared" si="115"/>
        <v>2025</v>
      </c>
      <c r="J2456" t="str">
        <f t="shared" si="116"/>
        <v>Mayo</v>
      </c>
      <c r="K2456">
        <f>AVERAGEIFS(Tabla1[Close], Tabla1[Ticker], Tabla1[[#This Row],[Ticker]], Tabla1[Date], "&lt;=" &amp; Tabla1[[#This Row],[Date]], Tabla1[Date], "&gt;=" &amp; (Tabla1[[#This Row],[Date]]-50))</f>
        <v>94.628055555555548</v>
      </c>
      <c r="L2456">
        <f>AVERAGEIFS(Tabla1[Close], Tabla1[Ticker], Tabla1[[#This Row],[Ticker]], Tabla1[Date], "&lt;=" &amp; Tabla1[[#This Row],[Date]], Tabla1[Date], "&gt;=" &amp; (Tabla1[[#This Row],[Date]]-200))</f>
        <v>105.09573529411773</v>
      </c>
      <c r="M2456" t="str">
        <f>+IF(Tabla1[[#This Row],[volatilidad]]&lt;0.5,"Baja",IF(Tabla1[[#This Row],[volatilidad]]&lt;1,"Media","Alta"))</f>
        <v>Baja</v>
      </c>
    </row>
    <row r="2457" spans="1:13" x14ac:dyDescent="0.3">
      <c r="A2457" s="1">
        <v>45798</v>
      </c>
      <c r="B2457">
        <v>111.69</v>
      </c>
      <c r="C2457">
        <v>112.49</v>
      </c>
      <c r="D2457">
        <v>110.13</v>
      </c>
      <c r="E2457">
        <v>110.46</v>
      </c>
      <c r="F2457">
        <v>10150618</v>
      </c>
      <c r="G2457" t="s">
        <v>9</v>
      </c>
      <c r="H2457" s="3">
        <f t="shared" si="114"/>
        <v>-1.6909932360270608E-2</v>
      </c>
      <c r="I2457">
        <f t="shared" si="115"/>
        <v>2025</v>
      </c>
      <c r="J2457" t="str">
        <f t="shared" si="116"/>
        <v>Mayo</v>
      </c>
      <c r="K2457">
        <f>AVERAGEIFS(Tabla1[Close], Tabla1[Ticker], Tabla1[[#This Row],[Ticker]], Tabla1[Date], "&lt;=" &amp; Tabla1[[#This Row],[Date]], Tabla1[Date], "&gt;=" &amp; (Tabla1[[#This Row],[Date]]-50))</f>
        <v>94.954722222222216</v>
      </c>
      <c r="L2457">
        <f>AVERAGEIFS(Tabla1[Close], Tabla1[Ticker], Tabla1[[#This Row],[Ticker]], Tabla1[Date], "&lt;=" &amp; Tabla1[[#This Row],[Date]], Tabla1[Date], "&gt;=" &amp; (Tabla1[[#This Row],[Date]]-200))</f>
        <v>105.20345588235301</v>
      </c>
      <c r="M2457" t="str">
        <f>+IF(Tabla1[[#This Row],[volatilidad]]&lt;0.5,"Baja",IF(Tabla1[[#This Row],[volatilidad]]&lt;1,"Media","Alta"))</f>
        <v>Baja</v>
      </c>
    </row>
    <row r="2458" spans="1:13" x14ac:dyDescent="0.3">
      <c r="A2458" s="1">
        <v>45799</v>
      </c>
      <c r="B2458">
        <v>111.69</v>
      </c>
      <c r="C2458">
        <v>112.49</v>
      </c>
      <c r="D2458">
        <v>110.13</v>
      </c>
      <c r="E2458">
        <v>110.46</v>
      </c>
      <c r="F2458">
        <v>24928</v>
      </c>
      <c r="G2458" t="s">
        <v>9</v>
      </c>
      <c r="H2458" s="3">
        <f t="shared" si="114"/>
        <v>0</v>
      </c>
      <c r="I2458">
        <f t="shared" si="115"/>
        <v>2025</v>
      </c>
      <c r="J2458" t="str">
        <f t="shared" si="116"/>
        <v>Mayo</v>
      </c>
      <c r="K2458">
        <f>AVERAGEIFS(Tabla1[Close], Tabla1[Ticker], Tabla1[[#This Row],[Ticker]], Tabla1[Date], "&lt;=" &amp; Tabla1[[#This Row],[Date]], Tabla1[Date], "&gt;=" &amp; (Tabla1[[#This Row],[Date]]-50))</f>
        <v>95.309722222222206</v>
      </c>
      <c r="L2458">
        <f>AVERAGEIFS(Tabla1[Close], Tabla1[Ticker], Tabla1[[#This Row],[Ticker]], Tabla1[Date], "&lt;=" &amp; Tabla1[[#This Row],[Date]], Tabla1[Date], "&gt;=" &amp; (Tabla1[[#This Row],[Date]]-200))</f>
        <v>105.24182481751831</v>
      </c>
      <c r="M2458" t="str">
        <f>+IF(Tabla1[[#This Row],[volatilidad]]&lt;0.5,"Baja",IF(Tabla1[[#This Row],[volatilidad]]&lt;1,"Media","Alta"))</f>
        <v>Baja</v>
      </c>
    </row>
    <row r="2459" spans="1:13" x14ac:dyDescent="0.3">
      <c r="A2459" s="1">
        <v>45800</v>
      </c>
      <c r="B2459">
        <v>109.6</v>
      </c>
      <c r="C2459">
        <v>110.35</v>
      </c>
      <c r="D2459">
        <v>108.78</v>
      </c>
      <c r="E2459">
        <v>109.72</v>
      </c>
      <c r="F2459">
        <v>8086103</v>
      </c>
      <c r="G2459" t="s">
        <v>9</v>
      </c>
      <c r="H2459" s="3">
        <f t="shared" si="114"/>
        <v>-6.6992576498279277E-3</v>
      </c>
      <c r="I2459">
        <f t="shared" si="115"/>
        <v>2025</v>
      </c>
      <c r="J2459" t="str">
        <f t="shared" si="116"/>
        <v>Mayo</v>
      </c>
      <c r="K2459">
        <f>AVERAGEIFS(Tabla1[Close], Tabla1[Ticker], Tabla1[[#This Row],[Ticker]], Tabla1[Date], "&lt;=" &amp; Tabla1[[#This Row],[Date]], Tabla1[Date], "&gt;=" &amp; (Tabla1[[#This Row],[Date]]-50))</f>
        <v>95.638611111111089</v>
      </c>
      <c r="L2459">
        <f>AVERAGEIFS(Tabla1[Close], Tabla1[Ticker], Tabla1[[#This Row],[Ticker]], Tabla1[Date], "&lt;=" &amp; Tabla1[[#This Row],[Date]], Tabla1[Date], "&gt;=" &amp; (Tabla1[[#This Row],[Date]]-200))</f>
        <v>105.27427536231889</v>
      </c>
      <c r="M2459" t="str">
        <f>+IF(Tabla1[[#This Row],[volatilidad]]&lt;0.5,"Baja",IF(Tabla1[[#This Row],[volatilidad]]&lt;1,"Media","Alta"))</f>
        <v>Baja</v>
      </c>
    </row>
    <row r="2460" spans="1:13" x14ac:dyDescent="0.3">
      <c r="A2460" s="1">
        <v>45804</v>
      </c>
      <c r="B2460">
        <v>111.03</v>
      </c>
      <c r="C2460">
        <v>112.89</v>
      </c>
      <c r="D2460">
        <v>110.15</v>
      </c>
      <c r="E2460">
        <v>112.36</v>
      </c>
      <c r="F2460">
        <v>10201106</v>
      </c>
      <c r="G2460" t="s">
        <v>9</v>
      </c>
      <c r="H2460" s="3">
        <f t="shared" si="114"/>
        <v>2.4061246810062054E-2</v>
      </c>
      <c r="I2460">
        <f t="shared" si="115"/>
        <v>2025</v>
      </c>
      <c r="J2460" t="str">
        <f t="shared" si="116"/>
        <v>Mayo</v>
      </c>
      <c r="K2460">
        <f>AVERAGEIFS(Tabla1[Close], Tabla1[Ticker], Tabla1[[#This Row],[Ticker]], Tabla1[Date], "&lt;=" &amp; Tabla1[[#This Row],[Date]], Tabla1[Date], "&gt;=" &amp; (Tabla1[[#This Row],[Date]]-50))</f>
        <v>96.656571428571425</v>
      </c>
      <c r="L2460">
        <f>AVERAGEIFS(Tabla1[Close], Tabla1[Ticker], Tabla1[[#This Row],[Ticker]], Tabla1[Date], "&lt;=" &amp; Tabla1[[#This Row],[Date]], Tabla1[Date], "&gt;=" &amp; (Tabla1[[#This Row],[Date]]-200))</f>
        <v>105.55533333333338</v>
      </c>
      <c r="M2460" t="str">
        <f>+IF(Tabla1[[#This Row],[volatilidad]]&lt;0.5,"Baja",IF(Tabla1[[#This Row],[volatilidad]]&lt;1,"Media","Alta"))</f>
        <v>Baja</v>
      </c>
    </row>
    <row r="2461" spans="1:13" x14ac:dyDescent="0.3">
      <c r="A2461" s="1">
        <v>45805</v>
      </c>
      <c r="B2461">
        <v>112.2</v>
      </c>
      <c r="C2461">
        <v>112.47</v>
      </c>
      <c r="D2461">
        <v>111.17</v>
      </c>
      <c r="E2461">
        <v>111.52</v>
      </c>
      <c r="F2461">
        <v>5787948</v>
      </c>
      <c r="G2461" t="s">
        <v>9</v>
      </c>
      <c r="H2461" s="3">
        <f t="shared" si="114"/>
        <v>-7.4759700961196662E-3</v>
      </c>
      <c r="I2461">
        <f t="shared" si="115"/>
        <v>2025</v>
      </c>
      <c r="J2461" t="str">
        <f t="shared" si="116"/>
        <v>Mayo</v>
      </c>
      <c r="K2461">
        <f>AVERAGEIFS(Tabla1[Close], Tabla1[Ticker], Tabla1[[#This Row],[Ticker]], Tabla1[Date], "&lt;=" &amp; Tabla1[[#This Row],[Date]], Tabla1[Date], "&gt;=" &amp; (Tabla1[[#This Row],[Date]]-50))</f>
        <v>97.462857142857132</v>
      </c>
      <c r="L2461">
        <f>AVERAGEIFS(Tabla1[Close], Tabla1[Ticker], Tabla1[[#This Row],[Ticker]], Tabla1[Date], "&lt;=" &amp; Tabla1[[#This Row],[Date]], Tabla1[Date], "&gt;=" &amp; (Tabla1[[#This Row],[Date]]-200))</f>
        <v>105.64792592592599</v>
      </c>
      <c r="M2461" t="str">
        <f>+IF(Tabla1[[#This Row],[volatilidad]]&lt;0.5,"Baja",IF(Tabla1[[#This Row],[volatilidad]]&lt;1,"Media","Alta"))</f>
        <v>Baja</v>
      </c>
    </row>
    <row r="2462" spans="1:13" x14ac:dyDescent="0.3">
      <c r="A2462" s="1">
        <v>45806</v>
      </c>
      <c r="B2462">
        <v>112.01</v>
      </c>
      <c r="C2462">
        <v>112.26</v>
      </c>
      <c r="D2462">
        <v>110.52</v>
      </c>
      <c r="E2462">
        <v>112.02</v>
      </c>
      <c r="F2462">
        <v>9683748</v>
      </c>
      <c r="G2462" t="s">
        <v>9</v>
      </c>
      <c r="H2462" s="3">
        <f t="shared" si="114"/>
        <v>4.4835007173600339E-3</v>
      </c>
      <c r="I2462">
        <f t="shared" si="115"/>
        <v>2025</v>
      </c>
      <c r="J2462" t="str">
        <f t="shared" si="116"/>
        <v>Mayo</v>
      </c>
      <c r="K2462">
        <f>AVERAGEIFS(Tabla1[Close], Tabla1[Ticker], Tabla1[[#This Row],[Ticker]], Tabla1[Date], "&lt;=" &amp; Tabla1[[#This Row],[Date]], Tabla1[Date], "&gt;=" &amp; (Tabla1[[#This Row],[Date]]-50))</f>
        <v>98.328571428571422</v>
      </c>
      <c r="L2462">
        <f>AVERAGEIFS(Tabla1[Close], Tabla1[Ticker], Tabla1[[#This Row],[Ticker]], Tabla1[Date], "&lt;=" &amp; Tabla1[[#This Row],[Date]], Tabla1[Date], "&gt;=" &amp; (Tabla1[[#This Row],[Date]]-200))</f>
        <v>105.69477941176477</v>
      </c>
      <c r="M2462" t="str">
        <f>+IF(Tabla1[[#This Row],[volatilidad]]&lt;0.5,"Baja",IF(Tabla1[[#This Row],[volatilidad]]&lt;1,"Media","Alta"))</f>
        <v>Baja</v>
      </c>
    </row>
    <row r="2463" spans="1:13" x14ac:dyDescent="0.3">
      <c r="A2463" s="1">
        <v>45807</v>
      </c>
      <c r="B2463">
        <v>112.01</v>
      </c>
      <c r="C2463">
        <v>113.35</v>
      </c>
      <c r="D2463">
        <v>111.37</v>
      </c>
      <c r="E2463">
        <v>113.04</v>
      </c>
      <c r="F2463">
        <v>12881064</v>
      </c>
      <c r="G2463" t="s">
        <v>9</v>
      </c>
      <c r="H2463" s="3">
        <f t="shared" si="114"/>
        <v>9.1055168719871293E-3</v>
      </c>
      <c r="I2463">
        <f t="shared" si="115"/>
        <v>2025</v>
      </c>
      <c r="J2463" t="str">
        <f t="shared" si="116"/>
        <v>Mayo</v>
      </c>
      <c r="K2463">
        <f>AVERAGEIFS(Tabla1[Close], Tabla1[Ticker], Tabla1[[#This Row],[Ticker]], Tabla1[Date], "&lt;=" &amp; Tabla1[[#This Row],[Date]], Tabla1[Date], "&gt;=" &amp; (Tabla1[[#This Row],[Date]]-50))</f>
        <v>98.945714285714288</v>
      </c>
      <c r="L2463">
        <f>AVERAGEIFS(Tabla1[Close], Tabla1[Ticker], Tabla1[[#This Row],[Ticker]], Tabla1[Date], "&lt;=" &amp; Tabla1[[#This Row],[Date]], Tabla1[Date], "&gt;=" &amp; (Tabla1[[#This Row],[Date]]-200))</f>
        <v>105.74839416058401</v>
      </c>
      <c r="M2463" t="str">
        <f>+IF(Tabla1[[#This Row],[volatilidad]]&lt;0.5,"Baja",IF(Tabla1[[#This Row],[volatilidad]]&lt;1,"Media","Alta"))</f>
        <v>Baja</v>
      </c>
    </row>
    <row r="2464" spans="1:13" x14ac:dyDescent="0.3">
      <c r="A2464" s="1">
        <v>45810</v>
      </c>
      <c r="B2464">
        <v>112.68</v>
      </c>
      <c r="C2464">
        <v>113.6</v>
      </c>
      <c r="D2464">
        <v>112.25</v>
      </c>
      <c r="E2464">
        <v>112.95</v>
      </c>
      <c r="F2464">
        <v>7546839</v>
      </c>
      <c r="G2464" t="s">
        <v>9</v>
      </c>
      <c r="H2464" s="3">
        <f t="shared" si="114"/>
        <v>-7.9617834394907216E-4</v>
      </c>
      <c r="I2464">
        <f t="shared" si="115"/>
        <v>2025</v>
      </c>
      <c r="J2464" t="str">
        <f t="shared" si="116"/>
        <v>Junio</v>
      </c>
      <c r="K2464">
        <f>AVERAGEIFS(Tabla1[Close], Tabla1[Ticker], Tabla1[[#This Row],[Ticker]], Tabla1[Date], "&lt;=" &amp; Tabla1[[#This Row],[Date]], Tabla1[Date], "&gt;=" &amp; (Tabla1[[#This Row],[Date]]-50))</f>
        <v>100.17441176470587</v>
      </c>
      <c r="L2464">
        <f>AVERAGEIFS(Tabla1[Close], Tabla1[Ticker], Tabla1[[#This Row],[Ticker]], Tabla1[Date], "&lt;=" &amp; Tabla1[[#This Row],[Date]], Tabla1[Date], "&gt;=" &amp; (Tabla1[[#This Row],[Date]]-200))</f>
        <v>105.89562962962971</v>
      </c>
      <c r="M2464" t="str">
        <f>+IF(Tabla1[[#This Row],[volatilidad]]&lt;0.5,"Baja",IF(Tabla1[[#This Row],[volatilidad]]&lt;1,"Media","Alta"))</f>
        <v>Baja</v>
      </c>
    </row>
    <row r="2465" spans="1:13" x14ac:dyDescent="0.3">
      <c r="A2465" s="1">
        <v>45811</v>
      </c>
      <c r="B2465">
        <v>112.73</v>
      </c>
      <c r="C2465">
        <v>114.69</v>
      </c>
      <c r="D2465">
        <v>112.52</v>
      </c>
      <c r="E2465">
        <v>113.6</v>
      </c>
      <c r="F2465">
        <v>9738804</v>
      </c>
      <c r="G2465" t="s">
        <v>9</v>
      </c>
      <c r="H2465" s="3">
        <f t="shared" si="114"/>
        <v>5.7547587428063984E-3</v>
      </c>
      <c r="I2465">
        <f t="shared" si="115"/>
        <v>2025</v>
      </c>
      <c r="J2465" t="str">
        <f t="shared" si="116"/>
        <v>Junio</v>
      </c>
      <c r="K2465">
        <f>AVERAGEIFS(Tabla1[Close], Tabla1[Ticker], Tabla1[[#This Row],[Ticker]], Tabla1[Date], "&lt;=" &amp; Tabla1[[#This Row],[Date]], Tabla1[Date], "&gt;=" &amp; (Tabla1[[#This Row],[Date]]-50))</f>
        <v>100.55799999999998</v>
      </c>
      <c r="L2465">
        <f>AVERAGEIFS(Tabla1[Close], Tabla1[Ticker], Tabla1[[#This Row],[Ticker]], Tabla1[Date], "&lt;=" &amp; Tabla1[[#This Row],[Date]], Tabla1[Date], "&gt;=" &amp; (Tabla1[[#This Row],[Date]]-200))</f>
        <v>105.92881481481488</v>
      </c>
      <c r="M2465" t="str">
        <f>+IF(Tabla1[[#This Row],[volatilidad]]&lt;0.5,"Baja",IF(Tabla1[[#This Row],[volatilidad]]&lt;1,"Media","Alta"))</f>
        <v>Baja</v>
      </c>
    </row>
    <row r="2466" spans="1:13" x14ac:dyDescent="0.3">
      <c r="A2466" s="1">
        <v>45812</v>
      </c>
      <c r="B2466">
        <v>113.86</v>
      </c>
      <c r="C2466">
        <v>114.05</v>
      </c>
      <c r="D2466">
        <v>112.98</v>
      </c>
      <c r="E2466">
        <v>113.49</v>
      </c>
      <c r="F2466">
        <v>5614893</v>
      </c>
      <c r="G2466" t="s">
        <v>9</v>
      </c>
      <c r="H2466" s="3">
        <f t="shared" si="114"/>
        <v>-9.6830985915496992E-4</v>
      </c>
      <c r="I2466">
        <f t="shared" si="115"/>
        <v>2025</v>
      </c>
      <c r="J2466" t="str">
        <f t="shared" si="116"/>
        <v>Junio</v>
      </c>
      <c r="K2466">
        <f>AVERAGEIFS(Tabla1[Close], Tabla1[Ticker], Tabla1[[#This Row],[Ticker]], Tabla1[Date], "&lt;=" &amp; Tabla1[[#This Row],[Date]], Tabla1[Date], "&gt;=" &amp; (Tabla1[[#This Row],[Date]]-50))</f>
        <v>101.38171428571427</v>
      </c>
      <c r="L2466">
        <f>AVERAGEIFS(Tabla1[Close], Tabla1[Ticker], Tabla1[[#This Row],[Ticker]], Tabla1[Date], "&lt;=" &amp; Tabla1[[#This Row],[Date]], Tabla1[Date], "&gt;=" &amp; (Tabla1[[#This Row],[Date]]-200))</f>
        <v>105.91703703703712</v>
      </c>
      <c r="M2466" t="str">
        <f>+IF(Tabla1[[#This Row],[volatilidad]]&lt;0.5,"Baja",IF(Tabla1[[#This Row],[volatilidad]]&lt;1,"Media","Alta"))</f>
        <v>Baja</v>
      </c>
    </row>
    <row r="2467" spans="1:13" x14ac:dyDescent="0.3">
      <c r="A2467" s="1">
        <v>45813</v>
      </c>
      <c r="B2467">
        <v>113.73</v>
      </c>
      <c r="C2467">
        <v>114.34</v>
      </c>
      <c r="D2467">
        <v>111.84</v>
      </c>
      <c r="E2467">
        <v>112.53</v>
      </c>
      <c r="F2467">
        <v>8550153</v>
      </c>
      <c r="G2467" t="s">
        <v>9</v>
      </c>
      <c r="H2467" s="3">
        <f t="shared" si="114"/>
        <v>-8.4588950568331711E-3</v>
      </c>
      <c r="I2467">
        <f t="shared" si="115"/>
        <v>2025</v>
      </c>
      <c r="J2467" t="str">
        <f t="shared" si="116"/>
        <v>Junio</v>
      </c>
      <c r="K2467">
        <f>AVERAGEIFS(Tabla1[Close], Tabla1[Ticker], Tabla1[[#This Row],[Ticker]], Tabla1[Date], "&lt;=" &amp; Tabla1[[#This Row],[Date]], Tabla1[Date], "&gt;=" &amp; (Tabla1[[#This Row],[Date]]-50))</f>
        <v>102.16799999999998</v>
      </c>
      <c r="L2467">
        <f>AVERAGEIFS(Tabla1[Close], Tabla1[Ticker], Tabla1[[#This Row],[Ticker]], Tabla1[Date], "&lt;=" &amp; Tabla1[[#This Row],[Date]], Tabla1[Date], "&gt;=" &amp; (Tabla1[[#This Row],[Date]]-200))</f>
        <v>105.96566176470596</v>
      </c>
      <c r="M2467" t="str">
        <f>+IF(Tabla1[[#This Row],[volatilidad]]&lt;0.5,"Baja",IF(Tabla1[[#This Row],[volatilidad]]&lt;1,"Media","Alta"))</f>
        <v>Baja</v>
      </c>
    </row>
    <row r="2468" spans="1:13" x14ac:dyDescent="0.3">
      <c r="A2468" s="1">
        <v>45814</v>
      </c>
      <c r="B2468">
        <v>113.36</v>
      </c>
      <c r="C2468">
        <v>114.22</v>
      </c>
      <c r="D2468">
        <v>113.21</v>
      </c>
      <c r="E2468">
        <v>113.9</v>
      </c>
      <c r="F2468">
        <v>5790664</v>
      </c>
      <c r="G2468" t="s">
        <v>9</v>
      </c>
      <c r="H2468" s="3">
        <f t="shared" si="114"/>
        <v>1.2174531236114783E-2</v>
      </c>
      <c r="I2468">
        <f t="shared" si="115"/>
        <v>2025</v>
      </c>
      <c r="J2468" t="str">
        <f t="shared" si="116"/>
        <v>Junio</v>
      </c>
      <c r="K2468">
        <f>AVERAGEIFS(Tabla1[Close], Tabla1[Ticker], Tabla1[[#This Row],[Ticker]], Tabla1[Date], "&lt;=" &amp; Tabla1[[#This Row],[Date]], Tabla1[Date], "&gt;=" &amp; (Tabla1[[#This Row],[Date]]-50))</f>
        <v>103.05742857142856</v>
      </c>
      <c r="L2468">
        <f>AVERAGEIFS(Tabla1[Close], Tabla1[Ticker], Tabla1[[#This Row],[Ticker]], Tabla1[Date], "&lt;=" &amp; Tabla1[[#This Row],[Date]], Tabla1[Date], "&gt;=" &amp; (Tabla1[[#This Row],[Date]]-200))</f>
        <v>106.02357664233584</v>
      </c>
      <c r="M2468" t="str">
        <f>+IF(Tabla1[[#This Row],[volatilidad]]&lt;0.5,"Baja",IF(Tabla1[[#This Row],[volatilidad]]&lt;1,"Media","Alta"))</f>
        <v>Baja</v>
      </c>
    </row>
    <row r="2469" spans="1:13" x14ac:dyDescent="0.3">
      <c r="A2469" s="1">
        <v>45817</v>
      </c>
      <c r="B2469">
        <v>113.98</v>
      </c>
      <c r="C2469">
        <v>116.11</v>
      </c>
      <c r="D2469">
        <v>113.98</v>
      </c>
      <c r="E2469">
        <v>115.66</v>
      </c>
      <c r="F2469">
        <v>7960389</v>
      </c>
      <c r="G2469" t="s">
        <v>9</v>
      </c>
      <c r="H2469" s="3">
        <f t="shared" si="114"/>
        <v>1.5452151009657467E-2</v>
      </c>
      <c r="I2469">
        <f t="shared" si="115"/>
        <v>2025</v>
      </c>
      <c r="J2469" t="str">
        <f t="shared" si="116"/>
        <v>Junio</v>
      </c>
      <c r="K2469">
        <f>AVERAGEIFS(Tabla1[Close], Tabla1[Ticker], Tabla1[[#This Row],[Ticker]], Tabla1[Date], "&lt;=" &amp; Tabla1[[#This Row],[Date]], Tabla1[Date], "&gt;=" &amp; (Tabla1[[#This Row],[Date]]-50))</f>
        <v>103.93885714285713</v>
      </c>
      <c r="L2469">
        <f>AVERAGEIFS(Tabla1[Close], Tabla1[Ticker], Tabla1[[#This Row],[Ticker]], Tabla1[Date], "&lt;=" &amp; Tabla1[[#This Row],[Date]], Tabla1[Date], "&gt;=" &amp; (Tabla1[[#This Row],[Date]]-200))</f>
        <v>105.93088888888896</v>
      </c>
      <c r="M2469" t="str">
        <f>+IF(Tabla1[[#This Row],[volatilidad]]&lt;0.5,"Baja",IF(Tabla1[[#This Row],[volatilidad]]&lt;1,"Media","Alta"))</f>
        <v>Baja</v>
      </c>
    </row>
    <row r="2470" spans="1:13" x14ac:dyDescent="0.3">
      <c r="A2470" s="1">
        <v>45818</v>
      </c>
      <c r="B2470">
        <v>115.53</v>
      </c>
      <c r="C2470">
        <v>120.5</v>
      </c>
      <c r="D2470">
        <v>115.53</v>
      </c>
      <c r="E2470">
        <v>118.73</v>
      </c>
      <c r="F2470">
        <v>18948440</v>
      </c>
      <c r="G2470" t="s">
        <v>9</v>
      </c>
      <c r="H2470" s="3">
        <f t="shared" si="114"/>
        <v>2.6543316617672508E-2</v>
      </c>
      <c r="I2470">
        <f t="shared" si="115"/>
        <v>2025</v>
      </c>
      <c r="J2470" t="str">
        <f t="shared" si="116"/>
        <v>Junio</v>
      </c>
      <c r="K2470">
        <f>AVERAGEIFS(Tabla1[Close], Tabla1[Ticker], Tabla1[[#This Row],[Ticker]], Tabla1[Date], "&lt;=" &amp; Tabla1[[#This Row],[Date]], Tabla1[Date], "&gt;=" &amp; (Tabla1[[#This Row],[Date]]-50))</f>
        <v>104.34972222222221</v>
      </c>
      <c r="L2470">
        <f>AVERAGEIFS(Tabla1[Close], Tabla1[Ticker], Tabla1[[#This Row],[Ticker]], Tabla1[Date], "&lt;=" &amp; Tabla1[[#This Row],[Date]], Tabla1[Date], "&gt;=" &amp; (Tabla1[[#This Row],[Date]]-200))</f>
        <v>105.96059259259266</v>
      </c>
      <c r="M2470" t="str">
        <f>+IF(Tabla1[[#This Row],[volatilidad]]&lt;0.5,"Baja",IF(Tabla1[[#This Row],[volatilidad]]&lt;1,"Media","Alta"))</f>
        <v>Baja</v>
      </c>
    </row>
    <row r="2471" spans="1:13" x14ac:dyDescent="0.3">
      <c r="A2471" s="1">
        <v>45819</v>
      </c>
      <c r="B2471">
        <v>118.38</v>
      </c>
      <c r="C2471">
        <v>119.55</v>
      </c>
      <c r="D2471">
        <v>117.65</v>
      </c>
      <c r="E2471">
        <v>119.52</v>
      </c>
      <c r="F2471">
        <v>10439186</v>
      </c>
      <c r="G2471" t="s">
        <v>9</v>
      </c>
      <c r="H2471" s="3">
        <f t="shared" si="114"/>
        <v>6.6537522108987002E-3</v>
      </c>
      <c r="I2471">
        <f t="shared" si="115"/>
        <v>2025</v>
      </c>
      <c r="J2471" t="str">
        <f t="shared" si="116"/>
        <v>Junio</v>
      </c>
      <c r="K2471">
        <f>AVERAGEIFS(Tabla1[Close], Tabla1[Ticker], Tabla1[[#This Row],[Ticker]], Tabla1[Date], "&lt;=" &amp; Tabla1[[#This Row],[Date]], Tabla1[Date], "&gt;=" &amp; (Tabla1[[#This Row],[Date]]-50))</f>
        <v>105.33638888888888</v>
      </c>
      <c r="L2471">
        <f>AVERAGEIFS(Tabla1[Close], Tabla1[Ticker], Tabla1[[#This Row],[Ticker]], Tabla1[Date], "&lt;=" &amp; Tabla1[[#This Row],[Date]], Tabla1[Date], "&gt;=" &amp; (Tabla1[[#This Row],[Date]]-200))</f>
        <v>105.98925925925934</v>
      </c>
      <c r="M2471" t="str">
        <f>+IF(Tabla1[[#This Row],[volatilidad]]&lt;0.5,"Baja",IF(Tabla1[[#This Row],[volatilidad]]&lt;1,"Media","Alta"))</f>
        <v>Baja</v>
      </c>
    </row>
    <row r="2472" spans="1:13" x14ac:dyDescent="0.3">
      <c r="A2472" s="1">
        <v>45820</v>
      </c>
      <c r="B2472">
        <v>118.87</v>
      </c>
      <c r="C2472">
        <v>119.39</v>
      </c>
      <c r="D2472">
        <v>117.66</v>
      </c>
      <c r="E2472">
        <v>118.61</v>
      </c>
      <c r="F2472">
        <v>7980313</v>
      </c>
      <c r="G2472" t="s">
        <v>9</v>
      </c>
      <c r="H2472" s="3">
        <f t="shared" si="114"/>
        <v>-7.6137884872824468E-3</v>
      </c>
      <c r="I2472">
        <f t="shared" si="115"/>
        <v>2025</v>
      </c>
      <c r="J2472" t="str">
        <f t="shared" si="116"/>
        <v>Junio</v>
      </c>
      <c r="K2472">
        <f>AVERAGEIFS(Tabla1[Close], Tabla1[Ticker], Tabla1[[#This Row],[Ticker]], Tabla1[Date], "&lt;=" &amp; Tabla1[[#This Row],[Date]], Tabla1[Date], "&gt;=" &amp; (Tabla1[[#This Row],[Date]]-50))</f>
        <v>106.23972222222221</v>
      </c>
      <c r="L2472">
        <f>AVERAGEIFS(Tabla1[Close], Tabla1[Ticker], Tabla1[[#This Row],[Ticker]], Tabla1[Date], "&lt;=" &amp; Tabla1[[#This Row],[Date]], Tabla1[Date], "&gt;=" &amp; (Tabla1[[#This Row],[Date]]-200))</f>
        <v>106.08205882352949</v>
      </c>
      <c r="M2472" t="str">
        <f>+IF(Tabla1[[#This Row],[volatilidad]]&lt;0.5,"Baja",IF(Tabla1[[#This Row],[volatilidad]]&lt;1,"Media","Alta"))</f>
        <v>Baja</v>
      </c>
    </row>
    <row r="2473" spans="1:13" x14ac:dyDescent="0.3">
      <c r="A2473" s="1">
        <v>45821</v>
      </c>
      <c r="B2473">
        <v>117.31</v>
      </c>
      <c r="C2473">
        <v>118.32</v>
      </c>
      <c r="D2473">
        <v>117.3</v>
      </c>
      <c r="E2473">
        <v>117.94</v>
      </c>
      <c r="F2473">
        <v>13204927</v>
      </c>
      <c r="G2473" t="s">
        <v>9</v>
      </c>
      <c r="H2473" s="3">
        <f t="shared" si="114"/>
        <v>-5.6487648596239559E-3</v>
      </c>
      <c r="I2473">
        <f t="shared" si="115"/>
        <v>2025</v>
      </c>
      <c r="J2473" t="str">
        <f t="shared" si="116"/>
        <v>Junio</v>
      </c>
      <c r="K2473">
        <f>AVERAGEIFS(Tabla1[Close], Tabla1[Ticker], Tabla1[[#This Row],[Ticker]], Tabla1[Date], "&lt;=" &amp; Tabla1[[#This Row],[Date]], Tabla1[Date], "&gt;=" &amp; (Tabla1[[#This Row],[Date]]-50))</f>
        <v>107.0911111111111</v>
      </c>
      <c r="L2473">
        <f>AVERAGEIFS(Tabla1[Close], Tabla1[Ticker], Tabla1[[#This Row],[Ticker]], Tabla1[Date], "&lt;=" &amp; Tabla1[[#This Row],[Date]], Tabla1[Date], "&gt;=" &amp; (Tabla1[[#This Row],[Date]]-200))</f>
        <v>106.16861313868621</v>
      </c>
      <c r="M2473" t="str">
        <f>+IF(Tabla1[[#This Row],[volatilidad]]&lt;0.5,"Baja",IF(Tabla1[[#This Row],[volatilidad]]&lt;1,"Media","Alta"))</f>
        <v>Baja</v>
      </c>
    </row>
    <row r="2474" spans="1:13" x14ac:dyDescent="0.3">
      <c r="A2474" s="1">
        <v>45824</v>
      </c>
      <c r="B2474">
        <v>118.02</v>
      </c>
      <c r="C2474">
        <v>120.34</v>
      </c>
      <c r="D2474">
        <v>117.87</v>
      </c>
      <c r="E2474">
        <v>119.48</v>
      </c>
      <c r="F2474">
        <v>9592056</v>
      </c>
      <c r="G2474" t="s">
        <v>9</v>
      </c>
      <c r="H2474" s="3">
        <f t="shared" si="114"/>
        <v>1.3057486857724232E-2</v>
      </c>
      <c r="I2474">
        <f t="shared" si="115"/>
        <v>2025</v>
      </c>
      <c r="J2474" t="str">
        <f t="shared" si="116"/>
        <v>Junio</v>
      </c>
      <c r="K2474">
        <f>AVERAGEIFS(Tabla1[Close], Tabla1[Ticker], Tabla1[[#This Row],[Ticker]], Tabla1[Date], "&lt;=" &amp; Tabla1[[#This Row],[Date]], Tabla1[Date], "&gt;=" &amp; (Tabla1[[#This Row],[Date]]-50))</f>
        <v>108.41342857142858</v>
      </c>
      <c r="L2474">
        <f>AVERAGEIFS(Tabla1[Close], Tabla1[Ticker], Tabla1[[#This Row],[Ticker]], Tabla1[Date], "&lt;=" &amp; Tabla1[[#This Row],[Date]], Tabla1[Date], "&gt;=" &amp; (Tabla1[[#This Row],[Date]]-200))</f>
        <v>106.04096296296302</v>
      </c>
      <c r="M2474" t="str">
        <f>+IF(Tabla1[[#This Row],[volatilidad]]&lt;0.5,"Baja",IF(Tabla1[[#This Row],[volatilidad]]&lt;1,"Media","Alta"))</f>
        <v>Baja</v>
      </c>
    </row>
    <row r="2475" spans="1:13" x14ac:dyDescent="0.3">
      <c r="A2475" s="1">
        <v>45825</v>
      </c>
      <c r="B2475">
        <v>118.99</v>
      </c>
      <c r="C2475">
        <v>119.33</v>
      </c>
      <c r="D2475">
        <v>117.65</v>
      </c>
      <c r="E2475">
        <v>118.13</v>
      </c>
      <c r="F2475">
        <v>9241183</v>
      </c>
      <c r="G2475" t="s">
        <v>9</v>
      </c>
      <c r="H2475" s="3">
        <f t="shared" si="114"/>
        <v>-1.129896216940085E-2</v>
      </c>
      <c r="I2475">
        <f t="shared" si="115"/>
        <v>2025</v>
      </c>
      <c r="J2475" t="str">
        <f t="shared" si="116"/>
        <v>Junio</v>
      </c>
      <c r="K2475">
        <f>AVERAGEIFS(Tabla1[Close], Tabla1[Ticker], Tabla1[[#This Row],[Ticker]], Tabla1[Date], "&lt;=" &amp; Tabla1[[#This Row],[Date]], Tabla1[Date], "&gt;=" &amp; (Tabla1[[#This Row],[Date]]-50))</f>
        <v>108.68333333333334</v>
      </c>
      <c r="L2475">
        <f>AVERAGEIFS(Tabla1[Close], Tabla1[Ticker], Tabla1[[#This Row],[Ticker]], Tabla1[Date], "&lt;=" &amp; Tabla1[[#This Row],[Date]], Tabla1[Date], "&gt;=" &amp; (Tabla1[[#This Row],[Date]]-200))</f>
        <v>106.12985294117652</v>
      </c>
      <c r="M2475" t="str">
        <f>+IF(Tabla1[[#This Row],[volatilidad]]&lt;0.5,"Baja",IF(Tabla1[[#This Row],[volatilidad]]&lt;1,"Media","Alta"))</f>
        <v>Baja</v>
      </c>
    </row>
    <row r="2476" spans="1:13" x14ac:dyDescent="0.3">
      <c r="A2476" s="1">
        <v>45826</v>
      </c>
      <c r="B2476">
        <v>117.88</v>
      </c>
      <c r="C2476">
        <v>118.75</v>
      </c>
      <c r="D2476">
        <v>116.84</v>
      </c>
      <c r="E2476">
        <v>117.86</v>
      </c>
      <c r="F2476">
        <v>8181181</v>
      </c>
      <c r="G2476" t="s">
        <v>9</v>
      </c>
      <c r="H2476" s="3">
        <f t="shared" si="114"/>
        <v>-2.2856175399982304E-3</v>
      </c>
      <c r="I2476">
        <f t="shared" si="115"/>
        <v>2025</v>
      </c>
      <c r="J2476" t="str">
        <f t="shared" si="116"/>
        <v>Junio</v>
      </c>
      <c r="K2476">
        <f>AVERAGEIFS(Tabla1[Close], Tabla1[Ticker], Tabla1[[#This Row],[Ticker]], Tabla1[Date], "&lt;=" &amp; Tabla1[[#This Row],[Date]], Tabla1[Date], "&gt;=" &amp; (Tabla1[[#This Row],[Date]]-50))</f>
        <v>109.4527777777778</v>
      </c>
      <c r="L2476">
        <f>AVERAGEIFS(Tabla1[Close], Tabla1[Ticker], Tabla1[[#This Row],[Ticker]], Tabla1[Date], "&lt;=" &amp; Tabla1[[#This Row],[Date]], Tabla1[Date], "&gt;=" &amp; (Tabla1[[#This Row],[Date]]-200))</f>
        <v>106.13272058823534</v>
      </c>
      <c r="M2476" t="str">
        <f>+IF(Tabla1[[#This Row],[volatilidad]]&lt;0.5,"Baja",IF(Tabla1[[#This Row],[volatilidad]]&lt;1,"Media","Alta"))</f>
        <v>Baja</v>
      </c>
    </row>
    <row r="2477" spans="1:13" x14ac:dyDescent="0.3">
      <c r="A2477" s="1">
        <v>45828</v>
      </c>
      <c r="B2477">
        <v>118.25</v>
      </c>
      <c r="C2477">
        <v>119.05</v>
      </c>
      <c r="D2477">
        <v>116.9</v>
      </c>
      <c r="E2477">
        <v>117.63</v>
      </c>
      <c r="F2477">
        <v>17180437</v>
      </c>
      <c r="G2477" t="s">
        <v>9</v>
      </c>
      <c r="H2477" s="3">
        <f t="shared" si="114"/>
        <v>-1.9514678432038801E-3</v>
      </c>
      <c r="I2477">
        <f t="shared" si="115"/>
        <v>2025</v>
      </c>
      <c r="J2477" t="str">
        <f t="shared" si="116"/>
        <v>Junio</v>
      </c>
      <c r="K2477">
        <f>AVERAGEIFS(Tabla1[Close], Tabla1[Ticker], Tabla1[[#This Row],[Ticker]], Tabla1[Date], "&lt;=" &amp; Tabla1[[#This Row],[Date]], Tabla1[Date], "&gt;=" &amp; (Tabla1[[#This Row],[Date]]-50))</f>
        <v>110.73742857142858</v>
      </c>
      <c r="L2477">
        <f>AVERAGEIFS(Tabla1[Close], Tabla1[Ticker], Tabla1[[#This Row],[Ticker]], Tabla1[Date], "&lt;=" &amp; Tabla1[[#This Row],[Date]], Tabla1[Date], "&gt;=" &amp; (Tabla1[[#This Row],[Date]]-200))</f>
        <v>106.21664233576647</v>
      </c>
      <c r="M2477" t="str">
        <f>+IF(Tabla1[[#This Row],[volatilidad]]&lt;0.5,"Baja",IF(Tabla1[[#This Row],[volatilidad]]&lt;1,"Media","Alta"))</f>
        <v>Baja</v>
      </c>
    </row>
    <row r="2478" spans="1:13" x14ac:dyDescent="0.3">
      <c r="A2478" s="1">
        <v>45831</v>
      </c>
      <c r="B2478">
        <v>116.66</v>
      </c>
      <c r="C2478">
        <v>117.99</v>
      </c>
      <c r="D2478">
        <v>115.02</v>
      </c>
      <c r="E2478">
        <v>117.75</v>
      </c>
      <c r="F2478">
        <v>8347998</v>
      </c>
      <c r="G2478" t="s">
        <v>9</v>
      </c>
      <c r="H2478" s="3">
        <f t="shared" si="114"/>
        <v>1.0201479214486664E-3</v>
      </c>
      <c r="I2478">
        <f t="shared" si="115"/>
        <v>2025</v>
      </c>
      <c r="J2478" t="str">
        <f t="shared" si="116"/>
        <v>Junio</v>
      </c>
      <c r="K2478">
        <f>AVERAGEIFS(Tabla1[Close], Tabla1[Ticker], Tabla1[[#This Row],[Ticker]], Tabla1[Date], "&lt;=" &amp; Tabla1[[#This Row],[Date]], Tabla1[Date], "&gt;=" &amp; (Tabla1[[#This Row],[Date]]-50))</f>
        <v>112.0664705882353</v>
      </c>
      <c r="L2478">
        <f>AVERAGEIFS(Tabla1[Close], Tabla1[Ticker], Tabla1[[#This Row],[Ticker]], Tabla1[Date], "&lt;=" &amp; Tabla1[[#This Row],[Date]], Tabla1[Date], "&gt;=" &amp; (Tabla1[[#This Row],[Date]]-200))</f>
        <v>106.06540740740743</v>
      </c>
      <c r="M2478" t="str">
        <f>+IF(Tabla1[[#This Row],[volatilidad]]&lt;0.5,"Baja",IF(Tabla1[[#This Row],[volatilidad]]&lt;1,"Media","Alta"))</f>
        <v>Baja</v>
      </c>
    </row>
    <row r="2479" spans="1:13" x14ac:dyDescent="0.3">
      <c r="A2479" s="1">
        <v>45832</v>
      </c>
      <c r="B2479">
        <v>117.75</v>
      </c>
      <c r="C2479">
        <v>119.08</v>
      </c>
      <c r="D2479">
        <v>117.75</v>
      </c>
      <c r="E2479">
        <v>118.65</v>
      </c>
      <c r="F2479">
        <v>8350221</v>
      </c>
      <c r="G2479" t="s">
        <v>9</v>
      </c>
      <c r="H2479" s="3">
        <f t="shared" si="114"/>
        <v>7.6433121019108263E-3</v>
      </c>
      <c r="I2479">
        <f t="shared" si="115"/>
        <v>2025</v>
      </c>
      <c r="J2479" t="str">
        <f t="shared" si="116"/>
        <v>Junio</v>
      </c>
      <c r="K2479">
        <f>AVERAGEIFS(Tabla1[Close], Tabla1[Ticker], Tabla1[[#This Row],[Ticker]], Tabla1[Date], "&lt;=" &amp; Tabla1[[#This Row],[Date]], Tabla1[Date], "&gt;=" &amp; (Tabla1[[#This Row],[Date]]-50))</f>
        <v>112.25457142857144</v>
      </c>
      <c r="L2479">
        <f>AVERAGEIFS(Tabla1[Close], Tabla1[Ticker], Tabla1[[#This Row],[Ticker]], Tabla1[Date], "&lt;=" &amp; Tabla1[[#This Row],[Date]], Tabla1[Date], "&gt;=" &amp; (Tabla1[[#This Row],[Date]]-200))</f>
        <v>106.08133333333336</v>
      </c>
      <c r="M2479" t="str">
        <f>+IF(Tabla1[[#This Row],[volatilidad]]&lt;0.5,"Baja",IF(Tabla1[[#This Row],[volatilidad]]&lt;1,"Media","Alta"))</f>
        <v>Baja</v>
      </c>
    </row>
    <row r="2480" spans="1:13" x14ac:dyDescent="0.3">
      <c r="A2480" s="1">
        <v>45833</v>
      </c>
      <c r="B2480">
        <v>118.77</v>
      </c>
      <c r="C2480">
        <v>119.72</v>
      </c>
      <c r="D2480">
        <v>118.63</v>
      </c>
      <c r="E2480">
        <v>119.42</v>
      </c>
      <c r="F2480">
        <v>6976323</v>
      </c>
      <c r="G2480" t="s">
        <v>9</v>
      </c>
      <c r="H2480" s="3">
        <f t="shared" si="114"/>
        <v>6.4896755162242581E-3</v>
      </c>
      <c r="I2480">
        <f t="shared" si="115"/>
        <v>2025</v>
      </c>
      <c r="J2480" t="str">
        <f t="shared" si="116"/>
        <v>Junio</v>
      </c>
      <c r="K2480">
        <f>AVERAGEIFS(Tabla1[Close], Tabla1[Ticker], Tabla1[[#This Row],[Ticker]], Tabla1[Date], "&lt;=" &amp; Tabla1[[#This Row],[Date]], Tabla1[Date], "&gt;=" &amp; (Tabla1[[#This Row],[Date]]-50))</f>
        <v>113.03485714285715</v>
      </c>
      <c r="L2480">
        <f>AVERAGEIFS(Tabla1[Close], Tabla1[Ticker], Tabla1[[#This Row],[Ticker]], Tabla1[Date], "&lt;=" &amp; Tabla1[[#This Row],[Date]], Tabla1[Date], "&gt;=" &amp; (Tabla1[[#This Row],[Date]]-200))</f>
        <v>106.10125925925928</v>
      </c>
      <c r="M2480" t="str">
        <f>+IF(Tabla1[[#This Row],[volatilidad]]&lt;0.5,"Baja",IF(Tabla1[[#This Row],[volatilidad]]&lt;1,"Media","Alta"))</f>
        <v>Baja</v>
      </c>
    </row>
    <row r="2481" spans="1:13" x14ac:dyDescent="0.3">
      <c r="A2481" s="1">
        <v>45834</v>
      </c>
      <c r="B2481">
        <v>119.98</v>
      </c>
      <c r="C2481">
        <v>121.67</v>
      </c>
      <c r="D2481">
        <v>119.68</v>
      </c>
      <c r="E2481">
        <v>121.46</v>
      </c>
      <c r="F2481">
        <v>10439595</v>
      </c>
      <c r="G2481" t="s">
        <v>9</v>
      </c>
      <c r="H2481" s="3">
        <f t="shared" si="114"/>
        <v>1.7082565734382715E-2</v>
      </c>
      <c r="I2481">
        <f t="shared" si="115"/>
        <v>2025</v>
      </c>
      <c r="J2481" t="str">
        <f t="shared" si="116"/>
        <v>Junio</v>
      </c>
      <c r="K2481">
        <f>AVERAGEIFS(Tabla1[Close], Tabla1[Ticker], Tabla1[[#This Row],[Ticker]], Tabla1[Date], "&lt;=" &amp; Tabla1[[#This Row],[Date]], Tabla1[Date], "&gt;=" &amp; (Tabla1[[#This Row],[Date]]-50))</f>
        <v>113.8717142857143</v>
      </c>
      <c r="L2481">
        <f>AVERAGEIFS(Tabla1[Close], Tabla1[Ticker], Tabla1[[#This Row],[Ticker]], Tabla1[Date], "&lt;=" &amp; Tabla1[[#This Row],[Date]], Tabla1[Date], "&gt;=" &amp; (Tabla1[[#This Row],[Date]]-200))</f>
        <v>106.21419117647059</v>
      </c>
      <c r="M2481" t="str">
        <f>+IF(Tabla1[[#This Row],[volatilidad]]&lt;0.5,"Baja",IF(Tabla1[[#This Row],[volatilidad]]&lt;1,"Media","Alta"))</f>
        <v>Baja</v>
      </c>
    </row>
    <row r="2482" spans="1:13" x14ac:dyDescent="0.3">
      <c r="A2482" s="1">
        <v>45835</v>
      </c>
      <c r="B2482">
        <v>121.85</v>
      </c>
      <c r="C2482">
        <v>122.94</v>
      </c>
      <c r="D2482">
        <v>121.48</v>
      </c>
      <c r="E2482">
        <v>122.34</v>
      </c>
      <c r="F2482">
        <v>13435553</v>
      </c>
      <c r="G2482" t="s">
        <v>9</v>
      </c>
      <c r="H2482" s="3">
        <f t="shared" si="114"/>
        <v>7.2451835995390734E-3</v>
      </c>
      <c r="I2482">
        <f t="shared" si="115"/>
        <v>2025</v>
      </c>
      <c r="J2482" t="str">
        <f t="shared" si="116"/>
        <v>Junio</v>
      </c>
      <c r="K2482">
        <f>AVERAGEIFS(Tabla1[Close], Tabla1[Ticker], Tabla1[[#This Row],[Ticker]], Tabla1[Date], "&lt;=" &amp; Tabla1[[#This Row],[Date]], Tabla1[Date], "&gt;=" &amp; (Tabla1[[#This Row],[Date]]-50))</f>
        <v>114.45028571428573</v>
      </c>
      <c r="L2482">
        <f>AVERAGEIFS(Tabla1[Close], Tabla1[Ticker], Tabla1[[#This Row],[Ticker]], Tabla1[Date], "&lt;=" &amp; Tabla1[[#This Row],[Date]], Tabla1[Date], "&gt;=" &amp; (Tabla1[[#This Row],[Date]]-200))</f>
        <v>106.33189781021899</v>
      </c>
      <c r="M2482" t="str">
        <f>+IF(Tabla1[[#This Row],[volatilidad]]&lt;0.5,"Baja",IF(Tabla1[[#This Row],[volatilidad]]&lt;1,"Media","Alta"))</f>
        <v>Baja</v>
      </c>
    </row>
    <row r="2483" spans="1:13" x14ac:dyDescent="0.3">
      <c r="A2483" s="1">
        <v>45838</v>
      </c>
      <c r="B2483">
        <v>124.31</v>
      </c>
      <c r="C2483">
        <v>124.69</v>
      </c>
      <c r="D2483">
        <v>123.18</v>
      </c>
      <c r="E2483">
        <v>124.01</v>
      </c>
      <c r="F2483">
        <v>13456209</v>
      </c>
      <c r="G2483" t="s">
        <v>9</v>
      </c>
      <c r="H2483" s="3">
        <f t="shared" si="114"/>
        <v>1.3650482262546948E-2</v>
      </c>
      <c r="I2483">
        <f t="shared" si="115"/>
        <v>2025</v>
      </c>
      <c r="J2483" t="str">
        <f t="shared" si="116"/>
        <v>Junio</v>
      </c>
      <c r="K2483">
        <f>AVERAGEIFS(Tabla1[Close], Tabla1[Ticker], Tabla1[[#This Row],[Ticker]], Tabla1[Date], "&lt;=" &amp; Tabla1[[#This Row],[Date]], Tabla1[Date], "&gt;=" &amp; (Tabla1[[#This Row],[Date]]-50))</f>
        <v>115.25617647058824</v>
      </c>
      <c r="L2483">
        <f>AVERAGEIFS(Tabla1[Close], Tabla1[Ticker], Tabla1[[#This Row],[Ticker]], Tabla1[Date], "&lt;=" &amp; Tabla1[[#This Row],[Date]], Tabla1[Date], "&gt;=" &amp; (Tabla1[[#This Row],[Date]]-200))</f>
        <v>106.27800000000001</v>
      </c>
      <c r="M2483" t="str">
        <f>+IF(Tabla1[[#This Row],[volatilidad]]&lt;0.5,"Baja",IF(Tabla1[[#This Row],[volatilidad]]&lt;1,"Media","Alta"))</f>
        <v>Baja</v>
      </c>
    </row>
    <row r="2484" spans="1:13" x14ac:dyDescent="0.3">
      <c r="A2484" s="1">
        <v>45839</v>
      </c>
      <c r="B2484">
        <v>123.5</v>
      </c>
      <c r="C2484">
        <v>123.76</v>
      </c>
      <c r="D2484">
        <v>122.45</v>
      </c>
      <c r="E2484">
        <v>123.49</v>
      </c>
      <c r="F2484">
        <v>9815654</v>
      </c>
      <c r="G2484" t="s">
        <v>9</v>
      </c>
      <c r="H2484" s="3">
        <f t="shared" si="114"/>
        <v>-4.1932102249819803E-3</v>
      </c>
      <c r="I2484">
        <f t="shared" si="115"/>
        <v>2025</v>
      </c>
      <c r="J2484" t="str">
        <f t="shared" si="116"/>
        <v>Julio</v>
      </c>
      <c r="K2484">
        <f>AVERAGEIFS(Tabla1[Close], Tabla1[Ticker], Tabla1[[#This Row],[Ticker]], Tabla1[Date], "&lt;=" &amp; Tabla1[[#This Row],[Date]], Tabla1[Date], "&gt;=" &amp; (Tabla1[[#This Row],[Date]]-50))</f>
        <v>115.49142857142859</v>
      </c>
      <c r="L2484">
        <f>AVERAGEIFS(Tabla1[Close], Tabla1[Ticker], Tabla1[[#This Row],[Ticker]], Tabla1[Date], "&lt;=" &amp; Tabla1[[#This Row],[Date]], Tabla1[Date], "&gt;=" &amp; (Tabla1[[#This Row],[Date]]-200))</f>
        <v>106.34162962962964</v>
      </c>
      <c r="M2484" t="str">
        <f>+IF(Tabla1[[#This Row],[volatilidad]]&lt;0.5,"Baja",IF(Tabla1[[#This Row],[volatilidad]]&lt;1,"Media","Alta"))</f>
        <v>Baja</v>
      </c>
    </row>
    <row r="2485" spans="1:13" x14ac:dyDescent="0.3">
      <c r="A2485" s="1">
        <v>45840</v>
      </c>
      <c r="B2485">
        <v>123.32</v>
      </c>
      <c r="C2485">
        <v>123.7</v>
      </c>
      <c r="D2485">
        <v>122.53</v>
      </c>
      <c r="E2485">
        <v>122.98</v>
      </c>
      <c r="F2485">
        <v>7317075</v>
      </c>
      <c r="G2485" t="s">
        <v>9</v>
      </c>
      <c r="H2485" s="3">
        <f t="shared" si="114"/>
        <v>-4.1298890598427951E-3</v>
      </c>
      <c r="I2485">
        <f t="shared" si="115"/>
        <v>2025</v>
      </c>
      <c r="J2485" t="str">
        <f t="shared" si="116"/>
        <v>Julio</v>
      </c>
      <c r="K2485">
        <f>AVERAGEIFS(Tabla1[Close], Tabla1[Ticker], Tabla1[[#This Row],[Ticker]], Tabla1[Date], "&lt;=" &amp; Tabla1[[#This Row],[Date]], Tabla1[Date], "&gt;=" &amp; (Tabla1[[#This Row],[Date]]-50))</f>
        <v>115.84828571428574</v>
      </c>
      <c r="L2485">
        <f>AVERAGEIFS(Tabla1[Close], Tabla1[Ticker], Tabla1[[#This Row],[Ticker]], Tabla1[Date], "&lt;=" &amp; Tabla1[[#This Row],[Date]], Tabla1[Date], "&gt;=" &amp; (Tabla1[[#This Row],[Date]]-200))</f>
        <v>106.41303703703706</v>
      </c>
      <c r="M2485" t="str">
        <f>+IF(Tabla1[[#This Row],[volatilidad]]&lt;0.5,"Baja",IF(Tabla1[[#This Row],[volatilidad]]&lt;1,"Media","Alta"))</f>
        <v>Baja</v>
      </c>
    </row>
    <row r="2486" spans="1:13" x14ac:dyDescent="0.3">
      <c r="A2486" s="1">
        <v>45841</v>
      </c>
      <c r="B2486">
        <v>123.07</v>
      </c>
      <c r="C2486">
        <v>124.24</v>
      </c>
      <c r="D2486">
        <v>122.9</v>
      </c>
      <c r="E2486">
        <v>124</v>
      </c>
      <c r="F2486">
        <v>4252305</v>
      </c>
      <c r="G2486" t="s">
        <v>9</v>
      </c>
      <c r="H2486" s="3">
        <f t="shared" si="114"/>
        <v>8.2940315498454265E-3</v>
      </c>
      <c r="I2486">
        <f t="shared" si="115"/>
        <v>2025</v>
      </c>
      <c r="J2486" t="str">
        <f t="shared" si="116"/>
        <v>Julio</v>
      </c>
      <c r="K2486">
        <f>AVERAGEIFS(Tabla1[Close], Tabla1[Ticker], Tabla1[[#This Row],[Ticker]], Tabla1[Date], "&lt;=" &amp; Tabla1[[#This Row],[Date]], Tabla1[Date], "&gt;=" &amp; (Tabla1[[#This Row],[Date]]-50))</f>
        <v>116.20885714285717</v>
      </c>
      <c r="L2486">
        <f>AVERAGEIFS(Tabla1[Close], Tabla1[Ticker], Tabla1[[#This Row],[Ticker]], Tabla1[Date], "&lt;=" &amp; Tabla1[[#This Row],[Date]], Tabla1[Date], "&gt;=" &amp; (Tabla1[[#This Row],[Date]]-200))</f>
        <v>106.54235294117649</v>
      </c>
      <c r="M2486" t="str">
        <f>+IF(Tabla1[[#This Row],[volatilidad]]&lt;0.5,"Baja",IF(Tabla1[[#This Row],[volatilidad]]&lt;1,"Media","Alta"))</f>
        <v>Baja</v>
      </c>
    </row>
    <row r="2487" spans="1:13" x14ac:dyDescent="0.3">
      <c r="A2487" s="1">
        <v>45845</v>
      </c>
      <c r="B2487">
        <v>123.21</v>
      </c>
      <c r="C2487">
        <v>124.61</v>
      </c>
      <c r="D2487">
        <v>122.58</v>
      </c>
      <c r="E2487">
        <v>123.16</v>
      </c>
      <c r="F2487">
        <v>7023455</v>
      </c>
      <c r="G2487" t="s">
        <v>9</v>
      </c>
      <c r="H2487" s="3">
        <f t="shared" si="114"/>
        <v>-6.7741935483871529E-3</v>
      </c>
      <c r="I2487">
        <f t="shared" si="115"/>
        <v>2025</v>
      </c>
      <c r="J2487" t="str">
        <f t="shared" si="116"/>
        <v>Julio</v>
      </c>
      <c r="K2487">
        <f>AVERAGEIFS(Tabla1[Close], Tabla1[Ticker], Tabla1[[#This Row],[Ticker]], Tabla1[Date], "&lt;=" &amp; Tabla1[[#This Row],[Date]], Tabla1[Date], "&gt;=" &amp; (Tabla1[[#This Row],[Date]]-50))</f>
        <v>116.7239393939394</v>
      </c>
      <c r="L2487">
        <f>AVERAGEIFS(Tabla1[Close], Tabla1[Ticker], Tabla1[[#This Row],[Ticker]], Tabla1[Date], "&lt;=" &amp; Tabla1[[#This Row],[Date]], Tabla1[Date], "&gt;=" &amp; (Tabla1[[#This Row],[Date]]-200))</f>
        <v>106.54059701492541</v>
      </c>
      <c r="M2487" t="str">
        <f>+IF(Tabla1[[#This Row],[volatilidad]]&lt;0.5,"Baja",IF(Tabla1[[#This Row],[volatilidad]]&lt;1,"Media","Alta"))</f>
        <v>Baja</v>
      </c>
    </row>
    <row r="2488" spans="1:13" x14ac:dyDescent="0.3">
      <c r="A2488" s="1">
        <v>45846</v>
      </c>
      <c r="B2488">
        <v>123.22</v>
      </c>
      <c r="C2488">
        <v>123.71</v>
      </c>
      <c r="D2488">
        <v>121.82</v>
      </c>
      <c r="E2488">
        <v>121.82</v>
      </c>
      <c r="F2488">
        <v>6622889</v>
      </c>
      <c r="G2488" t="s">
        <v>9</v>
      </c>
      <c r="H2488" s="3">
        <f t="shared" si="114"/>
        <v>-1.0880155894771093E-2</v>
      </c>
      <c r="I2488">
        <f t="shared" si="115"/>
        <v>2025</v>
      </c>
      <c r="J2488" t="str">
        <f t="shared" si="116"/>
        <v>Julio</v>
      </c>
      <c r="K2488">
        <f>AVERAGEIFS(Tabla1[Close], Tabla1[Ticker], Tabla1[[#This Row],[Ticker]], Tabla1[Date], "&lt;=" &amp; Tabla1[[#This Row],[Date]], Tabla1[Date], "&gt;=" &amp; (Tabla1[[#This Row],[Date]]-50))</f>
        <v>116.87382352941178</v>
      </c>
      <c r="L2488">
        <f>AVERAGEIFS(Tabla1[Close], Tabla1[Ticker], Tabla1[[#This Row],[Ticker]], Tabla1[Date], "&lt;=" &amp; Tabla1[[#This Row],[Date]], Tabla1[Date], "&gt;=" &amp; (Tabla1[[#This Row],[Date]]-200))</f>
        <v>106.61858208955226</v>
      </c>
      <c r="M2488" t="str">
        <f>+IF(Tabla1[[#This Row],[volatilidad]]&lt;0.5,"Baja",IF(Tabla1[[#This Row],[volatilidad]]&lt;1,"Media","Alta"))</f>
        <v>Baja</v>
      </c>
    </row>
    <row r="2489" spans="1:13" x14ac:dyDescent="0.3">
      <c r="A2489" s="1">
        <v>45847</v>
      </c>
      <c r="B2489">
        <v>121.84</v>
      </c>
      <c r="C2489">
        <v>122.35</v>
      </c>
      <c r="D2489">
        <v>120.61</v>
      </c>
      <c r="E2489">
        <v>120.61</v>
      </c>
      <c r="F2489">
        <v>6724923</v>
      </c>
      <c r="G2489" t="s">
        <v>9</v>
      </c>
      <c r="H2489" s="3">
        <f t="shared" si="114"/>
        <v>-9.9326875718271923E-3</v>
      </c>
      <c r="I2489">
        <f t="shared" si="115"/>
        <v>2025</v>
      </c>
      <c r="J2489" t="str">
        <f t="shared" si="116"/>
        <v>Julio</v>
      </c>
      <c r="K2489">
        <f>AVERAGEIFS(Tabla1[Close], Tabla1[Ticker], Tabla1[[#This Row],[Ticker]], Tabla1[Date], "&lt;=" &amp; Tabla1[[#This Row],[Date]], Tabla1[Date], "&gt;=" &amp; (Tabla1[[#This Row],[Date]]-50))</f>
        <v>117.10764705882355</v>
      </c>
      <c r="L2489">
        <f>AVERAGEIFS(Tabla1[Close], Tabla1[Ticker], Tabla1[[#This Row],[Ticker]], Tabla1[Date], "&lt;=" &amp; Tabla1[[#This Row],[Date]], Tabla1[Date], "&gt;=" &amp; (Tabla1[[#This Row],[Date]]-200))</f>
        <v>106.68261194029853</v>
      </c>
      <c r="M2489" t="str">
        <f>+IF(Tabla1[[#This Row],[volatilidad]]&lt;0.5,"Baja",IF(Tabla1[[#This Row],[volatilidad]]&lt;1,"Media","Alta"))</f>
        <v>Baja</v>
      </c>
    </row>
    <row r="2490" spans="1:13" x14ac:dyDescent="0.3">
      <c r="A2490" s="1">
        <v>45848</v>
      </c>
      <c r="B2490">
        <v>120.62</v>
      </c>
      <c r="C2490">
        <v>121.95</v>
      </c>
      <c r="D2490">
        <v>120.62</v>
      </c>
      <c r="E2490">
        <v>121.56</v>
      </c>
      <c r="F2490">
        <v>6893444</v>
      </c>
      <c r="G2490" t="s">
        <v>9</v>
      </c>
      <c r="H2490" s="3">
        <f t="shared" si="114"/>
        <v>7.8766271453445391E-3</v>
      </c>
      <c r="I2490">
        <f t="shared" si="115"/>
        <v>2025</v>
      </c>
      <c r="J2490" t="str">
        <f t="shared" si="116"/>
        <v>Julio</v>
      </c>
      <c r="K2490">
        <f>AVERAGEIFS(Tabla1[Close], Tabla1[Ticker], Tabla1[[#This Row],[Ticker]], Tabla1[Date], "&lt;=" &amp; Tabla1[[#This Row],[Date]], Tabla1[Date], "&gt;=" &amp; (Tabla1[[#This Row],[Date]]-50))</f>
        <v>117.37823529411766</v>
      </c>
      <c r="L2490">
        <f>AVERAGEIFS(Tabla1[Close], Tabla1[Ticker], Tabla1[[#This Row],[Ticker]], Tabla1[Date], "&lt;=" &amp; Tabla1[[#This Row],[Date]], Tabla1[Date], "&gt;=" &amp; (Tabla1[[#This Row],[Date]]-200))</f>
        <v>106.79281481481483</v>
      </c>
      <c r="M2490" t="str">
        <f>+IF(Tabla1[[#This Row],[volatilidad]]&lt;0.5,"Baja",IF(Tabla1[[#This Row],[volatilidad]]&lt;1,"Media","Alta"))</f>
        <v>Baja</v>
      </c>
    </row>
    <row r="2491" spans="1:13" x14ac:dyDescent="0.3">
      <c r="A2491" s="1">
        <v>45849</v>
      </c>
      <c r="B2491">
        <v>120.64</v>
      </c>
      <c r="C2491">
        <v>121.23</v>
      </c>
      <c r="D2491">
        <v>119.73</v>
      </c>
      <c r="E2491">
        <v>119.87</v>
      </c>
      <c r="F2491">
        <v>6112433</v>
      </c>
      <c r="G2491" t="s">
        <v>9</v>
      </c>
      <c r="H2491" s="3">
        <f t="shared" si="114"/>
        <v>-1.3902599539322158E-2</v>
      </c>
      <c r="I2491">
        <f t="shared" si="115"/>
        <v>2025</v>
      </c>
      <c r="J2491" t="str">
        <f t="shared" si="116"/>
        <v>Julio</v>
      </c>
      <c r="K2491">
        <f>AVERAGEIFS(Tabla1[Close], Tabla1[Ticker], Tabla1[[#This Row],[Ticker]], Tabla1[Date], "&lt;=" &amp; Tabla1[[#This Row],[Date]], Tabla1[Date], "&gt;=" &amp; (Tabla1[[#This Row],[Date]]-50))</f>
        <v>117.65500000000003</v>
      </c>
      <c r="L2491">
        <f>AVERAGEIFS(Tabla1[Close], Tabla1[Ticker], Tabla1[[#This Row],[Ticker]], Tabla1[Date], "&lt;=" &amp; Tabla1[[#This Row],[Date]], Tabla1[Date], "&gt;=" &amp; (Tabla1[[#This Row],[Date]]-200))</f>
        <v>106.88897058823532</v>
      </c>
      <c r="M2491" t="str">
        <f>+IF(Tabla1[[#This Row],[volatilidad]]&lt;0.5,"Baja",IF(Tabla1[[#This Row],[volatilidad]]&lt;1,"Media","Alta"))</f>
        <v>Baja</v>
      </c>
    </row>
    <row r="2492" spans="1:13" x14ac:dyDescent="0.3">
      <c r="A2492" s="1">
        <v>45852</v>
      </c>
      <c r="B2492">
        <v>119.78</v>
      </c>
      <c r="C2492">
        <v>120.5</v>
      </c>
      <c r="D2492">
        <v>119.6</v>
      </c>
      <c r="E2492">
        <v>119.97</v>
      </c>
      <c r="F2492">
        <v>6853279</v>
      </c>
      <c r="G2492" t="s">
        <v>9</v>
      </c>
      <c r="H2492" s="3">
        <f t="shared" si="114"/>
        <v>8.3423709018104475E-4</v>
      </c>
      <c r="I2492">
        <f t="shared" si="115"/>
        <v>2025</v>
      </c>
      <c r="J2492" t="str">
        <f t="shared" si="116"/>
        <v>Julio</v>
      </c>
      <c r="K2492">
        <f>AVERAGEIFS(Tabla1[Close], Tabla1[Ticker], Tabla1[[#This Row],[Ticker]], Tabla1[Date], "&lt;=" &amp; Tabla1[[#This Row],[Date]], Tabla1[Date], "&gt;=" &amp; (Tabla1[[#This Row],[Date]]-50))</f>
        <v>118.18363636363637</v>
      </c>
      <c r="L2492">
        <f>AVERAGEIFS(Tabla1[Close], Tabla1[Ticker], Tabla1[[#This Row],[Ticker]], Tabla1[Date], "&lt;=" &amp; Tabla1[[#This Row],[Date]], Tabla1[Date], "&gt;=" &amp; (Tabla1[[#This Row],[Date]]-200))</f>
        <v>106.91044444444447</v>
      </c>
      <c r="M2492" t="str">
        <f>+IF(Tabla1[[#This Row],[volatilidad]]&lt;0.5,"Baja",IF(Tabla1[[#This Row],[volatilidad]]&lt;1,"Media","Alta"))</f>
        <v>Baja</v>
      </c>
    </row>
    <row r="2493" spans="1:13" x14ac:dyDescent="0.3">
      <c r="A2493" s="1">
        <v>45853</v>
      </c>
      <c r="B2493">
        <v>120.23</v>
      </c>
      <c r="C2493">
        <v>120.23</v>
      </c>
      <c r="D2493">
        <v>118.88</v>
      </c>
      <c r="E2493">
        <v>118.98</v>
      </c>
      <c r="F2493">
        <v>7943647</v>
      </c>
      <c r="G2493" t="s">
        <v>9</v>
      </c>
      <c r="H2493" s="3">
        <f t="shared" si="114"/>
        <v>-8.2520630157538744E-3</v>
      </c>
      <c r="I2493">
        <f t="shared" si="115"/>
        <v>2025</v>
      </c>
      <c r="J2493" t="str">
        <f t="shared" si="116"/>
        <v>Julio</v>
      </c>
      <c r="K2493">
        <f>AVERAGEIFS(Tabla1[Close], Tabla1[Ticker], Tabla1[[#This Row],[Ticker]], Tabla1[Date], "&lt;=" &amp; Tabla1[[#This Row],[Date]], Tabla1[Date], "&gt;=" &amp; (Tabla1[[#This Row],[Date]]-50))</f>
        <v>118.20705882352941</v>
      </c>
      <c r="L2493">
        <f>AVERAGEIFS(Tabla1[Close], Tabla1[Ticker], Tabla1[[#This Row],[Ticker]], Tabla1[Date], "&lt;=" &amp; Tabla1[[#This Row],[Date]], Tabla1[Date], "&gt;=" &amp; (Tabla1[[#This Row],[Date]]-200))</f>
        <v>106.95807407407409</v>
      </c>
      <c r="M2493" t="str">
        <f>+IF(Tabla1[[#This Row],[volatilidad]]&lt;0.5,"Baja",IF(Tabla1[[#This Row],[volatilidad]]&lt;1,"Media","Alta"))</f>
        <v>Baja</v>
      </c>
    </row>
    <row r="2494" spans="1:13" x14ac:dyDescent="0.3">
      <c r="A2494" s="1">
        <v>45854</v>
      </c>
      <c r="B2494">
        <v>119.36</v>
      </c>
      <c r="C2494">
        <v>120.57</v>
      </c>
      <c r="D2494">
        <v>118.88</v>
      </c>
      <c r="E2494">
        <v>119.82</v>
      </c>
      <c r="F2494">
        <v>6747531</v>
      </c>
      <c r="G2494" t="s">
        <v>9</v>
      </c>
      <c r="H2494" s="3">
        <f t="shared" si="114"/>
        <v>7.0600100857285408E-3</v>
      </c>
      <c r="I2494">
        <f t="shared" si="115"/>
        <v>2025</v>
      </c>
      <c r="J2494" t="str">
        <f t="shared" si="116"/>
        <v>Julio</v>
      </c>
      <c r="K2494">
        <f>AVERAGEIFS(Tabla1[Close], Tabla1[Ticker], Tabla1[[#This Row],[Ticker]], Tabla1[Date], "&lt;=" &amp; Tabla1[[#This Row],[Date]], Tabla1[Date], "&gt;=" &amp; (Tabla1[[#This Row],[Date]]-50))</f>
        <v>118.25314285714285</v>
      </c>
      <c r="L2494">
        <f>AVERAGEIFS(Tabla1[Close], Tabla1[Ticker], Tabla1[[#This Row],[Ticker]], Tabla1[Date], "&lt;=" &amp; Tabla1[[#This Row],[Date]], Tabla1[Date], "&gt;=" &amp; (Tabla1[[#This Row],[Date]]-200))</f>
        <v>107.01933333333335</v>
      </c>
      <c r="M2494" t="str">
        <f>+IF(Tabla1[[#This Row],[volatilidad]]&lt;0.5,"Baja",IF(Tabla1[[#This Row],[volatilidad]]&lt;1,"Media","Alta"))</f>
        <v>Baja</v>
      </c>
    </row>
    <row r="2495" spans="1:13" x14ac:dyDescent="0.3">
      <c r="A2495" s="1">
        <v>45855</v>
      </c>
      <c r="B2495">
        <v>119.75</v>
      </c>
      <c r="C2495">
        <v>122.39</v>
      </c>
      <c r="D2495">
        <v>119.75</v>
      </c>
      <c r="E2495">
        <v>122.21</v>
      </c>
      <c r="F2495">
        <v>9933689</v>
      </c>
      <c r="G2495" t="s">
        <v>9</v>
      </c>
      <c r="H2495" s="3">
        <f t="shared" si="114"/>
        <v>1.9946586546486511E-2</v>
      </c>
      <c r="I2495">
        <f t="shared" si="115"/>
        <v>2025</v>
      </c>
      <c r="J2495" t="str">
        <f t="shared" si="116"/>
        <v>Julio</v>
      </c>
      <c r="K2495">
        <f>AVERAGEIFS(Tabla1[Close], Tabla1[Ticker], Tabla1[[#This Row],[Ticker]], Tabla1[Date], "&lt;=" &amp; Tabla1[[#This Row],[Date]], Tabla1[Date], "&gt;=" &amp; (Tabla1[[#This Row],[Date]]-50))</f>
        <v>118.53457142857143</v>
      </c>
      <c r="L2495">
        <f>AVERAGEIFS(Tabla1[Close], Tabla1[Ticker], Tabla1[[#This Row],[Ticker]], Tabla1[Date], "&lt;=" &amp; Tabla1[[#This Row],[Date]], Tabla1[Date], "&gt;=" &amp; (Tabla1[[#This Row],[Date]]-200))</f>
        <v>107.13102941176471</v>
      </c>
      <c r="M2495" t="str">
        <f>+IF(Tabla1[[#This Row],[volatilidad]]&lt;0.5,"Baja",IF(Tabla1[[#This Row],[volatilidad]]&lt;1,"Media","Alta"))</f>
        <v>Baja</v>
      </c>
    </row>
    <row r="2496" spans="1:13" x14ac:dyDescent="0.3">
      <c r="A2496" s="1">
        <v>45856</v>
      </c>
      <c r="B2496">
        <v>121.97</v>
      </c>
      <c r="C2496">
        <v>122.16</v>
      </c>
      <c r="D2496">
        <v>120.29</v>
      </c>
      <c r="E2496">
        <v>121.42</v>
      </c>
      <c r="F2496">
        <v>9486785</v>
      </c>
      <c r="G2496" t="s">
        <v>9</v>
      </c>
      <c r="H2496" s="3">
        <f t="shared" si="114"/>
        <v>-6.4642827919154655E-3</v>
      </c>
      <c r="I2496">
        <f t="shared" si="115"/>
        <v>2025</v>
      </c>
      <c r="J2496" t="str">
        <f t="shared" si="116"/>
        <v>Julio</v>
      </c>
      <c r="K2496">
        <f>AVERAGEIFS(Tabla1[Close], Tabla1[Ticker], Tabla1[[#This Row],[Ticker]], Tabla1[Date], "&lt;=" &amp; Tabla1[[#This Row],[Date]], Tabla1[Date], "&gt;=" &amp; (Tabla1[[#This Row],[Date]]-50))</f>
        <v>118.81742857142856</v>
      </c>
      <c r="L2496">
        <f>AVERAGEIFS(Tabla1[Close], Tabla1[Ticker], Tabla1[[#This Row],[Ticker]], Tabla1[Date], "&lt;=" &amp; Tabla1[[#This Row],[Date]], Tabla1[Date], "&gt;=" &amp; (Tabla1[[#This Row],[Date]]-200))</f>
        <v>107.23532846715329</v>
      </c>
      <c r="M2496" t="str">
        <f>+IF(Tabla1[[#This Row],[volatilidad]]&lt;0.5,"Baja",IF(Tabla1[[#This Row],[volatilidad]]&lt;1,"Media","Alta"))</f>
        <v>Baja</v>
      </c>
    </row>
    <row r="2497" spans="1:13" x14ac:dyDescent="0.3">
      <c r="A2497" s="1">
        <v>45859</v>
      </c>
      <c r="B2497">
        <v>121.07</v>
      </c>
      <c r="C2497">
        <v>121.97</v>
      </c>
      <c r="D2497">
        <v>120.78</v>
      </c>
      <c r="E2497">
        <v>120.84</v>
      </c>
      <c r="F2497">
        <v>6392470</v>
      </c>
      <c r="G2497" t="s">
        <v>9</v>
      </c>
      <c r="H2497" s="3">
        <f t="shared" si="114"/>
        <v>-4.7768077746663806E-3</v>
      </c>
      <c r="I2497">
        <f t="shared" si="115"/>
        <v>2025</v>
      </c>
      <c r="J2497" t="str">
        <f t="shared" si="116"/>
        <v>Julio</v>
      </c>
      <c r="K2497">
        <f>AVERAGEIFS(Tabla1[Close], Tabla1[Ticker], Tabla1[[#This Row],[Ticker]], Tabla1[Date], "&lt;=" &amp; Tabla1[[#This Row],[Date]], Tabla1[Date], "&gt;=" &amp; (Tabla1[[#This Row],[Date]]-50))</f>
        <v>119.24676470588236</v>
      </c>
      <c r="L2497">
        <f>AVERAGEIFS(Tabla1[Close], Tabla1[Ticker], Tabla1[[#This Row],[Ticker]], Tabla1[Date], "&lt;=" &amp; Tabla1[[#This Row],[Date]], Tabla1[Date], "&gt;=" &amp; (Tabla1[[#This Row],[Date]]-200))</f>
        <v>107.27889705882353</v>
      </c>
      <c r="M2497" t="str">
        <f>+IF(Tabla1[[#This Row],[volatilidad]]&lt;0.5,"Baja",IF(Tabla1[[#This Row],[volatilidad]]&lt;1,"Media","Alta"))</f>
        <v>Baja</v>
      </c>
    </row>
    <row r="2498" spans="1:13" x14ac:dyDescent="0.3">
      <c r="A2498" s="1">
        <v>45860</v>
      </c>
      <c r="B2498">
        <v>120.75</v>
      </c>
      <c r="C2498">
        <v>121.43</v>
      </c>
      <c r="D2498">
        <v>120.56</v>
      </c>
      <c r="E2498">
        <v>121.06</v>
      </c>
      <c r="F2498">
        <v>5614473</v>
      </c>
      <c r="G2498" t="s">
        <v>9</v>
      </c>
      <c r="H2498" s="3">
        <f t="shared" ref="H2498:H2509" si="117">IF(G2498=G2497, (E2498/E2497)-1, "")</f>
        <v>1.8205892088711817E-3</v>
      </c>
      <c r="I2498">
        <f t="shared" ref="I2498:I2509" si="118">YEAR(A2498)</f>
        <v>2025</v>
      </c>
      <c r="J2498" t="str">
        <f t="shared" ref="J2498:J2509" si="119">TEXT(A2498,"MMMM")</f>
        <v>Julio</v>
      </c>
      <c r="K2498">
        <f>AVERAGEIFS(Tabla1[Close], Tabla1[Ticker], Tabla1[[#This Row],[Ticker]], Tabla1[Date], "&lt;=" &amp; Tabla1[[#This Row],[Date]], Tabla1[Date], "&gt;=" &amp; (Tabla1[[#This Row],[Date]]-50))</f>
        <v>119.29857142857145</v>
      </c>
      <c r="L2498">
        <f>AVERAGEIFS(Tabla1[Close], Tabla1[Ticker], Tabla1[[#This Row],[Ticker]], Tabla1[Date], "&lt;=" &amp; Tabla1[[#This Row],[Date]], Tabla1[Date], "&gt;=" &amp; (Tabla1[[#This Row],[Date]]-200))</f>
        <v>107.35419117647059</v>
      </c>
      <c r="M2498" t="str">
        <f>+IF(Tabla1[[#This Row],[volatilidad]]&lt;0.5,"Baja",IF(Tabla1[[#This Row],[volatilidad]]&lt;1,"Media","Alta"))</f>
        <v>Baja</v>
      </c>
    </row>
    <row r="2499" spans="1:13" x14ac:dyDescent="0.3">
      <c r="A2499" s="1">
        <v>45861</v>
      </c>
      <c r="B2499">
        <v>121.52</v>
      </c>
      <c r="C2499">
        <v>123.18</v>
      </c>
      <c r="D2499">
        <v>121.5</v>
      </c>
      <c r="E2499">
        <v>122.94</v>
      </c>
      <c r="F2499">
        <v>8258934</v>
      </c>
      <c r="G2499" t="s">
        <v>9</v>
      </c>
      <c r="H2499" s="3">
        <f t="shared" si="117"/>
        <v>1.5529489509334082E-2</v>
      </c>
      <c r="I2499">
        <f t="shared" si="118"/>
        <v>2025</v>
      </c>
      <c r="J2499" t="str">
        <f t="shared" si="119"/>
        <v>Julio</v>
      </c>
      <c r="K2499">
        <f>AVERAGEIFS(Tabla1[Close], Tabla1[Ticker], Tabla1[[#This Row],[Ticker]], Tabla1[Date], "&lt;=" &amp; Tabla1[[#This Row],[Date]], Tabla1[Date], "&gt;=" &amp; (Tabla1[[#This Row],[Date]]-50))</f>
        <v>119.58400000000002</v>
      </c>
      <c r="L2499">
        <f>AVERAGEIFS(Tabla1[Close], Tabla1[Ticker], Tabla1[[#This Row],[Ticker]], Tabla1[Date], "&lt;=" &amp; Tabla1[[#This Row],[Date]], Tabla1[Date], "&gt;=" &amp; (Tabla1[[#This Row],[Date]]-200))</f>
        <v>107.44080882352942</v>
      </c>
      <c r="M2499" t="str">
        <f>+IF(Tabla1[[#This Row],[volatilidad]]&lt;0.5,"Baja",IF(Tabla1[[#This Row],[volatilidad]]&lt;1,"Media","Alta"))</f>
        <v>Baja</v>
      </c>
    </row>
    <row r="2500" spans="1:13" x14ac:dyDescent="0.3">
      <c r="A2500" s="1">
        <v>45862</v>
      </c>
      <c r="B2500">
        <v>122.85</v>
      </c>
      <c r="C2500">
        <v>123.4</v>
      </c>
      <c r="D2500">
        <v>121.81</v>
      </c>
      <c r="E2500">
        <v>121.95</v>
      </c>
      <c r="F2500">
        <v>6702242</v>
      </c>
      <c r="G2500" t="s">
        <v>9</v>
      </c>
      <c r="H2500" s="3">
        <f t="shared" si="117"/>
        <v>-8.052708638360162E-3</v>
      </c>
      <c r="I2500">
        <f t="shared" si="118"/>
        <v>2025</v>
      </c>
      <c r="J2500" t="str">
        <f t="shared" si="119"/>
        <v>Julio</v>
      </c>
      <c r="K2500">
        <f>AVERAGEIFS(Tabla1[Close], Tabla1[Ticker], Tabla1[[#This Row],[Ticker]], Tabla1[Date], "&lt;=" &amp; Tabla1[[#This Row],[Date]], Tabla1[Date], "&gt;=" &amp; (Tabla1[[#This Row],[Date]]-50))</f>
        <v>119.82257142857142</v>
      </c>
      <c r="L2500">
        <f>AVERAGEIFS(Tabla1[Close], Tabla1[Ticker], Tabla1[[#This Row],[Ticker]], Tabla1[Date], "&lt;=" &amp; Tabla1[[#This Row],[Date]], Tabla1[Date], "&gt;=" &amp; (Tabla1[[#This Row],[Date]]-200))</f>
        <v>107.54671532846716</v>
      </c>
      <c r="M2500" t="str">
        <f>+IF(Tabla1[[#This Row],[volatilidad]]&lt;0.5,"Baja",IF(Tabla1[[#This Row],[volatilidad]]&lt;1,"Media","Alta"))</f>
        <v>Baja</v>
      </c>
    </row>
    <row r="2501" spans="1:13" x14ac:dyDescent="0.3">
      <c r="A2501" s="1">
        <v>45863</v>
      </c>
      <c r="B2501">
        <v>122.26</v>
      </c>
      <c r="C2501">
        <v>122.45</v>
      </c>
      <c r="D2501">
        <v>120.87</v>
      </c>
      <c r="E2501">
        <v>121.47</v>
      </c>
      <c r="F2501">
        <v>5656575</v>
      </c>
      <c r="G2501" t="s">
        <v>9</v>
      </c>
      <c r="H2501" s="3">
        <f t="shared" si="117"/>
        <v>-3.9360393603936616E-3</v>
      </c>
      <c r="I2501">
        <f t="shared" si="118"/>
        <v>2025</v>
      </c>
      <c r="J2501" t="str">
        <f t="shared" si="119"/>
        <v>Julio</v>
      </c>
      <c r="K2501">
        <f>AVERAGEIFS(Tabla1[Close], Tabla1[Ticker], Tabla1[[#This Row],[Ticker]], Tabla1[Date], "&lt;=" &amp; Tabla1[[#This Row],[Date]], Tabla1[Date], "&gt;=" &amp; (Tabla1[[#This Row],[Date]]-50))</f>
        <v>120.05057142857142</v>
      </c>
      <c r="L2501">
        <f>AVERAGEIFS(Tabla1[Close], Tabla1[Ticker], Tabla1[[#This Row],[Ticker]], Tabla1[Date], "&lt;=" &amp; Tabla1[[#This Row],[Date]], Tabla1[Date], "&gt;=" &amp; (Tabla1[[#This Row],[Date]]-200))</f>
        <v>107.64760869565218</v>
      </c>
      <c r="M2501" t="str">
        <f>+IF(Tabla1[[#This Row],[volatilidad]]&lt;0.5,"Baja",IF(Tabla1[[#This Row],[volatilidad]]&lt;1,"Media","Alta"))</f>
        <v>Baja</v>
      </c>
    </row>
    <row r="2502" spans="1:13" x14ac:dyDescent="0.3">
      <c r="A2502" s="1">
        <v>45866</v>
      </c>
      <c r="B2502">
        <v>121.03</v>
      </c>
      <c r="C2502">
        <v>121.4</v>
      </c>
      <c r="D2502">
        <v>119.89</v>
      </c>
      <c r="E2502">
        <v>120.37</v>
      </c>
      <c r="F2502">
        <v>6042152</v>
      </c>
      <c r="G2502" t="s">
        <v>9</v>
      </c>
      <c r="H2502" s="3">
        <f t="shared" si="117"/>
        <v>-9.0557339260722847E-3</v>
      </c>
      <c r="I2502">
        <f t="shared" si="118"/>
        <v>2025</v>
      </c>
      <c r="J2502" t="str">
        <f t="shared" si="119"/>
        <v>Julio</v>
      </c>
      <c r="K2502">
        <f>AVERAGEIFS(Tabla1[Close], Tabla1[Ticker], Tabla1[[#This Row],[Ticker]], Tabla1[Date], "&lt;=" &amp; Tabla1[[#This Row],[Date]], Tabla1[Date], "&gt;=" &amp; (Tabla1[[#This Row],[Date]]-50))</f>
        <v>120.4620588235294</v>
      </c>
      <c r="L2502">
        <f>AVERAGEIFS(Tabla1[Close], Tabla1[Ticker], Tabla1[[#This Row],[Ticker]], Tabla1[Date], "&lt;=" &amp; Tabla1[[#This Row],[Date]], Tabla1[Date], "&gt;=" &amp; (Tabla1[[#This Row],[Date]]-200))</f>
        <v>107.67308823529412</v>
      </c>
      <c r="M2502" t="str">
        <f>+IF(Tabla1[[#This Row],[volatilidad]]&lt;0.5,"Baja",IF(Tabla1[[#This Row],[volatilidad]]&lt;1,"Media","Alta"))</f>
        <v>Baja</v>
      </c>
    </row>
    <row r="2503" spans="1:13" x14ac:dyDescent="0.3">
      <c r="A2503" s="1">
        <v>45867</v>
      </c>
      <c r="B2503">
        <v>120.58</v>
      </c>
      <c r="C2503">
        <v>120.81</v>
      </c>
      <c r="D2503">
        <v>119.36</v>
      </c>
      <c r="E2503">
        <v>119.91</v>
      </c>
      <c r="F2503">
        <v>6283748</v>
      </c>
      <c r="G2503" t="s">
        <v>9</v>
      </c>
      <c r="H2503" s="3">
        <f t="shared" si="117"/>
        <v>-3.8215502201546236E-3</v>
      </c>
      <c r="I2503">
        <f t="shared" si="118"/>
        <v>2025</v>
      </c>
      <c r="J2503" t="str">
        <f t="shared" si="119"/>
        <v>Julio</v>
      </c>
      <c r="K2503">
        <f>AVERAGEIFS(Tabla1[Close], Tabla1[Ticker], Tabla1[[#This Row],[Ticker]], Tabla1[Date], "&lt;=" &amp; Tabla1[[#This Row],[Date]], Tabla1[Date], "&gt;=" &amp; (Tabla1[[#This Row],[Date]]-50))</f>
        <v>120.44628571428571</v>
      </c>
      <c r="L2503">
        <f>AVERAGEIFS(Tabla1[Close], Tabla1[Ticker], Tabla1[[#This Row],[Ticker]], Tabla1[Date], "&lt;=" &amp; Tabla1[[#This Row],[Date]], Tabla1[Date], "&gt;=" &amp; (Tabla1[[#This Row],[Date]]-200))</f>
        <v>107.76240875912409</v>
      </c>
      <c r="M2503" t="str">
        <f>+IF(Tabla1[[#This Row],[volatilidad]]&lt;0.5,"Baja",IF(Tabla1[[#This Row],[volatilidad]]&lt;1,"Media","Alta"))</f>
        <v>Baja</v>
      </c>
    </row>
    <row r="2504" spans="1:13" x14ac:dyDescent="0.3">
      <c r="A2504" s="1">
        <v>45868</v>
      </c>
      <c r="B2504">
        <v>119.95</v>
      </c>
      <c r="C2504">
        <v>120.5</v>
      </c>
      <c r="D2504">
        <v>119.18</v>
      </c>
      <c r="E2504">
        <v>119.54</v>
      </c>
      <c r="F2504">
        <v>5281457</v>
      </c>
      <c r="G2504" t="s">
        <v>9</v>
      </c>
      <c r="H2504" s="3">
        <f t="shared" si="117"/>
        <v>-3.0856475690099749E-3</v>
      </c>
      <c r="I2504">
        <f t="shared" si="118"/>
        <v>2025</v>
      </c>
      <c r="J2504" t="str">
        <f t="shared" si="119"/>
        <v>Julio</v>
      </c>
      <c r="K2504">
        <f>AVERAGEIFS(Tabla1[Close], Tabla1[Ticker], Tabla1[[#This Row],[Ticker]], Tabla1[Date], "&lt;=" &amp; Tabla1[[#This Row],[Date]], Tabla1[Date], "&gt;=" &amp; (Tabla1[[#This Row],[Date]]-50))</f>
        <v>120.55714285714286</v>
      </c>
      <c r="L2504">
        <f>AVERAGEIFS(Tabla1[Close], Tabla1[Ticker], Tabla1[[#This Row],[Ticker]], Tabla1[Date], "&lt;=" &amp; Tabla1[[#This Row],[Date]], Tabla1[Date], "&gt;=" &amp; (Tabla1[[#This Row],[Date]]-200))</f>
        <v>107.84189781021898</v>
      </c>
      <c r="M2504" t="str">
        <f>+IF(Tabla1[[#This Row],[volatilidad]]&lt;0.5,"Baja",IF(Tabla1[[#This Row],[volatilidad]]&lt;1,"Media","Alta"))</f>
        <v>Baja</v>
      </c>
    </row>
    <row r="2505" spans="1:13" x14ac:dyDescent="0.3">
      <c r="A2505" s="1">
        <v>45869</v>
      </c>
      <c r="B2505">
        <v>119.46</v>
      </c>
      <c r="C2505">
        <v>119.91</v>
      </c>
      <c r="D2505">
        <v>118.58</v>
      </c>
      <c r="E2505">
        <v>119.11</v>
      </c>
      <c r="F2505">
        <v>7235003</v>
      </c>
      <c r="G2505" t="s">
        <v>9</v>
      </c>
      <c r="H2505" s="3">
        <f t="shared" si="117"/>
        <v>-3.597122302158362E-3</v>
      </c>
      <c r="I2505">
        <f t="shared" si="118"/>
        <v>2025</v>
      </c>
      <c r="J2505" t="str">
        <f t="shared" si="119"/>
        <v>Julio</v>
      </c>
      <c r="K2505">
        <f>AVERAGEIFS(Tabla1[Close], Tabla1[Ticker], Tabla1[[#This Row],[Ticker]], Tabla1[Date], "&lt;=" &amp; Tabla1[[#This Row],[Date]], Tabla1[Date], "&gt;=" &amp; (Tabla1[[#This Row],[Date]]-50))</f>
        <v>120.568</v>
      </c>
      <c r="L2505">
        <f>AVERAGEIFS(Tabla1[Close], Tabla1[Ticker], Tabla1[[#This Row],[Ticker]], Tabla1[Date], "&lt;=" &amp; Tabla1[[#This Row],[Date]], Tabla1[Date], "&gt;=" &amp; (Tabla1[[#This Row],[Date]]-200))</f>
        <v>107.92355072463769</v>
      </c>
      <c r="M2505" t="str">
        <f>+IF(Tabla1[[#This Row],[volatilidad]]&lt;0.5,"Baja",IF(Tabla1[[#This Row],[volatilidad]]&lt;1,"Media","Alta"))</f>
        <v>Baja</v>
      </c>
    </row>
    <row r="2506" spans="1:13" x14ac:dyDescent="0.3">
      <c r="A2506" s="1">
        <v>45870</v>
      </c>
      <c r="B2506">
        <v>117.59</v>
      </c>
      <c r="C2506">
        <v>117.89</v>
      </c>
      <c r="D2506">
        <v>115.57</v>
      </c>
      <c r="E2506">
        <v>116.59</v>
      </c>
      <c r="F2506">
        <v>8637815</v>
      </c>
      <c r="G2506" t="s">
        <v>9</v>
      </c>
      <c r="H2506" s="3">
        <f t="shared" si="117"/>
        <v>-2.1156913777180764E-2</v>
      </c>
      <c r="I2506">
        <f t="shared" si="118"/>
        <v>2025</v>
      </c>
      <c r="J2506" t="str">
        <f t="shared" si="119"/>
        <v>Agosto</v>
      </c>
      <c r="K2506">
        <f>AVERAGEIFS(Tabla1[Close], Tabla1[Ticker], Tabla1[[#This Row],[Ticker]], Tabla1[Date], "&lt;=" &amp; Tabla1[[#This Row],[Date]], Tabla1[Date], "&gt;=" &amp; (Tabla1[[#This Row],[Date]]-50))</f>
        <v>120.4842857142857</v>
      </c>
      <c r="L2506">
        <f>AVERAGEIFS(Tabla1[Close], Tabla1[Ticker], Tabla1[[#This Row],[Ticker]], Tabla1[Date], "&lt;=" &amp; Tabla1[[#This Row],[Date]], Tabla1[Date], "&gt;=" &amp; (Tabla1[[#This Row],[Date]]-200))</f>
        <v>107.98589928057555</v>
      </c>
      <c r="M2506" t="str">
        <f>+IF(Tabla1[[#This Row],[volatilidad]]&lt;0.5,"Baja",IF(Tabla1[[#This Row],[volatilidad]]&lt;1,"Media","Alta"))</f>
        <v>Baja</v>
      </c>
    </row>
    <row r="2507" spans="1:13" x14ac:dyDescent="0.3">
      <c r="A2507" s="1">
        <v>45873</v>
      </c>
      <c r="B2507">
        <v>117.73</v>
      </c>
      <c r="C2507">
        <v>119.52</v>
      </c>
      <c r="D2507">
        <v>117.73</v>
      </c>
      <c r="E2507">
        <v>119.35</v>
      </c>
      <c r="F2507">
        <v>8845043</v>
      </c>
      <c r="G2507" t="s">
        <v>9</v>
      </c>
      <c r="H2507" s="3">
        <f t="shared" si="117"/>
        <v>2.3672699202332836E-2</v>
      </c>
      <c r="I2507">
        <f t="shared" si="118"/>
        <v>2025</v>
      </c>
      <c r="J2507" t="str">
        <f t="shared" si="119"/>
        <v>Agosto</v>
      </c>
      <c r="K2507">
        <f>AVERAGEIFS(Tabla1[Close], Tabla1[Ticker], Tabla1[[#This Row],[Ticker]], Tabla1[Date], "&lt;=" &amp; Tabla1[[#This Row],[Date]], Tabla1[Date], "&gt;=" &amp; (Tabla1[[#This Row],[Date]]-50))</f>
        <v>120.58088235294117</v>
      </c>
      <c r="L2507">
        <f>AVERAGEIFS(Tabla1[Close], Tabla1[Ticker], Tabla1[[#This Row],[Ticker]], Tabla1[Date], "&lt;=" &amp; Tabla1[[#This Row],[Date]], Tabla1[Date], "&gt;=" &amp; (Tabla1[[#This Row],[Date]]-200))</f>
        <v>108.06576642335767</v>
      </c>
      <c r="M2507" t="str">
        <f>+IF(Tabla1[[#This Row],[volatilidad]]&lt;0.5,"Baja",IF(Tabla1[[#This Row],[volatilidad]]&lt;1,"Media","Alta"))</f>
        <v>Baja</v>
      </c>
    </row>
    <row r="2508" spans="1:13" x14ac:dyDescent="0.3">
      <c r="A2508" s="1">
        <v>45874</v>
      </c>
      <c r="B2508">
        <v>119.25</v>
      </c>
      <c r="C2508">
        <v>119.57</v>
      </c>
      <c r="D2508">
        <v>117.33</v>
      </c>
      <c r="E2508">
        <v>118.32</v>
      </c>
      <c r="F2508">
        <v>15365681</v>
      </c>
      <c r="G2508" t="s">
        <v>9</v>
      </c>
      <c r="H2508" s="3">
        <f t="shared" si="117"/>
        <v>-8.6300795978215827E-3</v>
      </c>
      <c r="I2508">
        <f t="shared" si="118"/>
        <v>2025</v>
      </c>
      <c r="J2508" t="str">
        <f t="shared" si="119"/>
        <v>Agosto</v>
      </c>
      <c r="K2508">
        <f>AVERAGEIFS(Tabla1[Close], Tabla1[Ticker], Tabla1[[#This Row],[Ticker]], Tabla1[Date], "&lt;=" &amp; Tabla1[[#This Row],[Date]], Tabla1[Date], "&gt;=" &amp; (Tabla1[[#This Row],[Date]]-50))</f>
        <v>120.5162857142857</v>
      </c>
      <c r="L2508">
        <f>AVERAGEIFS(Tabla1[Close], Tabla1[Ticker], Tabla1[[#This Row],[Ticker]], Tabla1[Date], "&lt;=" &amp; Tabla1[[#This Row],[Date]], Tabla1[Date], "&gt;=" &amp; (Tabla1[[#This Row],[Date]]-200))</f>
        <v>108.15233576642335</v>
      </c>
      <c r="M2508" t="str">
        <f>+IF(Tabla1[[#This Row],[volatilidad]]&lt;0.5,"Baja",IF(Tabla1[[#This Row],[volatilidad]]&lt;1,"Media","Alta"))</f>
        <v>Baja</v>
      </c>
    </row>
    <row r="2509" spans="1:13" x14ac:dyDescent="0.3">
      <c r="A2509" s="1">
        <v>45875</v>
      </c>
      <c r="B2509">
        <v>115.78</v>
      </c>
      <c r="C2509">
        <v>116.12</v>
      </c>
      <c r="D2509">
        <v>112.2</v>
      </c>
      <c r="E2509">
        <v>115.17</v>
      </c>
      <c r="F2509">
        <v>22153696</v>
      </c>
      <c r="G2509" t="s">
        <v>9</v>
      </c>
      <c r="H2509" s="3">
        <f t="shared" si="117"/>
        <v>-2.6622718052738303E-2</v>
      </c>
      <c r="I2509">
        <f t="shared" si="118"/>
        <v>2025</v>
      </c>
      <c r="J2509" t="str">
        <f t="shared" si="119"/>
        <v>Agosto</v>
      </c>
      <c r="K2509">
        <f>AVERAGEIFS(Tabla1[Close], Tabla1[Ticker], Tabla1[[#This Row],[Ticker]], Tabla1[Date], "&lt;=" &amp; Tabla1[[#This Row],[Date]], Tabla1[Date], "&gt;=" &amp; (Tabla1[[#This Row],[Date]]-50))</f>
        <v>120.39314285714283</v>
      </c>
      <c r="L2509">
        <f>AVERAGEIFS(Tabla1[Close], Tabla1[Ticker], Tabla1[[#This Row],[Ticker]], Tabla1[Date], "&lt;=" &amp; Tabla1[[#This Row],[Date]], Tabla1[Date], "&gt;=" &amp; (Tabla1[[#This Row],[Date]]-200))</f>
        <v>108.21182481751823</v>
      </c>
      <c r="M2509" t="str">
        <f>+IF(Tabla1[[#This Row],[volatilidad]]&lt;0.5,"Baja",IF(Tabla1[[#This Row],[volatilidad]]&lt;1,"Media","Alta"))</f>
        <v>Baja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7676A-CB06-4B3C-95BF-08AC911E78BA}">
  <dimension ref="C8:E15"/>
  <sheetViews>
    <sheetView zoomScale="56" zoomScaleNormal="56" workbookViewId="0">
      <selection activeCell="C8" sqref="C8"/>
    </sheetView>
  </sheetViews>
  <sheetFormatPr baseColWidth="10" defaultRowHeight="14.4" x14ac:dyDescent="0.3"/>
  <cols>
    <col min="3" max="3" width="23.5546875" bestFit="1" customWidth="1"/>
    <col min="4" max="4" width="29.6640625" bestFit="1" customWidth="1"/>
    <col min="5" max="5" width="12.6640625" bestFit="1" customWidth="1"/>
    <col min="6" max="6" width="18.33203125" bestFit="1" customWidth="1"/>
    <col min="7" max="7" width="12.6640625" bestFit="1" customWidth="1"/>
    <col min="8" max="8" width="21.21875" bestFit="1" customWidth="1"/>
    <col min="9" max="9" width="22.88671875" bestFit="1" customWidth="1"/>
  </cols>
  <sheetData>
    <row r="8" spans="3:5" x14ac:dyDescent="0.3">
      <c r="C8" s="4" t="s">
        <v>20</v>
      </c>
      <c r="D8" s="4" t="s">
        <v>21</v>
      </c>
    </row>
    <row r="9" spans="3:5" x14ac:dyDescent="0.3">
      <c r="C9" s="4" t="s">
        <v>13</v>
      </c>
      <c r="D9" t="s">
        <v>9</v>
      </c>
      <c r="E9" t="s">
        <v>8</v>
      </c>
    </row>
    <row r="10" spans="3:5" x14ac:dyDescent="0.3">
      <c r="C10" s="5" t="s">
        <v>15</v>
      </c>
      <c r="D10" s="6">
        <v>138.5361386138614</v>
      </c>
      <c r="E10" s="6">
        <v>502.95574257425744</v>
      </c>
    </row>
    <row r="11" spans="3:5" x14ac:dyDescent="0.3">
      <c r="C11" s="5" t="s">
        <v>16</v>
      </c>
      <c r="D11" s="6">
        <v>175.88607142857154</v>
      </c>
      <c r="E11" s="6">
        <v>558.21769841269838</v>
      </c>
    </row>
    <row r="12" spans="3:5" x14ac:dyDescent="0.3">
      <c r="C12" s="5" t="s">
        <v>17</v>
      </c>
      <c r="D12" s="6">
        <v>114.42143426294818</v>
      </c>
      <c r="E12" s="6">
        <v>284.63924302788848</v>
      </c>
    </row>
    <row r="13" spans="3:5" x14ac:dyDescent="0.3">
      <c r="C13" s="5" t="s">
        <v>18</v>
      </c>
      <c r="D13" s="6">
        <v>92.234760000000009</v>
      </c>
      <c r="E13" s="6">
        <v>390.24787999999972</v>
      </c>
    </row>
    <row r="14" spans="3:5" x14ac:dyDescent="0.3">
      <c r="C14" s="5" t="s">
        <v>19</v>
      </c>
      <c r="D14" s="6">
        <v>102.24253968253979</v>
      </c>
      <c r="E14" s="6">
        <v>671.50023809523805</v>
      </c>
    </row>
    <row r="15" spans="3:5" x14ac:dyDescent="0.3">
      <c r="C15" s="5" t="s">
        <v>37</v>
      </c>
      <c r="D15" s="6">
        <v>108.28182432432435</v>
      </c>
      <c r="E15" s="6">
        <v>1073.9636486486484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47058-5555-42B8-9449-A8D806EDD3CE}">
  <dimension ref="B3:R82"/>
  <sheetViews>
    <sheetView topLeftCell="F35" zoomScale="82" zoomScaleNormal="82" workbookViewId="0">
      <selection activeCell="J49" sqref="J49"/>
    </sheetView>
  </sheetViews>
  <sheetFormatPr baseColWidth="10" defaultRowHeight="14.4" x14ac:dyDescent="0.3"/>
  <cols>
    <col min="2" max="2" width="21.33203125" bestFit="1" customWidth="1"/>
    <col min="3" max="3" width="22.21875" bestFit="1" customWidth="1"/>
    <col min="4" max="4" width="6.109375" bestFit="1" customWidth="1"/>
    <col min="5" max="5" width="11.88671875" bestFit="1" customWidth="1"/>
    <col min="6" max="6" width="12" bestFit="1" customWidth="1"/>
    <col min="7" max="7" width="13.44140625" bestFit="1" customWidth="1"/>
    <col min="8" max="8" width="14.33203125" bestFit="1" customWidth="1"/>
    <col min="9" max="9" width="17.44140625" bestFit="1" customWidth="1"/>
    <col min="10" max="10" width="22.21875" bestFit="1" customWidth="1"/>
    <col min="11" max="11" width="12.88671875" bestFit="1" customWidth="1"/>
    <col min="12" max="12" width="16.88671875" bestFit="1" customWidth="1"/>
    <col min="13" max="13" width="14.33203125" bestFit="1" customWidth="1"/>
    <col min="14" max="14" width="12.88671875" bestFit="1" customWidth="1"/>
    <col min="15" max="15" width="16.88671875" bestFit="1" customWidth="1"/>
    <col min="16" max="16" width="19.109375" bestFit="1" customWidth="1"/>
    <col min="17" max="17" width="17.5546875" bestFit="1" customWidth="1"/>
    <col min="18" max="18" width="21.6640625" bestFit="1" customWidth="1"/>
  </cols>
  <sheetData>
    <row r="3" spans="2:8" x14ac:dyDescent="0.3">
      <c r="C3" s="4" t="s">
        <v>21</v>
      </c>
    </row>
    <row r="4" spans="2:8" x14ac:dyDescent="0.3">
      <c r="C4" t="s">
        <v>9</v>
      </c>
      <c r="F4" t="s">
        <v>8</v>
      </c>
    </row>
    <row r="5" spans="2:8" x14ac:dyDescent="0.3">
      <c r="B5" s="4" t="s">
        <v>13</v>
      </c>
      <c r="C5" t="s">
        <v>29</v>
      </c>
      <c r="D5" t="s">
        <v>28</v>
      </c>
      <c r="E5" t="s">
        <v>27</v>
      </c>
      <c r="F5" t="s">
        <v>29</v>
      </c>
      <c r="G5" t="s">
        <v>28</v>
      </c>
      <c r="H5" t="s">
        <v>27</v>
      </c>
    </row>
    <row r="6" spans="2:8" x14ac:dyDescent="0.3">
      <c r="B6" s="5" t="s">
        <v>15</v>
      </c>
    </row>
    <row r="7" spans="2:8" x14ac:dyDescent="0.3">
      <c r="B7" s="8" t="s">
        <v>38</v>
      </c>
      <c r="C7">
        <v>129.89108108108104</v>
      </c>
      <c r="D7">
        <v>130.51529790707133</v>
      </c>
      <c r="E7">
        <v>130.51447126962307</v>
      </c>
      <c r="F7">
        <v>496.00027027027045</v>
      </c>
      <c r="G7">
        <v>493.05658379083047</v>
      </c>
      <c r="H7">
        <v>493.04710911345035</v>
      </c>
    </row>
    <row r="8" spans="2:8" x14ac:dyDescent="0.3">
      <c r="B8" s="8" t="s">
        <v>26</v>
      </c>
      <c r="C8">
        <v>143.53406249999998</v>
      </c>
      <c r="D8">
        <v>133.47856014345493</v>
      </c>
      <c r="E8">
        <v>130.66063208278447</v>
      </c>
      <c r="F8">
        <v>506.97687500000012</v>
      </c>
      <c r="G8">
        <v>501.56450030341529</v>
      </c>
      <c r="H8">
        <v>501.2818025992425</v>
      </c>
    </row>
    <row r="9" spans="2:8" x14ac:dyDescent="0.3">
      <c r="B9" s="5" t="s">
        <v>16</v>
      </c>
    </row>
    <row r="10" spans="2:8" x14ac:dyDescent="0.3">
      <c r="B10" s="8" t="s">
        <v>36</v>
      </c>
      <c r="C10">
        <v>184.41557377049179</v>
      </c>
      <c r="D10">
        <v>177.81341773569838</v>
      </c>
      <c r="E10">
        <v>148.62839524917445</v>
      </c>
      <c r="F10">
        <v>530.43606557377063</v>
      </c>
      <c r="G10">
        <v>529.3182274264899</v>
      </c>
      <c r="H10">
        <v>509.98587241391732</v>
      </c>
    </row>
    <row r="11" spans="2:8" x14ac:dyDescent="0.3">
      <c r="B11" s="8" t="s">
        <v>39</v>
      </c>
      <c r="C11">
        <v>179.84507936507939</v>
      </c>
      <c r="D11">
        <v>184.00234724280097</v>
      </c>
      <c r="E11">
        <v>172.77468819733295</v>
      </c>
      <c r="F11">
        <v>511.16333333333347</v>
      </c>
      <c r="G11">
        <v>515.44701772060193</v>
      </c>
      <c r="H11">
        <v>519.51415305777812</v>
      </c>
    </row>
    <row r="12" spans="2:8" x14ac:dyDescent="0.3">
      <c r="B12" s="8" t="s">
        <v>38</v>
      </c>
      <c r="C12">
        <v>178.24421874999999</v>
      </c>
      <c r="D12">
        <v>177.47338486129246</v>
      </c>
      <c r="E12">
        <v>181.54322161140641</v>
      </c>
      <c r="F12">
        <v>550.3132812499997</v>
      </c>
      <c r="G12">
        <v>528.92729260175338</v>
      </c>
      <c r="H12">
        <v>522.72710101245332</v>
      </c>
    </row>
    <row r="13" spans="2:8" x14ac:dyDescent="0.3">
      <c r="B13" s="8" t="s">
        <v>26</v>
      </c>
      <c r="C13">
        <v>161.50109374999997</v>
      </c>
      <c r="D13">
        <v>168.8988829303963</v>
      </c>
      <c r="E13">
        <v>175.64001285338594</v>
      </c>
      <c r="F13">
        <v>638.92062500000009</v>
      </c>
      <c r="G13">
        <v>629.93412203130129</v>
      </c>
      <c r="H13">
        <v>558.83587010513725</v>
      </c>
    </row>
    <row r="14" spans="2:8" x14ac:dyDescent="0.3">
      <c r="B14" s="5" t="s">
        <v>17</v>
      </c>
    </row>
    <row r="15" spans="2:8" x14ac:dyDescent="0.3">
      <c r="B15" s="8" t="s">
        <v>36</v>
      </c>
      <c r="C15">
        <v>144.56596774193542</v>
      </c>
      <c r="D15">
        <v>147.85516838348238</v>
      </c>
      <c r="E15">
        <v>163.60539249052036</v>
      </c>
      <c r="F15">
        <v>416.32290322580627</v>
      </c>
      <c r="G15">
        <v>483.57793140266864</v>
      </c>
      <c r="H15">
        <v>570.53613338543528</v>
      </c>
    </row>
    <row r="16" spans="2:8" x14ac:dyDescent="0.3">
      <c r="B16" s="8" t="s">
        <v>39</v>
      </c>
      <c r="C16">
        <v>110.99177419354835</v>
      </c>
      <c r="D16">
        <v>122.1910690656094</v>
      </c>
      <c r="E16">
        <v>142.89634608672961</v>
      </c>
      <c r="F16">
        <v>221.70209677419365</v>
      </c>
      <c r="G16">
        <v>273.98778654949336</v>
      </c>
      <c r="H16">
        <v>448.90699828691316</v>
      </c>
    </row>
    <row r="17" spans="2:8" x14ac:dyDescent="0.3">
      <c r="B17" s="8" t="s">
        <v>38</v>
      </c>
      <c r="C17">
        <v>107.02218749999999</v>
      </c>
      <c r="D17">
        <v>104.84766789972029</v>
      </c>
      <c r="E17">
        <v>119.77770581230568</v>
      </c>
      <c r="F17">
        <v>222.12156249999995</v>
      </c>
      <c r="G17">
        <v>208.87757072726976</v>
      </c>
      <c r="H17">
        <v>276.516573251843</v>
      </c>
    </row>
    <row r="18" spans="2:8" x14ac:dyDescent="0.3">
      <c r="B18" s="8" t="s">
        <v>26</v>
      </c>
      <c r="C18">
        <v>95.647301587301612</v>
      </c>
      <c r="D18">
        <v>100.14770511327653</v>
      </c>
      <c r="E18">
        <v>104.94804151458423</v>
      </c>
      <c r="F18">
        <v>280.49396825396832</v>
      </c>
      <c r="G18">
        <v>262.16298361967398</v>
      </c>
      <c r="H18">
        <v>227.97564881895008</v>
      </c>
    </row>
    <row r="19" spans="2:8" x14ac:dyDescent="0.3">
      <c r="B19" s="5" t="s">
        <v>18</v>
      </c>
    </row>
    <row r="20" spans="2:8" x14ac:dyDescent="0.3">
      <c r="B20" s="8" t="s">
        <v>36</v>
      </c>
      <c r="C20">
        <v>100.81887096774194</v>
      </c>
      <c r="D20">
        <v>99.268451894247448</v>
      </c>
      <c r="E20">
        <v>101.02112361038311</v>
      </c>
      <c r="F20">
        <v>330.93403225806452</v>
      </c>
      <c r="G20">
        <v>326.21072594815047</v>
      </c>
      <c r="H20">
        <v>276.08246312733019</v>
      </c>
    </row>
    <row r="21" spans="2:8" x14ac:dyDescent="0.3">
      <c r="B21" s="8" t="s">
        <v>39</v>
      </c>
      <c r="C21">
        <v>94.731290322580662</v>
      </c>
      <c r="D21">
        <v>96.5434641426463</v>
      </c>
      <c r="E21">
        <v>97.94151865938214</v>
      </c>
      <c r="F21">
        <v>368.32048387096785</v>
      </c>
      <c r="G21">
        <v>341.1039803996868</v>
      </c>
      <c r="H21">
        <v>320.78708477615919</v>
      </c>
    </row>
    <row r="22" spans="2:8" x14ac:dyDescent="0.3">
      <c r="B22" s="8" t="s">
        <v>38</v>
      </c>
      <c r="C22">
        <v>85.405555555555551</v>
      </c>
      <c r="D22">
        <v>87.539479365574579</v>
      </c>
      <c r="E22">
        <v>94.568803351920849</v>
      </c>
      <c r="F22">
        <v>423.91031746031757</v>
      </c>
      <c r="G22">
        <v>427.34863739558972</v>
      </c>
      <c r="H22">
        <v>370.16968022008729</v>
      </c>
    </row>
    <row r="23" spans="2:8" x14ac:dyDescent="0.3">
      <c r="B23" s="8" t="s">
        <v>26</v>
      </c>
      <c r="C23">
        <v>88.159206349206357</v>
      </c>
      <c r="D23">
        <v>85.476605023390761</v>
      </c>
      <c r="E23">
        <v>88.019931251731307</v>
      </c>
      <c r="F23">
        <v>436.5371428571429</v>
      </c>
      <c r="G23">
        <v>416.93718773535437</v>
      </c>
      <c r="H23">
        <v>407.64681229656037</v>
      </c>
    </row>
    <row r="24" spans="2:8" x14ac:dyDescent="0.3">
      <c r="B24" s="5" t="s">
        <v>19</v>
      </c>
    </row>
    <row r="25" spans="2:8" x14ac:dyDescent="0.3">
      <c r="B25" s="8" t="s">
        <v>36</v>
      </c>
      <c r="C25">
        <v>104.45475409836064</v>
      </c>
      <c r="D25">
        <v>98.233221574471798</v>
      </c>
      <c r="E25">
        <v>89.471467594928697</v>
      </c>
      <c r="F25">
        <v>563.81672131147536</v>
      </c>
      <c r="G25">
        <v>526.63942679376771</v>
      </c>
      <c r="H25">
        <v>453.28184061398542</v>
      </c>
    </row>
    <row r="26" spans="2:8" x14ac:dyDescent="0.3">
      <c r="B26" s="8" t="s">
        <v>39</v>
      </c>
      <c r="C26">
        <v>107.6484126984127</v>
      </c>
      <c r="D26">
        <v>111.09167968829173</v>
      </c>
      <c r="E26">
        <v>101.16855575748735</v>
      </c>
      <c r="F26">
        <v>624.55444444444436</v>
      </c>
      <c r="G26">
        <v>611.16421011728028</v>
      </c>
      <c r="H26">
        <v>537.81512388707847</v>
      </c>
    </row>
    <row r="27" spans="2:8" x14ac:dyDescent="0.3">
      <c r="B27" s="8" t="s">
        <v>38</v>
      </c>
      <c r="C27">
        <v>92.007343749999976</v>
      </c>
      <c r="D27">
        <v>94.668239522162807</v>
      </c>
      <c r="E27">
        <v>104.14446456485514</v>
      </c>
      <c r="F27">
        <v>668.77328124999997</v>
      </c>
      <c r="G27">
        <v>659.24054069473061</v>
      </c>
      <c r="H27">
        <v>618.78209831272113</v>
      </c>
    </row>
    <row r="28" spans="2:8" x14ac:dyDescent="0.3">
      <c r="B28" s="8" t="s">
        <v>26</v>
      </c>
      <c r="C28">
        <v>105.04781249999998</v>
      </c>
      <c r="D28">
        <v>99.171011556199034</v>
      </c>
      <c r="E28">
        <v>98.14191785373157</v>
      </c>
      <c r="F28">
        <v>823.0753125</v>
      </c>
      <c r="G28">
        <v>765.74189818297816</v>
      </c>
      <c r="H28">
        <v>683.82385248747755</v>
      </c>
    </row>
    <row r="29" spans="2:8" x14ac:dyDescent="0.3">
      <c r="B29" s="5" t="s">
        <v>37</v>
      </c>
    </row>
    <row r="30" spans="2:8" x14ac:dyDescent="0.3">
      <c r="B30" s="8" t="s">
        <v>36</v>
      </c>
      <c r="C30">
        <v>107.46750000000002</v>
      </c>
      <c r="D30">
        <v>110.52489103119788</v>
      </c>
      <c r="E30">
        <v>101.82757245450678</v>
      </c>
      <c r="F30">
        <v>951.01466666666636</v>
      </c>
      <c r="G30">
        <v>938.99412706511907</v>
      </c>
      <c r="H30">
        <v>803.49832727133492</v>
      </c>
    </row>
    <row r="31" spans="2:8" x14ac:dyDescent="0.3">
      <c r="B31" s="8" t="s">
        <v>39</v>
      </c>
      <c r="C31">
        <v>103.88951612903222</v>
      </c>
      <c r="D31">
        <v>99.975464386859088</v>
      </c>
      <c r="E31">
        <v>105.11770582213182</v>
      </c>
      <c r="F31">
        <v>1130.6611290322583</v>
      </c>
      <c r="G31">
        <v>1050.984701626335</v>
      </c>
      <c r="H31">
        <v>943.90940165084476</v>
      </c>
    </row>
    <row r="32" spans="2:8" x14ac:dyDescent="0.3">
      <c r="B32" s="8" t="s">
        <v>38</v>
      </c>
      <c r="C32">
        <v>120.63499999999999</v>
      </c>
      <c r="D32">
        <v>118.74206222209165</v>
      </c>
      <c r="E32">
        <v>107.26768456486661</v>
      </c>
      <c r="F32">
        <v>1222.4903846153848</v>
      </c>
      <c r="G32">
        <v>1242.9315775107243</v>
      </c>
      <c r="H32">
        <v>1062.8180985547076</v>
      </c>
    </row>
    <row r="45" spans="9:18" x14ac:dyDescent="0.3">
      <c r="J45" s="4" t="s">
        <v>21</v>
      </c>
    </row>
    <row r="46" spans="9:18" x14ac:dyDescent="0.3">
      <c r="J46" t="s">
        <v>9</v>
      </c>
      <c r="M46" t="s">
        <v>8</v>
      </c>
      <c r="P46" t="s">
        <v>30</v>
      </c>
      <c r="Q46" t="s">
        <v>32</v>
      </c>
      <c r="R46" t="s">
        <v>34</v>
      </c>
    </row>
    <row r="47" spans="9:18" x14ac:dyDescent="0.3">
      <c r="I47" s="4" t="s">
        <v>13</v>
      </c>
      <c r="J47" t="s">
        <v>31</v>
      </c>
      <c r="K47" t="s">
        <v>33</v>
      </c>
      <c r="L47" t="s">
        <v>35</v>
      </c>
      <c r="M47" t="s">
        <v>31</v>
      </c>
      <c r="N47" t="s">
        <v>33</v>
      </c>
      <c r="O47" t="s">
        <v>35</v>
      </c>
    </row>
    <row r="48" spans="9:18" x14ac:dyDescent="0.3">
      <c r="I48" s="5" t="s">
        <v>17</v>
      </c>
      <c r="J48" s="13">
        <v>70273509</v>
      </c>
      <c r="K48" s="6">
        <v>157.88999999999999</v>
      </c>
      <c r="L48" s="11">
        <v>6.2962962962962887E-2</v>
      </c>
      <c r="M48" s="13">
        <v>133387480</v>
      </c>
      <c r="N48" s="6">
        <v>597.37</v>
      </c>
      <c r="O48" s="11">
        <v>0.13086440255750209</v>
      </c>
      <c r="P48" s="13">
        <v>133387480</v>
      </c>
      <c r="Q48" s="6">
        <v>597.37</v>
      </c>
      <c r="R48" s="11">
        <v>0.13086440255750209</v>
      </c>
    </row>
    <row r="49" spans="2:18" x14ac:dyDescent="0.3">
      <c r="I49" s="5" t="s">
        <v>14</v>
      </c>
      <c r="J49" s="13">
        <v>70273509</v>
      </c>
      <c r="K49" s="6">
        <v>157.88999999999999</v>
      </c>
      <c r="L49" s="11">
        <v>6.2962962962962887E-2</v>
      </c>
      <c r="M49" s="13">
        <v>133387480</v>
      </c>
      <c r="N49" s="6">
        <v>597.37</v>
      </c>
      <c r="O49" s="11">
        <v>0.13086440255750209</v>
      </c>
      <c r="P49" s="13">
        <v>133387480</v>
      </c>
      <c r="Q49" s="6">
        <v>597.37</v>
      </c>
      <c r="R49" s="11">
        <v>0.13086440255750209</v>
      </c>
    </row>
    <row r="63" spans="2:18" x14ac:dyDescent="0.3">
      <c r="B63" s="4" t="s">
        <v>13</v>
      </c>
      <c r="C63" t="s">
        <v>23</v>
      </c>
    </row>
    <row r="64" spans="2:18" x14ac:dyDescent="0.3">
      <c r="B64" s="5" t="s">
        <v>9</v>
      </c>
      <c r="C64" s="7">
        <v>11377759.17783094</v>
      </c>
    </row>
    <row r="65" spans="2:8" x14ac:dyDescent="0.3">
      <c r="B65" s="5" t="s">
        <v>8</v>
      </c>
      <c r="C65" s="7">
        <v>5886521.2551834127</v>
      </c>
    </row>
    <row r="66" spans="2:8" x14ac:dyDescent="0.3">
      <c r="B66" s="5" t="s">
        <v>14</v>
      </c>
      <c r="C66" s="7">
        <v>8632140.2165071778</v>
      </c>
      <c r="H66" s="7">
        <f>+GETPIVOTDATA("Volume",$B$63,"Ticker","NFLX")</f>
        <v>5886521.2551834127</v>
      </c>
    </row>
    <row r="67" spans="2:8" x14ac:dyDescent="0.3">
      <c r="H67" s="7">
        <f>+GETPIVOTDATA("Volume",$B$63,"Ticker","DIS")</f>
        <v>11377759.17783094</v>
      </c>
    </row>
    <row r="80" spans="2:8" x14ac:dyDescent="0.3">
      <c r="C80" s="4" t="s">
        <v>21</v>
      </c>
    </row>
    <row r="81" spans="2:8" x14ac:dyDescent="0.3">
      <c r="C81" t="s">
        <v>9</v>
      </c>
      <c r="D81" t="s">
        <v>8</v>
      </c>
      <c r="E81" t="s">
        <v>14</v>
      </c>
    </row>
    <row r="82" spans="2:8" x14ac:dyDescent="0.3">
      <c r="B82" t="s">
        <v>22</v>
      </c>
      <c r="C82" s="9">
        <v>9.4906591348210351E-5</v>
      </c>
      <c r="D82" s="9">
        <v>1.1131641555083361E-3</v>
      </c>
      <c r="E82" s="9">
        <v>6.0403537342827338E-4</v>
      </c>
      <c r="G82" s="3">
        <f>+GETPIVOTDATA("volatilidad",$B$80,"Ticker","DIS")</f>
        <v>9.4906591348210351E-5</v>
      </c>
      <c r="H82" s="3">
        <f>+GETPIVOTDATA("volatilidad",$B$80,"Ticker","NFLX")</f>
        <v>1.1131641555083361E-3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CDCF0-9707-468C-B8F5-DC2C31C3838A}">
  <dimension ref="A1:P35"/>
  <sheetViews>
    <sheetView showGridLines="0" tabSelected="1" zoomScale="80" zoomScaleNormal="80" workbookViewId="0">
      <selection activeCell="C35" sqref="C35"/>
    </sheetView>
  </sheetViews>
  <sheetFormatPr baseColWidth="10" defaultRowHeight="14.4" x14ac:dyDescent="0.3"/>
  <cols>
    <col min="7" max="7" width="17.88671875" bestFit="1" customWidth="1"/>
    <col min="8" max="8" width="17.21875" bestFit="1" customWidth="1"/>
    <col min="11" max="11" width="20.77734375" bestFit="1" customWidth="1"/>
    <col min="12" max="12" width="13.88671875" bestFit="1" customWidth="1"/>
    <col min="13" max="13" width="6" bestFit="1" customWidth="1"/>
    <col min="14" max="14" width="14.5546875" bestFit="1" customWidth="1"/>
    <col min="15" max="15" width="13.44140625" bestFit="1" customWidth="1"/>
    <col min="16" max="20" width="5.5546875" bestFit="1" customWidth="1"/>
  </cols>
  <sheetData>
    <row r="1" spans="1:13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x14ac:dyDescent="0.3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3" x14ac:dyDescent="0.3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1:13" x14ac:dyDescent="0.3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 x14ac:dyDescent="0.3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</row>
    <row r="7" spans="1:13" x14ac:dyDescent="0.3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</row>
    <row r="8" spans="1:13" x14ac:dyDescent="0.3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</row>
    <row r="9" spans="1:13" x14ac:dyDescent="0.3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</row>
    <row r="10" spans="1:13" x14ac:dyDescent="0.3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</row>
    <row r="11" spans="1:13" x14ac:dyDescent="0.3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</row>
    <row r="12" spans="1:13" x14ac:dyDescent="0.3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</row>
    <row r="13" spans="1:13" x14ac:dyDescent="0.3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3" x14ac:dyDescent="0.3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</row>
    <row r="15" spans="1:13" x14ac:dyDescent="0.3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</row>
    <row r="16" spans="1:13" x14ac:dyDescent="0.3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</row>
    <row r="17" spans="1:16" x14ac:dyDescent="0.3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</row>
    <row r="18" spans="1:16" x14ac:dyDescent="0.3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</row>
    <row r="19" spans="1:16" x14ac:dyDescent="0.3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</row>
    <row r="20" spans="1:16" x14ac:dyDescent="0.3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P20" s="12"/>
    </row>
    <row r="21" spans="1:16" x14ac:dyDescent="0.3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</row>
    <row r="22" spans="1:16" x14ac:dyDescent="0.3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</row>
    <row r="23" spans="1:16" x14ac:dyDescent="0.3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</row>
    <row r="24" spans="1:16" x14ac:dyDescent="0.3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</row>
    <row r="25" spans="1:16" x14ac:dyDescent="0.3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</row>
    <row r="26" spans="1:16" x14ac:dyDescent="0.3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</row>
    <row r="27" spans="1:16" x14ac:dyDescent="0.3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</row>
    <row r="28" spans="1:16" x14ac:dyDescent="0.3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</row>
    <row r="29" spans="1:16" x14ac:dyDescent="0.3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</row>
    <row r="30" spans="1:16" x14ac:dyDescent="0.3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</row>
    <row r="31" spans="1:16" x14ac:dyDescent="0.3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</row>
    <row r="32" spans="1:16" x14ac:dyDescent="0.3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</row>
    <row r="33" spans="1:13" x14ac:dyDescent="0.3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</row>
    <row r="35" spans="1:13" x14ac:dyDescent="0.3">
      <c r="C35" t="s">
        <v>40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43CC4394-A77F-450A-B819-2B358D8FDE60}">
  <ds:schemaRefs/>
</ds:datastoreItem>
</file>

<file path=customXml/itemProps2.xml><?xml version="1.0" encoding="utf-8"?>
<ds:datastoreItem xmlns:ds="http://schemas.openxmlformats.org/officeDocument/2006/customXml" ds:itemID="{534E99FA-D7ED-4F85-9057-439EADF36277}">
  <ds:schemaRefs/>
</ds:datastoreItem>
</file>

<file path=customXml/itemProps3.xml><?xml version="1.0" encoding="utf-8"?>
<ds:datastoreItem xmlns:ds="http://schemas.openxmlformats.org/officeDocument/2006/customXml" ds:itemID="{6BA1CDE7-AAE6-41EA-8FDD-CF6D1C29695F}">
  <ds:schemaRefs/>
</ds:datastoreItem>
</file>

<file path=customXml/itemProps4.xml><?xml version="1.0" encoding="utf-8"?>
<ds:datastoreItem xmlns:ds="http://schemas.openxmlformats.org/officeDocument/2006/customXml" ds:itemID="{0D99FEA8-46D1-476E-ACAA-40B3240216CB}">
  <ds:schemaRefs/>
</ds:datastoreItem>
</file>

<file path=customXml/itemProps5.xml><?xml version="1.0" encoding="utf-8"?>
<ds:datastoreItem xmlns:ds="http://schemas.openxmlformats.org/officeDocument/2006/customXml" ds:itemID="{B8F0EE44-3D17-4440-9B34-523841450481}">
  <ds:schemaRefs/>
</ds:datastoreItem>
</file>

<file path=customXml/itemProps6.xml><?xml version="1.0" encoding="utf-8"?>
<ds:datastoreItem xmlns:ds="http://schemas.openxmlformats.org/officeDocument/2006/customXml" ds:itemID="{EC849823-012C-49D7-9807-D29231D4B8C6}">
  <ds:schemaRefs/>
</ds:datastoreItem>
</file>

<file path=customXml/itemProps7.xml><?xml version="1.0" encoding="utf-8"?>
<ds:datastoreItem xmlns:ds="http://schemas.openxmlformats.org/officeDocument/2006/customXml" ds:itemID="{4ADA56F8-367B-4469-B186-1B4883B63121}">
  <ds:schemaRefs/>
</ds:datastoreItem>
</file>

<file path=customXml/itemProps8.xml><?xml version="1.0" encoding="utf-8"?>
<ds:datastoreItem xmlns:ds="http://schemas.openxmlformats.org/officeDocument/2006/customXml" ds:itemID="{4D375128-BE15-44B8-B375-044FA84F3D13}">
  <ds:schemaRefs/>
</ds:datastoreItem>
</file>

<file path=customXml/itemProps9.xml><?xml version="1.0" encoding="utf-8"?>
<ds:datastoreItem xmlns:ds="http://schemas.openxmlformats.org/officeDocument/2006/customXml" ds:itemID="{E96215AE-A33E-4DF7-8C3D-8CDEF256B15A}">
  <ds:schemaRefs/>
</ds:datastoreItem>
</file>

<file path=customXml/itemProps10.xml><?xml version="1.0" encoding="utf-8"?>
<ds:datastoreItem xmlns:ds="http://schemas.openxmlformats.org/officeDocument/2006/customXml" ds:itemID="{467F55D4-DA31-49D8-8A18-2947CABAE94D}">
  <ds:schemaRefs/>
</ds:datastoreItem>
</file>

<file path=customXml/itemProps11.xml><?xml version="1.0" encoding="utf-8"?>
<ds:datastoreItem xmlns:ds="http://schemas.openxmlformats.org/officeDocument/2006/customXml" ds:itemID="{5DAF2579-4E19-4757-8549-AFE4ABE352D4}">
  <ds:schemaRefs/>
</ds:datastoreItem>
</file>

<file path=customXml/itemProps12.xml><?xml version="1.0" encoding="utf-8"?>
<ds:datastoreItem xmlns:ds="http://schemas.openxmlformats.org/officeDocument/2006/customXml" ds:itemID="{EA5D1890-1C33-4C4E-9E29-5778BA03E71A}">
  <ds:schemaRefs/>
</ds:datastoreItem>
</file>

<file path=customXml/itemProps13.xml><?xml version="1.0" encoding="utf-8"?>
<ds:datastoreItem xmlns:ds="http://schemas.openxmlformats.org/officeDocument/2006/customXml" ds:itemID="{ECEF43C2-0657-40C5-878F-8EC9B7051171}">
  <ds:schemaRefs/>
</ds:datastoreItem>
</file>

<file path=customXml/itemProps14.xml><?xml version="1.0" encoding="utf-8"?>
<ds:datastoreItem xmlns:ds="http://schemas.openxmlformats.org/officeDocument/2006/customXml" ds:itemID="{F47D9E5B-CCA9-45E2-9306-FE6F1B79E4CE}">
  <ds:schemaRefs/>
</ds:datastoreItem>
</file>

<file path=customXml/itemProps15.xml><?xml version="1.0" encoding="utf-8"?>
<ds:datastoreItem xmlns:ds="http://schemas.openxmlformats.org/officeDocument/2006/customXml" ds:itemID="{53292574-80FF-4754-A337-8B08290A81DC}">
  <ds:schemaRefs/>
</ds:datastoreItem>
</file>

<file path=customXml/itemProps16.xml><?xml version="1.0" encoding="utf-8"?>
<ds:datastoreItem xmlns:ds="http://schemas.openxmlformats.org/officeDocument/2006/customXml" ds:itemID="{57AE0A57-162F-4E62-AA0C-EA8AE4C03DB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2</vt:i4>
      </vt:variant>
    </vt:vector>
  </HeadingPairs>
  <TitlesOfParts>
    <vt:vector size="6" baseType="lpstr">
      <vt:lpstr>DatosAcciones</vt:lpstr>
      <vt:lpstr>Hoja2</vt:lpstr>
      <vt:lpstr>Hoja1</vt:lpstr>
      <vt:lpstr>dashboard</vt:lpstr>
      <vt:lpstr>datos</vt:lpstr>
      <vt:lpstr>DatosAcciones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AGUIRRE LAURA,SEBASTIAN ANDRES</dc:creator>
  <cp:lastModifiedBy>AGUIRRE LAURA,SEBASTIAN ANDRES</cp:lastModifiedBy>
  <dcterms:created xsi:type="dcterms:W3CDTF">2025-08-08T21:09:52Z</dcterms:created>
  <dcterms:modified xsi:type="dcterms:W3CDTF">2025-08-13T20:09:46Z</dcterms:modified>
</cp:coreProperties>
</file>