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Question1" sheetId="1" r:id="rId1"/>
  </sheets>
  <definedNames>
    <definedName name="solver_adj" localSheetId="0" hidden="1">Question1!$C$4:$C$15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Question1!$C$27</definedName>
    <definedName name="solver_lhs10" localSheetId="0" hidden="1">Question1!$C$36</definedName>
    <definedName name="solver_lhs11" localSheetId="0" hidden="1">Question1!$C$4:$C$15</definedName>
    <definedName name="solver_lhs2" localSheetId="0" hidden="1">Question1!$C$28</definedName>
    <definedName name="solver_lhs3" localSheetId="0" hidden="1">Question1!$C$29</definedName>
    <definedName name="solver_lhs4" localSheetId="0" hidden="1">Question1!$C$30</definedName>
    <definedName name="solver_lhs5" localSheetId="0" hidden="1">Question1!$C$31</definedName>
    <definedName name="solver_lhs6" localSheetId="0" hidden="1">Question1!$C$32</definedName>
    <definedName name="solver_lhs7" localSheetId="0" hidden="1">Question1!$C$33</definedName>
    <definedName name="solver_lhs8" localSheetId="0" hidden="1">Question1!$C$34</definedName>
    <definedName name="solver_lhs9" localSheetId="0" hidden="1">Question1!$C$35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11</definedName>
    <definedName name="solver_nwt" localSheetId="0" hidden="1">1</definedName>
    <definedName name="solver_opt" localSheetId="0" hidden="1">Question1!$C$22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10" localSheetId="0" hidden="1">1</definedName>
    <definedName name="solver_rel11" localSheetId="0" hidden="1">5</definedName>
    <definedName name="solver_rel2" localSheetId="0" hidden="1">3</definedName>
    <definedName name="solver_rel3" localSheetId="0" hidden="1">3</definedName>
    <definedName name="solver_rel4" localSheetId="0" hidden="1">1</definedName>
    <definedName name="solver_rel5" localSheetId="0" hidden="1">3</definedName>
    <definedName name="solver_rel6" localSheetId="0" hidden="1">3</definedName>
    <definedName name="solver_rel7" localSheetId="0" hidden="1">1</definedName>
    <definedName name="solver_rel8" localSheetId="0" hidden="1">3</definedName>
    <definedName name="solver_rel9" localSheetId="0" hidden="1">3</definedName>
    <definedName name="solver_rhs1" localSheetId="0" hidden="1">Question1!$E$27</definedName>
    <definedName name="solver_rhs10" localSheetId="0" hidden="1">Question1!$E$36</definedName>
    <definedName name="solver_rhs11" localSheetId="0" hidden="1">binary</definedName>
    <definedName name="solver_rhs2" localSheetId="0" hidden="1">Question1!$E$28</definedName>
    <definedName name="solver_rhs3" localSheetId="0" hidden="1">Question1!$E$29</definedName>
    <definedName name="solver_rhs4" localSheetId="0" hidden="1">Question1!$E$30</definedName>
    <definedName name="solver_rhs5" localSheetId="0" hidden="1">Question1!$E$31</definedName>
    <definedName name="solver_rhs6" localSheetId="0" hidden="1">Question1!$E$32</definedName>
    <definedName name="solver_rhs7" localSheetId="0" hidden="1">Question1!$E$33</definedName>
    <definedName name="solver_rhs8" localSheetId="0" hidden="1">Question1!$E$34</definedName>
    <definedName name="solver_rhs9" localSheetId="0" hidden="1">Question1!$E$35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E36" i="1" l="1"/>
  <c r="E35" i="1"/>
  <c r="E34" i="1"/>
  <c r="E33" i="1"/>
  <c r="E32" i="1"/>
  <c r="E31" i="1"/>
  <c r="C27" i="1" l="1"/>
  <c r="C36" i="1"/>
  <c r="C33" i="1"/>
  <c r="C35" i="1"/>
  <c r="C34" i="1"/>
  <c r="C32" i="1"/>
  <c r="C31" i="1"/>
  <c r="C30" i="1"/>
  <c r="E29" i="1"/>
  <c r="C29" i="1"/>
  <c r="E28" i="1"/>
  <c r="C28" i="1"/>
  <c r="C22" i="1"/>
</calcChain>
</file>

<file path=xl/sharedStrings.xml><?xml version="1.0" encoding="utf-8"?>
<sst xmlns="http://schemas.openxmlformats.org/spreadsheetml/2006/main" count="58" uniqueCount="50">
  <si>
    <t>Decision Variables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</si>
  <si>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</si>
  <si>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</si>
  <si>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</si>
  <si>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</si>
  <si>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</si>
  <si>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</si>
  <si>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</si>
  <si>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</si>
  <si>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</si>
  <si>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Binary Variable: Whether to show 'Cheers'</t>
  </si>
  <si>
    <t>Binary Variable: Whether to show 'Dynasty'</t>
  </si>
  <si>
    <t>Binary Variable: Whether to show 'L. A. Law'</t>
  </si>
  <si>
    <t>Binary Variable: Whether to show 'Jake'</t>
  </si>
  <si>
    <t>Binary Variable: Whether to show 'Bob Newhart'</t>
  </si>
  <si>
    <t>Binary Variable: Whether to show 'News Special — the Middle East'</t>
  </si>
  <si>
    <t>Binary Variable: Whether to show 'Focus on Science: The Fusion Issue'</t>
  </si>
  <si>
    <t>Binary Variable: Whether to show 'Magnificent Beaches'</t>
  </si>
  <si>
    <t>Binary Variable: Whether to show 'Urban Action for Education'</t>
  </si>
  <si>
    <t>x10</t>
  </si>
  <si>
    <t>Binary Variable: Whether £4 million advertising revenues lost from family-oriented sponsors</t>
  </si>
  <si>
    <t>Objective Function</t>
  </si>
  <si>
    <t>Variable</t>
  </si>
  <si>
    <t>Description</t>
  </si>
  <si>
    <t>Value</t>
  </si>
  <si>
    <t>Objective</t>
  </si>
  <si>
    <t>Constraints</t>
  </si>
  <si>
    <t>Constraint Formula</t>
  </si>
  <si>
    <t>x3 + x6 + x7 + x9 &gt;= x2 + x3 + x4 + x6</t>
  </si>
  <si>
    <t>x3 + x4 &gt;= x7</t>
  </si>
  <si>
    <t>x7 + x9 &lt;= 1</t>
  </si>
  <si>
    <t>Maximise (6 * x1 + 10 * x2 + 9 * x3 + 4 * x4 + 5 * x5 + 2 * x6 + 6 * x7 + 7 * x8 + 8 * x9 - 4 * x10)</t>
  </si>
  <si>
    <t>&lt;=</t>
  </si>
  <si>
    <t>&gt;=</t>
  </si>
  <si>
    <t>y1</t>
  </si>
  <si>
    <t>y2</t>
  </si>
  <si>
    <t>Binary Auxiliary Variable: Whether the set of constraint 4 is met</t>
  </si>
  <si>
    <t>Binary Auxiliary Variable: Whether the set of constraint 5 is met</t>
  </si>
  <si>
    <t>x1 + x2 + x3 + x4 + x5 + x6 + x7 + x8 + x9 = 5</t>
  </si>
  <si>
    <t>=</t>
  </si>
  <si>
    <t>No</t>
  </si>
  <si>
    <t>LHS</t>
  </si>
  <si>
    <t>RHS</t>
  </si>
  <si>
    <t>Operator</t>
  </si>
  <si>
    <t>M</t>
  </si>
  <si>
    <t>Arbitrarily Large Number</t>
  </si>
  <si>
    <t>Alternative:
x1 + x5 + x8 &lt;= 2(x1 + x2 + x3 + x4 + x7) + 1
=&gt; x1 + x5 + x8 - 1 &lt;= 2(x1 + x2 + x3 + x4 + x7)</t>
  </si>
  <si>
    <t>x2 + x3 + x4 + x6 &gt;= 4 - M * y2
x10 &gt;= 1 - M * y2
x2 + x3 + x4 + x6 &lt;= 3 + M *(1 - y2)
y2 belong to {0, 1}</t>
  </si>
  <si>
    <t>Alternative:
x2 + x3 + x4 + x6 - 3 &lt;= x10</t>
  </si>
  <si>
    <t>x1 + x5 + x8 &gt;= 2 - M * y1
x1 + x2 + x3 + x4 + x7 &gt;= 1 - M * y1
x1 + x5 + x8 &lt;= 1 + M *(1 - y1)
y1 belong to {0,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</si>
</sst>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7" workbookViewId="0">
      <selection activeCell="B32" sqref="B32"/>
    </sheetView>
  </sheetViews>
  <sheetFormatPr defaultRowHeight="15" x14ac:dyDescent="0.25"/>
  <cols>
    <col min="2" max="2" width="85.140625" bestFit="1" customWidth="1"/>
    <col min="8" max="8" width="55.85546875" customWidth="1"/>
  </cols>
  <sheetData>
    <row r="1" spans="1:3" x14ac:dyDescent="0.25">
      <c r="A1" s="1" t="s">
        <v>0</v>
      </c>
    </row>
    <row r="3" spans="1:3" x14ac:dyDescent="0.25">
      <c r="A3" s="2" t="s">
        <v>22</v>
      </c>
      <c r="B3" s="2" t="s">
        <v>23</v>
      </c>
      <c r="C3" s="2" t="s">
        <v>24</v>
      </c>
    </row>
    <row r="4" spans="1:3" x14ac:dyDescent="0.25">
      <c r="A4" s="3" t="s">
        <v>1</v>
      </c>
      <c r="B4" s="3" t="s">
        <v>10</v>
      </c>
      <c r="C4" s="3">
        <v>1</v>
      </c>
    </row>
    <row r="5" spans="1:3" x14ac:dyDescent="0.25">
      <c r="A5" s="3" t="s">
        <v>2</v>
      </c>
      <c r="B5" s="3" t="s">
        <v>11</v>
      </c>
      <c r="C5" s="3">
        <v>1</v>
      </c>
    </row>
    <row r="6" spans="1:3" x14ac:dyDescent="0.25">
      <c r="A6" s="3" t="s">
        <v>3</v>
      </c>
      <c r="B6" s="3" t="s">
        <v>12</v>
      </c>
      <c r="C6" s="3">
        <v>1</v>
      </c>
    </row>
    <row r="7" spans="1:3" x14ac:dyDescent="0.25">
      <c r="A7" s="3" t="s">
        <v>4</v>
      </c>
      <c r="B7" s="3" t="s">
        <v>13</v>
      </c>
      <c r="C7" s="3">
        <v>0</v>
      </c>
    </row>
    <row r="8" spans="1:3" x14ac:dyDescent="0.25">
      <c r="A8" s="3" t="s">
        <v>5</v>
      </c>
      <c r="B8" s="3" t="s">
        <v>14</v>
      </c>
      <c r="C8" s="3">
        <v>0</v>
      </c>
    </row>
    <row r="9" spans="1:3" x14ac:dyDescent="0.25">
      <c r="A9" s="3" t="s">
        <v>6</v>
      </c>
      <c r="B9" s="3" t="s">
        <v>15</v>
      </c>
      <c r="C9" s="3">
        <v>0</v>
      </c>
    </row>
    <row r="10" spans="1:3" x14ac:dyDescent="0.25">
      <c r="A10" s="3" t="s">
        <v>7</v>
      </c>
      <c r="B10" s="3" t="s">
        <v>16</v>
      </c>
      <c r="C10" s="3">
        <v>0</v>
      </c>
    </row>
    <row r="11" spans="1:3" x14ac:dyDescent="0.25">
      <c r="A11" s="3" t="s">
        <v>8</v>
      </c>
      <c r="B11" s="3" t="s">
        <v>17</v>
      </c>
      <c r="C11" s="3">
        <v>1</v>
      </c>
    </row>
    <row r="12" spans="1:3" x14ac:dyDescent="0.25">
      <c r="A12" s="3" t="s">
        <v>9</v>
      </c>
      <c r="B12" s="3" t="s">
        <v>18</v>
      </c>
      <c r="C12" s="3">
        <v>1</v>
      </c>
    </row>
    <row r="13" spans="1:3" x14ac:dyDescent="0.25">
      <c r="A13" s="3" t="s">
        <v>19</v>
      </c>
      <c r="B13" s="3" t="s">
        <v>20</v>
      </c>
      <c r="C13" s="3">
        <v>0</v>
      </c>
    </row>
    <row r="14" spans="1:3" x14ac:dyDescent="0.25">
      <c r="A14" s="5" t="s">
        <v>34</v>
      </c>
      <c r="B14" s="3" t="s">
        <v>36</v>
      </c>
      <c r="C14" s="3">
        <v>0</v>
      </c>
    </row>
    <row r="15" spans="1:3" x14ac:dyDescent="0.25">
      <c r="A15" s="5" t="s">
        <v>35</v>
      </c>
      <c r="B15" s="3" t="s">
        <v>37</v>
      </c>
      <c r="C15" s="3">
        <v>1</v>
      </c>
    </row>
    <row r="17" spans="1:8" x14ac:dyDescent="0.25">
      <c r="A17" s="5" t="s">
        <v>44</v>
      </c>
      <c r="B17" s="5" t="s">
        <v>45</v>
      </c>
      <c r="C17" s="3">
        <v>20</v>
      </c>
    </row>
    <row r="18" spans="1:8" x14ac:dyDescent="0.25">
      <c r="A18" s="9"/>
      <c r="B18" s="9"/>
      <c r="C18" s="7"/>
    </row>
    <row r="19" spans="1:8" x14ac:dyDescent="0.25">
      <c r="A19" s="1" t="s">
        <v>21</v>
      </c>
    </row>
    <row r="21" spans="1:8" x14ac:dyDescent="0.25">
      <c r="A21" s="10" t="s">
        <v>25</v>
      </c>
      <c r="B21" s="11"/>
      <c r="C21" s="2" t="s">
        <v>24</v>
      </c>
    </row>
    <row r="22" spans="1:8" x14ac:dyDescent="0.25">
      <c r="A22" s="12" t="s">
        <v>31</v>
      </c>
      <c r="B22" s="13"/>
      <c r="C22" s="4">
        <f xml:space="preserve"> 6 * C4 + 10 * C5 + 9 * C6 + 4 * C7 + 5 * C8 + 2 * C9 + 6 * C10 + 7 * C11 + 8 * C12 - 4000000 * C13</f>
        <v>40</v>
      </c>
    </row>
    <row r="24" spans="1:8" x14ac:dyDescent="0.25">
      <c r="A24" s="1" t="s">
        <v>26</v>
      </c>
    </row>
    <row r="26" spans="1:8" x14ac:dyDescent="0.25">
      <c r="A26" s="2" t="s">
        <v>40</v>
      </c>
      <c r="B26" s="2" t="s">
        <v>27</v>
      </c>
      <c r="C26" s="2" t="s">
        <v>41</v>
      </c>
      <c r="D26" s="2" t="s">
        <v>43</v>
      </c>
      <c r="E26" s="2" t="s">
        <v>42</v>
      </c>
    </row>
    <row r="27" spans="1:8" x14ac:dyDescent="0.25">
      <c r="A27" s="3">
        <v>0</v>
      </c>
      <c r="B27" s="3" t="s">
        <v>38</v>
      </c>
      <c r="C27" s="3">
        <f>SUM(C4:C12)</f>
        <v>5</v>
      </c>
      <c r="D27" s="3" t="s">
        <v>39</v>
      </c>
      <c r="E27" s="3">
        <v>5</v>
      </c>
    </row>
    <row r="28" spans="1:8" x14ac:dyDescent="0.25">
      <c r="A28" s="3">
        <v>1</v>
      </c>
      <c r="B28" s="3" t="s">
        <v>28</v>
      </c>
      <c r="C28" s="3">
        <f>C6 + C9 + C10 + C12</f>
        <v>2</v>
      </c>
      <c r="D28" s="3" t="s">
        <v>33</v>
      </c>
      <c r="E28" s="3">
        <f>C5 + C6 + C7 + C9</f>
        <v>2</v>
      </c>
    </row>
    <row r="29" spans="1:8" x14ac:dyDescent="0.25">
      <c r="A29" s="3">
        <v>2</v>
      </c>
      <c r="B29" s="3" t="s">
        <v>29</v>
      </c>
      <c r="C29" s="3">
        <f>C6 + C7</f>
        <v>1</v>
      </c>
      <c r="D29" s="3" t="s">
        <v>33</v>
      </c>
      <c r="E29" s="3">
        <f>C10</f>
        <v>0</v>
      </c>
    </row>
    <row r="30" spans="1:8" x14ac:dyDescent="0.25">
      <c r="A30" s="3">
        <v>3</v>
      </c>
      <c r="B30" s="3" t="s">
        <v>30</v>
      </c>
      <c r="C30" s="3">
        <f>C10 + C12</f>
        <v>1</v>
      </c>
      <c r="D30" s="3" t="s">
        <v>32</v>
      </c>
      <c r="E30" s="3">
        <v>1</v>
      </c>
    </row>
    <row r="31" spans="1:8" ht="60" x14ac:dyDescent="0.25">
      <c r="A31" s="3">
        <v>4</v>
      </c>
      <c r="B31" s="6" t="s">
        <v>49</v>
      </c>
      <c r="C31" s="3">
        <f>C4 + C8 + C11</f>
        <v>2</v>
      </c>
      <c r="D31" s="3" t="s">
        <v>33</v>
      </c>
      <c r="E31" s="3">
        <f xml:space="preserve"> 2 - C17*C14</f>
        <v>2</v>
      </c>
      <c r="H31" s="8" t="s">
        <v>46</v>
      </c>
    </row>
    <row r="32" spans="1:8" x14ac:dyDescent="0.25">
      <c r="A32" s="3"/>
      <c r="B32" s="6"/>
      <c r="C32" s="3">
        <f>C4 + C5 + C6 + C7 + C10</f>
        <v>3</v>
      </c>
      <c r="D32" s="3" t="s">
        <v>33</v>
      </c>
      <c r="E32" s="3">
        <f xml:space="preserve"> 1 - C17 * C14</f>
        <v>1</v>
      </c>
    </row>
    <row r="33" spans="1:8" x14ac:dyDescent="0.25">
      <c r="A33" s="3"/>
      <c r="B33" s="6"/>
      <c r="C33" s="3">
        <f>C4 + C8 + C11</f>
        <v>2</v>
      </c>
      <c r="D33" s="3" t="s">
        <v>32</v>
      </c>
      <c r="E33" s="3">
        <f xml:space="preserve"> 1 + C17 * (1 - C14)</f>
        <v>21</v>
      </c>
    </row>
    <row r="34" spans="1:8" ht="60" x14ac:dyDescent="0.25">
      <c r="A34" s="3">
        <v>5</v>
      </c>
      <c r="B34" s="6" t="s">
        <v>47</v>
      </c>
      <c r="C34" s="3">
        <f>C5 + C6 + C7 + C9</f>
        <v>2</v>
      </c>
      <c r="D34" s="3" t="s">
        <v>33</v>
      </c>
      <c r="E34" s="3">
        <f>4 - C17 * C15</f>
        <v>-16</v>
      </c>
      <c r="H34" s="8" t="s">
        <v>48</v>
      </c>
    </row>
    <row r="35" spans="1:8" x14ac:dyDescent="0.25">
      <c r="A35" s="3"/>
      <c r="B35" s="3"/>
      <c r="C35" s="3">
        <f>C13</f>
        <v>0</v>
      </c>
      <c r="D35" s="3" t="s">
        <v>33</v>
      </c>
      <c r="E35" s="3">
        <f xml:space="preserve"> 1 - C17 * C15</f>
        <v>-19</v>
      </c>
    </row>
    <row r="36" spans="1:8" x14ac:dyDescent="0.25">
      <c r="A36" s="3"/>
      <c r="B36" s="3"/>
      <c r="C36" s="3">
        <f>C5 + C6 + C7 + C9</f>
        <v>2</v>
      </c>
      <c r="D36" s="3" t="s">
        <v>32</v>
      </c>
      <c r="E36" s="3">
        <f>3 + C17 * (1 - C15)</f>
        <v>3</v>
      </c>
    </row>
  </sheetData>
  <mergeCells count="2">
    <mergeCell ref="A21:B21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Siow Meng Low</dc:creator>
  <cp:lastModifiedBy>Siow Meng Low</cp:lastModifiedBy>
  <dcterms:created xsi:type="dcterms:W3CDTF">2016-10-31T16:30:42Z</dcterms:created>
  <dcterms:modified xsi:type="dcterms:W3CDTF">2016-11-03T12:22:47Z</dcterms:modified>
</cp:coreProperties>
</file>