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dbrickza-my.sharepoint.com/personal/ezekiel_mokaedi_rbconsult_co_za/Documents/"/>
    </mc:Choice>
  </mc:AlternateContent>
  <xr:revisionPtr revIDLastSave="2" documentId="8_{46FBF132-2A8A-4D91-B50E-6F7DC39954D0}" xr6:coauthVersionLast="47" xr6:coauthVersionMax="47" xr10:uidLastSave="{BC17A7D2-470F-4913-8B4B-1746596224BA}"/>
  <bookViews>
    <workbookView xWindow="-108" yWindow="-108" windowWidth="23256" windowHeight="12576" xr2:uid="{A38C0819-823B-4194-AA2B-5033FF66305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<sst xmlns="http://schemas.openxmlformats.org/spreadsheetml/2006/main" count="167" uniqueCount="86">
  <si>
    <t>ItemName</t>
  </si>
  <si>
    <t>PackageGroup</t>
  </si>
  <si>
    <t>Brand</t>
  </si>
  <si>
    <t>TypeGroup</t>
  </si>
  <si>
    <t>SizeGroup</t>
  </si>
  <si>
    <t>ItemPrice</t>
  </si>
  <si>
    <t>Extras</t>
  </si>
  <si>
    <t>Inveter</t>
  </si>
  <si>
    <t>Inverters</t>
  </si>
  <si>
    <t>Mecer</t>
  </si>
  <si>
    <t>Hybrid</t>
  </si>
  <si>
    <t>Size-kVA:1.5, Power-kW:1.2</t>
  </si>
  <si>
    <t>Configurable AC/solar input</t>
  </si>
  <si>
    <t>Inverter</t>
  </si>
  <si>
    <t>Off-Grid</t>
  </si>
  <si>
    <t>Size-kVA:3, Voltage-V:24, Power-kW:3</t>
  </si>
  <si>
    <t>Built-in charge controller</t>
  </si>
  <si>
    <t>Size-kVA:5, Voltage-48, Power-kW:4</t>
  </si>
  <si>
    <t>Battery</t>
  </si>
  <si>
    <t>Batteries</t>
  </si>
  <si>
    <t>MaxLi</t>
  </si>
  <si>
    <t>Lithium-ion</t>
  </si>
  <si>
    <t>Voltage-V:12, Energy-kWh:1.2</t>
  </si>
  <si>
    <t>Chargercurrent-A:80, MaxChargeCurrent-A:100</t>
  </si>
  <si>
    <t>Hubble</t>
  </si>
  <si>
    <t>Voltage-V:12, Energy-kWh:1.5</t>
  </si>
  <si>
    <t>MaxChargeCurrent-A:100</t>
  </si>
  <si>
    <t>Dyness</t>
  </si>
  <si>
    <t>Voltage-V:48, Energy-kWh:2.4</t>
  </si>
  <si>
    <t>DoD-%:80</t>
  </si>
  <si>
    <t>PylonTech</t>
  </si>
  <si>
    <t>Voltage-V:48, Energy-kWh:3.5</t>
  </si>
  <si>
    <t>DoD-%:95</t>
  </si>
  <si>
    <t>Voltage-V:48, Energy-kWh:3.6</t>
  </si>
  <si>
    <t>Fusion</t>
  </si>
  <si>
    <t>Voltage-V:48, Energy-kWh:4.8</t>
  </si>
  <si>
    <t>Forbatt</t>
  </si>
  <si>
    <t>Lead Acid</t>
  </si>
  <si>
    <t>Voltage-V:12, Energy-Ah:100</t>
  </si>
  <si>
    <t>Deltec</t>
  </si>
  <si>
    <t>Lead Calcium</t>
  </si>
  <si>
    <t>Voltage-V:12, Energy-Ah:105</t>
  </si>
  <si>
    <t>Solar</t>
  </si>
  <si>
    <t>CNBM</t>
  </si>
  <si>
    <t>Polycrystalline</t>
  </si>
  <si>
    <t>Voltage-V:37.5, Power-W:330</t>
  </si>
  <si>
    <t>MaxPowerCurrent-A:8.89, OpenCircuitVoltage-V:47</t>
  </si>
  <si>
    <t>Renewsys</t>
  </si>
  <si>
    <t>Voltage-V:37.9, Power-W:335</t>
  </si>
  <si>
    <t>MaxPowerCurrent-A:8.85, OpenCircuitVoltage-V:46.27</t>
  </si>
  <si>
    <t>Canadian</t>
  </si>
  <si>
    <t>Monocrystalline</t>
  </si>
  <si>
    <t>Voltage-V:33.9, Power-W:365</t>
  </si>
  <si>
    <t>MaxPowerCurrent-A:10.78, OpenCircuitVoltage-V:40.6</t>
  </si>
  <si>
    <t>JA Solar</t>
  </si>
  <si>
    <t>Voltage-V:33.96, Power-W:365</t>
  </si>
  <si>
    <t>MaxPowerCurrent-A:10.75, OpenCircuitVoltage-V:41.13</t>
  </si>
  <si>
    <t>Axitec</t>
  </si>
  <si>
    <t>Voltage-V:34.09, Power-W:370</t>
  </si>
  <si>
    <t>MaxPowerCurrent-A:10.86, OpenCircuitVoltage-V:41.32</t>
  </si>
  <si>
    <t>Voltage-V:34.09, Power-W:375</t>
  </si>
  <si>
    <t>MaxPowerCurrent-A:10.94, OpenCircuitVoltage-V:41</t>
  </si>
  <si>
    <t>Cable</t>
  </si>
  <si>
    <t>Geewiz</t>
  </si>
  <si>
    <t>SingleCore-DC</t>
  </si>
  <si>
    <t>Size-mm2:35, Length-m:1</t>
  </si>
  <si>
    <t>Red/Black</t>
  </si>
  <si>
    <t>Size-mm2:50, Length-m:1</t>
  </si>
  <si>
    <t>Rack</t>
  </si>
  <si>
    <t>Renusol</t>
  </si>
  <si>
    <t>Mounting Rail</t>
  </si>
  <si>
    <t>Length-m:2.1</t>
  </si>
  <si>
    <t>Aluminium SolarFrame</t>
  </si>
  <si>
    <t>Length-m:4.2</t>
  </si>
  <si>
    <t>Generator</t>
  </si>
  <si>
    <t>Petrol</t>
  </si>
  <si>
    <t>Ryobi</t>
  </si>
  <si>
    <t>Key-Start</t>
  </si>
  <si>
    <t>Size-kVA:3.6</t>
  </si>
  <si>
    <t>4-Stroke</t>
  </si>
  <si>
    <t>Size-kVA:5.5</t>
  </si>
  <si>
    <t>Size-kVA:7.5</t>
  </si>
  <si>
    <t>Size-kVA:10</t>
  </si>
  <si>
    <t>Diesel</t>
  </si>
  <si>
    <t>Size-kVA:4.5</t>
  </si>
  <si>
    <t>Size-kVA:6.4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</si>
</sst>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-1C09]* #,##0_-;\-[$R-1C09]* #,##0_-;_-[$R-1C09]* &quot;-&quot;??_-;_-@_-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64" fontId="0" fillId="2" borderId="1" xfId="0" applyNumberFormat="1" applyFill="1" applyBorder="1"/>
    <xf numFmtId="164" fontId="3" fillId="2" borderId="1" xfId="1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olaradvice.co.za/product/fusion-4-8kwh-1c-lithium-ion-solar-battery" TargetMode="External"/><Relationship Id="rId13" Type="http://schemas.openxmlformats.org/officeDocument/2006/relationships/hyperlink" Target="https://www.sustainable.co.za/products/canadian-solar-hiku-365w-super-high-power-mono-perc-solar-panel?_pos=1&amp;_sid=7fb7d95d6&amp;_ss=r" TargetMode="External"/><Relationship Id="rId18" Type="http://schemas.openxmlformats.org/officeDocument/2006/relationships/hyperlink" Target="https://www.geewiz.co.za/cables-adapters/156621-50mm2-single-core-dc-cable-1m-pair.html" TargetMode="External"/><Relationship Id="rId3" Type="http://schemas.openxmlformats.org/officeDocument/2006/relationships/hyperlink" Target="https://www.sustainable.co.za/products/maxli-100ah-1-2kwh-12v-lithium-battery-with-bluetooth?_pos=2&amp;_psq=1.2kwh&amp;_ss=e&amp;_v=1.0" TargetMode="External"/><Relationship Id="rId21" Type="http://schemas.openxmlformats.org/officeDocument/2006/relationships/hyperlink" Target="https://www.pcshopper.co.za/mecer-hybrid-1500va-1200w-inverter-charger-sol-i-ax-1mex-12.html?gclid=Cj0KCQjwqPGUBhDwARIsANNwjV4kwiG12QFM8gNjJHHdo5L9yn_MJi4Pd5GpFbJa3obAGKcAvvrYIigaAgneEALw_wcB" TargetMode="External"/><Relationship Id="rId7" Type="http://schemas.openxmlformats.org/officeDocument/2006/relationships/hyperlink" Target="https://solaradvice.co.za/product/dyness-3-6kwh-48v-lithium-ion-battery" TargetMode="External"/><Relationship Id="rId12" Type="http://schemas.openxmlformats.org/officeDocument/2006/relationships/hyperlink" Target="https://www.sustainable.co.za/products/renewsys-deserv-335w-solar-panel?_pos=1&amp;_sid=b66bc81ad&amp;_ss=r" TargetMode="External"/><Relationship Id="rId17" Type="http://schemas.openxmlformats.org/officeDocument/2006/relationships/hyperlink" Target="https://www.geewiz.co.za/cables-adapters/155976-35mm2-single-core-dc-cable-1m-black.html" TargetMode="External"/><Relationship Id="rId2" Type="http://schemas.openxmlformats.org/officeDocument/2006/relationships/hyperlink" Target="https://www.egadgets.co.za/mecer-5kva-4kw-duo-mppt-controller-2x-3000-6000w-48v/" TargetMode="External"/><Relationship Id="rId16" Type="http://schemas.openxmlformats.org/officeDocument/2006/relationships/hyperlink" Target="https://www.sustainable.co.za/products/canadian-solar-hiku-375w-super-high-power-mono-perc-solar-panel?_pos=1&amp;_sid=e27fd280a&amp;_ss=r" TargetMode="External"/><Relationship Id="rId20" Type="http://schemas.openxmlformats.org/officeDocument/2006/relationships/hyperlink" Target="https://www.sustainable.co.za/products/solarframe-4-20m-mounting-rail?_pos=1&amp;_sid=a256f7d8f&amp;_ss=r" TargetMode="External"/><Relationship Id="rId1" Type="http://schemas.openxmlformats.org/officeDocument/2006/relationships/hyperlink" Target="https://www.egadgets.co.za/mecer-3kva-3kw-solar-inverter-24v-1500mppt/" TargetMode="External"/><Relationship Id="rId6" Type="http://schemas.openxmlformats.org/officeDocument/2006/relationships/hyperlink" Target="https://solaradvice.co.za/product/pylontech-us3000c-3-5kwh-lithium-ion-solar-battery" TargetMode="External"/><Relationship Id="rId11" Type="http://schemas.openxmlformats.org/officeDocument/2006/relationships/hyperlink" Target="https://www.inverter-warehouse.co.za/products/cnbm-330w-polycrystalline-silicon-solar-pane?variant=33929365225608&amp;currency=ZAR&amp;utm_medium=product_sync&amp;utm_source=google&amp;utm_content=sag_organic&amp;utm_campaign=sag_organic&amp;gclid=Cj0KCQjwqPGUBhDwARIsANNwjV5e1l4ffLulOxmzf8GrkzGsxFMJiX20puyIFDeOiebKbEQ0B5YW_2gaAlBuEALw_wcB" TargetMode="External"/><Relationship Id="rId5" Type="http://schemas.openxmlformats.org/officeDocument/2006/relationships/hyperlink" Target="https://solaradvice.co.za/product/dyness-2-4kwh-48v-lithium-ion-battery" TargetMode="External"/><Relationship Id="rId15" Type="http://schemas.openxmlformats.org/officeDocument/2006/relationships/hyperlink" Target="https://www.sustainable.co.za/products/axitec-370w-half-cell-mono-solar-panel?_pos=1&amp;_sid=0cf442af0&amp;_ss=r" TargetMode="External"/><Relationship Id="rId10" Type="http://schemas.openxmlformats.org/officeDocument/2006/relationships/hyperlink" Target="https://www.sustainable.co.za/collections/lead-acid-batteries/products/deltec-bd-1250p105-105ah-12v-stud-terminal-lead-calcium-battery" TargetMode="External"/><Relationship Id="rId19" Type="http://schemas.openxmlformats.org/officeDocument/2006/relationships/hyperlink" Target="https://www.sustainable.co.za/products/solarframe-2-1-mounting-rail?_pos=2&amp;_sid=a256f7d8f&amp;_ss=r" TargetMode="External"/><Relationship Id="rId4" Type="http://schemas.openxmlformats.org/officeDocument/2006/relationships/hyperlink" Target="https://www.geewiz.co.za/lithium-ion-batteries/153798-hubble-s-120-15kwh-12v-120ah-lithium-ion-battery.html" TargetMode="External"/><Relationship Id="rId9" Type="http://schemas.openxmlformats.org/officeDocument/2006/relationships/hyperlink" Target="https://www.sustainable.co.za/products/forbatt-fb100-12-100ah-12v-lead-acid-battery?_pos=5&amp;_sid=5642051e9&amp;_ss=r" TargetMode="External"/><Relationship Id="rId14" Type="http://schemas.openxmlformats.org/officeDocument/2006/relationships/hyperlink" Target="https://solaradvice.co.za/product/ja-solar-365w-monocrystalline-solar-panel-black-frame-mc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CF050-2F09-42D0-9049-6BF8B00124F4}">
  <dimension ref="A1:G28"/>
  <sheetViews>
    <sheetView tabSelected="1" topLeftCell="A8" workbookViewId="0">
      <selection activeCell="F26" sqref="F26"/>
    </sheetView>
  </sheetViews>
  <sheetFormatPr defaultRowHeight="14.45"/>
  <cols>
    <col min="1" max="1" width="9.85546875" bestFit="1" customWidth="1"/>
    <col min="2" max="2" width="13.28515625" bestFit="1" customWidth="1"/>
    <col min="3" max="3" width="9.28515625" bestFit="1" customWidth="1"/>
    <col min="4" max="4" width="15.42578125" bestFit="1" customWidth="1"/>
    <col min="5" max="5" width="30.7109375" bestFit="1" customWidth="1"/>
    <col min="7" max="7" width="51.28515625" bestFit="1" customWidth="1"/>
  </cols>
  <sheetData>
    <row r="1" spans="1:7" s="1" customFormat="1" ht="1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" thickBot="1">
      <c r="A2" t="s">
        <v>7</v>
      </c>
      <c r="B2" t="s">
        <v>8</v>
      </c>
      <c r="C2" t="s">
        <v>9</v>
      </c>
      <c r="D2" t="s">
        <v>10</v>
      </c>
      <c r="E2" t="s">
        <v>11</v>
      </c>
      <c r="F2" s="3">
        <f>3789</f>
        <v>3789</v>
      </c>
      <c r="G2" t="s">
        <v>12</v>
      </c>
    </row>
    <row r="3" spans="1:7" ht="15" thickBot="1">
      <c r="A3" t="s">
        <v>13</v>
      </c>
      <c r="B3" t="s">
        <v>8</v>
      </c>
      <c r="C3" t="s">
        <v>9</v>
      </c>
      <c r="D3" t="s">
        <v>14</v>
      </c>
      <c r="E3" t="s">
        <v>15</v>
      </c>
      <c r="F3" s="3">
        <f>6000</f>
        <v>6000</v>
      </c>
      <c r="G3" t="s">
        <v>16</v>
      </c>
    </row>
    <row r="4" spans="1:7" ht="15" thickBot="1">
      <c r="A4" t="s">
        <v>13</v>
      </c>
      <c r="B4" t="s">
        <v>8</v>
      </c>
      <c r="C4" t="s">
        <v>9</v>
      </c>
      <c r="D4" t="s">
        <v>14</v>
      </c>
      <c r="E4" t="s">
        <v>17</v>
      </c>
      <c r="F4" s="3">
        <f>11150</f>
        <v>11150</v>
      </c>
      <c r="G4" t="s">
        <v>12</v>
      </c>
    </row>
    <row r="5" spans="1:7" ht="15" thickBot="1">
      <c r="A5" t="s">
        <v>18</v>
      </c>
      <c r="B5" t="s">
        <v>19</v>
      </c>
      <c r="C5" t="s">
        <v>20</v>
      </c>
      <c r="D5" t="s">
        <v>21</v>
      </c>
      <c r="E5" t="s">
        <v>22</v>
      </c>
      <c r="F5" s="3">
        <f>9786</f>
        <v>9786</v>
      </c>
      <c r="G5" t="s">
        <v>23</v>
      </c>
    </row>
    <row r="6" spans="1:7" ht="15" thickBot="1">
      <c r="A6" t="s">
        <v>18</v>
      </c>
      <c r="B6" t="s">
        <v>19</v>
      </c>
      <c r="C6" t="s">
        <v>24</v>
      </c>
      <c r="D6" t="s">
        <v>21</v>
      </c>
      <c r="E6" t="s">
        <v>25</v>
      </c>
      <c r="F6" s="3">
        <f>6995</f>
        <v>6995</v>
      </c>
      <c r="G6" t="s">
        <v>26</v>
      </c>
    </row>
    <row r="7" spans="1:7" ht="15" thickBot="1">
      <c r="A7" t="s">
        <v>18</v>
      </c>
      <c r="B7" t="s">
        <v>19</v>
      </c>
      <c r="C7" t="s">
        <v>27</v>
      </c>
      <c r="D7" t="s">
        <v>21</v>
      </c>
      <c r="E7" t="s">
        <v>28</v>
      </c>
      <c r="F7" s="3">
        <f>11782</f>
        <v>11782</v>
      </c>
      <c r="G7" t="s">
        <v>29</v>
      </c>
    </row>
    <row r="8" spans="1:7" ht="15" thickBot="1">
      <c r="A8" t="s">
        <v>18</v>
      </c>
      <c r="B8" t="s">
        <v>19</v>
      </c>
      <c r="C8" t="s">
        <v>30</v>
      </c>
      <c r="D8" t="s">
        <v>21</v>
      </c>
      <c r="E8" t="s">
        <v>31</v>
      </c>
      <c r="F8" s="3">
        <f>18170</f>
        <v>18170</v>
      </c>
      <c r="G8" t="s">
        <v>32</v>
      </c>
    </row>
    <row r="9" spans="1:7" ht="15" thickBot="1">
      <c r="A9" t="s">
        <v>18</v>
      </c>
      <c r="B9" t="s">
        <v>19</v>
      </c>
      <c r="C9" t="s">
        <v>27</v>
      </c>
      <c r="D9" t="s">
        <v>21</v>
      </c>
      <c r="E9" t="s">
        <v>33</v>
      </c>
      <c r="F9" s="3">
        <f>18918</f>
        <v>18918</v>
      </c>
      <c r="G9" t="s">
        <v>29</v>
      </c>
    </row>
    <row r="10" spans="1:7" ht="15" thickBot="1">
      <c r="A10" t="s">
        <v>18</v>
      </c>
      <c r="B10" t="s">
        <v>19</v>
      </c>
      <c r="C10" t="s">
        <v>34</v>
      </c>
      <c r="D10" t="s">
        <v>21</v>
      </c>
      <c r="E10" t="s">
        <v>35</v>
      </c>
      <c r="F10" s="3">
        <f>22995</f>
        <v>22995</v>
      </c>
      <c r="G10" t="s">
        <v>29</v>
      </c>
    </row>
    <row r="11" spans="1:7" ht="15" thickBot="1">
      <c r="A11" t="s">
        <v>18</v>
      </c>
      <c r="B11" t="s">
        <v>19</v>
      </c>
      <c r="C11" t="s">
        <v>36</v>
      </c>
      <c r="D11" t="s">
        <v>37</v>
      </c>
      <c r="E11" t="s">
        <v>38</v>
      </c>
      <c r="F11" s="3">
        <f>3356</f>
        <v>3356</v>
      </c>
    </row>
    <row r="12" spans="1:7" ht="15" thickBot="1">
      <c r="A12" t="s">
        <v>18</v>
      </c>
      <c r="B12" t="s">
        <v>19</v>
      </c>
      <c r="C12" t="s">
        <v>39</v>
      </c>
      <c r="D12" t="s">
        <v>40</v>
      </c>
      <c r="E12" t="s">
        <v>41</v>
      </c>
      <c r="F12" s="3">
        <f>2608</f>
        <v>2608</v>
      </c>
    </row>
    <row r="13" spans="1:7" ht="15" thickBot="1">
      <c r="A13" t="s">
        <v>42</v>
      </c>
      <c r="B13" t="s">
        <v>42</v>
      </c>
      <c r="C13" t="s">
        <v>43</v>
      </c>
      <c r="D13" t="s">
        <v>44</v>
      </c>
      <c r="E13" t="s">
        <v>45</v>
      </c>
      <c r="F13" s="3">
        <f>2250</f>
        <v>2250</v>
      </c>
      <c r="G13" t="s">
        <v>46</v>
      </c>
    </row>
    <row r="14" spans="1:7" ht="15" thickBot="1">
      <c r="A14" t="s">
        <v>42</v>
      </c>
      <c r="B14" t="s">
        <v>42</v>
      </c>
      <c r="C14" t="s">
        <v>47</v>
      </c>
      <c r="D14" t="s">
        <v>44</v>
      </c>
      <c r="E14" t="s">
        <v>48</v>
      </c>
      <c r="F14" s="3">
        <f>2986</f>
        <v>2986</v>
      </c>
      <c r="G14" t="s">
        <v>49</v>
      </c>
    </row>
    <row r="15" spans="1:7" ht="15" thickBot="1">
      <c r="A15" t="s">
        <v>42</v>
      </c>
      <c r="B15" t="s">
        <v>42</v>
      </c>
      <c r="C15" t="s">
        <v>50</v>
      </c>
      <c r="D15" t="s">
        <v>51</v>
      </c>
      <c r="E15" t="s">
        <v>52</v>
      </c>
      <c r="F15" s="3">
        <f>3269</f>
        <v>3269</v>
      </c>
      <c r="G15" t="s">
        <v>53</v>
      </c>
    </row>
    <row r="16" spans="1:7" ht="15" thickBot="1">
      <c r="A16" t="s">
        <v>42</v>
      </c>
      <c r="B16" t="s">
        <v>42</v>
      </c>
      <c r="C16" t="s">
        <v>54</v>
      </c>
      <c r="D16" t="s">
        <v>51</v>
      </c>
      <c r="E16" t="s">
        <v>55</v>
      </c>
      <c r="F16" s="3">
        <f>3177</f>
        <v>3177</v>
      </c>
      <c r="G16" t="s">
        <v>56</v>
      </c>
    </row>
    <row r="17" spans="1:7" ht="15" thickBot="1">
      <c r="A17" t="s">
        <v>42</v>
      </c>
      <c r="B17" t="s">
        <v>42</v>
      </c>
      <c r="C17" t="s">
        <v>57</v>
      </c>
      <c r="D17" t="s">
        <v>51</v>
      </c>
      <c r="E17" t="s">
        <v>58</v>
      </c>
      <c r="F17" s="3">
        <f>2798</f>
        <v>2798</v>
      </c>
      <c r="G17" t="s">
        <v>59</v>
      </c>
    </row>
    <row r="18" spans="1:7" ht="15" thickBot="1">
      <c r="A18" t="s">
        <v>42</v>
      </c>
      <c r="B18" t="s">
        <v>42</v>
      </c>
      <c r="C18" t="s">
        <v>50</v>
      </c>
      <c r="D18" t="s">
        <v>51</v>
      </c>
      <c r="E18" t="s">
        <v>60</v>
      </c>
      <c r="F18" s="3">
        <f>3160</f>
        <v>3160</v>
      </c>
      <c r="G18" t="s">
        <v>61</v>
      </c>
    </row>
    <row r="19" spans="1:7" ht="15" thickBot="1">
      <c r="A19" t="s">
        <v>62</v>
      </c>
      <c r="B19" t="s">
        <v>62</v>
      </c>
      <c r="C19" t="s">
        <v>63</v>
      </c>
      <c r="D19" t="s">
        <v>64</v>
      </c>
      <c r="E19" t="s">
        <v>65</v>
      </c>
      <c r="F19" s="3">
        <f>147</f>
        <v>147</v>
      </c>
      <c r="G19" t="s">
        <v>66</v>
      </c>
    </row>
    <row r="20" spans="1:7" ht="15" thickBot="1">
      <c r="A20" t="s">
        <v>62</v>
      </c>
      <c r="B20" t="s">
        <v>62</v>
      </c>
      <c r="C20" t="s">
        <v>63</v>
      </c>
      <c r="D20" t="s">
        <v>64</v>
      </c>
      <c r="E20" t="s">
        <v>67</v>
      </c>
      <c r="F20" s="3">
        <f>221</f>
        <v>221</v>
      </c>
      <c r="G20" t="s">
        <v>66</v>
      </c>
    </row>
    <row r="21" spans="1:7" ht="15" thickBot="1">
      <c r="A21" t="s">
        <v>68</v>
      </c>
      <c r="B21" t="s">
        <v>68</v>
      </c>
      <c r="C21" t="s">
        <v>69</v>
      </c>
      <c r="D21" t="s">
        <v>70</v>
      </c>
      <c r="E21" t="s">
        <v>71</v>
      </c>
      <c r="F21" s="3">
        <f>315</f>
        <v>315</v>
      </c>
      <c r="G21" t="s">
        <v>72</v>
      </c>
    </row>
    <row r="22" spans="1:7" ht="15" thickBot="1">
      <c r="A22" t="s">
        <v>68</v>
      </c>
      <c r="B22" t="s">
        <v>68</v>
      </c>
      <c r="C22" t="s">
        <v>69</v>
      </c>
      <c r="D22" t="s">
        <v>70</v>
      </c>
      <c r="E22" t="s">
        <v>73</v>
      </c>
      <c r="F22" s="3">
        <f>587</f>
        <v>587</v>
      </c>
      <c r="G22" t="s">
        <v>72</v>
      </c>
    </row>
    <row r="23" spans="1:7" ht="15" thickBot="1">
      <c r="A23" t="s">
        <v>74</v>
      </c>
      <c r="B23" t="s">
        <v>75</v>
      </c>
      <c r="C23" t="s">
        <v>76</v>
      </c>
      <c r="D23" t="s">
        <v>77</v>
      </c>
      <c r="E23" t="s">
        <v>78</v>
      </c>
      <c r="F23" s="2">
        <f>11000</f>
        <v>11000</v>
      </c>
      <c r="G23" t="s">
        <v>79</v>
      </c>
    </row>
    <row r="24" spans="1:7" ht="15" thickBot="1">
      <c r="A24" t="s">
        <v>74</v>
      </c>
      <c r="B24" t="s">
        <v>75</v>
      </c>
      <c r="C24" t="s">
        <v>76</v>
      </c>
      <c r="D24" t="s">
        <v>77</v>
      </c>
      <c r="E24" t="s">
        <v>80</v>
      </c>
      <c r="F24" s="2">
        <f>14000</f>
        <v>14000</v>
      </c>
      <c r="G24" t="s">
        <v>79</v>
      </c>
    </row>
    <row r="25" spans="1:7" ht="15" thickBot="1">
      <c r="A25" t="s">
        <v>74</v>
      </c>
      <c r="B25" t="s">
        <v>75</v>
      </c>
      <c r="C25" t="s">
        <v>76</v>
      </c>
      <c r="D25" t="s">
        <v>77</v>
      </c>
      <c r="E25" t="s">
        <v>81</v>
      </c>
      <c r="F25" s="2">
        <f>18000</f>
        <v>18000</v>
      </c>
      <c r="G25" t="s">
        <v>79</v>
      </c>
    </row>
    <row r="26" spans="1:7" ht="15" thickBot="1">
      <c r="A26" t="s">
        <v>74</v>
      </c>
      <c r="B26" t="s">
        <v>75</v>
      </c>
      <c r="C26" t="s">
        <v>76</v>
      </c>
      <c r="D26" t="s">
        <v>77</v>
      </c>
      <c r="E26" t="s">
        <v>82</v>
      </c>
      <c r="F26" s="2">
        <f>21000</f>
        <v>21000</v>
      </c>
      <c r="G26" t="s">
        <v>79</v>
      </c>
    </row>
    <row r="27" spans="1:7" ht="15" thickBot="1">
      <c r="A27" t="s">
        <v>74</v>
      </c>
      <c r="B27" t="s">
        <v>83</v>
      </c>
      <c r="C27" t="s">
        <v>76</v>
      </c>
      <c r="D27" t="s">
        <v>77</v>
      </c>
      <c r="E27" t="s">
        <v>84</v>
      </c>
      <c r="F27" s="2">
        <f>30000</f>
        <v>30000</v>
      </c>
      <c r="G27" t="s">
        <v>79</v>
      </c>
    </row>
    <row r="28" spans="1:7" ht="15" thickBot="1">
      <c r="A28" t="s">
        <v>74</v>
      </c>
      <c r="B28" t="s">
        <v>83</v>
      </c>
      <c r="C28" t="s">
        <v>76</v>
      </c>
      <c r="D28" t="s">
        <v>77</v>
      </c>
      <c r="E28" t="s">
        <v>85</v>
      </c>
      <c r="F28" s="2">
        <f>36000</f>
        <v>36000</v>
      </c>
      <c r="G28" t="s">
        <v>79</v>
      </c>
    </row>
  </sheetData>
  <phoneticPr fontId="2" type="noConversion"/>
  <hyperlinks>
    <hyperlink ref="F3" r:id="rId1" display="https://www.egadgets.co.za/mecer-3kva-3kw-solar-inverter-24v-1500mppt/" xr:uid="{3ECE821C-D2F9-4E95-9DD7-ADF947564077}"/>
    <hyperlink ref="F4" r:id="rId2" display="https://www.egadgets.co.za/mecer-5kva-4kw-duo-mppt-controller-2x-3000-6000w-48v/" xr:uid="{ED5D39F5-AED7-47FD-82C5-ADF70C1071C7}"/>
    <hyperlink ref="F5" r:id="rId3" display="https://www.sustainable.co.za/products/maxli-100ah-1-2kwh-12v-lithium-battery-with-bluetooth?_pos=2&amp;_psq=1.2kwh&amp;_ss=e&amp;_v=1.0" xr:uid="{C1FC1356-F36E-4F0C-884F-86B4CAA191AF}"/>
    <hyperlink ref="F6" r:id="rId4" display="https://www.geewiz.co.za/lithium-ion-batteries/153798-hubble-s-120-15kwh-12v-120ah-lithium-ion-battery.html" xr:uid="{FE2881D3-9054-4AAD-A49C-09219CEFFD43}"/>
    <hyperlink ref="F7" r:id="rId5" display="https://solaradvice.co.za/product/dyness-2-4kwh-48v-lithium-ion-battery" xr:uid="{D7986132-4936-4E92-8519-64DD0CBA548A}"/>
    <hyperlink ref="F8" r:id="rId6" display="https://solaradvice.co.za/product/pylontech-us3000c-3-5kwh-lithium-ion-solar-battery" xr:uid="{C290263D-7A66-4693-BAD9-1E13FF2609D2}"/>
    <hyperlink ref="F9" r:id="rId7" display="https://solaradvice.co.za/product/dyness-3-6kwh-48v-lithium-ion-battery" xr:uid="{DFE391FF-665C-4BE2-BD4A-5D03438AAF65}"/>
    <hyperlink ref="F10" r:id="rId8" display="https://solaradvice.co.za/product/fusion-4-8kwh-1c-lithium-ion-solar-battery" xr:uid="{5867C3BB-91E5-4B1B-B966-35D9FA740BB2}"/>
    <hyperlink ref="F11" r:id="rId9" display="https://www.sustainable.co.za/products/forbatt-fb100-12-100ah-12v-lead-acid-battery?_pos=5&amp;_sid=5642051e9&amp;_ss=r" xr:uid="{88D601A6-7CDF-4E83-B23C-F69EBCC6100B}"/>
    <hyperlink ref="F12" r:id="rId10" display="https://www.sustainable.co.za/collections/lead-acid-batteries/products/deltec-bd-1250p105-105ah-12v-stud-terminal-lead-calcium-battery" xr:uid="{45F0E1D8-7409-4245-9BB0-86456E945C68}"/>
    <hyperlink ref="F13" r:id="rId11" display="https://www.inverter-warehouse.co.za/products/cnbm-330w-polycrystalline-silicon-solar-pane?variant=33929365225608&amp;currency=ZAR&amp;utm_medium=product_sync&amp;utm_source=google&amp;utm_content=sag_organic&amp;utm_campaign=sag_organic&amp;gclid=Cj0KCQjwqPGUBhDwARIsANNwjV5e1l4ffLulOxmzf8GrkzGsxFMJiX20puyIFDeOiebKbEQ0B5YW_2gaAlBuEALw_wcB" xr:uid="{654E7B1F-2F2D-4CA3-8447-0DB1E237BF90}"/>
    <hyperlink ref="F14" r:id="rId12" display="https://www.sustainable.co.za/products/renewsys-deserv-335w-solar-panel?_pos=1&amp;_sid=b66bc81ad&amp;_ss=r" xr:uid="{96A0F22C-B439-4CF8-A503-6698806D8D86}"/>
    <hyperlink ref="F15" r:id="rId13" display="https://www.sustainable.co.za/products/canadian-solar-hiku-365w-super-high-power-mono-perc-solar-panel?_pos=1&amp;_sid=7fb7d95d6&amp;_ss=r" xr:uid="{34B7C2D6-C87C-4C45-8D56-05A424A33A12}"/>
    <hyperlink ref="F16" r:id="rId14" display="https://solaradvice.co.za/product/ja-solar-365w-monocrystalline-solar-panel-black-frame-mc4" xr:uid="{5E401556-8206-4460-9501-BDC05ECB3450}"/>
    <hyperlink ref="F17" r:id="rId15" display="https://www.sustainable.co.za/products/axitec-370w-half-cell-mono-solar-panel?_pos=1&amp;_sid=0cf442af0&amp;_ss=r" xr:uid="{F96426EC-FF61-444E-B54E-766ADFB7DBA6}"/>
    <hyperlink ref="F18" r:id="rId16" display="https://www.sustainable.co.za/products/canadian-solar-hiku-375w-super-high-power-mono-perc-solar-panel?_pos=1&amp;_sid=e27fd280a&amp;_ss=r" xr:uid="{98A6F5AA-38FD-4747-99DC-27BED397AE8C}"/>
    <hyperlink ref="F19" r:id="rId17" display="https://www.geewiz.co.za/cables-adapters/155976-35mm2-single-core-dc-cable-1m-black.html" xr:uid="{62F32ECB-36E9-449C-9DE7-2072EDC0BF46}"/>
    <hyperlink ref="F20" r:id="rId18" display="https://www.geewiz.co.za/cables-adapters/156621-50mm2-single-core-dc-cable-1m-pair.html" xr:uid="{BC36C22F-7C84-408D-B34F-78242C91C6F5}"/>
    <hyperlink ref="F21" r:id="rId19" display="https://www.sustainable.co.za/products/solarframe-2-1-mounting-rail?_pos=2&amp;_sid=a256f7d8f&amp;_ss=r" xr:uid="{9C22058F-A9A7-4DB5-9EAC-75B29225185B}"/>
    <hyperlink ref="F22" r:id="rId20" display="https://www.sustainable.co.za/products/solarframe-4-20m-mounting-rail?_pos=1&amp;_sid=a256f7d8f&amp;_ss=r" xr:uid="{2E757467-B74C-4D0A-A329-0FF9F59F27FC}"/>
    <hyperlink ref="F2" r:id="rId21" display="https://www.pcshopper.co.za/mecer-hybrid-1500va-1200w-inverter-charger-sol-i-ax-1mex-12.html?gclid=Cj0KCQjwqPGUBhDwARIsANNwjV4kwiG12QFM8gNjJHHdo5L9yn_MJi4Pd5GpFbJa3obAGKcAvvrYIigaAgneEALw_wcB" xr:uid="{3014F93E-E763-4F42-B06E-2957B816DFE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Ezekiel Mokaedi</dc:creator>
  <cp:keywords/>
  <dc:description/>
  <cp:lastModifiedBy>Sipho Mancam</cp:lastModifiedBy>
  <cp:revision/>
  <dcterms:created xsi:type="dcterms:W3CDTF">2022-06-05T08:33:40Z</dcterms:created>
  <dcterms:modified xsi:type="dcterms:W3CDTF">2022-06-05T10:47:20Z</dcterms:modified>
  <cp:category/>
  <cp:contentStatus/>
</cp:coreProperties>
</file>