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C:\Users\Robert\Documents\GLFC\Commercial Landings\Final_Sprd_Sheets\"/>
    </mc:Choice>
  </mc:AlternateContent>
  <xr:revisionPtr revIDLastSave="0" documentId="13_ncr:1_{9F2C9A5B-CD6E-4D34-A6D4-A902D1E83062}" xr6:coauthVersionLast="34" xr6:coauthVersionMax="34" xr10:uidLastSave="{00000000-0000-0000-0000-000000000000}"/>
  <bookViews>
    <workbookView xWindow="32772" yWindow="32772" windowWidth="23040" windowHeight="8832" xr2:uid="{00000000-000D-0000-FFFF-FFFF00000000}"/>
  </bookViews>
  <sheets>
    <sheet name="Michigan" sheetId="8" r:id="rId1"/>
  </sheets>
  <calcPr calcId="179021"/>
</workbook>
</file>

<file path=xl/calcChain.xml><?xml version="1.0" encoding="utf-8"?>
<calcChain xmlns="http://schemas.openxmlformats.org/spreadsheetml/2006/main">
  <c r="L1963" i="8" l="1"/>
  <c r="L1701" i="8"/>
  <c r="L1962" i="8"/>
  <c r="L1700" i="8"/>
  <c r="L1979" i="8"/>
  <c r="L1978" i="8"/>
  <c r="L1977" i="8"/>
  <c r="L1976" i="8"/>
  <c r="L1975" i="8"/>
  <c r="L1974" i="8"/>
  <c r="L1973" i="8"/>
  <c r="L1961" i="8"/>
  <c r="L1960" i="8"/>
  <c r="L1959" i="8"/>
  <c r="L1958" i="8"/>
  <c r="L1957" i="8"/>
  <c r="L1956" i="8"/>
  <c r="L1955" i="8"/>
  <c r="L1828" i="8"/>
  <c r="L1826" i="8"/>
  <c r="L1825" i="8"/>
  <c r="L1824" i="8"/>
  <c r="L1699" i="8"/>
  <c r="L1698" i="8"/>
  <c r="L1697" i="8"/>
  <c r="L1696" i="8"/>
  <c r="L1695" i="8"/>
  <c r="L1694" i="8"/>
  <c r="L1693" i="8"/>
  <c r="L1570" i="8"/>
  <c r="L160" i="8"/>
  <c r="L159" i="8"/>
  <c r="L158" i="8"/>
  <c r="L157" i="8"/>
  <c r="L156" i="8"/>
  <c r="L55" i="8"/>
  <c r="L54" i="8"/>
  <c r="L53" i="8"/>
  <c r="H354" i="8"/>
  <c r="H1310" i="8"/>
  <c r="H1427" i="8"/>
  <c r="H1517" i="8"/>
  <c r="H1771" i="8"/>
  <c r="H1902" i="8"/>
  <c r="H2066" i="8"/>
  <c r="H104" i="8"/>
  <c r="H350" i="8"/>
  <c r="H443" i="8"/>
  <c r="H643" i="8"/>
  <c r="H750" i="8"/>
  <c r="H1052" i="8"/>
  <c r="H1311" i="8"/>
  <c r="H1428" i="8"/>
  <c r="H1518" i="8"/>
  <c r="H1772" i="8"/>
  <c r="H1903" i="8"/>
  <c r="H2067" i="8"/>
  <c r="H2" i="8"/>
  <c r="H105" i="8"/>
  <c r="H351" i="8"/>
  <c r="H444" i="8"/>
  <c r="H644" i="8"/>
  <c r="H751" i="8"/>
  <c r="H1053" i="8"/>
  <c r="H1312" i="8"/>
  <c r="H1429" i="8"/>
  <c r="H1519" i="8"/>
  <c r="H1773" i="8"/>
  <c r="H1904" i="8"/>
  <c r="H2068" i="8"/>
  <c r="H3" i="8"/>
  <c r="H106" i="8"/>
  <c r="H352" i="8"/>
  <c r="H445" i="8"/>
  <c r="H645" i="8"/>
  <c r="H752" i="8"/>
  <c r="H1054" i="8"/>
  <c r="H1313" i="8"/>
  <c r="H1430" i="8"/>
  <c r="H1520" i="8"/>
  <c r="H1774" i="8"/>
  <c r="H1905" i="8"/>
  <c r="H2069" i="8"/>
  <c r="H4" i="8"/>
  <c r="H107" i="8"/>
  <c r="H353" i="8"/>
  <c r="H446" i="8"/>
  <c r="H646" i="8"/>
  <c r="H753" i="8"/>
  <c r="H1055" i="8"/>
  <c r="H1314" i="8"/>
  <c r="H1431" i="8"/>
  <c r="H1521" i="8"/>
  <c r="H1775" i="8"/>
  <c r="H1906" i="8"/>
  <c r="H2070" i="8"/>
  <c r="H5" i="8"/>
  <c r="H108" i="8"/>
  <c r="H447" i="8"/>
  <c r="H647" i="8"/>
  <c r="H754" i="8"/>
  <c r="H1056" i="8"/>
  <c r="H1315" i="8"/>
  <c r="H1432" i="8"/>
  <c r="H1522" i="8"/>
  <c r="H1776" i="8"/>
  <c r="H1907" i="8"/>
  <c r="H2071" i="8"/>
  <c r="H6" i="8"/>
  <c r="H109" i="8"/>
  <c r="H355" i="8"/>
  <c r="H448" i="8"/>
  <c r="H648" i="8"/>
  <c r="H755" i="8"/>
  <c r="H1057" i="8"/>
  <c r="H1316" i="8"/>
  <c r="H1433" i="8"/>
  <c r="H1523" i="8"/>
  <c r="H1777" i="8"/>
  <c r="H1908" i="8"/>
  <c r="H2072" i="8"/>
  <c r="H7" i="8"/>
  <c r="H110" i="8"/>
  <c r="H356" i="8"/>
  <c r="H449" i="8"/>
  <c r="H649" i="8"/>
  <c r="H756" i="8"/>
  <c r="H1058" i="8"/>
  <c r="H1317" i="8"/>
  <c r="H1434" i="8"/>
  <c r="H1524" i="8"/>
  <c r="H1778" i="8"/>
  <c r="H1909" i="8"/>
  <c r="H2073" i="8"/>
  <c r="H8" i="8"/>
  <c r="H111" i="8"/>
  <c r="H357" i="8"/>
  <c r="H450" i="8"/>
  <c r="H650" i="8"/>
  <c r="H757" i="8"/>
  <c r="H1059" i="8"/>
  <c r="H1318" i="8"/>
  <c r="H1435" i="8"/>
  <c r="H1525" i="8"/>
  <c r="H1779" i="8"/>
  <c r="H1910" i="8"/>
  <c r="H2074" i="8"/>
  <c r="H9" i="8"/>
  <c r="H112" i="8"/>
  <c r="H358" i="8"/>
  <c r="H451" i="8"/>
  <c r="H651" i="8"/>
  <c r="H758" i="8"/>
  <c r="H1060" i="8"/>
  <c r="H1319" i="8"/>
  <c r="H1436" i="8"/>
  <c r="H1526" i="8"/>
  <c r="H1780" i="8"/>
  <c r="H1911" i="8"/>
  <c r="H2075" i="8"/>
  <c r="H10" i="8"/>
  <c r="H113" i="8"/>
  <c r="H359" i="8"/>
  <c r="H452" i="8"/>
  <c r="H652" i="8"/>
  <c r="H759" i="8"/>
  <c r="H1061" i="8"/>
  <c r="H1320" i="8"/>
  <c r="H1437" i="8"/>
  <c r="H1527" i="8"/>
  <c r="H1781" i="8"/>
  <c r="H1912" i="8"/>
  <c r="H2076" i="8"/>
  <c r="H11" i="8"/>
  <c r="H114" i="8"/>
  <c r="H360" i="8"/>
  <c r="H453" i="8"/>
  <c r="H653" i="8"/>
  <c r="H760" i="8"/>
  <c r="H1062" i="8"/>
  <c r="H1321" i="8"/>
  <c r="H1438" i="8"/>
  <c r="H1528" i="8"/>
  <c r="H1782" i="8"/>
  <c r="H1913" i="8"/>
  <c r="H2077" i="8"/>
  <c r="H12" i="8"/>
  <c r="H115" i="8"/>
  <c r="H361" i="8"/>
  <c r="H454" i="8"/>
  <c r="H654" i="8"/>
  <c r="H761" i="8"/>
  <c r="H1063" i="8"/>
  <c r="H1322" i="8"/>
  <c r="H1439" i="8"/>
  <c r="H1529" i="8"/>
  <c r="H1783" i="8"/>
  <c r="H1914" i="8"/>
  <c r="H2078" i="8"/>
  <c r="H13" i="8"/>
  <c r="H116" i="8"/>
  <c r="H362" i="8"/>
  <c r="H455" i="8"/>
  <c r="H655" i="8"/>
  <c r="H855" i="8"/>
  <c r="H762" i="8"/>
  <c r="H1064" i="8"/>
  <c r="H1323" i="8"/>
  <c r="H1440" i="8"/>
  <c r="H1530" i="8"/>
  <c r="H1784" i="8"/>
  <c r="H1915" i="8"/>
  <c r="H2079" i="8"/>
  <c r="H14" i="8"/>
  <c r="H117" i="8"/>
  <c r="H363" i="8"/>
  <c r="H456" i="8"/>
  <c r="H656" i="8"/>
  <c r="H856" i="8"/>
  <c r="H763" i="8"/>
  <c r="H1065" i="8"/>
  <c r="H1324" i="8"/>
  <c r="H1441" i="8"/>
  <c r="H1531" i="8"/>
  <c r="H1785" i="8"/>
  <c r="H1916" i="8"/>
  <c r="H2080" i="8"/>
  <c r="H15" i="8"/>
  <c r="H118" i="8"/>
  <c r="H364" i="8"/>
  <c r="H457" i="8"/>
  <c r="H657" i="8"/>
  <c r="H857" i="8"/>
  <c r="H764" i="8"/>
  <c r="H1066" i="8"/>
  <c r="H1325" i="8"/>
  <c r="H1442" i="8"/>
  <c r="H1532" i="8"/>
  <c r="H1786" i="8"/>
  <c r="H1917" i="8"/>
  <c r="H2081" i="8"/>
  <c r="H16" i="8"/>
  <c r="H119" i="8"/>
  <c r="H365" i="8"/>
  <c r="H458" i="8"/>
  <c r="H658" i="8"/>
  <c r="H858" i="8"/>
  <c r="H765" i="8"/>
  <c r="H1068" i="8"/>
  <c r="H1326" i="8"/>
  <c r="H1443" i="8"/>
  <c r="H1533" i="8"/>
  <c r="H1787" i="8"/>
  <c r="H1918" i="8"/>
  <c r="H2082" i="8"/>
  <c r="H17" i="8"/>
  <c r="H120" i="8"/>
  <c r="H366" i="8"/>
  <c r="H459" i="8"/>
  <c r="H659" i="8"/>
  <c r="H859" i="8"/>
  <c r="H766" i="8"/>
  <c r="H1069" i="8"/>
  <c r="H1327" i="8"/>
  <c r="H1444" i="8"/>
  <c r="H1534" i="8"/>
  <c r="H1788" i="8"/>
  <c r="H1919" i="8"/>
  <c r="H2083" i="8"/>
  <c r="H18" i="8"/>
  <c r="H121" i="8"/>
  <c r="H367" i="8"/>
  <c r="H460" i="8"/>
  <c r="H660" i="8"/>
  <c r="H860" i="8"/>
  <c r="H767" i="8"/>
  <c r="H1070" i="8"/>
  <c r="H1328" i="8"/>
  <c r="H1445" i="8"/>
  <c r="H1535" i="8"/>
  <c r="H1789" i="8"/>
  <c r="H1920" i="8"/>
  <c r="H2084" i="8"/>
  <c r="H19" i="8"/>
  <c r="H122" i="8"/>
  <c r="H368" i="8"/>
  <c r="H461" i="8"/>
  <c r="H661" i="8"/>
  <c r="H861" i="8"/>
  <c r="H768" i="8"/>
  <c r="H1071" i="8"/>
  <c r="H1329" i="8"/>
  <c r="H1446" i="8"/>
  <c r="H1536" i="8"/>
  <c r="H1790" i="8"/>
  <c r="H1921" i="8"/>
  <c r="H2085" i="8"/>
  <c r="H20" i="8"/>
  <c r="H123" i="8"/>
  <c r="H369" i="8"/>
  <c r="H462" i="8"/>
  <c r="H662" i="8"/>
  <c r="H862" i="8"/>
  <c r="H769" i="8"/>
  <c r="H1072" i="8"/>
  <c r="H1330" i="8"/>
  <c r="H1447" i="8"/>
  <c r="H1537" i="8"/>
  <c r="H1791" i="8"/>
  <c r="H1922" i="8"/>
  <c r="H2086" i="8"/>
  <c r="H21" i="8"/>
  <c r="H124" i="8"/>
  <c r="H370" i="8"/>
  <c r="H463" i="8"/>
  <c r="H663" i="8"/>
  <c r="H863" i="8"/>
  <c r="H770" i="8"/>
  <c r="H1073" i="8"/>
  <c r="H1331" i="8"/>
  <c r="H1448" i="8"/>
  <c r="H1538" i="8"/>
  <c r="H1792" i="8"/>
  <c r="H1923" i="8"/>
  <c r="H2087" i="8"/>
  <c r="H22" i="8"/>
  <c r="H125" i="8"/>
  <c r="H371" i="8"/>
  <c r="H464" i="8"/>
  <c r="H664" i="8"/>
  <c r="H864" i="8"/>
  <c r="H771" i="8"/>
  <c r="H1074" i="8"/>
  <c r="H1332" i="8"/>
  <c r="H1449" i="8"/>
  <c r="H1539" i="8"/>
  <c r="H1793" i="8"/>
  <c r="H1924" i="8"/>
  <c r="H2088" i="8"/>
  <c r="H23" i="8"/>
  <c r="H126" i="8"/>
  <c r="H372" i="8"/>
  <c r="H465" i="8"/>
  <c r="H665" i="8"/>
  <c r="H865" i="8"/>
  <c r="H772" i="8"/>
  <c r="H1075" i="8"/>
  <c r="H1333" i="8"/>
  <c r="H1450" i="8"/>
  <c r="H1540" i="8"/>
  <c r="H1794" i="8"/>
  <c r="H1925" i="8"/>
  <c r="H2089" i="8"/>
  <c r="H24" i="8"/>
  <c r="H127" i="8"/>
  <c r="H250" i="8"/>
  <c r="H373" i="8"/>
  <c r="H466" i="8"/>
  <c r="H1076" i="8"/>
  <c r="H1451" i="8"/>
  <c r="H1473" i="8"/>
  <c r="H1664" i="8"/>
  <c r="H956" i="8"/>
  <c r="H1541" i="8"/>
  <c r="H1795" i="8"/>
  <c r="H1926" i="8"/>
  <c r="H2090" i="8"/>
  <c r="H25" i="8"/>
  <c r="H128" i="8"/>
  <c r="H251" i="8"/>
  <c r="H374" i="8"/>
  <c r="H467" i="8"/>
  <c r="H1077" i="8"/>
  <c r="H1452" i="8"/>
  <c r="H1474" i="8"/>
  <c r="H1665" i="8"/>
  <c r="H957" i="8"/>
  <c r="H1796" i="8"/>
  <c r="H1927" i="8"/>
  <c r="H2091" i="8"/>
  <c r="H26" i="8"/>
  <c r="H129" i="8"/>
  <c r="H252" i="8"/>
  <c r="H375" i="8"/>
  <c r="H468" i="8"/>
  <c r="H1078" i="8"/>
  <c r="H1453" i="8"/>
  <c r="H1475" i="8"/>
  <c r="H1666" i="8"/>
  <c r="H958" i="8"/>
  <c r="H1542" i="8"/>
  <c r="H1543" i="8"/>
  <c r="H1797" i="8"/>
  <c r="H1928" i="8"/>
  <c r="H2092" i="8"/>
  <c r="H27" i="8"/>
  <c r="H130" i="8"/>
  <c r="H253" i="8"/>
  <c r="H376" i="8"/>
  <c r="H469" i="8"/>
  <c r="H1079" i="8"/>
  <c r="H1454" i="8"/>
  <c r="H1476" i="8"/>
  <c r="H1667" i="8"/>
  <c r="H959" i="8"/>
  <c r="H1544" i="8"/>
  <c r="H1798" i="8"/>
  <c r="H1929" i="8"/>
  <c r="H2093" i="8"/>
  <c r="H28" i="8"/>
  <c r="H131" i="8"/>
  <c r="H254" i="8"/>
  <c r="H377" i="8"/>
  <c r="H470" i="8"/>
  <c r="H1080" i="8"/>
  <c r="H1455" i="8"/>
  <c r="H1477" i="8"/>
  <c r="H1668" i="8"/>
  <c r="H960" i="8"/>
  <c r="H1545" i="8"/>
  <c r="H1799" i="8"/>
  <c r="H1930" i="8"/>
  <c r="H2094" i="8"/>
  <c r="H29" i="8"/>
  <c r="H132" i="8"/>
  <c r="H255" i="8"/>
  <c r="H378" i="8"/>
  <c r="H471" i="8"/>
  <c r="H1081" i="8"/>
  <c r="H1456" i="8"/>
  <c r="H1478" i="8"/>
  <c r="H1669" i="8"/>
  <c r="H961" i="8"/>
  <c r="H1546" i="8"/>
  <c r="H1800" i="8"/>
  <c r="H1931" i="8"/>
  <c r="H2095" i="8"/>
  <c r="H30" i="8"/>
  <c r="H133" i="8"/>
  <c r="H256" i="8"/>
  <c r="H379" i="8"/>
  <c r="H472" i="8"/>
  <c r="H1082" i="8"/>
  <c r="H1457" i="8"/>
  <c r="H1479" i="8"/>
  <c r="H1670" i="8"/>
  <c r="H962" i="8"/>
  <c r="H1547" i="8"/>
  <c r="H1801" i="8"/>
  <c r="H1932" i="8"/>
  <c r="H2096" i="8"/>
  <c r="H31" i="8"/>
  <c r="H134" i="8"/>
  <c r="H257" i="8"/>
  <c r="H380" i="8"/>
  <c r="H473" i="8"/>
  <c r="H1083" i="8"/>
  <c r="H1458" i="8"/>
  <c r="H1480" i="8"/>
  <c r="H1671" i="8"/>
  <c r="H963" i="8"/>
  <c r="H1548" i="8"/>
  <c r="H1802" i="8"/>
  <c r="H1933" i="8"/>
  <c r="H2097" i="8"/>
  <c r="H32" i="8"/>
  <c r="H135" i="8"/>
  <c r="H258" i="8"/>
  <c r="H381" i="8"/>
  <c r="H474" i="8"/>
  <c r="H1084" i="8"/>
  <c r="H1459" i="8"/>
  <c r="H1481" i="8"/>
  <c r="H1672" i="8"/>
  <c r="H964" i="8"/>
  <c r="H1549" i="8"/>
  <c r="H1803" i="8"/>
  <c r="H1934" i="8"/>
  <c r="H2098" i="8"/>
  <c r="H33" i="8"/>
  <c r="H136" i="8"/>
  <c r="H259" i="8"/>
  <c r="H382" i="8"/>
  <c r="H475" i="8"/>
  <c r="H1085" i="8"/>
  <c r="H1460" i="8"/>
  <c r="H1482" i="8"/>
  <c r="H1673" i="8"/>
  <c r="H965" i="8"/>
  <c r="H1550" i="8"/>
  <c r="H1804" i="8"/>
  <c r="H1935" i="8"/>
  <c r="H2099" i="8"/>
  <c r="H34" i="8"/>
  <c r="H137" i="8"/>
  <c r="H260" i="8"/>
  <c r="H383" i="8"/>
  <c r="H476" i="8"/>
  <c r="H1086" i="8"/>
  <c r="H1461" i="8"/>
  <c r="H1483" i="8"/>
  <c r="H1674" i="8"/>
  <c r="H966" i="8"/>
  <c r="H1551" i="8"/>
  <c r="H1805" i="8"/>
  <c r="H1936" i="8"/>
  <c r="H2100" i="8"/>
  <c r="H35" i="8"/>
  <c r="H138" i="8"/>
  <c r="H261" i="8"/>
  <c r="H384" i="8"/>
  <c r="H477" i="8"/>
  <c r="H1087" i="8"/>
  <c r="H1462" i="8"/>
  <c r="H1484" i="8"/>
  <c r="H1675" i="8"/>
  <c r="H967" i="8"/>
  <c r="H1552" i="8"/>
  <c r="H1806" i="8"/>
  <c r="H1937" i="8"/>
  <c r="H2101" i="8"/>
  <c r="H36" i="8"/>
  <c r="H139" i="8"/>
  <c r="H262" i="8"/>
  <c r="H385" i="8"/>
  <c r="H478" i="8"/>
  <c r="H1088" i="8"/>
  <c r="H1463" i="8"/>
  <c r="H1485" i="8"/>
  <c r="H1676" i="8"/>
  <c r="H968" i="8"/>
  <c r="H1553" i="8"/>
  <c r="H1807" i="8"/>
  <c r="H1938" i="8"/>
  <c r="H2102" i="8"/>
  <c r="H37" i="8"/>
  <c r="H140" i="8"/>
  <c r="H1089" i="8"/>
  <c r="H1464" i="8"/>
  <c r="H1486" i="8"/>
  <c r="H1677" i="8"/>
  <c r="H38" i="8"/>
  <c r="H141" i="8"/>
  <c r="H561" i="8"/>
  <c r="H866" i="8"/>
  <c r="H1090" i="8"/>
  <c r="H1465" i="8"/>
  <c r="H1678" i="8"/>
  <c r="H39" i="8"/>
  <c r="H142" i="8"/>
  <c r="H265" i="8"/>
  <c r="H388" i="8"/>
  <c r="H481" i="8"/>
  <c r="H562" i="8"/>
  <c r="H867" i="8"/>
  <c r="H1091" i="8"/>
  <c r="H1466" i="8"/>
  <c r="H1679" i="8"/>
  <c r="H971" i="8"/>
  <c r="H1556" i="8"/>
  <c r="H1810" i="8"/>
  <c r="H1941" i="8"/>
  <c r="H2105" i="8"/>
  <c r="H40" i="8"/>
  <c r="H143" i="8"/>
  <c r="H266" i="8"/>
  <c r="H389" i="8"/>
  <c r="H482" i="8"/>
  <c r="H563" i="8"/>
  <c r="H868" i="8"/>
  <c r="H1092" i="8"/>
  <c r="H1467" i="8"/>
  <c r="H1680" i="8"/>
  <c r="H972" i="8"/>
  <c r="H1557" i="8"/>
  <c r="H1811" i="8"/>
  <c r="H1942" i="8"/>
  <c r="H2106" i="8"/>
  <c r="H41" i="8"/>
  <c r="H144" i="8"/>
  <c r="H267" i="8"/>
  <c r="H390" i="8"/>
  <c r="H483" i="8"/>
  <c r="H564" i="8"/>
  <c r="H869" i="8"/>
  <c r="H1093" i="8"/>
  <c r="H1468" i="8"/>
  <c r="H1681" i="8"/>
  <c r="H973" i="8"/>
  <c r="H1558" i="8"/>
  <c r="H1812" i="8"/>
  <c r="H1943" i="8"/>
  <c r="H2107" i="8"/>
  <c r="H42" i="8"/>
  <c r="H145" i="8"/>
  <c r="H268" i="8"/>
  <c r="H391" i="8"/>
  <c r="H484" i="8"/>
  <c r="H565" i="8"/>
  <c r="H870" i="8"/>
  <c r="H1094" i="8"/>
  <c r="H1469" i="8"/>
  <c r="H1682" i="8"/>
  <c r="H974" i="8"/>
  <c r="H1559" i="8"/>
  <c r="H1813" i="8"/>
  <c r="H1944" i="8"/>
  <c r="H2108" i="8"/>
  <c r="H43" i="8"/>
  <c r="H146" i="8"/>
  <c r="H392" i="8"/>
  <c r="H485" i="8"/>
  <c r="H566" i="8"/>
  <c r="H871" i="8"/>
  <c r="H993" i="8"/>
  <c r="H1095" i="8"/>
  <c r="H1470" i="8"/>
  <c r="H1683" i="8"/>
  <c r="H975" i="8"/>
  <c r="H1814" i="8"/>
  <c r="H1945" i="8"/>
  <c r="H1964" i="8"/>
  <c r="H1982" i="8"/>
  <c r="H2109" i="8"/>
  <c r="H44" i="8"/>
  <c r="H147" i="8"/>
  <c r="H393" i="8"/>
  <c r="H486" i="8"/>
  <c r="H567" i="8"/>
  <c r="H872" i="8"/>
  <c r="H994" i="8"/>
  <c r="H1096" i="8"/>
  <c r="H1471" i="8"/>
  <c r="H1684" i="8"/>
  <c r="H976" i="8"/>
  <c r="H1815" i="8"/>
  <c r="H1946" i="8"/>
  <c r="H1965" i="8"/>
  <c r="H1983" i="8"/>
  <c r="H2110" i="8"/>
  <c r="H45" i="8"/>
  <c r="H148" i="8"/>
  <c r="H394" i="8"/>
  <c r="H487" i="8"/>
  <c r="H568" i="8"/>
  <c r="H873" i="8"/>
  <c r="H995" i="8"/>
  <c r="H1097" i="8"/>
  <c r="H1472" i="8"/>
  <c r="H1685" i="8"/>
  <c r="H977" i="8"/>
  <c r="H1816" i="8"/>
  <c r="H1947" i="8"/>
  <c r="H1966" i="8"/>
  <c r="H1984" i="8"/>
  <c r="H2111" i="8"/>
  <c r="H348" i="8"/>
  <c r="H441" i="8"/>
  <c r="H641" i="8"/>
  <c r="H748" i="8"/>
  <c r="H1050" i="8"/>
  <c r="H1309" i="8"/>
  <c r="H1426" i="8"/>
  <c r="H1516" i="8"/>
  <c r="H1770" i="8"/>
  <c r="H1901" i="8"/>
  <c r="H2065" i="8"/>
  <c r="H103" i="8"/>
  <c r="H349" i="8"/>
  <c r="H442" i="8"/>
  <c r="H642" i="8"/>
  <c r="H749" i="8"/>
  <c r="H1051" i="8"/>
  <c r="H102" i="8"/>
  <c r="E2111" i="8"/>
  <c r="E372" i="8"/>
  <c r="E664" i="8"/>
  <c r="E366" i="8"/>
  <c r="E1527" i="8"/>
  <c r="E348" i="8"/>
  <c r="E441" i="8"/>
  <c r="E641" i="8"/>
  <c r="E748" i="8"/>
  <c r="E1050" i="8"/>
  <c r="E1309" i="8"/>
  <c r="E1426" i="8"/>
  <c r="E1516" i="8"/>
  <c r="E1770" i="8"/>
  <c r="E1901" i="8"/>
  <c r="E2065" i="8"/>
  <c r="E103" i="8"/>
  <c r="E349" i="8"/>
  <c r="E642" i="8"/>
  <c r="E749" i="8"/>
  <c r="E1051" i="8"/>
  <c r="E1310" i="8"/>
  <c r="E1427" i="8"/>
  <c r="E1517" i="8"/>
  <c r="E1771" i="8"/>
  <c r="E1902" i="8"/>
  <c r="E2066" i="8"/>
  <c r="E104" i="8"/>
  <c r="E350" i="8"/>
  <c r="E443" i="8"/>
  <c r="E643" i="8"/>
  <c r="E750" i="8"/>
  <c r="E1052" i="8"/>
  <c r="E1311" i="8"/>
  <c r="E1428" i="8"/>
  <c r="E1518" i="8"/>
  <c r="E1772" i="8"/>
  <c r="E1903" i="8"/>
  <c r="E2067" i="8"/>
  <c r="E2" i="8"/>
  <c r="E105" i="8"/>
  <c r="E351" i="8"/>
  <c r="E444" i="8"/>
  <c r="E644" i="8"/>
  <c r="E751" i="8"/>
  <c r="E1053" i="8"/>
  <c r="E1312" i="8"/>
  <c r="E1429" i="8"/>
  <c r="E1519" i="8"/>
  <c r="E1773" i="8"/>
  <c r="E1904" i="8"/>
  <c r="E2068" i="8"/>
  <c r="E3" i="8"/>
  <c r="E106" i="8"/>
  <c r="E352" i="8"/>
  <c r="E445" i="8"/>
  <c r="E645" i="8"/>
  <c r="E752" i="8"/>
  <c r="E1054" i="8"/>
  <c r="E1313" i="8"/>
  <c r="E1430" i="8"/>
  <c r="E1520" i="8"/>
  <c r="E1774" i="8"/>
  <c r="E1905" i="8"/>
  <c r="E2069" i="8"/>
  <c r="E4" i="8"/>
  <c r="E107" i="8"/>
  <c r="E353" i="8"/>
  <c r="E446" i="8"/>
  <c r="E646" i="8"/>
  <c r="E753" i="8"/>
  <c r="E1055" i="8"/>
  <c r="E1314" i="8"/>
  <c r="E1431" i="8"/>
  <c r="E1521" i="8"/>
  <c r="E1775" i="8"/>
  <c r="E1906" i="8"/>
  <c r="E2070" i="8"/>
  <c r="E5" i="8"/>
  <c r="E108" i="8"/>
  <c r="E354" i="8"/>
  <c r="E447" i="8"/>
  <c r="E647" i="8"/>
  <c r="E754" i="8"/>
  <c r="E1056" i="8"/>
  <c r="E1315" i="8"/>
  <c r="E1432" i="8"/>
  <c r="E1522" i="8"/>
  <c r="E1776" i="8"/>
  <c r="E1907" i="8"/>
  <c r="E2071" i="8"/>
  <c r="E6" i="8"/>
  <c r="E109" i="8"/>
  <c r="E355" i="8"/>
  <c r="E448" i="8"/>
  <c r="E648" i="8"/>
  <c r="E755" i="8"/>
  <c r="E1057" i="8"/>
  <c r="E1316" i="8"/>
  <c r="E1433" i="8"/>
  <c r="E1523" i="8"/>
  <c r="E1777" i="8"/>
  <c r="E1908" i="8"/>
  <c r="E2072" i="8"/>
  <c r="E7" i="8"/>
  <c r="E110" i="8"/>
  <c r="E356" i="8"/>
  <c r="E649" i="8"/>
  <c r="E756" i="8"/>
  <c r="E1058" i="8"/>
  <c r="E1317" i="8"/>
  <c r="E1434" i="8"/>
  <c r="E1524" i="8"/>
  <c r="E1778" i="8"/>
  <c r="E1909" i="8"/>
  <c r="E2073" i="8"/>
  <c r="E8" i="8"/>
  <c r="E111" i="8"/>
  <c r="E357" i="8"/>
  <c r="E450" i="8"/>
  <c r="E650" i="8"/>
  <c r="E757" i="8"/>
  <c r="E1059" i="8"/>
  <c r="E1318" i="8"/>
  <c r="E1435" i="8"/>
  <c r="E1525" i="8"/>
  <c r="E1779" i="8"/>
  <c r="E1910" i="8"/>
  <c r="E2074" i="8"/>
  <c r="E9" i="8"/>
  <c r="E112" i="8"/>
  <c r="E358" i="8"/>
  <c r="E651" i="8"/>
  <c r="E758" i="8"/>
  <c r="E1060" i="8"/>
  <c r="E1319" i="8"/>
  <c r="E1436" i="8"/>
  <c r="E1526" i="8"/>
  <c r="E1780" i="8"/>
  <c r="E1911" i="8"/>
  <c r="E2075" i="8"/>
  <c r="E10" i="8"/>
  <c r="E113" i="8"/>
  <c r="E359" i="8"/>
  <c r="E652" i="8"/>
  <c r="E759" i="8"/>
  <c r="E1061" i="8"/>
  <c r="E1320" i="8"/>
  <c r="E1437" i="8"/>
  <c r="E1781" i="8"/>
  <c r="E1912" i="8"/>
  <c r="E2076" i="8"/>
  <c r="E11" i="8"/>
  <c r="E360" i="8"/>
  <c r="E653" i="8"/>
  <c r="E760" i="8"/>
  <c r="E1062" i="8"/>
  <c r="E1321" i="8"/>
  <c r="E1438" i="8"/>
  <c r="E1528" i="8"/>
  <c r="E1782" i="8"/>
  <c r="E1913" i="8"/>
  <c r="E2077" i="8"/>
  <c r="E12" i="8"/>
  <c r="E361" i="8"/>
  <c r="E654" i="8"/>
  <c r="E1063" i="8"/>
  <c r="E1322" i="8"/>
  <c r="E1439" i="8"/>
  <c r="E1529" i="8"/>
  <c r="E1783" i="8"/>
  <c r="E1914" i="8"/>
  <c r="E2078" i="8"/>
  <c r="E13" i="8"/>
  <c r="E362" i="8"/>
  <c r="E655" i="8"/>
  <c r="E855" i="8"/>
  <c r="E762" i="8"/>
  <c r="E1064" i="8"/>
  <c r="E1323" i="8"/>
  <c r="E1440" i="8"/>
  <c r="E1530" i="8"/>
  <c r="E1784" i="8"/>
  <c r="E1915" i="8"/>
  <c r="E2079" i="8"/>
  <c r="E14" i="8"/>
  <c r="E363" i="8"/>
  <c r="E656" i="8"/>
  <c r="E856" i="8"/>
  <c r="E763" i="8"/>
  <c r="E1065" i="8"/>
  <c r="E1324" i="8"/>
  <c r="E1441" i="8"/>
  <c r="E1531" i="8"/>
  <c r="E1785" i="8"/>
  <c r="E1916" i="8"/>
  <c r="E2080" i="8"/>
  <c r="E15" i="8"/>
  <c r="E118" i="8"/>
  <c r="E364" i="8"/>
  <c r="E657" i="8"/>
  <c r="E857" i="8"/>
  <c r="E764" i="8"/>
  <c r="E1066" i="8"/>
  <c r="E1325" i="8"/>
  <c r="E1442" i="8"/>
  <c r="E1532" i="8"/>
  <c r="E1786" i="8"/>
  <c r="E1917" i="8"/>
  <c r="E2081" i="8"/>
  <c r="E16" i="8"/>
  <c r="E119" i="8"/>
  <c r="E365" i="8"/>
  <c r="E658" i="8"/>
  <c r="E858" i="8"/>
  <c r="E765" i="8"/>
  <c r="E1068" i="8"/>
  <c r="E1326" i="8"/>
  <c r="E1443" i="8"/>
  <c r="E1533" i="8"/>
  <c r="E1787" i="8"/>
  <c r="E1918" i="8"/>
  <c r="E2082" i="8"/>
  <c r="E17" i="8"/>
  <c r="E659" i="8"/>
  <c r="E859" i="8"/>
  <c r="E766" i="8"/>
  <c r="E1069" i="8"/>
  <c r="E1327" i="8"/>
  <c r="E1534" i="8"/>
  <c r="E1788" i="8"/>
  <c r="E2083" i="8"/>
  <c r="E18" i="8"/>
  <c r="E121" i="8"/>
  <c r="E367" i="8"/>
  <c r="E660" i="8"/>
  <c r="E860" i="8"/>
  <c r="E1070" i="8"/>
  <c r="E1328" i="8"/>
  <c r="E1445" i="8"/>
  <c r="E1535" i="8"/>
  <c r="E1789" i="8"/>
  <c r="E2084" i="8"/>
  <c r="E19" i="8"/>
  <c r="E122" i="8"/>
  <c r="E368" i="8"/>
  <c r="E661" i="8"/>
  <c r="E861" i="8"/>
  <c r="E1071" i="8"/>
  <c r="E1329" i="8"/>
  <c r="E1446" i="8"/>
  <c r="E1536" i="8"/>
  <c r="E1790" i="8"/>
  <c r="E20" i="8"/>
  <c r="E369" i="8"/>
  <c r="E662" i="8"/>
  <c r="E862" i="8"/>
  <c r="E1072" i="8"/>
  <c r="E1330" i="8"/>
  <c r="E1537" i="8"/>
  <c r="E1791" i="8"/>
  <c r="E21" i="8"/>
  <c r="E370" i="8"/>
  <c r="E663" i="8"/>
  <c r="E863" i="8"/>
  <c r="E1073" i="8"/>
  <c r="E1331" i="8"/>
  <c r="E1538" i="8"/>
  <c r="E1792" i="8"/>
  <c r="E22" i="8"/>
  <c r="E371" i="8"/>
  <c r="E864" i="8"/>
  <c r="E771" i="8"/>
  <c r="E1074" i="8"/>
  <c r="E1332" i="8"/>
  <c r="E1539" i="8"/>
  <c r="E1793" i="8"/>
  <c r="E23" i="8"/>
  <c r="E665" i="8"/>
  <c r="E865" i="8"/>
  <c r="E1075" i="8"/>
  <c r="E1333" i="8"/>
  <c r="E1540" i="8"/>
  <c r="E1794" i="8"/>
  <c r="E2089" i="8"/>
  <c r="E24" i="8"/>
  <c r="E127" i="8"/>
  <c r="E250" i="8"/>
  <c r="E373" i="8"/>
  <c r="E466" i="8"/>
  <c r="E1076" i="8"/>
  <c r="E1451" i="8"/>
  <c r="E1473" i="8"/>
  <c r="E1664" i="8"/>
  <c r="E956" i="8"/>
  <c r="E1541" i="8"/>
  <c r="E1795" i="8"/>
  <c r="E1926" i="8"/>
  <c r="E2090" i="8"/>
  <c r="E25" i="8"/>
  <c r="E128" i="8"/>
  <c r="E251" i="8"/>
  <c r="E374" i="8"/>
  <c r="E467" i="8"/>
  <c r="E1077" i="8"/>
  <c r="E1452" i="8"/>
  <c r="E1474" i="8"/>
  <c r="E1665" i="8"/>
  <c r="E957" i="8"/>
  <c r="E1796" i="8"/>
  <c r="E1927" i="8"/>
  <c r="E2091" i="8"/>
  <c r="E26" i="8"/>
  <c r="E129" i="8"/>
  <c r="E252" i="8"/>
  <c r="E375" i="8"/>
  <c r="E468" i="8"/>
  <c r="E1078" i="8"/>
  <c r="E1453" i="8"/>
  <c r="E1475" i="8"/>
  <c r="E1666" i="8"/>
  <c r="E958" i="8"/>
  <c r="E1542" i="8"/>
  <c r="E1543" i="8"/>
  <c r="E1797" i="8"/>
  <c r="E1928" i="8"/>
  <c r="E2092" i="8"/>
  <c r="E27" i="8"/>
  <c r="E130" i="8"/>
  <c r="E253" i="8"/>
  <c r="E376" i="8"/>
  <c r="E469" i="8"/>
  <c r="E1079" i="8"/>
  <c r="E1454" i="8"/>
  <c r="E1476" i="8"/>
  <c r="E1667" i="8"/>
  <c r="E959" i="8"/>
  <c r="E1544" i="8"/>
  <c r="E1798" i="8"/>
  <c r="E1929" i="8"/>
  <c r="E2093" i="8"/>
  <c r="E28" i="8"/>
  <c r="E131" i="8"/>
  <c r="E254" i="8"/>
  <c r="E377" i="8"/>
  <c r="E470" i="8"/>
  <c r="E1080" i="8"/>
  <c r="E1455" i="8"/>
  <c r="E1477" i="8"/>
  <c r="E1668" i="8"/>
  <c r="E960" i="8"/>
  <c r="E1545" i="8"/>
  <c r="E1799" i="8"/>
  <c r="E1930" i="8"/>
  <c r="E2094" i="8"/>
  <c r="E29" i="8"/>
  <c r="E132" i="8"/>
  <c r="E255" i="8"/>
  <c r="E378" i="8"/>
  <c r="E471" i="8"/>
  <c r="E1081" i="8"/>
  <c r="E1456" i="8"/>
  <c r="E1478" i="8"/>
  <c r="E1669" i="8"/>
  <c r="E961" i="8"/>
  <c r="E1546" i="8"/>
  <c r="E1800" i="8"/>
  <c r="E1931" i="8"/>
  <c r="E2095" i="8"/>
  <c r="E30" i="8"/>
  <c r="E133" i="8"/>
  <c r="E256" i="8"/>
  <c r="E379" i="8"/>
  <c r="E472" i="8"/>
  <c r="E1082" i="8"/>
  <c r="E1457" i="8"/>
  <c r="E1479" i="8"/>
  <c r="E1670" i="8"/>
  <c r="E962" i="8"/>
  <c r="E1547" i="8"/>
  <c r="E1801" i="8"/>
  <c r="E1932" i="8"/>
  <c r="E2096" i="8"/>
  <c r="E31" i="8"/>
  <c r="E134" i="8"/>
  <c r="E257" i="8"/>
  <c r="E380" i="8"/>
  <c r="E473" i="8"/>
  <c r="E1083" i="8"/>
  <c r="E1458" i="8"/>
  <c r="E1480" i="8"/>
  <c r="E1671" i="8"/>
  <c r="E963" i="8"/>
  <c r="E1548" i="8"/>
  <c r="E1802" i="8"/>
  <c r="E1933" i="8"/>
  <c r="E2097" i="8"/>
  <c r="E32" i="8"/>
  <c r="E135" i="8"/>
  <c r="E258" i="8"/>
  <c r="E381" i="8"/>
  <c r="E474" i="8"/>
  <c r="E1084" i="8"/>
  <c r="E1459" i="8"/>
  <c r="E1481" i="8"/>
  <c r="E1672" i="8"/>
  <c r="E964" i="8"/>
  <c r="E1549" i="8"/>
  <c r="E1803" i="8"/>
  <c r="E1934" i="8"/>
  <c r="E2098" i="8"/>
  <c r="E33" i="8"/>
  <c r="E136" i="8"/>
  <c r="E259" i="8"/>
  <c r="E382" i="8"/>
  <c r="E475" i="8"/>
  <c r="E1085" i="8"/>
  <c r="E1460" i="8"/>
  <c r="E1482" i="8"/>
  <c r="E1673" i="8"/>
  <c r="E965" i="8"/>
  <c r="E1550" i="8"/>
  <c r="E1804" i="8"/>
  <c r="E1935" i="8"/>
  <c r="E2099" i="8"/>
  <c r="E34" i="8"/>
  <c r="E137" i="8"/>
  <c r="E260" i="8"/>
  <c r="E383" i="8"/>
  <c r="E476" i="8"/>
  <c r="E1086" i="8"/>
  <c r="E1461" i="8"/>
  <c r="E1483" i="8"/>
  <c r="E1674" i="8"/>
  <c r="E966" i="8"/>
  <c r="E1551" i="8"/>
  <c r="E1805" i="8"/>
  <c r="E1936" i="8"/>
  <c r="E2100" i="8"/>
  <c r="E35" i="8"/>
  <c r="E138" i="8"/>
  <c r="E261" i="8"/>
  <c r="E384" i="8"/>
  <c r="E477" i="8"/>
  <c r="E1087" i="8"/>
  <c r="E1462" i="8"/>
  <c r="E1484" i="8"/>
  <c r="E1675" i="8"/>
  <c r="E967" i="8"/>
  <c r="E1552" i="8"/>
  <c r="E1806" i="8"/>
  <c r="E1937" i="8"/>
  <c r="E2101" i="8"/>
  <c r="E36" i="8"/>
  <c r="E139" i="8"/>
  <c r="E262" i="8"/>
  <c r="E385" i="8"/>
  <c r="E478" i="8"/>
  <c r="E1088" i="8"/>
  <c r="E1463" i="8"/>
  <c r="E1485" i="8"/>
  <c r="E1676" i="8"/>
  <c r="E968" i="8"/>
  <c r="E1553" i="8"/>
  <c r="E1807" i="8"/>
  <c r="E1938" i="8"/>
  <c r="E2102" i="8"/>
  <c r="E37" i="8"/>
  <c r="E140" i="8"/>
  <c r="E1089" i="8"/>
  <c r="E1464" i="8"/>
  <c r="E1486" i="8"/>
  <c r="E1677" i="8"/>
  <c r="E969" i="8"/>
  <c r="E38" i="8"/>
  <c r="E141" i="8"/>
  <c r="E264" i="8"/>
  <c r="E387" i="8"/>
  <c r="E480" i="8"/>
  <c r="E561" i="8"/>
  <c r="E866" i="8"/>
  <c r="E1090" i="8"/>
  <c r="E1465" i="8"/>
  <c r="E1678" i="8"/>
  <c r="E970" i="8"/>
  <c r="E1555" i="8"/>
  <c r="E1809" i="8"/>
  <c r="E1940" i="8"/>
  <c r="E2104" i="8"/>
  <c r="E39" i="8"/>
  <c r="E142" i="8"/>
  <c r="E265" i="8"/>
  <c r="E388" i="8"/>
  <c r="E481" i="8"/>
  <c r="E562" i="8"/>
  <c r="E867" i="8"/>
  <c r="E1091" i="8"/>
  <c r="E1466" i="8"/>
  <c r="E1679" i="8"/>
  <c r="E971" i="8"/>
  <c r="E1556" i="8"/>
  <c r="E1810" i="8"/>
  <c r="E1941" i="8"/>
  <c r="E2105" i="8"/>
  <c r="E40" i="8"/>
  <c r="E143" i="8"/>
  <c r="E266" i="8"/>
  <c r="E389" i="8"/>
  <c r="E482" i="8"/>
  <c r="E563" i="8"/>
  <c r="E868" i="8"/>
  <c r="E1092" i="8"/>
  <c r="E1467" i="8"/>
  <c r="E1680" i="8"/>
  <c r="E972" i="8"/>
  <c r="E1557" i="8"/>
  <c r="E1811" i="8"/>
  <c r="E1942" i="8"/>
  <c r="E2106" i="8"/>
  <c r="E41" i="8"/>
  <c r="E144" i="8"/>
  <c r="E267" i="8"/>
  <c r="E390" i="8"/>
  <c r="E483" i="8"/>
  <c r="E564" i="8"/>
  <c r="E869" i="8"/>
  <c r="E1093" i="8"/>
  <c r="E1468" i="8"/>
  <c r="E1681" i="8"/>
  <c r="E973" i="8"/>
  <c r="E1558" i="8"/>
  <c r="E1812" i="8"/>
  <c r="E1943" i="8"/>
  <c r="E2107" i="8"/>
  <c r="E42" i="8"/>
  <c r="E145" i="8"/>
  <c r="E268" i="8"/>
  <c r="E391" i="8"/>
  <c r="E484" i="8"/>
  <c r="E565" i="8"/>
  <c r="E870" i="8"/>
  <c r="E1094" i="8"/>
  <c r="E1469" i="8"/>
  <c r="E1682" i="8"/>
  <c r="E974" i="8"/>
  <c r="E1559" i="8"/>
  <c r="E1813" i="8"/>
  <c r="E1944" i="8"/>
  <c r="E2108" i="8"/>
  <c r="E43" i="8"/>
  <c r="E146" i="8"/>
  <c r="E269" i="8"/>
  <c r="E392" i="8"/>
  <c r="E485" i="8"/>
  <c r="E566" i="8"/>
  <c r="E871" i="8"/>
  <c r="E993" i="8"/>
  <c r="E1095" i="8"/>
  <c r="E1470" i="8"/>
  <c r="E1683" i="8"/>
  <c r="E975" i="8"/>
  <c r="E1560" i="8"/>
  <c r="E1945" i="8"/>
  <c r="E1964" i="8"/>
  <c r="E1982" i="8"/>
  <c r="E2109" i="8"/>
  <c r="E44" i="8"/>
  <c r="E147" i="8"/>
  <c r="E270" i="8"/>
  <c r="E393" i="8"/>
  <c r="E486" i="8"/>
  <c r="E567" i="8"/>
  <c r="E872" i="8"/>
  <c r="E994" i="8"/>
  <c r="E1096" i="8"/>
  <c r="E1471" i="8"/>
  <c r="E1684" i="8"/>
  <c r="E976" i="8"/>
  <c r="E1561" i="8"/>
  <c r="E1946" i="8"/>
  <c r="E1965" i="8"/>
  <c r="E1983" i="8"/>
  <c r="E2110" i="8"/>
  <c r="E45" i="8"/>
  <c r="E148" i="8"/>
  <c r="E271" i="8"/>
  <c r="E394" i="8"/>
  <c r="E487" i="8"/>
  <c r="E568" i="8"/>
  <c r="E873" i="8"/>
  <c r="E995" i="8"/>
  <c r="E1097" i="8"/>
  <c r="E1472" i="8"/>
  <c r="E1685" i="8"/>
  <c r="E977" i="8"/>
  <c r="E1562" i="8"/>
  <c r="E1947" i="8"/>
  <c r="E1966" i="8"/>
  <c r="E1984" i="8"/>
  <c r="E102" i="8"/>
  <c r="L149" i="8"/>
  <c r="L272" i="8"/>
  <c r="L488" i="8"/>
  <c r="L996" i="8"/>
  <c r="L1487" i="8"/>
  <c r="L1686" i="8"/>
  <c r="L1563" i="8"/>
  <c r="L1817" i="8"/>
  <c r="L1948" i="8"/>
  <c r="L1967" i="8"/>
  <c r="L1985" i="8"/>
  <c r="L2112" i="8"/>
  <c r="L47" i="8"/>
  <c r="L62" i="8"/>
  <c r="L150" i="8"/>
  <c r="L273" i="8"/>
  <c r="L489" i="8"/>
  <c r="L997" i="8"/>
  <c r="L1488" i="8"/>
  <c r="L1687" i="8"/>
  <c r="L978" i="8"/>
  <c r="L1564" i="8"/>
  <c r="L1818" i="8"/>
  <c r="L1949" i="8"/>
  <c r="L1968" i="8"/>
  <c r="L1986" i="8"/>
  <c r="L2113" i="8"/>
  <c r="L48" i="8"/>
  <c r="L151" i="8"/>
  <c r="L274" i="8"/>
  <c r="L490" i="8"/>
  <c r="L998" i="8"/>
  <c r="L1489" i="8"/>
  <c r="L1688" i="8"/>
  <c r="L979" i="8"/>
  <c r="L1565" i="8"/>
  <c r="L1819" i="8"/>
  <c r="L1950" i="8"/>
  <c r="L1987" i="8"/>
  <c r="L2114" i="8"/>
  <c r="L49" i="8"/>
  <c r="L152" i="8"/>
  <c r="L275" i="8"/>
  <c r="L395" i="8"/>
  <c r="L491" i="8"/>
  <c r="L999" i="8"/>
  <c r="L1490" i="8"/>
  <c r="L1689" i="8"/>
  <c r="L980" i="8"/>
  <c r="L1566" i="8"/>
  <c r="L1820" i="8"/>
  <c r="L1951" i="8"/>
  <c r="L1969" i="8"/>
  <c r="L1988" i="8"/>
  <c r="L2115" i="8"/>
  <c r="L50" i="8"/>
  <c r="L153" i="8"/>
  <c r="L276" i="8"/>
  <c r="L492" i="8"/>
  <c r="L1491" i="8"/>
  <c r="L1690" i="8"/>
  <c r="L981" i="8"/>
  <c r="L1567" i="8"/>
  <c r="L1821" i="8"/>
  <c r="L1952" i="8"/>
  <c r="L1970" i="8"/>
  <c r="L1989" i="8"/>
  <c r="L2116" i="8"/>
  <c r="L51" i="8"/>
  <c r="L154" i="8"/>
  <c r="L277" i="8"/>
  <c r="L493" i="8"/>
  <c r="L1492" i="8"/>
  <c r="L1691" i="8"/>
  <c r="L982" i="8"/>
  <c r="L1568" i="8"/>
  <c r="L1822" i="8"/>
  <c r="L1953" i="8"/>
  <c r="L1971" i="8"/>
  <c r="L1990" i="8"/>
  <c r="L2117" i="8"/>
  <c r="L52" i="8"/>
  <c r="L155" i="8"/>
  <c r="L278" i="8"/>
  <c r="L494" i="8"/>
  <c r="L1493" i="8"/>
  <c r="L1692" i="8"/>
  <c r="L1569" i="8"/>
  <c r="L1823" i="8"/>
  <c r="L1954" i="8"/>
  <c r="L1972" i="8"/>
  <c r="L2118" i="8"/>
  <c r="L46" i="8"/>
  <c r="L2111" i="8"/>
  <c r="L1984" i="8"/>
  <c r="L1966" i="8"/>
  <c r="L1947" i="8"/>
  <c r="F1816" i="8"/>
  <c r="E1816" i="8"/>
  <c r="I1562" i="8"/>
  <c r="L1562" i="8"/>
  <c r="L977" i="8"/>
  <c r="L1685" i="8"/>
  <c r="L1472" i="8"/>
  <c r="L1097" i="8"/>
  <c r="L995" i="8"/>
  <c r="L873" i="8"/>
  <c r="L568" i="8"/>
  <c r="L487" i="8"/>
  <c r="L394" i="8"/>
  <c r="I271" i="8"/>
  <c r="L271" i="8"/>
  <c r="L148" i="8"/>
  <c r="L45" i="8"/>
  <c r="L2110" i="8"/>
  <c r="L1983" i="8"/>
  <c r="L1965" i="8"/>
  <c r="L1946" i="8"/>
  <c r="F1815" i="8"/>
  <c r="L1815" i="8"/>
  <c r="I1561" i="8"/>
  <c r="H1561" i="8"/>
  <c r="L976" i="8"/>
  <c r="L1684" i="8"/>
  <c r="L1471" i="8"/>
  <c r="L1096" i="8"/>
  <c r="L994" i="8"/>
  <c r="L872" i="8"/>
  <c r="L567" i="8"/>
  <c r="L486" i="8"/>
  <c r="L393" i="8"/>
  <c r="I270" i="8"/>
  <c r="L270" i="8"/>
  <c r="L147" i="8"/>
  <c r="L44" i="8"/>
  <c r="L2109" i="8"/>
  <c r="L1982" i="8"/>
  <c r="L1964" i="8"/>
  <c r="L1945" i="8"/>
  <c r="F1814" i="8"/>
  <c r="E1814" i="8"/>
  <c r="I1560" i="8"/>
  <c r="L1560" i="8"/>
  <c r="L975" i="8"/>
  <c r="L1683" i="8"/>
  <c r="L1470" i="8"/>
  <c r="L1095" i="8"/>
  <c r="L993" i="8"/>
  <c r="L871" i="8"/>
  <c r="L566" i="8"/>
  <c r="L485" i="8"/>
  <c r="L392" i="8"/>
  <c r="I269" i="8"/>
  <c r="L269" i="8"/>
  <c r="L146" i="8"/>
  <c r="L43" i="8"/>
  <c r="L1944" i="8"/>
  <c r="L1559" i="8"/>
  <c r="L974" i="8"/>
  <c r="L1682" i="8"/>
  <c r="L1469" i="8"/>
  <c r="L1094" i="8"/>
  <c r="L870" i="8"/>
  <c r="L565" i="8"/>
  <c r="L484" i="8"/>
  <c r="L391" i="8"/>
  <c r="L268" i="8"/>
  <c r="L145" i="8"/>
  <c r="L42" i="8"/>
  <c r="L2107" i="8"/>
  <c r="L1943" i="8"/>
  <c r="L973" i="8"/>
  <c r="L1681" i="8"/>
  <c r="L1468" i="8"/>
  <c r="L1093" i="8"/>
  <c r="L869" i="8"/>
  <c r="L564" i="8"/>
  <c r="L483" i="8"/>
  <c r="L390" i="8"/>
  <c r="L267" i="8"/>
  <c r="L144" i="8"/>
  <c r="L41" i="8"/>
  <c r="L2106" i="8"/>
  <c r="L1942" i="8"/>
  <c r="L1811" i="8"/>
  <c r="L972" i="8"/>
  <c r="L1680" i="8"/>
  <c r="L1467" i="8"/>
  <c r="L1092" i="8"/>
  <c r="L868" i="8"/>
  <c r="L563" i="8"/>
  <c r="L482" i="8"/>
  <c r="L389" i="8"/>
  <c r="L266" i="8"/>
  <c r="L143" i="8"/>
  <c r="L40" i="8"/>
  <c r="L2105" i="8"/>
  <c r="L1941" i="8"/>
  <c r="L1810" i="8"/>
  <c r="L1556" i="8"/>
  <c r="L971" i="8"/>
  <c r="L1679" i="8"/>
  <c r="L1466" i="8"/>
  <c r="L1091" i="8"/>
  <c r="L867" i="8"/>
  <c r="L562" i="8"/>
  <c r="L481" i="8"/>
  <c r="L388" i="8"/>
  <c r="L142" i="8"/>
  <c r="L39" i="8"/>
  <c r="L1940" i="8"/>
  <c r="L1809" i="8"/>
  <c r="L1555" i="8"/>
  <c r="L970" i="8"/>
  <c r="L1678" i="8"/>
  <c r="L1465" i="8"/>
  <c r="L1090" i="8"/>
  <c r="L866" i="8"/>
  <c r="L561" i="8"/>
  <c r="L387" i="8"/>
  <c r="L264" i="8"/>
  <c r="L141" i="8"/>
  <c r="L38" i="8"/>
  <c r="L2103" i="8"/>
  <c r="L1939" i="8"/>
  <c r="L1554" i="8"/>
  <c r="L969" i="8"/>
  <c r="L1677" i="8"/>
  <c r="L1486" i="8"/>
  <c r="L1464" i="8"/>
  <c r="L1089" i="8"/>
  <c r="L479" i="8"/>
  <c r="L386" i="8"/>
  <c r="L263" i="8"/>
  <c r="L140" i="8"/>
  <c r="L37" i="8"/>
  <c r="L2102" i="8"/>
  <c r="L1938" i="8"/>
  <c r="L1807" i="8"/>
  <c r="L1553" i="8"/>
  <c r="L968" i="8"/>
  <c r="L1676" i="8"/>
  <c r="L1485" i="8"/>
  <c r="L1463" i="8"/>
  <c r="L1088" i="8"/>
  <c r="L478" i="8"/>
  <c r="L385" i="8"/>
  <c r="L262" i="8"/>
  <c r="L139" i="8"/>
  <c r="L36" i="8"/>
  <c r="L2101" i="8"/>
  <c r="L1937" i="8"/>
  <c r="L1806" i="8"/>
  <c r="L1552" i="8"/>
  <c r="L967" i="8"/>
  <c r="L1675" i="8"/>
  <c r="L1484" i="8"/>
  <c r="L1462" i="8"/>
  <c r="L1087" i="8"/>
  <c r="L477" i="8"/>
  <c r="L384" i="8"/>
  <c r="L261" i="8"/>
  <c r="L138" i="8"/>
  <c r="L35" i="8"/>
  <c r="L2100" i="8"/>
  <c r="L1936" i="8"/>
  <c r="L1805" i="8"/>
  <c r="L1551" i="8"/>
  <c r="L966" i="8"/>
  <c r="L1674" i="8"/>
  <c r="L1483" i="8"/>
  <c r="L1461" i="8"/>
  <c r="L1086" i="8"/>
  <c r="L476" i="8"/>
  <c r="L383" i="8"/>
  <c r="L260" i="8"/>
  <c r="L137" i="8"/>
  <c r="L34" i="8"/>
  <c r="L2099" i="8"/>
  <c r="L1935" i="8"/>
  <c r="L1804" i="8"/>
  <c r="L1550" i="8"/>
  <c r="L965" i="8"/>
  <c r="L1673" i="8"/>
  <c r="L1482" i="8"/>
  <c r="L1460" i="8"/>
  <c r="L1085" i="8"/>
  <c r="L475" i="8"/>
  <c r="L382" i="8"/>
  <c r="L259" i="8"/>
  <c r="L136" i="8"/>
  <c r="L33" i="8"/>
  <c r="L2098" i="8"/>
  <c r="L1934" i="8"/>
  <c r="L1803" i="8"/>
  <c r="L1549" i="8"/>
  <c r="L964" i="8"/>
  <c r="L1672" i="8"/>
  <c r="L1481" i="8"/>
  <c r="L1459" i="8"/>
  <c r="L1084" i="8"/>
  <c r="L474" i="8"/>
  <c r="L381" i="8"/>
  <c r="L258" i="8"/>
  <c r="L135" i="8"/>
  <c r="L32" i="8"/>
  <c r="L2097" i="8"/>
  <c r="L1933" i="8"/>
  <c r="L1802" i="8"/>
  <c r="L1548" i="8"/>
  <c r="L963" i="8"/>
  <c r="L1671" i="8"/>
  <c r="L1480" i="8"/>
  <c r="L1458" i="8"/>
  <c r="L1083" i="8"/>
  <c r="L473" i="8"/>
  <c r="L380" i="8"/>
  <c r="L257" i="8"/>
  <c r="L134" i="8"/>
  <c r="L31" i="8"/>
  <c r="L2096" i="8"/>
  <c r="L1932" i="8"/>
  <c r="L1801" i="8"/>
  <c r="L1547" i="8"/>
  <c r="L962" i="8"/>
  <c r="L1670" i="8"/>
  <c r="L1479" i="8"/>
  <c r="L1457" i="8"/>
  <c r="L1082" i="8"/>
  <c r="L472" i="8"/>
  <c r="L379" i="8"/>
  <c r="L256" i="8"/>
  <c r="L133" i="8"/>
  <c r="L30" i="8"/>
  <c r="L2095" i="8"/>
  <c r="L1931" i="8"/>
  <c r="L1800" i="8"/>
  <c r="L1546" i="8"/>
  <c r="L961" i="8"/>
  <c r="L1669" i="8"/>
  <c r="L1478" i="8"/>
  <c r="L1456" i="8"/>
  <c r="L1081" i="8"/>
  <c r="L471" i="8"/>
  <c r="L378" i="8"/>
  <c r="L255" i="8"/>
  <c r="L132" i="8"/>
  <c r="L29" i="8"/>
  <c r="L2094" i="8"/>
  <c r="L1930" i="8"/>
  <c r="L1799" i="8"/>
  <c r="L1545" i="8"/>
  <c r="L960" i="8"/>
  <c r="L1668" i="8"/>
  <c r="L1477" i="8"/>
  <c r="L1455" i="8"/>
  <c r="L1080" i="8"/>
  <c r="L470" i="8"/>
  <c r="L377" i="8"/>
  <c r="L254" i="8"/>
  <c r="L131" i="8"/>
  <c r="L28" i="8"/>
  <c r="L2093" i="8"/>
  <c r="L1929" i="8"/>
  <c r="L1798" i="8"/>
  <c r="L1544" i="8"/>
  <c r="L959" i="8"/>
  <c r="L1667" i="8"/>
  <c r="L1476" i="8"/>
  <c r="L1454" i="8"/>
  <c r="L1079" i="8"/>
  <c r="L469" i="8"/>
  <c r="L376" i="8"/>
  <c r="L253" i="8"/>
  <c r="L130" i="8"/>
  <c r="L27" i="8"/>
  <c r="L2092" i="8"/>
  <c r="L1928" i="8"/>
  <c r="L1797" i="8"/>
  <c r="L1543" i="8"/>
  <c r="L1542" i="8"/>
  <c r="L958" i="8"/>
  <c r="L1666" i="8"/>
  <c r="L1475" i="8"/>
  <c r="L1453" i="8"/>
  <c r="L1078" i="8"/>
  <c r="L468" i="8"/>
  <c r="L375" i="8"/>
  <c r="L252" i="8"/>
  <c r="L129" i="8"/>
  <c r="L26" i="8"/>
  <c r="L2091" i="8"/>
  <c r="L1927" i="8"/>
  <c r="L1796" i="8"/>
  <c r="L957" i="8"/>
  <c r="L1665" i="8"/>
  <c r="L1474" i="8"/>
  <c r="L1452" i="8"/>
  <c r="L1077" i="8"/>
  <c r="L467" i="8"/>
  <c r="L374" i="8"/>
  <c r="L251" i="8"/>
  <c r="L128" i="8"/>
  <c r="L25" i="8"/>
  <c r="L2090" i="8"/>
  <c r="L1926" i="8"/>
  <c r="L1795" i="8"/>
  <c r="L1541" i="8"/>
  <c r="L956" i="8"/>
  <c r="L1664" i="8"/>
  <c r="L1473" i="8"/>
  <c r="L1451" i="8"/>
  <c r="L1076" i="8"/>
  <c r="L466" i="8"/>
  <c r="L373" i="8"/>
  <c r="L250" i="8"/>
  <c r="L127" i="8"/>
  <c r="L24" i="8"/>
  <c r="L2089" i="8"/>
  <c r="L1925" i="8"/>
  <c r="L1794" i="8"/>
  <c r="L1540" i="8"/>
  <c r="L955" i="8"/>
  <c r="L1663" i="8"/>
  <c r="L1450" i="8"/>
  <c r="L1333" i="8"/>
  <c r="L1196" i="8"/>
  <c r="L1075" i="8"/>
  <c r="L772" i="8"/>
  <c r="L865" i="8"/>
  <c r="L665" i="8"/>
  <c r="L465" i="8"/>
  <c r="L372" i="8"/>
  <c r="L249" i="8"/>
  <c r="L126" i="8"/>
  <c r="L23" i="8"/>
  <c r="L1924" i="8"/>
  <c r="L1793" i="8"/>
  <c r="L1539" i="8"/>
  <c r="L954" i="8"/>
  <c r="L1662" i="8"/>
  <c r="L1449" i="8"/>
  <c r="L1332" i="8"/>
  <c r="L1195" i="8"/>
  <c r="L1074" i="8"/>
  <c r="L771" i="8"/>
  <c r="L864" i="8"/>
  <c r="L664" i="8"/>
  <c r="L371" i="8"/>
  <c r="L248" i="8"/>
  <c r="L125" i="8"/>
  <c r="L22" i="8"/>
  <c r="L2087" i="8"/>
  <c r="L1923" i="8"/>
  <c r="L1792" i="8"/>
  <c r="L1538" i="8"/>
  <c r="L953" i="8"/>
  <c r="L1661" i="8"/>
  <c r="L1448" i="8"/>
  <c r="L1331" i="8"/>
  <c r="L1194" i="8"/>
  <c r="L1073" i="8"/>
  <c r="L770" i="8"/>
  <c r="L863" i="8"/>
  <c r="L663" i="8"/>
  <c r="L463" i="8"/>
  <c r="L370" i="8"/>
  <c r="L247" i="8"/>
  <c r="L124" i="8"/>
  <c r="L21" i="8"/>
  <c r="L2086" i="8"/>
  <c r="L1922" i="8"/>
  <c r="L1791" i="8"/>
  <c r="L1537" i="8"/>
  <c r="L952" i="8"/>
  <c r="L1660" i="8"/>
  <c r="L1447" i="8"/>
  <c r="L1193" i="8"/>
  <c r="L1072" i="8"/>
  <c r="L769" i="8"/>
  <c r="L862" i="8"/>
  <c r="L662" i="8"/>
  <c r="L462" i="8"/>
  <c r="L369" i="8"/>
  <c r="L246" i="8"/>
  <c r="L123" i="8"/>
  <c r="L20" i="8"/>
  <c r="L2085" i="8"/>
  <c r="L1921" i="8"/>
  <c r="L1790" i="8"/>
  <c r="L1536" i="8"/>
  <c r="L951" i="8"/>
  <c r="L1659" i="8"/>
  <c r="L1071" i="8"/>
  <c r="L768" i="8"/>
  <c r="L861" i="8"/>
  <c r="L661" i="8"/>
  <c r="L461" i="8"/>
  <c r="L368" i="8"/>
  <c r="L245" i="8"/>
  <c r="L122" i="8"/>
  <c r="L19" i="8"/>
  <c r="L2084" i="8"/>
  <c r="L1920" i="8"/>
  <c r="L1789" i="8"/>
  <c r="L1535" i="8"/>
  <c r="L950" i="8"/>
  <c r="L1658" i="8"/>
  <c r="L1445" i="8"/>
  <c r="L1328" i="8"/>
  <c r="L1191" i="8"/>
  <c r="L1070" i="8"/>
  <c r="L767" i="8"/>
  <c r="L860" i="8"/>
  <c r="L660" i="8"/>
  <c r="L460" i="8"/>
  <c r="L367" i="8"/>
  <c r="L244" i="8"/>
  <c r="L121" i="8"/>
  <c r="L18" i="8"/>
  <c r="L2083" i="8"/>
  <c r="L1919" i="8"/>
  <c r="L1788" i="8"/>
  <c r="L1534" i="8"/>
  <c r="L949" i="8"/>
  <c r="L1657" i="8"/>
  <c r="L1444" i="8"/>
  <c r="L1190" i="8"/>
  <c r="L1069" i="8"/>
  <c r="L766" i="8"/>
  <c r="L859" i="8"/>
  <c r="L659" i="8"/>
  <c r="L459" i="8"/>
  <c r="L366" i="8"/>
  <c r="L243" i="8"/>
  <c r="L120" i="8"/>
  <c r="L17" i="8"/>
  <c r="L2082" i="8"/>
  <c r="L1918" i="8"/>
  <c r="L1787" i="8"/>
  <c r="L1533" i="8"/>
  <c r="L948" i="8"/>
  <c r="L1656" i="8"/>
  <c r="L1443" i="8"/>
  <c r="L1189" i="8"/>
  <c r="L1068" i="8"/>
  <c r="L765" i="8"/>
  <c r="L858" i="8"/>
  <c r="L658" i="8"/>
  <c r="L458" i="8"/>
  <c r="L365" i="8"/>
  <c r="L242" i="8"/>
  <c r="L16" i="8"/>
  <c r="L2081" i="8"/>
  <c r="L1917" i="8"/>
  <c r="L1786" i="8"/>
  <c r="L1532" i="8"/>
  <c r="L947" i="8"/>
  <c r="L1655" i="8"/>
  <c r="L1442" i="8"/>
  <c r="L1325" i="8"/>
  <c r="L1188" i="8"/>
  <c r="L1066" i="8"/>
  <c r="L764" i="8"/>
  <c r="L857" i="8"/>
  <c r="L657" i="8"/>
  <c r="L457" i="8"/>
  <c r="L364" i="8"/>
  <c r="L241" i="8"/>
  <c r="L118" i="8"/>
  <c r="L15" i="8"/>
  <c r="L2080" i="8"/>
  <c r="L1916" i="8"/>
  <c r="L1785" i="8"/>
  <c r="L1531" i="8"/>
  <c r="L946" i="8"/>
  <c r="L1654" i="8"/>
  <c r="L1441" i="8"/>
  <c r="L1324" i="8"/>
  <c r="L1187" i="8"/>
  <c r="L1065" i="8"/>
  <c r="L763" i="8"/>
  <c r="L856" i="8"/>
  <c r="L656" i="8"/>
  <c r="L456" i="8"/>
  <c r="L363" i="8"/>
  <c r="L240" i="8"/>
  <c r="L117" i="8"/>
  <c r="L14" i="8"/>
  <c r="L2079" i="8"/>
  <c r="L1915" i="8"/>
  <c r="L1784" i="8"/>
  <c r="L1530" i="8"/>
  <c r="L945" i="8"/>
  <c r="L1653" i="8"/>
  <c r="L1440" i="8"/>
  <c r="L1323" i="8"/>
  <c r="L1186" i="8"/>
  <c r="L1064" i="8"/>
  <c r="L762" i="8"/>
  <c r="L855" i="8"/>
  <c r="L655" i="8"/>
  <c r="L455" i="8"/>
  <c r="L362" i="8"/>
  <c r="L239" i="8"/>
  <c r="L116" i="8"/>
  <c r="L13" i="8"/>
  <c r="L2078" i="8"/>
  <c r="L1914" i="8"/>
  <c r="L1783" i="8"/>
  <c r="L1529" i="8"/>
  <c r="L944" i="8"/>
  <c r="L1652" i="8"/>
  <c r="L1322" i="8"/>
  <c r="L1185" i="8"/>
  <c r="L1063" i="8"/>
  <c r="L761" i="8"/>
  <c r="L654" i="8"/>
  <c r="L454" i="8"/>
  <c r="L361" i="8"/>
  <c r="L238" i="8"/>
  <c r="L115" i="8"/>
  <c r="L12" i="8"/>
  <c r="L2077" i="8"/>
  <c r="L1913" i="8"/>
  <c r="L1782" i="8"/>
  <c r="L1528" i="8"/>
  <c r="L943" i="8"/>
  <c r="L1651" i="8"/>
  <c r="L1438" i="8"/>
  <c r="L1321" i="8"/>
  <c r="L1184" i="8"/>
  <c r="L1062" i="8"/>
  <c r="L760" i="8"/>
  <c r="L653" i="8"/>
  <c r="L453" i="8"/>
  <c r="L360" i="8"/>
  <c r="L237" i="8"/>
  <c r="L114" i="8"/>
  <c r="L11" i="8"/>
  <c r="L2076" i="8"/>
  <c r="L1912" i="8"/>
  <c r="L1781" i="8"/>
  <c r="L1527" i="8"/>
  <c r="L942" i="8"/>
  <c r="L1650" i="8"/>
  <c r="L1437" i="8"/>
  <c r="L1183" i="8"/>
  <c r="L1061" i="8"/>
  <c r="L759" i="8"/>
  <c r="L652" i="8"/>
  <c r="L452" i="8"/>
  <c r="L359" i="8"/>
  <c r="L236" i="8"/>
  <c r="L113" i="8"/>
  <c r="L10" i="8"/>
  <c r="L2075" i="8"/>
  <c r="L1780" i="8"/>
  <c r="L941" i="8"/>
  <c r="L1649" i="8"/>
  <c r="L1319" i="8"/>
  <c r="L1182" i="8"/>
  <c r="L1060" i="8"/>
  <c r="L758" i="8"/>
  <c r="L651" i="8"/>
  <c r="L451" i="8"/>
  <c r="L358" i="8"/>
  <c r="L235" i="8"/>
  <c r="L112" i="8"/>
  <c r="L9" i="8"/>
  <c r="L2074" i="8"/>
  <c r="L1910" i="8"/>
  <c r="L1779" i="8"/>
  <c r="L1525" i="8"/>
  <c r="L940" i="8"/>
  <c r="L1648" i="8"/>
  <c r="L1435" i="8"/>
  <c r="L1181" i="8"/>
  <c r="L1059" i="8"/>
  <c r="L757" i="8"/>
  <c r="L650" i="8"/>
  <c r="L450" i="8"/>
  <c r="L357" i="8"/>
  <c r="L234" i="8"/>
  <c r="L111" i="8"/>
  <c r="L8" i="8"/>
  <c r="L2073" i="8"/>
  <c r="L1909" i="8"/>
  <c r="L1778" i="8"/>
  <c r="L1524" i="8"/>
  <c r="L939" i="8"/>
  <c r="L1647" i="8"/>
  <c r="L1434" i="8"/>
  <c r="L1180" i="8"/>
  <c r="L1058" i="8"/>
  <c r="L756" i="8"/>
  <c r="L649" i="8"/>
  <c r="L449" i="8"/>
  <c r="L356" i="8"/>
  <c r="L233" i="8"/>
  <c r="L110" i="8"/>
  <c r="L7" i="8"/>
  <c r="L2072" i="8"/>
  <c r="L1908" i="8"/>
  <c r="L1777" i="8"/>
  <c r="L1523" i="8"/>
  <c r="L938" i="8"/>
  <c r="L1646" i="8"/>
  <c r="L1433" i="8"/>
  <c r="L1316" i="8"/>
  <c r="L1179" i="8"/>
  <c r="L1057" i="8"/>
  <c r="L755" i="8"/>
  <c r="L648" i="8"/>
  <c r="L448" i="8"/>
  <c r="L355" i="8"/>
  <c r="L232" i="8"/>
  <c r="L109" i="8"/>
  <c r="L6" i="8"/>
  <c r="L2071" i="8"/>
  <c r="L1907" i="8"/>
  <c r="L1776" i="8"/>
  <c r="L1522" i="8"/>
  <c r="L937" i="8"/>
  <c r="L1645" i="8"/>
  <c r="L1432" i="8"/>
  <c r="L1178" i="8"/>
  <c r="L1056" i="8"/>
  <c r="L754" i="8"/>
  <c r="L647" i="8"/>
  <c r="L447" i="8"/>
  <c r="L354" i="8"/>
  <c r="L231" i="8"/>
  <c r="L108" i="8"/>
  <c r="L5" i="8"/>
  <c r="L2070" i="8"/>
  <c r="L1906" i="8"/>
  <c r="L1775" i="8"/>
  <c r="L1521" i="8"/>
  <c r="L936" i="8"/>
  <c r="L1644" i="8"/>
  <c r="L1431" i="8"/>
  <c r="L1314" i="8"/>
  <c r="L1177" i="8"/>
  <c r="L1055" i="8"/>
  <c r="L753" i="8"/>
  <c r="L646" i="8"/>
  <c r="L446" i="8"/>
  <c r="L353" i="8"/>
  <c r="L230" i="8"/>
  <c r="L107" i="8"/>
  <c r="L4" i="8"/>
  <c r="L2069" i="8"/>
  <c r="L1774" i="8"/>
  <c r="L1520" i="8"/>
  <c r="L1643" i="8"/>
  <c r="L1430" i="8"/>
  <c r="L1176" i="8"/>
  <c r="L1054" i="8"/>
  <c r="L752" i="8"/>
  <c r="L645" i="8"/>
  <c r="L445" i="8"/>
  <c r="L352" i="8"/>
  <c r="L229" i="8"/>
  <c r="L106" i="8"/>
  <c r="L3" i="8"/>
  <c r="L2068" i="8"/>
  <c r="L1773" i="8"/>
  <c r="L1519" i="8"/>
  <c r="L1642" i="8"/>
  <c r="L1312" i="8"/>
  <c r="L1175" i="8"/>
  <c r="L1053" i="8"/>
  <c r="L751" i="8"/>
  <c r="L644" i="8"/>
  <c r="L444" i="8"/>
  <c r="L351" i="8"/>
  <c r="L228" i="8"/>
  <c r="L105" i="8"/>
  <c r="L2" i="8"/>
  <c r="L2067" i="8"/>
  <c r="L1903" i="8"/>
  <c r="L1772" i="8"/>
  <c r="L1518" i="8"/>
  <c r="L1641" i="8"/>
  <c r="L1428" i="8"/>
  <c r="L1174" i="8"/>
  <c r="L1052" i="8"/>
  <c r="L750" i="8"/>
  <c r="L643" i="8"/>
  <c r="L443" i="8"/>
  <c r="L350" i="8"/>
  <c r="L227" i="8"/>
  <c r="L104" i="8"/>
  <c r="L2066" i="8"/>
  <c r="L1902" i="8"/>
  <c r="L1771" i="8"/>
  <c r="L1517" i="8"/>
  <c r="L932" i="8"/>
  <c r="L1640" i="8"/>
  <c r="L1427" i="8"/>
  <c r="L1310" i="8"/>
  <c r="L1173" i="8"/>
  <c r="L1051" i="8"/>
  <c r="L749" i="8"/>
  <c r="L642" i="8"/>
  <c r="L442" i="8"/>
  <c r="L349" i="8"/>
  <c r="L226" i="8"/>
  <c r="L103" i="8"/>
  <c r="L2065" i="8"/>
  <c r="L1901" i="8"/>
  <c r="L1770" i="8"/>
  <c r="L1516" i="8"/>
  <c r="L931" i="8"/>
  <c r="L1639" i="8"/>
  <c r="L1426" i="8"/>
  <c r="L1172" i="8"/>
  <c r="L1050" i="8"/>
  <c r="L748" i="8"/>
  <c r="L641" i="8"/>
  <c r="L441" i="8"/>
  <c r="L348" i="8"/>
  <c r="L225" i="8"/>
  <c r="L102" i="8"/>
  <c r="L2064" i="8"/>
  <c r="L1900" i="8"/>
  <c r="L1769" i="8"/>
  <c r="L1515" i="8"/>
  <c r="L930" i="8"/>
  <c r="L1638" i="8"/>
  <c r="L1425" i="8"/>
  <c r="L1171" i="8"/>
  <c r="L1049" i="8"/>
  <c r="L747" i="8"/>
  <c r="L640" i="8"/>
  <c r="L347" i="8"/>
  <c r="L224" i="8"/>
  <c r="L101" i="8"/>
  <c r="L2063" i="8"/>
  <c r="L1768" i="8"/>
  <c r="L1514" i="8"/>
  <c r="L929" i="8"/>
  <c r="L1637" i="8"/>
  <c r="L1424" i="8"/>
  <c r="L1170" i="8"/>
  <c r="L1048" i="8"/>
  <c r="L746" i="8"/>
  <c r="L639" i="8"/>
  <c r="L346" i="8"/>
  <c r="L223" i="8"/>
  <c r="L100" i="8"/>
  <c r="L2062" i="8"/>
  <c r="L1898" i="8"/>
  <c r="L1767" i="8"/>
  <c r="L1513" i="8"/>
  <c r="L1636" i="8"/>
  <c r="L1423" i="8"/>
  <c r="L1306" i="8"/>
  <c r="L1169" i="8"/>
  <c r="L745" i="8"/>
  <c r="L638" i="8"/>
  <c r="L438" i="8"/>
  <c r="L345" i="8"/>
  <c r="L222" i="8"/>
  <c r="L99" i="8"/>
  <c r="L2061" i="8"/>
  <c r="L1897" i="8"/>
  <c r="L1766" i="8"/>
  <c r="L927" i="8"/>
  <c r="L1635" i="8"/>
  <c r="L1422" i="8"/>
  <c r="L1305" i="8"/>
  <c r="L1168" i="8"/>
  <c r="L744" i="8"/>
  <c r="L637" i="8"/>
  <c r="L437" i="8"/>
  <c r="L344" i="8"/>
  <c r="L221" i="8"/>
  <c r="L2060" i="8"/>
  <c r="L1896" i="8"/>
  <c r="L1765" i="8"/>
  <c r="L1511" i="8"/>
  <c r="L926" i="8"/>
  <c r="L1634" i="8"/>
  <c r="L1421" i="8"/>
  <c r="L743" i="8"/>
  <c r="L636" i="8"/>
  <c r="L436" i="8"/>
  <c r="L343" i="8"/>
  <c r="L220" i="8"/>
  <c r="L97" i="8"/>
  <c r="L2059" i="8"/>
  <c r="L1895" i="8"/>
  <c r="L1764" i="8"/>
  <c r="L1510" i="8"/>
  <c r="L1633" i="8"/>
  <c r="L1420" i="8"/>
  <c r="L1303" i="8"/>
  <c r="L1166" i="8"/>
  <c r="L742" i="8"/>
  <c r="L635" i="8"/>
  <c r="L435" i="8"/>
  <c r="L342" i="8"/>
  <c r="L219" i="8"/>
  <c r="L96" i="8"/>
  <c r="L2058" i="8"/>
  <c r="L1894" i="8"/>
  <c r="L1763" i="8"/>
  <c r="L1509" i="8"/>
  <c r="L1632" i="8"/>
  <c r="L1419" i="8"/>
  <c r="L1165" i="8"/>
  <c r="L741" i="8"/>
  <c r="L634" i="8"/>
  <c r="L434" i="8"/>
  <c r="L341" i="8"/>
  <c r="L218" i="8"/>
  <c r="L95" i="8"/>
  <c r="L2057" i="8"/>
  <c r="L1762" i="8"/>
  <c r="L923" i="8"/>
  <c r="L1631" i="8"/>
  <c r="L1418" i="8"/>
  <c r="L1301" i="8"/>
  <c r="L1164" i="8"/>
  <c r="L740" i="8"/>
  <c r="L633" i="8"/>
  <c r="L560" i="8"/>
  <c r="L340" i="8"/>
  <c r="L217" i="8"/>
  <c r="L2056" i="8"/>
  <c r="L1892" i="8"/>
  <c r="L1761" i="8"/>
  <c r="L922" i="8"/>
  <c r="L1630" i="8"/>
  <c r="L1417" i="8"/>
  <c r="L1300" i="8"/>
  <c r="L1163" i="8"/>
  <c r="L739" i="8"/>
  <c r="L632" i="8"/>
  <c r="L559" i="8"/>
  <c r="L432" i="8"/>
  <c r="L339" i="8"/>
  <c r="L216" i="8"/>
  <c r="L93" i="8"/>
  <c r="L2055" i="8"/>
  <c r="L1891" i="8"/>
  <c r="L1506" i="8"/>
  <c r="L921" i="8"/>
  <c r="L1629" i="8"/>
  <c r="L1416" i="8"/>
  <c r="L1299" i="8"/>
  <c r="L1162" i="8"/>
  <c r="L738" i="8"/>
  <c r="L631" i="8"/>
  <c r="L558" i="8"/>
  <c r="L431" i="8"/>
  <c r="L338" i="8"/>
  <c r="L215" i="8"/>
  <c r="L92" i="8"/>
  <c r="L2054" i="8"/>
  <c r="L1890" i="8"/>
  <c r="L1759" i="8"/>
  <c r="L1505" i="8"/>
  <c r="L920" i="8"/>
  <c r="L1628" i="8"/>
  <c r="L1415" i="8"/>
  <c r="L1161" i="8"/>
  <c r="L737" i="8"/>
  <c r="L630" i="8"/>
  <c r="L557" i="8"/>
  <c r="L430" i="8"/>
  <c r="L337" i="8"/>
  <c r="L214" i="8"/>
  <c r="L91" i="8"/>
  <c r="L2053" i="8"/>
  <c r="L1889" i="8"/>
  <c r="L1504" i="8"/>
  <c r="L919" i="8"/>
  <c r="L1627" i="8"/>
  <c r="L1414" i="8"/>
  <c r="L1297" i="8"/>
  <c r="L1160" i="8"/>
  <c r="L736" i="8"/>
  <c r="L629" i="8"/>
  <c r="L429" i="8"/>
  <c r="L336" i="8"/>
  <c r="L213" i="8"/>
  <c r="L90" i="8"/>
  <c r="L2052" i="8"/>
  <c r="L1888" i="8"/>
  <c r="L1503" i="8"/>
  <c r="L918" i="8"/>
  <c r="L1626" i="8"/>
  <c r="L1413" i="8"/>
  <c r="L1296" i="8"/>
  <c r="L735" i="8"/>
  <c r="L628" i="8"/>
  <c r="L555" i="8"/>
  <c r="L428" i="8"/>
  <c r="L335" i="8"/>
  <c r="L212" i="8"/>
  <c r="L89" i="8"/>
  <c r="L2051" i="8"/>
  <c r="L1756" i="8"/>
  <c r="L1625" i="8"/>
  <c r="L1295" i="8"/>
  <c r="L1158" i="8"/>
  <c r="L734" i="8"/>
  <c r="L627" i="8"/>
  <c r="L554" i="8"/>
  <c r="L334" i="8"/>
  <c r="L211" i="8"/>
  <c r="L88" i="8"/>
  <c r="L2050" i="8"/>
  <c r="L1886" i="8"/>
  <c r="L1755" i="8"/>
  <c r="L1501" i="8"/>
  <c r="L916" i="8"/>
  <c r="L1624" i="8"/>
  <c r="L1411" i="8"/>
  <c r="L1294" i="8"/>
  <c r="L1157" i="8"/>
  <c r="L733" i="8"/>
  <c r="L626" i="8"/>
  <c r="L553" i="8"/>
  <c r="L426" i="8"/>
  <c r="L333" i="8"/>
  <c r="L210" i="8"/>
  <c r="L87" i="8"/>
  <c r="L2049" i="8"/>
  <c r="L1885" i="8"/>
  <c r="L1754" i="8"/>
  <c r="L1623" i="8"/>
  <c r="L1410" i="8"/>
  <c r="L1293" i="8"/>
  <c r="L1156" i="8"/>
  <c r="L732" i="8"/>
  <c r="L625" i="8"/>
  <c r="L552" i="8"/>
  <c r="L425" i="8"/>
  <c r="L332" i="8"/>
  <c r="L209" i="8"/>
  <c r="L86" i="8"/>
  <c r="L2048" i="8"/>
  <c r="L1884" i="8"/>
  <c r="L1753" i="8"/>
  <c r="L1499" i="8"/>
  <c r="L914" i="8"/>
  <c r="L1622" i="8"/>
  <c r="L1409" i="8"/>
  <c r="L1292" i="8"/>
  <c r="L1155" i="8"/>
  <c r="L731" i="8"/>
  <c r="L624" i="8"/>
  <c r="L551" i="8"/>
  <c r="L424" i="8"/>
  <c r="L331" i="8"/>
  <c r="L208" i="8"/>
  <c r="L85" i="8"/>
  <c r="L2047" i="8"/>
  <c r="L1883" i="8"/>
  <c r="L1752" i="8"/>
  <c r="L1498" i="8"/>
  <c r="L913" i="8"/>
  <c r="L1621" i="8"/>
  <c r="L1408" i="8"/>
  <c r="L1154" i="8"/>
  <c r="L730" i="8"/>
  <c r="L623" i="8"/>
  <c r="L550" i="8"/>
  <c r="L330" i="8"/>
  <c r="L207" i="8"/>
  <c r="L2046" i="8"/>
  <c r="L1882" i="8"/>
  <c r="L1497" i="8"/>
  <c r="L912" i="8"/>
  <c r="L1620" i="8"/>
  <c r="L1407" i="8"/>
  <c r="L1290" i="8"/>
  <c r="L1153" i="8"/>
  <c r="L729" i="8"/>
  <c r="L622" i="8"/>
  <c r="L422" i="8"/>
  <c r="L329" i="8"/>
  <c r="L206" i="8"/>
  <c r="L83" i="8"/>
  <c r="L2045" i="8"/>
  <c r="L1881" i="8"/>
  <c r="L1750" i="8"/>
  <c r="L1496" i="8"/>
  <c r="L911" i="8"/>
  <c r="L1619" i="8"/>
  <c r="L1406" i="8"/>
  <c r="L1152" i="8"/>
  <c r="L728" i="8"/>
  <c r="L621" i="8"/>
  <c r="L548" i="8"/>
  <c r="L421" i="8"/>
  <c r="L328" i="8"/>
  <c r="L205" i="8"/>
  <c r="L82" i="8"/>
  <c r="L2044" i="8"/>
  <c r="L1749" i="8"/>
  <c r="L910" i="8"/>
  <c r="L1618" i="8"/>
  <c r="L1405" i="8"/>
  <c r="L1288" i="8"/>
  <c r="L1151" i="8"/>
  <c r="L727" i="8"/>
  <c r="L620" i="8"/>
  <c r="L547" i="8"/>
  <c r="L327" i="8"/>
  <c r="L204" i="8"/>
  <c r="L81" i="8"/>
  <c r="L2043" i="8"/>
  <c r="L1879" i="8"/>
  <c r="L1494" i="8"/>
  <c r="L1617" i="8"/>
  <c r="L1404" i="8"/>
  <c r="L1287" i="8"/>
  <c r="L1150" i="8"/>
  <c r="L726" i="8"/>
  <c r="L619" i="8"/>
  <c r="L546" i="8"/>
  <c r="L419" i="8"/>
  <c r="L326" i="8"/>
  <c r="L203" i="8"/>
  <c r="L80" i="8"/>
  <c r="L2042" i="8"/>
  <c r="L1878" i="8"/>
  <c r="L1747" i="8"/>
  <c r="L908" i="8"/>
  <c r="L1616" i="8"/>
  <c r="L1403" i="8"/>
  <c r="L1286" i="8"/>
  <c r="L1149" i="8"/>
  <c r="L725" i="8"/>
  <c r="L618" i="8"/>
  <c r="L545" i="8"/>
  <c r="L418" i="8"/>
  <c r="L325" i="8"/>
  <c r="L202" i="8"/>
  <c r="L79" i="8"/>
  <c r="L2041" i="8"/>
  <c r="L1877" i="8"/>
  <c r="L1746" i="8"/>
  <c r="L907" i="8"/>
  <c r="L1615" i="8"/>
  <c r="L1402" i="8"/>
  <c r="L1285" i="8"/>
  <c r="L1148" i="8"/>
  <c r="L1047" i="8"/>
  <c r="L724" i="8"/>
  <c r="L617" i="8"/>
  <c r="L544" i="8"/>
  <c r="L417" i="8"/>
  <c r="L78" i="8"/>
  <c r="L2040" i="8"/>
  <c r="L1876" i="8"/>
  <c r="L906" i="8"/>
  <c r="L1614" i="8"/>
  <c r="L1401" i="8"/>
  <c r="L1284" i="8"/>
  <c r="L1147" i="8"/>
  <c r="L1046" i="8"/>
  <c r="L723" i="8"/>
  <c r="L616" i="8"/>
  <c r="L2039" i="8"/>
  <c r="L1875" i="8"/>
  <c r="L905" i="8"/>
  <c r="L1613" i="8"/>
  <c r="L1400" i="8"/>
  <c r="L1283" i="8"/>
  <c r="L1146" i="8"/>
  <c r="L1045" i="8"/>
  <c r="L722" i="8"/>
  <c r="L615" i="8"/>
  <c r="L2038" i="8"/>
  <c r="L1874" i="8"/>
  <c r="L904" i="8"/>
  <c r="L1612" i="8"/>
  <c r="L1399" i="8"/>
  <c r="L1282" i="8"/>
  <c r="L1145" i="8"/>
  <c r="L1044" i="8"/>
  <c r="L721" i="8"/>
  <c r="L614" i="8"/>
  <c r="L1873" i="8"/>
  <c r="L903" i="8"/>
  <c r="L1611" i="8"/>
  <c r="L1281" i="8"/>
  <c r="L1144" i="8"/>
  <c r="L1043" i="8"/>
  <c r="L720" i="8"/>
  <c r="L613" i="8"/>
  <c r="L2036" i="8"/>
  <c r="L1872" i="8"/>
  <c r="L902" i="8"/>
  <c r="L1610" i="8"/>
  <c r="L1280" i="8"/>
  <c r="L1143" i="8"/>
  <c r="L1042" i="8"/>
  <c r="L719" i="8"/>
  <c r="L612" i="8"/>
  <c r="L2035" i="8"/>
  <c r="L1871" i="8"/>
  <c r="L901" i="8"/>
  <c r="L1609" i="8"/>
  <c r="L1396" i="8"/>
  <c r="L1279" i="8"/>
  <c r="L1041" i="8"/>
  <c r="L718" i="8"/>
  <c r="L611" i="8"/>
  <c r="L2034" i="8"/>
  <c r="L1870" i="8"/>
  <c r="L1739" i="8"/>
  <c r="L900" i="8"/>
  <c r="L1608" i="8"/>
  <c r="L1395" i="8"/>
  <c r="L1278" i="8"/>
  <c r="L1141" i="8"/>
  <c r="L1040" i="8"/>
  <c r="L717" i="8"/>
  <c r="L854" i="8"/>
  <c r="L610" i="8"/>
  <c r="L537" i="8"/>
  <c r="L317" i="8"/>
  <c r="L194" i="8"/>
  <c r="L2033" i="8"/>
  <c r="L1869" i="8"/>
  <c r="L899" i="8"/>
  <c r="L1607" i="8"/>
  <c r="L1394" i="8"/>
  <c r="L1277" i="8"/>
  <c r="L1140" i="8"/>
  <c r="L1039" i="8"/>
  <c r="L716" i="8"/>
  <c r="L853" i="8"/>
  <c r="L609" i="8"/>
  <c r="L2032" i="8"/>
  <c r="L898" i="8"/>
  <c r="L1606" i="8"/>
  <c r="L1393" i="8"/>
  <c r="L1276" i="8"/>
  <c r="L1038" i="8"/>
  <c r="L715" i="8"/>
  <c r="L852" i="8"/>
  <c r="L608" i="8"/>
  <c r="L2031" i="8"/>
  <c r="L1867" i="8"/>
  <c r="L897" i="8"/>
  <c r="L1605" i="8"/>
  <c r="L1392" i="8"/>
  <c r="L1275" i="8"/>
  <c r="L1138" i="8"/>
  <c r="L1037" i="8"/>
  <c r="L714" i="8"/>
  <c r="L851" i="8"/>
  <c r="L607" i="8"/>
  <c r="L2030" i="8"/>
  <c r="L1866" i="8"/>
  <c r="L1604" i="8"/>
  <c r="L1274" i="8"/>
  <c r="L1137" i="8"/>
  <c r="L1036" i="8"/>
  <c r="L713" i="8"/>
  <c r="L850" i="8"/>
  <c r="L606" i="8"/>
  <c r="L2029" i="8"/>
  <c r="L1734" i="8"/>
  <c r="L1390" i="8"/>
  <c r="L1273" i="8"/>
  <c r="L1136" i="8"/>
  <c r="L1035" i="8"/>
  <c r="L849" i="8"/>
  <c r="L605" i="8"/>
  <c r="L312" i="8"/>
  <c r="L189" i="8"/>
  <c r="L1864" i="8"/>
  <c r="L1272" i="8"/>
  <c r="L1034" i="8"/>
  <c r="L848" i="8"/>
  <c r="L604" i="8"/>
  <c r="L1863" i="8"/>
  <c r="L1271" i="8"/>
  <c r="L1134" i="8"/>
  <c r="L1033" i="8"/>
  <c r="L847" i="8"/>
  <c r="L603" i="8"/>
  <c r="L2026" i="8"/>
  <c r="L1862" i="8"/>
  <c r="L1270" i="8"/>
  <c r="L1133" i="8"/>
  <c r="L1032" i="8"/>
  <c r="L846" i="8"/>
  <c r="L602" i="8"/>
  <c r="L2025" i="8"/>
  <c r="L1861" i="8"/>
  <c r="L1269" i="8"/>
  <c r="L1132" i="8"/>
  <c r="L1031" i="8"/>
  <c r="L845" i="8"/>
  <c r="L601" i="8"/>
  <c r="L2024" i="8"/>
  <c r="L1860" i="8"/>
  <c r="L1268" i="8"/>
  <c r="L1131" i="8"/>
  <c r="L1030" i="8"/>
  <c r="L844" i="8"/>
  <c r="L600" i="8"/>
  <c r="L2023" i="8"/>
  <c r="L1859" i="8"/>
  <c r="L1267" i="8"/>
  <c r="L1130" i="8"/>
  <c r="L1029" i="8"/>
  <c r="L843" i="8"/>
  <c r="L599" i="8"/>
  <c r="L2020" i="8"/>
  <c r="L1856" i="8"/>
  <c r="L1725" i="8"/>
  <c r="L886" i="8"/>
  <c r="L1594" i="8"/>
  <c r="L1381" i="8"/>
  <c r="L1264" i="8"/>
  <c r="L1127" i="8"/>
  <c r="L1026" i="8"/>
  <c r="L840" i="8"/>
  <c r="L596" i="8"/>
  <c r="L523" i="8"/>
  <c r="L303" i="8"/>
  <c r="L180" i="8"/>
  <c r="L2015" i="8"/>
  <c r="L1851" i="8"/>
  <c r="L1720" i="8"/>
  <c r="L881" i="8"/>
  <c r="L1259" i="8"/>
  <c r="L1122" i="8"/>
  <c r="L1021" i="8"/>
  <c r="L835" i="8"/>
  <c r="L591" i="8"/>
  <c r="L518" i="8"/>
  <c r="L298" i="8"/>
  <c r="L175" i="8"/>
  <c r="L2011" i="8"/>
  <c r="L1847" i="8"/>
  <c r="L1716" i="8"/>
  <c r="L877" i="8"/>
  <c r="L1585" i="8"/>
  <c r="L1372" i="8"/>
  <c r="L1255" i="8"/>
  <c r="L1118" i="8"/>
  <c r="L1018" i="8"/>
  <c r="L587" i="8"/>
  <c r="L514" i="8"/>
  <c r="L294" i="8"/>
  <c r="L171" i="8"/>
  <c r="L2009" i="8"/>
  <c r="L1845" i="8"/>
  <c r="L1253" i="8"/>
  <c r="L1116" i="8"/>
  <c r="L1016" i="8"/>
  <c r="L829" i="8"/>
  <c r="L2008" i="8"/>
  <c r="L1252" i="8"/>
  <c r="L1115" i="8"/>
  <c r="L828" i="8"/>
  <c r="L2007" i="8"/>
  <c r="L1251" i="8"/>
  <c r="L1114" i="8"/>
  <c r="L827" i="8"/>
  <c r="L2006" i="8"/>
  <c r="L1250" i="8"/>
  <c r="L1113" i="8"/>
  <c r="L826" i="8"/>
  <c r="L2005" i="8"/>
  <c r="L1249" i="8"/>
  <c r="L1112" i="8"/>
  <c r="L825" i="8"/>
  <c r="L2004" i="8"/>
  <c r="L1248" i="8"/>
  <c r="L1111" i="8"/>
  <c r="L824" i="8"/>
  <c r="L2002" i="8"/>
  <c r="L1838" i="8"/>
  <c r="L1707" i="8"/>
  <c r="L1109" i="8"/>
  <c r="L1009" i="8"/>
  <c r="L2001" i="8"/>
  <c r="L1837" i="8"/>
  <c r="L1706" i="8"/>
  <c r="L1245" i="8"/>
  <c r="L1108" i="8"/>
  <c r="L1008" i="8"/>
  <c r="L821" i="8"/>
  <c r="L504" i="8"/>
  <c r="L1702" i="8"/>
  <c r="L1241" i="8"/>
  <c r="L1104" i="8"/>
  <c r="L1004" i="8"/>
  <c r="L817" i="8"/>
  <c r="H270" i="8"/>
  <c r="E1815" i="8"/>
  <c r="H271" i="8"/>
  <c r="L1814" i="8"/>
  <c r="L1816" i="8"/>
  <c r="H1560" i="8"/>
  <c r="H269" i="8"/>
  <c r="H1562" i="8"/>
  <c r="L1561" i="8"/>
</calcChain>
</file>

<file path=xl/sharedStrings.xml><?xml version="1.0" encoding="utf-8"?>
<sst xmlns="http://schemas.openxmlformats.org/spreadsheetml/2006/main" count="4599" uniqueCount="75">
  <si>
    <t>Year</t>
  </si>
  <si>
    <t>Lake</t>
  </si>
  <si>
    <t>Species</t>
  </si>
  <si>
    <t>U.S. Total</t>
  </si>
  <si>
    <t>Buffalo</t>
  </si>
  <si>
    <t>Gizzard Shad</t>
  </si>
  <si>
    <t>Lake Trout</t>
  </si>
  <si>
    <t>Lake Sturgeon</t>
  </si>
  <si>
    <t>Lake Whitefish</t>
  </si>
  <si>
    <t>Pacific Salmon</t>
  </si>
  <si>
    <t>Northern Pike</t>
  </si>
  <si>
    <t>Carp</t>
  </si>
  <si>
    <t>Suckers</t>
  </si>
  <si>
    <t>Channel Catfish and Bullheads</t>
  </si>
  <si>
    <t>Channel Catfish</t>
  </si>
  <si>
    <t>Bullheads</t>
  </si>
  <si>
    <t>Burbot</t>
  </si>
  <si>
    <t>Yellow Perch</t>
  </si>
  <si>
    <t>Walleye</t>
  </si>
  <si>
    <t>Chubs</t>
  </si>
  <si>
    <t>Round Whitefish</t>
  </si>
  <si>
    <t>Indiana (IN)</t>
  </si>
  <si>
    <t>Comments:</t>
  </si>
  <si>
    <t>Michigan</t>
  </si>
  <si>
    <t>All: Commercial fishing for Lake Sturgeon prohibited in Michigan waters from 1929-1950, and in the waters of other states since 1929.</t>
  </si>
  <si>
    <t>Alewife</t>
  </si>
  <si>
    <t>WI Totals: Fish meal market expands.</t>
  </si>
  <si>
    <t>Grand Totals: Several deaths attributed to botulism in Lake Michigan chubs resulted in a depressed market.</t>
  </si>
  <si>
    <t>MI Totals: A number of small boat fishers were eliminated from the chub fishery when the fishing of small mesh gill nets was prohibited inside of the 35 fathom contour.</t>
  </si>
  <si>
    <t>MI Totals: Small mesh gill nets were restricted to water over 40 fathoms in depth north of the line extending due west from the Muskegon-Oceana county line, and to water over 30 fathoms in depth south of the line.  In 1972 the location of the line was changed to that running due west from Grand Haven Harbor.</t>
  </si>
  <si>
    <t>MI Totals: DDT scare on chubs resulted in reduced sales.</t>
  </si>
  <si>
    <t>IN: Chubs were included in the 10% incidental catch allowed commercial fisherw before nets needed to be moved.</t>
  </si>
  <si>
    <t>1.  MI Totals: A Chub fishing ban, except for assessment purposes, was effected by emergency rule 18 July 1975; 2.  WI Totals: Commercial chub fishers were restricted by emergency order to contract assessment fisheries only in the period 2 June 1975 to 2 October 1975, and for one month beginning 15 December 1975; 3.  IL: Commercial fishing was reduced to three operations with quotas of 10,000 pounds each (1 July 1975).  The reduction was upheld in court, 23 September 1975;  4.  IN: Michigan's restrictions were reflected by reduced tribal catches, a large percentage of which came from Michigan waters.</t>
  </si>
  <si>
    <t>1.  MI Totals: The ban on chub fishing, except for assessment purposes, was permanentlly established by an administrative rule, 17 August 1976;  2.  WI Totals: The ban on chub fishing became permanent, 1 October 1976.</t>
  </si>
  <si>
    <t>1.  MI Totals: Sale of chubs was curtailed by the Michigan Department of Agriculture when the fish were found to contain unacceptable levels of dieldrin; assessment fishing dependent upon such sales was, therefore, terminated;  2. WI Totals: Wisconsin DNR contracted for assessment quotas with nine commercial fishers.</t>
  </si>
  <si>
    <t>MI Totals: MDNR ruling against large mesh gill nets resulted in a conversion to impoundment gear, complete in 1976.</t>
  </si>
  <si>
    <t>Coho Salmon</t>
  </si>
  <si>
    <t>MI: Small mesh gill nets were restricted to water over 40 fathoms in depth north of the line extending due west from the Muskegon-Oceana county line, and to water over 30 fathoms in depth south of that line.  In 1972, the location of the line was changed to due west of Grand Haven Harbor.</t>
  </si>
  <si>
    <t>IL: Fishery closed.  Salmon protected as a sport fish.</t>
  </si>
  <si>
    <t>IN: Quota system requiring salmonids to be tagged was instituted in mid-year.</t>
  </si>
  <si>
    <t>Chinook Salmon</t>
  </si>
  <si>
    <t>1.  MI: Incidental catch only; 2.  WI, IL, and IN: Fishery closed.</t>
  </si>
  <si>
    <t>IL: Incidental catch only.</t>
  </si>
  <si>
    <t>MI: Small mesh gill nets were restricted to water over 40 fathoms in depth north of the line extending due west from the Muskegon-Oceana county line, and to water over 30 fathoms in depth south of that line.  In 1972, the location of the line was changed to due west of Grand Haven harbor.</t>
  </si>
  <si>
    <t>1.  MI: Large mesh gill nets are banned.  Michigan DNR is appealing a lower court order which permanently enjoins the enforcement of the ban in Northen Lake Michigan.  2.  WI: Gill net fishers were, by letter, declared agents of the state and allowed to receive $0.40 per pound as compensation for icing, boxing, selling, and reporting their lake trout catches, provided they fell within incidental catch allowances, 20 August 19743;    IL: Incidental catch prohibited.</t>
  </si>
  <si>
    <t>1.  WI: Lake trout catches were restricted to fish less than 24";  2.  IN: Quota system for salmonids requiring that each be tagged became effective in mid-year.</t>
  </si>
  <si>
    <t>WI: Sale of incidental catch halted due to PCB and DDT contamination of fish.</t>
  </si>
  <si>
    <t>IL and IN: Northern pike catches reported for Illinois and Indiana except in 1899, 1903, 1917, 1922, 1949, 1959, 1968, 1970 and 1971 when less than 500 pounds taken from Indiana waters, and in 1967 when less than 500 pounds were taken from Illinois waters.</t>
  </si>
  <si>
    <t>MI Totals: Commercial fishing for northern pike prohibited in Michigan waters. IL and IN: Northern pike catches reported for Illinois and Indiana except in 1899, 1903, 1917, 1922, 1949, 1959, 1968, 1970 and 1971 when less than 500 pounds taken from Indiana waters, and in 1967 when less than 500 pounds were taken from Illinois waters.</t>
  </si>
  <si>
    <t>IN: High levels of PCBs in carp resulted in greatly reduced markets</t>
  </si>
  <si>
    <t>WI Totals: High levels of PCBs in carp resulted in greatly reduced markets.</t>
  </si>
  <si>
    <t>IL and IN:  Catfish catches not reported for Illinois and Indiana except in 1954 and 1969-1977 when less than 500 pounds taken from Indiana waters</t>
  </si>
  <si>
    <t>IL and IN:  Bullhead catches not reported for Indiana and Illinois waters, except when less than 500 pounds was taken in 1967 and 1970 by Illinois and 1,000 pounds taken by Indiana commercial fishers in 1970.</t>
  </si>
  <si>
    <t>MI:  In later years, the greater portion of Burbot were taken from Green Bay.</t>
  </si>
  <si>
    <t>WI 1974: Chubs were included in the 10% incidental catch clause, making it profitable for fishermen to report their Burbotot catch even though they often didn't sell them.</t>
  </si>
  <si>
    <t>WI: New markets developed.</t>
  </si>
  <si>
    <t>MI Totals: Small mesh gill nets were restricted to water over 40 fathoms in depth north of the line extending due west from the Muskegon-Oceana county line, and to water over 30 fathoms in depth south of the line.  In 1972, the location of the line was changed to due west of Grand Haven Harbor.</t>
  </si>
  <si>
    <t>1.  IL: Commercial fishing was reduced to three fishing operations with quotas of 137,000 pounds each, 1 July 1975.  Annual quota and limited entry supported by courts, 23 September 1975.  The annual quota was further reduced in April of 1975 to 70,000 pounds for each of the three fishers; 2.  IN: In mid-year, the setting of gill nets in less than 25' of water was forbidden.</t>
  </si>
  <si>
    <t>MI: Walleye was awarded sport status and thus protection against commercial fishing.</t>
  </si>
  <si>
    <t>Pacific salmon</t>
  </si>
  <si>
    <t>For U.S. data, Chinook and Coho salmon.</t>
  </si>
  <si>
    <t>For U.S. data, Chinook salmon.</t>
  </si>
  <si>
    <t>MI State Total</t>
  </si>
  <si>
    <t>WI State Total</t>
  </si>
  <si>
    <t>Green Bay (MI)</t>
  </si>
  <si>
    <t>Mich. Proper (MI)</t>
  </si>
  <si>
    <t>Green Bay (WI)</t>
  </si>
  <si>
    <t>Mich. Proper (WI)</t>
  </si>
  <si>
    <t>Illinois (IL)</t>
  </si>
  <si>
    <t>Freshwater Drum</t>
  </si>
  <si>
    <t>White Bass</t>
  </si>
  <si>
    <t>White Perch</t>
  </si>
  <si>
    <t>Cisco and Chub</t>
  </si>
  <si>
    <t>Cisco</t>
  </si>
  <si>
    <t>Rainbow Smelt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</si>
</sst>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0"/>
      <name val="Arial"/>
    </font>
    <font>
      <sz val="12"/>
      <name val="Arial"/>
      <family val="2"/>
    </font>
    <font>
      <sz val="10"/>
      <name val="Arial"/>
      <family val="2"/>
    </font>
    <font>
      <sz val="10"/>
      <color indexed="8"/>
      <name val="Arial"/>
      <family val="2"/>
    </font>
    <font>
      <sz val="10"/>
      <name val="Arial"/>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FF"/>
        <bgColor indexed="64"/>
      </patternFill>
    </fill>
    <fill>
      <patternFill patternType="solid">
        <fgColor rgb="FFC6EFCE"/>
      </patternFill>
    </fill>
    <fill>
      <patternFill patternType="solid">
        <fgColor rgb="FFFFCC99"/>
      </patternFill>
    </fill>
    <fill>
      <patternFill patternType="solid">
        <fgColor rgb="FFFFEB9C"/>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s>
  <cellStyleXfs count="13741">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6"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18" borderId="0" applyNumberFormat="0" applyBorder="0" applyAlignment="0" applyProtection="0"/>
    <xf numFmtId="0" fontId="2" fillId="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1" applyNumberFormat="0" applyAlignment="0" applyProtection="0"/>
    <xf numFmtId="0" fontId="2" fillId="27" borderId="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applyNumberFormat="0" applyFill="0" applyBorder="0" applyAlignment="0" applyProtection="0"/>
    <xf numFmtId="0" fontId="2" fillId="28" borderId="0" applyNumberFormat="0" applyBorder="0" applyProtection="0">
      <alignment vertical="top"/>
    </xf>
    <xf numFmtId="0" fontId="2" fillId="28" borderId="0" applyNumberFormat="0" applyBorder="0" applyProtection="0">
      <alignment vertical="top"/>
    </xf>
    <xf numFmtId="0" fontId="2" fillId="28" borderId="0" applyNumberFormat="0" applyBorder="0" applyProtection="0">
      <alignment vertical="top"/>
    </xf>
    <xf numFmtId="0" fontId="2" fillId="29" borderId="0" applyNumberFormat="0" applyBorder="0" applyAlignment="0" applyProtection="0"/>
    <xf numFmtId="0" fontId="2" fillId="0" borderId="3" applyNumberFormat="0" applyFill="0" applyAlignment="0" applyProtection="0"/>
    <xf numFmtId="0" fontId="2" fillId="0" borderId="4" applyNumberFormat="0" applyFill="0" applyAlignment="0" applyProtection="0"/>
    <xf numFmtId="0" fontId="2" fillId="0" borderId="5" applyNumberFormat="0" applyFill="0" applyAlignment="0" applyProtection="0"/>
    <xf numFmtId="0" fontId="2" fillId="0" borderId="0" applyNumberFormat="0" applyFill="0" applyBorder="0" applyAlignment="0" applyProtection="0"/>
    <xf numFmtId="0" fontId="2" fillId="28" borderId="0" applyNumberFormat="0" applyBorder="0" applyProtection="0">
      <alignment vertical="top"/>
    </xf>
    <xf numFmtId="0" fontId="2" fillId="28" borderId="0" applyNumberFormat="0" applyBorder="0" applyProtection="0">
      <alignment vertical="top"/>
    </xf>
    <xf numFmtId="0" fontId="2" fillId="28" borderId="0" applyNumberFormat="0" applyBorder="0" applyProtection="0">
      <alignment vertical="top"/>
    </xf>
    <xf numFmtId="0" fontId="2" fillId="30" borderId="1" applyNumberFormat="0" applyAlignment="0" applyProtection="0"/>
    <xf numFmtId="0" fontId="2" fillId="0" borderId="6" applyNumberFormat="0" applyFill="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2">
    <xf numFmtId="0" fontId="1" fillId="0" borderId="0" xfId="0" applyFont="1"/>
    <xf numFmtId="1" fontId="1" fillId="0" borderId="0" xfId="0" applyNumberFormat="1" applyFont="1"/>
  </cellXfs>
  <cellStyles count="1374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11 10" xfId="28" xr:uid="{00000000-0005-0000-0000-00001B000000}"/>
    <cellStyle name="Comma 11 11" xfId="29" xr:uid="{00000000-0005-0000-0000-00001C000000}"/>
    <cellStyle name="Comma 11 12" xfId="30" xr:uid="{00000000-0005-0000-0000-00001D000000}"/>
    <cellStyle name="Comma 11 13" xfId="31" xr:uid="{00000000-0005-0000-0000-00001E000000}"/>
    <cellStyle name="Comma 11 14" xfId="32" xr:uid="{00000000-0005-0000-0000-00001F000000}"/>
    <cellStyle name="Comma 11 15" xfId="33" xr:uid="{00000000-0005-0000-0000-000020000000}"/>
    <cellStyle name="Comma 11 16" xfId="34" xr:uid="{00000000-0005-0000-0000-000021000000}"/>
    <cellStyle name="Comma 11 17" xfId="35" xr:uid="{00000000-0005-0000-0000-000022000000}"/>
    <cellStyle name="Comma 11 18" xfId="36" xr:uid="{00000000-0005-0000-0000-000023000000}"/>
    <cellStyle name="Comma 11 19" xfId="37" xr:uid="{00000000-0005-0000-0000-000024000000}"/>
    <cellStyle name="Comma 11 2" xfId="38" xr:uid="{00000000-0005-0000-0000-000025000000}"/>
    <cellStyle name="Comma 11 20" xfId="39" xr:uid="{00000000-0005-0000-0000-000026000000}"/>
    <cellStyle name="Comma 11 21" xfId="40" xr:uid="{00000000-0005-0000-0000-000027000000}"/>
    <cellStyle name="Comma 11 22" xfId="41" xr:uid="{00000000-0005-0000-0000-000028000000}"/>
    <cellStyle name="Comma 11 23" xfId="42" xr:uid="{00000000-0005-0000-0000-000029000000}"/>
    <cellStyle name="Comma 11 24" xfId="43" xr:uid="{00000000-0005-0000-0000-00002A000000}"/>
    <cellStyle name="Comma 11 25" xfId="44" xr:uid="{00000000-0005-0000-0000-00002B000000}"/>
    <cellStyle name="Comma 11 26" xfId="45" xr:uid="{00000000-0005-0000-0000-00002C000000}"/>
    <cellStyle name="Comma 11 27" xfId="46" xr:uid="{00000000-0005-0000-0000-00002D000000}"/>
    <cellStyle name="Comma 11 28" xfId="47" xr:uid="{00000000-0005-0000-0000-00002E000000}"/>
    <cellStyle name="Comma 11 29" xfId="48" xr:uid="{00000000-0005-0000-0000-00002F000000}"/>
    <cellStyle name="Comma 11 3" xfId="49" xr:uid="{00000000-0005-0000-0000-000030000000}"/>
    <cellStyle name="Comma 11 30" xfId="50" xr:uid="{00000000-0005-0000-0000-000031000000}"/>
    <cellStyle name="Comma 11 31" xfId="51" xr:uid="{00000000-0005-0000-0000-000032000000}"/>
    <cellStyle name="Comma 11 32" xfId="52" xr:uid="{00000000-0005-0000-0000-000033000000}"/>
    <cellStyle name="Comma 11 33" xfId="53" xr:uid="{00000000-0005-0000-0000-000034000000}"/>
    <cellStyle name="Comma 11 34" xfId="54" xr:uid="{00000000-0005-0000-0000-000035000000}"/>
    <cellStyle name="Comma 11 35" xfId="55" xr:uid="{00000000-0005-0000-0000-000036000000}"/>
    <cellStyle name="Comma 11 36" xfId="56" xr:uid="{00000000-0005-0000-0000-000037000000}"/>
    <cellStyle name="Comma 11 37" xfId="57" xr:uid="{00000000-0005-0000-0000-000038000000}"/>
    <cellStyle name="Comma 11 4" xfId="58" xr:uid="{00000000-0005-0000-0000-000039000000}"/>
    <cellStyle name="Comma 11 5" xfId="59" xr:uid="{00000000-0005-0000-0000-00003A000000}"/>
    <cellStyle name="Comma 11 6" xfId="60" xr:uid="{00000000-0005-0000-0000-00003B000000}"/>
    <cellStyle name="Comma 11 7" xfId="61" xr:uid="{00000000-0005-0000-0000-00003C000000}"/>
    <cellStyle name="Comma 11 8" xfId="62" xr:uid="{00000000-0005-0000-0000-00003D000000}"/>
    <cellStyle name="Comma 11 9" xfId="63" xr:uid="{00000000-0005-0000-0000-00003E000000}"/>
    <cellStyle name="Comma 14 10" xfId="64" xr:uid="{00000000-0005-0000-0000-00003F000000}"/>
    <cellStyle name="Comma 14 11" xfId="65" xr:uid="{00000000-0005-0000-0000-000040000000}"/>
    <cellStyle name="Comma 14 12" xfId="66" xr:uid="{00000000-0005-0000-0000-000041000000}"/>
    <cellStyle name="Comma 14 13" xfId="67" xr:uid="{00000000-0005-0000-0000-000042000000}"/>
    <cellStyle name="Comma 14 14" xfId="68" xr:uid="{00000000-0005-0000-0000-000043000000}"/>
    <cellStyle name="Comma 14 15" xfId="69" xr:uid="{00000000-0005-0000-0000-000044000000}"/>
    <cellStyle name="Comma 14 16" xfId="70" xr:uid="{00000000-0005-0000-0000-000045000000}"/>
    <cellStyle name="Comma 14 17" xfId="71" xr:uid="{00000000-0005-0000-0000-000046000000}"/>
    <cellStyle name="Comma 14 18" xfId="72" xr:uid="{00000000-0005-0000-0000-000047000000}"/>
    <cellStyle name="Comma 14 19" xfId="73" xr:uid="{00000000-0005-0000-0000-000048000000}"/>
    <cellStyle name="Comma 14 2" xfId="74" xr:uid="{00000000-0005-0000-0000-000049000000}"/>
    <cellStyle name="Comma 14 20" xfId="75" xr:uid="{00000000-0005-0000-0000-00004A000000}"/>
    <cellStyle name="Comma 14 21" xfId="76" xr:uid="{00000000-0005-0000-0000-00004B000000}"/>
    <cellStyle name="Comma 14 22" xfId="77" xr:uid="{00000000-0005-0000-0000-00004C000000}"/>
    <cellStyle name="Comma 14 23" xfId="78" xr:uid="{00000000-0005-0000-0000-00004D000000}"/>
    <cellStyle name="Comma 14 24" xfId="79" xr:uid="{00000000-0005-0000-0000-00004E000000}"/>
    <cellStyle name="Comma 14 25" xfId="80" xr:uid="{00000000-0005-0000-0000-00004F000000}"/>
    <cellStyle name="Comma 14 26" xfId="81" xr:uid="{00000000-0005-0000-0000-000050000000}"/>
    <cellStyle name="Comma 14 27" xfId="82" xr:uid="{00000000-0005-0000-0000-000051000000}"/>
    <cellStyle name="Comma 14 28" xfId="83" xr:uid="{00000000-0005-0000-0000-000052000000}"/>
    <cellStyle name="Comma 14 29" xfId="84" xr:uid="{00000000-0005-0000-0000-000053000000}"/>
    <cellStyle name="Comma 14 3" xfId="85" xr:uid="{00000000-0005-0000-0000-000054000000}"/>
    <cellStyle name="Comma 14 30" xfId="86" xr:uid="{00000000-0005-0000-0000-000055000000}"/>
    <cellStyle name="Comma 14 31" xfId="87" xr:uid="{00000000-0005-0000-0000-000056000000}"/>
    <cellStyle name="Comma 14 32" xfId="88" xr:uid="{00000000-0005-0000-0000-000057000000}"/>
    <cellStyle name="Comma 14 33" xfId="89" xr:uid="{00000000-0005-0000-0000-000058000000}"/>
    <cellStyle name="Comma 14 34" xfId="90" xr:uid="{00000000-0005-0000-0000-000059000000}"/>
    <cellStyle name="Comma 14 35" xfId="91" xr:uid="{00000000-0005-0000-0000-00005A000000}"/>
    <cellStyle name="Comma 14 36" xfId="92" xr:uid="{00000000-0005-0000-0000-00005B000000}"/>
    <cellStyle name="Comma 14 37" xfId="93" xr:uid="{00000000-0005-0000-0000-00005C000000}"/>
    <cellStyle name="Comma 14 4" xfId="94" xr:uid="{00000000-0005-0000-0000-00005D000000}"/>
    <cellStyle name="Comma 14 5" xfId="95" xr:uid="{00000000-0005-0000-0000-00005E000000}"/>
    <cellStyle name="Comma 14 6" xfId="96" xr:uid="{00000000-0005-0000-0000-00005F000000}"/>
    <cellStyle name="Comma 14 7" xfId="97" xr:uid="{00000000-0005-0000-0000-000060000000}"/>
    <cellStyle name="Comma 14 8" xfId="98" xr:uid="{00000000-0005-0000-0000-000061000000}"/>
    <cellStyle name="Comma 14 9" xfId="99" xr:uid="{00000000-0005-0000-0000-000062000000}"/>
    <cellStyle name="Comma 17 10" xfId="100" xr:uid="{00000000-0005-0000-0000-000063000000}"/>
    <cellStyle name="Comma 17 2" xfId="101" xr:uid="{00000000-0005-0000-0000-000064000000}"/>
    <cellStyle name="Comma 17 3" xfId="102" xr:uid="{00000000-0005-0000-0000-000065000000}"/>
    <cellStyle name="Comma 17 4" xfId="103" xr:uid="{00000000-0005-0000-0000-000066000000}"/>
    <cellStyle name="Comma 17 5" xfId="104" xr:uid="{00000000-0005-0000-0000-000067000000}"/>
    <cellStyle name="Comma 17 6" xfId="105" xr:uid="{00000000-0005-0000-0000-000068000000}"/>
    <cellStyle name="Comma 17 7" xfId="106" xr:uid="{00000000-0005-0000-0000-000069000000}"/>
    <cellStyle name="Comma 17 8" xfId="107" xr:uid="{00000000-0005-0000-0000-00006A000000}"/>
    <cellStyle name="Comma 17 9" xfId="108" xr:uid="{00000000-0005-0000-0000-00006B000000}"/>
    <cellStyle name="Comma 2 10" xfId="109" xr:uid="{00000000-0005-0000-0000-00006C000000}"/>
    <cellStyle name="Comma 2 11" xfId="110" xr:uid="{00000000-0005-0000-0000-00006D000000}"/>
    <cellStyle name="Comma 2 12" xfId="111" xr:uid="{00000000-0005-0000-0000-00006E000000}"/>
    <cellStyle name="Comma 2 13" xfId="112" xr:uid="{00000000-0005-0000-0000-00006F000000}"/>
    <cellStyle name="Comma 2 14" xfId="113" xr:uid="{00000000-0005-0000-0000-000070000000}"/>
    <cellStyle name="Comma 2 15" xfId="114" xr:uid="{00000000-0005-0000-0000-000071000000}"/>
    <cellStyle name="Comma 2 16" xfId="115" xr:uid="{00000000-0005-0000-0000-000072000000}"/>
    <cellStyle name="Comma 2 17" xfId="116" xr:uid="{00000000-0005-0000-0000-000073000000}"/>
    <cellStyle name="Comma 2 18" xfId="117" xr:uid="{00000000-0005-0000-0000-000074000000}"/>
    <cellStyle name="Comma 2 19" xfId="118" xr:uid="{00000000-0005-0000-0000-000075000000}"/>
    <cellStyle name="Comma 2 2" xfId="119" xr:uid="{00000000-0005-0000-0000-000076000000}"/>
    <cellStyle name="Comma 2 20" xfId="120" xr:uid="{00000000-0005-0000-0000-000077000000}"/>
    <cellStyle name="Comma 2 21" xfId="121" xr:uid="{00000000-0005-0000-0000-000078000000}"/>
    <cellStyle name="Comma 2 22" xfId="122" xr:uid="{00000000-0005-0000-0000-000079000000}"/>
    <cellStyle name="Comma 2 23" xfId="123" xr:uid="{00000000-0005-0000-0000-00007A000000}"/>
    <cellStyle name="Comma 2 24" xfId="124" xr:uid="{00000000-0005-0000-0000-00007B000000}"/>
    <cellStyle name="Comma 2 25" xfId="125" xr:uid="{00000000-0005-0000-0000-00007C000000}"/>
    <cellStyle name="Comma 2 26" xfId="126" xr:uid="{00000000-0005-0000-0000-00007D000000}"/>
    <cellStyle name="Comma 2 27" xfId="127" xr:uid="{00000000-0005-0000-0000-00007E000000}"/>
    <cellStyle name="Comma 2 28" xfId="128" xr:uid="{00000000-0005-0000-0000-00007F000000}"/>
    <cellStyle name="Comma 2 29" xfId="129" xr:uid="{00000000-0005-0000-0000-000080000000}"/>
    <cellStyle name="Comma 2 3" xfId="130" xr:uid="{00000000-0005-0000-0000-000081000000}"/>
    <cellStyle name="Comma 2 30" xfId="131" xr:uid="{00000000-0005-0000-0000-000082000000}"/>
    <cellStyle name="Comma 2 31" xfId="132" xr:uid="{00000000-0005-0000-0000-000083000000}"/>
    <cellStyle name="Comma 2 32" xfId="133" xr:uid="{00000000-0005-0000-0000-000084000000}"/>
    <cellStyle name="Comma 2 33" xfId="134" xr:uid="{00000000-0005-0000-0000-000085000000}"/>
    <cellStyle name="Comma 2 34" xfId="135" xr:uid="{00000000-0005-0000-0000-000086000000}"/>
    <cellStyle name="Comma 2 35" xfId="136" xr:uid="{00000000-0005-0000-0000-000087000000}"/>
    <cellStyle name="Comma 2 36" xfId="137" xr:uid="{00000000-0005-0000-0000-000088000000}"/>
    <cellStyle name="Comma 2 37" xfId="138" xr:uid="{00000000-0005-0000-0000-000089000000}"/>
    <cellStyle name="Comma 2 4" xfId="139" xr:uid="{00000000-0005-0000-0000-00008A000000}"/>
    <cellStyle name="Comma 2 5" xfId="140" xr:uid="{00000000-0005-0000-0000-00008B000000}"/>
    <cellStyle name="Comma 2 6" xfId="141" xr:uid="{00000000-0005-0000-0000-00008C000000}"/>
    <cellStyle name="Comma 2 7" xfId="142" xr:uid="{00000000-0005-0000-0000-00008D000000}"/>
    <cellStyle name="Comma 2 8" xfId="143" xr:uid="{00000000-0005-0000-0000-00008E000000}"/>
    <cellStyle name="Comma 2 9" xfId="144" xr:uid="{00000000-0005-0000-0000-00008F000000}"/>
    <cellStyle name="Comma 20 10" xfId="145" xr:uid="{00000000-0005-0000-0000-000090000000}"/>
    <cellStyle name="Comma 20 11" xfId="146" xr:uid="{00000000-0005-0000-0000-000091000000}"/>
    <cellStyle name="Comma 20 12" xfId="147" xr:uid="{00000000-0005-0000-0000-000092000000}"/>
    <cellStyle name="Comma 20 13" xfId="148" xr:uid="{00000000-0005-0000-0000-000093000000}"/>
    <cellStyle name="Comma 20 14" xfId="149" xr:uid="{00000000-0005-0000-0000-000094000000}"/>
    <cellStyle name="Comma 20 15" xfId="150" xr:uid="{00000000-0005-0000-0000-000095000000}"/>
    <cellStyle name="Comma 20 16" xfId="151" xr:uid="{00000000-0005-0000-0000-000096000000}"/>
    <cellStyle name="Comma 20 17" xfId="152" xr:uid="{00000000-0005-0000-0000-000097000000}"/>
    <cellStyle name="Comma 20 18" xfId="153" xr:uid="{00000000-0005-0000-0000-000098000000}"/>
    <cellStyle name="Comma 20 19" xfId="154" xr:uid="{00000000-0005-0000-0000-000099000000}"/>
    <cellStyle name="Comma 20 2" xfId="155" xr:uid="{00000000-0005-0000-0000-00009A000000}"/>
    <cellStyle name="Comma 20 20" xfId="156" xr:uid="{00000000-0005-0000-0000-00009B000000}"/>
    <cellStyle name="Comma 20 21" xfId="157" xr:uid="{00000000-0005-0000-0000-00009C000000}"/>
    <cellStyle name="Comma 20 22" xfId="158" xr:uid="{00000000-0005-0000-0000-00009D000000}"/>
    <cellStyle name="Comma 20 23" xfId="159" xr:uid="{00000000-0005-0000-0000-00009E000000}"/>
    <cellStyle name="Comma 20 24" xfId="160" xr:uid="{00000000-0005-0000-0000-00009F000000}"/>
    <cellStyle name="Comma 20 25" xfId="161" xr:uid="{00000000-0005-0000-0000-0000A0000000}"/>
    <cellStyle name="Comma 20 26" xfId="162" xr:uid="{00000000-0005-0000-0000-0000A1000000}"/>
    <cellStyle name="Comma 20 27" xfId="163" xr:uid="{00000000-0005-0000-0000-0000A2000000}"/>
    <cellStyle name="Comma 20 28" xfId="164" xr:uid="{00000000-0005-0000-0000-0000A3000000}"/>
    <cellStyle name="Comma 20 29" xfId="165" xr:uid="{00000000-0005-0000-0000-0000A4000000}"/>
    <cellStyle name="Comma 20 3" xfId="166" xr:uid="{00000000-0005-0000-0000-0000A5000000}"/>
    <cellStyle name="Comma 20 30" xfId="167" xr:uid="{00000000-0005-0000-0000-0000A6000000}"/>
    <cellStyle name="Comma 20 31" xfId="168" xr:uid="{00000000-0005-0000-0000-0000A7000000}"/>
    <cellStyle name="Comma 20 32" xfId="169" xr:uid="{00000000-0005-0000-0000-0000A8000000}"/>
    <cellStyle name="Comma 20 33" xfId="170" xr:uid="{00000000-0005-0000-0000-0000A9000000}"/>
    <cellStyle name="Comma 20 34" xfId="171" xr:uid="{00000000-0005-0000-0000-0000AA000000}"/>
    <cellStyle name="Comma 20 35" xfId="172" xr:uid="{00000000-0005-0000-0000-0000AB000000}"/>
    <cellStyle name="Comma 20 36" xfId="173" xr:uid="{00000000-0005-0000-0000-0000AC000000}"/>
    <cellStyle name="Comma 20 37" xfId="174" xr:uid="{00000000-0005-0000-0000-0000AD000000}"/>
    <cellStyle name="Comma 20 4" xfId="175" xr:uid="{00000000-0005-0000-0000-0000AE000000}"/>
    <cellStyle name="Comma 20 5" xfId="176" xr:uid="{00000000-0005-0000-0000-0000AF000000}"/>
    <cellStyle name="Comma 20 6" xfId="177" xr:uid="{00000000-0005-0000-0000-0000B0000000}"/>
    <cellStyle name="Comma 20 7" xfId="178" xr:uid="{00000000-0005-0000-0000-0000B1000000}"/>
    <cellStyle name="Comma 20 8" xfId="179" xr:uid="{00000000-0005-0000-0000-0000B2000000}"/>
    <cellStyle name="Comma 20 9" xfId="180" xr:uid="{00000000-0005-0000-0000-0000B3000000}"/>
    <cellStyle name="Comma 22 10" xfId="181" xr:uid="{00000000-0005-0000-0000-0000B4000000}"/>
    <cellStyle name="Comma 22 11" xfId="182" xr:uid="{00000000-0005-0000-0000-0000B5000000}"/>
    <cellStyle name="Comma 22 12" xfId="183" xr:uid="{00000000-0005-0000-0000-0000B6000000}"/>
    <cellStyle name="Comma 22 13" xfId="184" xr:uid="{00000000-0005-0000-0000-0000B7000000}"/>
    <cellStyle name="Comma 22 14" xfId="185" xr:uid="{00000000-0005-0000-0000-0000B8000000}"/>
    <cellStyle name="Comma 22 15" xfId="186" xr:uid="{00000000-0005-0000-0000-0000B9000000}"/>
    <cellStyle name="Comma 22 16" xfId="187" xr:uid="{00000000-0005-0000-0000-0000BA000000}"/>
    <cellStyle name="Comma 22 17" xfId="188" xr:uid="{00000000-0005-0000-0000-0000BB000000}"/>
    <cellStyle name="Comma 22 18" xfId="189" xr:uid="{00000000-0005-0000-0000-0000BC000000}"/>
    <cellStyle name="Comma 22 19" xfId="190" xr:uid="{00000000-0005-0000-0000-0000BD000000}"/>
    <cellStyle name="Comma 22 2" xfId="191" xr:uid="{00000000-0005-0000-0000-0000BE000000}"/>
    <cellStyle name="Comma 22 20" xfId="192" xr:uid="{00000000-0005-0000-0000-0000BF000000}"/>
    <cellStyle name="Comma 22 21" xfId="193" xr:uid="{00000000-0005-0000-0000-0000C0000000}"/>
    <cellStyle name="Comma 22 22" xfId="194" xr:uid="{00000000-0005-0000-0000-0000C1000000}"/>
    <cellStyle name="Comma 22 23" xfId="195" xr:uid="{00000000-0005-0000-0000-0000C2000000}"/>
    <cellStyle name="Comma 22 24" xfId="196" xr:uid="{00000000-0005-0000-0000-0000C3000000}"/>
    <cellStyle name="Comma 22 25" xfId="197" xr:uid="{00000000-0005-0000-0000-0000C4000000}"/>
    <cellStyle name="Comma 22 26" xfId="198" xr:uid="{00000000-0005-0000-0000-0000C5000000}"/>
    <cellStyle name="Comma 22 27" xfId="199" xr:uid="{00000000-0005-0000-0000-0000C6000000}"/>
    <cellStyle name="Comma 22 28" xfId="200" xr:uid="{00000000-0005-0000-0000-0000C7000000}"/>
    <cellStyle name="Comma 22 29" xfId="201" xr:uid="{00000000-0005-0000-0000-0000C8000000}"/>
    <cellStyle name="Comma 22 3" xfId="202" xr:uid="{00000000-0005-0000-0000-0000C9000000}"/>
    <cellStyle name="Comma 22 30" xfId="203" xr:uid="{00000000-0005-0000-0000-0000CA000000}"/>
    <cellStyle name="Comma 22 31" xfId="204" xr:uid="{00000000-0005-0000-0000-0000CB000000}"/>
    <cellStyle name="Comma 22 32" xfId="205" xr:uid="{00000000-0005-0000-0000-0000CC000000}"/>
    <cellStyle name="Comma 22 33" xfId="206" xr:uid="{00000000-0005-0000-0000-0000CD000000}"/>
    <cellStyle name="Comma 22 34" xfId="207" xr:uid="{00000000-0005-0000-0000-0000CE000000}"/>
    <cellStyle name="Comma 22 35" xfId="208" xr:uid="{00000000-0005-0000-0000-0000CF000000}"/>
    <cellStyle name="Comma 22 36" xfId="209" xr:uid="{00000000-0005-0000-0000-0000D0000000}"/>
    <cellStyle name="Comma 22 37" xfId="210" xr:uid="{00000000-0005-0000-0000-0000D1000000}"/>
    <cellStyle name="Comma 22 4" xfId="211" xr:uid="{00000000-0005-0000-0000-0000D2000000}"/>
    <cellStyle name="Comma 22 5" xfId="212" xr:uid="{00000000-0005-0000-0000-0000D3000000}"/>
    <cellStyle name="Comma 22 6" xfId="213" xr:uid="{00000000-0005-0000-0000-0000D4000000}"/>
    <cellStyle name="Comma 22 7" xfId="214" xr:uid="{00000000-0005-0000-0000-0000D5000000}"/>
    <cellStyle name="Comma 22 8" xfId="215" xr:uid="{00000000-0005-0000-0000-0000D6000000}"/>
    <cellStyle name="Comma 22 9" xfId="216" xr:uid="{00000000-0005-0000-0000-0000D7000000}"/>
    <cellStyle name="Comma 23 10" xfId="217" xr:uid="{00000000-0005-0000-0000-0000D8000000}"/>
    <cellStyle name="Comma 23 11" xfId="218" xr:uid="{00000000-0005-0000-0000-0000D9000000}"/>
    <cellStyle name="Comma 23 12" xfId="219" xr:uid="{00000000-0005-0000-0000-0000DA000000}"/>
    <cellStyle name="Comma 23 13" xfId="220" xr:uid="{00000000-0005-0000-0000-0000DB000000}"/>
    <cellStyle name="Comma 23 14" xfId="221" xr:uid="{00000000-0005-0000-0000-0000DC000000}"/>
    <cellStyle name="Comma 23 15" xfId="222" xr:uid="{00000000-0005-0000-0000-0000DD000000}"/>
    <cellStyle name="Comma 23 16" xfId="223" xr:uid="{00000000-0005-0000-0000-0000DE000000}"/>
    <cellStyle name="Comma 23 17" xfId="224" xr:uid="{00000000-0005-0000-0000-0000DF000000}"/>
    <cellStyle name="Comma 23 18" xfId="225" xr:uid="{00000000-0005-0000-0000-0000E0000000}"/>
    <cellStyle name="Comma 23 19" xfId="226" xr:uid="{00000000-0005-0000-0000-0000E1000000}"/>
    <cellStyle name="Comma 23 2" xfId="227" xr:uid="{00000000-0005-0000-0000-0000E2000000}"/>
    <cellStyle name="Comma 23 20" xfId="228" xr:uid="{00000000-0005-0000-0000-0000E3000000}"/>
    <cellStyle name="Comma 23 21" xfId="229" xr:uid="{00000000-0005-0000-0000-0000E4000000}"/>
    <cellStyle name="Comma 23 22" xfId="230" xr:uid="{00000000-0005-0000-0000-0000E5000000}"/>
    <cellStyle name="Comma 23 23" xfId="231" xr:uid="{00000000-0005-0000-0000-0000E6000000}"/>
    <cellStyle name="Comma 23 24" xfId="232" xr:uid="{00000000-0005-0000-0000-0000E7000000}"/>
    <cellStyle name="Comma 23 25" xfId="233" xr:uid="{00000000-0005-0000-0000-0000E8000000}"/>
    <cellStyle name="Comma 23 26" xfId="234" xr:uid="{00000000-0005-0000-0000-0000E9000000}"/>
    <cellStyle name="Comma 23 27" xfId="235" xr:uid="{00000000-0005-0000-0000-0000EA000000}"/>
    <cellStyle name="Comma 23 28" xfId="236" xr:uid="{00000000-0005-0000-0000-0000EB000000}"/>
    <cellStyle name="Comma 23 3" xfId="237" xr:uid="{00000000-0005-0000-0000-0000EC000000}"/>
    <cellStyle name="Comma 23 4" xfId="238" xr:uid="{00000000-0005-0000-0000-0000ED000000}"/>
    <cellStyle name="Comma 23 5" xfId="239" xr:uid="{00000000-0005-0000-0000-0000EE000000}"/>
    <cellStyle name="Comma 23 6" xfId="240" xr:uid="{00000000-0005-0000-0000-0000EF000000}"/>
    <cellStyle name="Comma 23 7" xfId="241" xr:uid="{00000000-0005-0000-0000-0000F0000000}"/>
    <cellStyle name="Comma 23 8" xfId="242" xr:uid="{00000000-0005-0000-0000-0000F1000000}"/>
    <cellStyle name="Comma 23 9" xfId="243" xr:uid="{00000000-0005-0000-0000-0000F2000000}"/>
    <cellStyle name="Comma 7 10" xfId="244" xr:uid="{00000000-0005-0000-0000-0000F3000000}"/>
    <cellStyle name="Comma 7 11" xfId="245" xr:uid="{00000000-0005-0000-0000-0000F4000000}"/>
    <cellStyle name="Comma 7 12" xfId="246" xr:uid="{00000000-0005-0000-0000-0000F5000000}"/>
    <cellStyle name="Comma 7 13" xfId="247" xr:uid="{00000000-0005-0000-0000-0000F6000000}"/>
    <cellStyle name="Comma 7 14" xfId="248" xr:uid="{00000000-0005-0000-0000-0000F7000000}"/>
    <cellStyle name="Comma 7 15" xfId="249" xr:uid="{00000000-0005-0000-0000-0000F8000000}"/>
    <cellStyle name="Comma 7 16" xfId="250" xr:uid="{00000000-0005-0000-0000-0000F9000000}"/>
    <cellStyle name="Comma 7 17" xfId="251" xr:uid="{00000000-0005-0000-0000-0000FA000000}"/>
    <cellStyle name="Comma 7 18" xfId="252" xr:uid="{00000000-0005-0000-0000-0000FB000000}"/>
    <cellStyle name="Comma 7 19" xfId="253" xr:uid="{00000000-0005-0000-0000-0000FC000000}"/>
    <cellStyle name="Comma 7 2" xfId="254" xr:uid="{00000000-0005-0000-0000-0000FD000000}"/>
    <cellStyle name="Comma 7 20" xfId="255" xr:uid="{00000000-0005-0000-0000-0000FE000000}"/>
    <cellStyle name="Comma 7 21" xfId="256" xr:uid="{00000000-0005-0000-0000-0000FF000000}"/>
    <cellStyle name="Comma 7 22" xfId="257" xr:uid="{00000000-0005-0000-0000-000000010000}"/>
    <cellStyle name="Comma 7 23" xfId="258" xr:uid="{00000000-0005-0000-0000-000001010000}"/>
    <cellStyle name="Comma 7 24" xfId="259" xr:uid="{00000000-0005-0000-0000-000002010000}"/>
    <cellStyle name="Comma 7 25" xfId="260" xr:uid="{00000000-0005-0000-0000-000003010000}"/>
    <cellStyle name="Comma 7 26" xfId="261" xr:uid="{00000000-0005-0000-0000-000004010000}"/>
    <cellStyle name="Comma 7 27" xfId="262" xr:uid="{00000000-0005-0000-0000-000005010000}"/>
    <cellStyle name="Comma 7 28" xfId="263" xr:uid="{00000000-0005-0000-0000-000006010000}"/>
    <cellStyle name="Comma 7 29" xfId="264" xr:uid="{00000000-0005-0000-0000-000007010000}"/>
    <cellStyle name="Comma 7 3" xfId="265" xr:uid="{00000000-0005-0000-0000-000008010000}"/>
    <cellStyle name="Comma 7 30" xfId="266" xr:uid="{00000000-0005-0000-0000-000009010000}"/>
    <cellStyle name="Comma 7 31" xfId="267" xr:uid="{00000000-0005-0000-0000-00000A010000}"/>
    <cellStyle name="Comma 7 32" xfId="268" xr:uid="{00000000-0005-0000-0000-00000B010000}"/>
    <cellStyle name="Comma 7 33" xfId="269" xr:uid="{00000000-0005-0000-0000-00000C010000}"/>
    <cellStyle name="Comma 7 34" xfId="270" xr:uid="{00000000-0005-0000-0000-00000D010000}"/>
    <cellStyle name="Comma 7 35" xfId="271" xr:uid="{00000000-0005-0000-0000-00000E010000}"/>
    <cellStyle name="Comma 7 36" xfId="272" xr:uid="{00000000-0005-0000-0000-00000F010000}"/>
    <cellStyle name="Comma 7 37" xfId="273" xr:uid="{00000000-0005-0000-0000-000010010000}"/>
    <cellStyle name="Comma 7 4" xfId="274" xr:uid="{00000000-0005-0000-0000-000011010000}"/>
    <cellStyle name="Comma 7 5" xfId="275" xr:uid="{00000000-0005-0000-0000-000012010000}"/>
    <cellStyle name="Comma 7 6" xfId="276" xr:uid="{00000000-0005-0000-0000-000013010000}"/>
    <cellStyle name="Comma 7 7" xfId="277" xr:uid="{00000000-0005-0000-0000-000014010000}"/>
    <cellStyle name="Comma 7 8" xfId="278" xr:uid="{00000000-0005-0000-0000-000015010000}"/>
    <cellStyle name="Comma 7 9" xfId="279" xr:uid="{00000000-0005-0000-0000-000016010000}"/>
    <cellStyle name="Explanatory Text" xfId="280" builtinId="53" customBuiltin="1"/>
    <cellStyle name="Followed Hyperlink" xfId="281" builtinId="9" customBuiltin="1"/>
    <cellStyle name="Followed Hyperlink 2" xfId="282" xr:uid="{00000000-0005-0000-0000-000019010000}"/>
    <cellStyle name="Followed Hyperlink 2 2" xfId="283" xr:uid="{00000000-0005-0000-0000-00001A010000}"/>
    <cellStyle name="Good" xfId="284" builtinId="26" customBuiltin="1"/>
    <cellStyle name="Heading 1" xfId="285" builtinId="16" customBuiltin="1"/>
    <cellStyle name="Heading 2" xfId="286" builtinId="17" customBuiltin="1"/>
    <cellStyle name="Heading 3" xfId="287" builtinId="18" customBuiltin="1"/>
    <cellStyle name="Heading 4" xfId="288" builtinId="19" customBuiltin="1"/>
    <cellStyle name="Hyperlink" xfId="289" builtinId="8" customBuiltin="1"/>
    <cellStyle name="Hyperlink 2" xfId="290" xr:uid="{00000000-0005-0000-0000-000021010000}"/>
    <cellStyle name="Hyperlink 2 2" xfId="291" xr:uid="{00000000-0005-0000-0000-000022010000}"/>
    <cellStyle name="Input" xfId="292" builtinId="20" customBuiltin="1"/>
    <cellStyle name="Linked Cell" xfId="293" builtinId="24" customBuiltin="1"/>
    <cellStyle name="Neutral" xfId="294" builtinId="28" customBuiltin="1"/>
    <cellStyle name="Normal" xfId="0" builtinId="0"/>
    <cellStyle name="Normal 10 10" xfId="295" xr:uid="{00000000-0005-0000-0000-000027010000}"/>
    <cellStyle name="Normal 10 11" xfId="296" xr:uid="{00000000-0005-0000-0000-000028010000}"/>
    <cellStyle name="Normal 10 12" xfId="297" xr:uid="{00000000-0005-0000-0000-000029010000}"/>
    <cellStyle name="Normal 10 13" xfId="298" xr:uid="{00000000-0005-0000-0000-00002A010000}"/>
    <cellStyle name="Normal 10 14" xfId="299" xr:uid="{00000000-0005-0000-0000-00002B010000}"/>
    <cellStyle name="Normal 10 15" xfId="300" xr:uid="{00000000-0005-0000-0000-00002C010000}"/>
    <cellStyle name="Normal 10 16" xfId="301" xr:uid="{00000000-0005-0000-0000-00002D010000}"/>
    <cellStyle name="Normal 10 17" xfId="302" xr:uid="{00000000-0005-0000-0000-00002E010000}"/>
    <cellStyle name="Normal 10 18" xfId="303" xr:uid="{00000000-0005-0000-0000-00002F010000}"/>
    <cellStyle name="Normal 10 19" xfId="304" xr:uid="{00000000-0005-0000-0000-000030010000}"/>
    <cellStyle name="Normal 10 2" xfId="305" xr:uid="{00000000-0005-0000-0000-000031010000}"/>
    <cellStyle name="Normal 10 20" xfId="306" xr:uid="{00000000-0005-0000-0000-000032010000}"/>
    <cellStyle name="Normal 10 21" xfId="307" xr:uid="{00000000-0005-0000-0000-000033010000}"/>
    <cellStyle name="Normal 10 22" xfId="308" xr:uid="{00000000-0005-0000-0000-000034010000}"/>
    <cellStyle name="Normal 10 23" xfId="309" xr:uid="{00000000-0005-0000-0000-000035010000}"/>
    <cellStyle name="Normal 10 24" xfId="310" xr:uid="{00000000-0005-0000-0000-000036010000}"/>
    <cellStyle name="Normal 10 25" xfId="311" xr:uid="{00000000-0005-0000-0000-000037010000}"/>
    <cellStyle name="Normal 10 26" xfId="312" xr:uid="{00000000-0005-0000-0000-000038010000}"/>
    <cellStyle name="Normal 10 27" xfId="313" xr:uid="{00000000-0005-0000-0000-000039010000}"/>
    <cellStyle name="Normal 10 28" xfId="314" xr:uid="{00000000-0005-0000-0000-00003A010000}"/>
    <cellStyle name="Normal 10 29" xfId="315" xr:uid="{00000000-0005-0000-0000-00003B010000}"/>
    <cellStyle name="Normal 10 3" xfId="316" xr:uid="{00000000-0005-0000-0000-00003C010000}"/>
    <cellStyle name="Normal 10 30" xfId="317" xr:uid="{00000000-0005-0000-0000-00003D010000}"/>
    <cellStyle name="Normal 10 31" xfId="318" xr:uid="{00000000-0005-0000-0000-00003E010000}"/>
    <cellStyle name="Normal 10 32" xfId="319" xr:uid="{00000000-0005-0000-0000-00003F010000}"/>
    <cellStyle name="Normal 10 33" xfId="320" xr:uid="{00000000-0005-0000-0000-000040010000}"/>
    <cellStyle name="Normal 10 34" xfId="321" xr:uid="{00000000-0005-0000-0000-000041010000}"/>
    <cellStyle name="Normal 10 35" xfId="322" xr:uid="{00000000-0005-0000-0000-000042010000}"/>
    <cellStyle name="Normal 10 36" xfId="323" xr:uid="{00000000-0005-0000-0000-000043010000}"/>
    <cellStyle name="Normal 10 37" xfId="324" xr:uid="{00000000-0005-0000-0000-000044010000}"/>
    <cellStyle name="Normal 10 38" xfId="325" xr:uid="{00000000-0005-0000-0000-000045010000}"/>
    <cellStyle name="Normal 10 39" xfId="326" xr:uid="{00000000-0005-0000-0000-000046010000}"/>
    <cellStyle name="Normal 10 4" xfId="327" xr:uid="{00000000-0005-0000-0000-000047010000}"/>
    <cellStyle name="Normal 10 40" xfId="328" xr:uid="{00000000-0005-0000-0000-000048010000}"/>
    <cellStyle name="Normal 10 41" xfId="329" xr:uid="{00000000-0005-0000-0000-000049010000}"/>
    <cellStyle name="Normal 10 42" xfId="330" xr:uid="{00000000-0005-0000-0000-00004A010000}"/>
    <cellStyle name="Normal 10 43" xfId="331" xr:uid="{00000000-0005-0000-0000-00004B010000}"/>
    <cellStyle name="Normal 10 44" xfId="332" xr:uid="{00000000-0005-0000-0000-00004C010000}"/>
    <cellStyle name="Normal 10 45" xfId="333" xr:uid="{00000000-0005-0000-0000-00004D010000}"/>
    <cellStyle name="Normal 10 46" xfId="334" xr:uid="{00000000-0005-0000-0000-00004E010000}"/>
    <cellStyle name="Normal 10 47" xfId="335" xr:uid="{00000000-0005-0000-0000-00004F010000}"/>
    <cellStyle name="Normal 10 48" xfId="336" xr:uid="{00000000-0005-0000-0000-000050010000}"/>
    <cellStyle name="Normal 10 49" xfId="337" xr:uid="{00000000-0005-0000-0000-000051010000}"/>
    <cellStyle name="Normal 10 5" xfId="338" xr:uid="{00000000-0005-0000-0000-000052010000}"/>
    <cellStyle name="Normal 10 50" xfId="339" xr:uid="{00000000-0005-0000-0000-000053010000}"/>
    <cellStyle name="Normal 10 51" xfId="340" xr:uid="{00000000-0005-0000-0000-000054010000}"/>
    <cellStyle name="Normal 10 52" xfId="341" xr:uid="{00000000-0005-0000-0000-000055010000}"/>
    <cellStyle name="Normal 10 53" xfId="342" xr:uid="{00000000-0005-0000-0000-000056010000}"/>
    <cellStyle name="Normal 10 54" xfId="343" xr:uid="{00000000-0005-0000-0000-000057010000}"/>
    <cellStyle name="Normal 10 55" xfId="344" xr:uid="{00000000-0005-0000-0000-000058010000}"/>
    <cellStyle name="Normal 10 56" xfId="345" xr:uid="{00000000-0005-0000-0000-000059010000}"/>
    <cellStyle name="Normal 10 57" xfId="346" xr:uid="{00000000-0005-0000-0000-00005A010000}"/>
    <cellStyle name="Normal 10 58" xfId="347" xr:uid="{00000000-0005-0000-0000-00005B010000}"/>
    <cellStyle name="Normal 10 59" xfId="348" xr:uid="{00000000-0005-0000-0000-00005C010000}"/>
    <cellStyle name="Normal 10 6" xfId="349" xr:uid="{00000000-0005-0000-0000-00005D010000}"/>
    <cellStyle name="Normal 10 60" xfId="350" xr:uid="{00000000-0005-0000-0000-00005E010000}"/>
    <cellStyle name="Normal 10 61" xfId="351" xr:uid="{00000000-0005-0000-0000-00005F010000}"/>
    <cellStyle name="Normal 10 62" xfId="352" xr:uid="{00000000-0005-0000-0000-000060010000}"/>
    <cellStyle name="Normal 10 63" xfId="353" xr:uid="{00000000-0005-0000-0000-000061010000}"/>
    <cellStyle name="Normal 10 64" xfId="354" xr:uid="{00000000-0005-0000-0000-000062010000}"/>
    <cellStyle name="Normal 10 65" xfId="355" xr:uid="{00000000-0005-0000-0000-000063010000}"/>
    <cellStyle name="Normal 10 66" xfId="356" xr:uid="{00000000-0005-0000-0000-000064010000}"/>
    <cellStyle name="Normal 10 67" xfId="357" xr:uid="{00000000-0005-0000-0000-000065010000}"/>
    <cellStyle name="Normal 10 68" xfId="358" xr:uid="{00000000-0005-0000-0000-000066010000}"/>
    <cellStyle name="Normal 10 69" xfId="359" xr:uid="{00000000-0005-0000-0000-000067010000}"/>
    <cellStyle name="Normal 10 7" xfId="360" xr:uid="{00000000-0005-0000-0000-000068010000}"/>
    <cellStyle name="Normal 10 70" xfId="361" xr:uid="{00000000-0005-0000-0000-000069010000}"/>
    <cellStyle name="Normal 10 71" xfId="362" xr:uid="{00000000-0005-0000-0000-00006A010000}"/>
    <cellStyle name="Normal 10 72" xfId="363" xr:uid="{00000000-0005-0000-0000-00006B010000}"/>
    <cellStyle name="Normal 10 73" xfId="364" xr:uid="{00000000-0005-0000-0000-00006C010000}"/>
    <cellStyle name="Normal 10 74" xfId="365" xr:uid="{00000000-0005-0000-0000-00006D010000}"/>
    <cellStyle name="Normal 10 75" xfId="366" xr:uid="{00000000-0005-0000-0000-00006E010000}"/>
    <cellStyle name="Normal 10 76" xfId="367" xr:uid="{00000000-0005-0000-0000-00006F010000}"/>
    <cellStyle name="Normal 10 77" xfId="368" xr:uid="{00000000-0005-0000-0000-000070010000}"/>
    <cellStyle name="Normal 10 78" xfId="369" xr:uid="{00000000-0005-0000-0000-000071010000}"/>
    <cellStyle name="Normal 10 79" xfId="370" xr:uid="{00000000-0005-0000-0000-000072010000}"/>
    <cellStyle name="Normal 10 8" xfId="371" xr:uid="{00000000-0005-0000-0000-000073010000}"/>
    <cellStyle name="Normal 10 80" xfId="372" xr:uid="{00000000-0005-0000-0000-000074010000}"/>
    <cellStyle name="Normal 10 81" xfId="373" xr:uid="{00000000-0005-0000-0000-000075010000}"/>
    <cellStyle name="Normal 10 82" xfId="374" xr:uid="{00000000-0005-0000-0000-000076010000}"/>
    <cellStyle name="Normal 10 83" xfId="375" xr:uid="{00000000-0005-0000-0000-000077010000}"/>
    <cellStyle name="Normal 10 84" xfId="376" xr:uid="{00000000-0005-0000-0000-000078010000}"/>
    <cellStyle name="Normal 10 85" xfId="377" xr:uid="{00000000-0005-0000-0000-000079010000}"/>
    <cellStyle name="Normal 10 86" xfId="378" xr:uid="{00000000-0005-0000-0000-00007A010000}"/>
    <cellStyle name="Normal 10 87" xfId="379" xr:uid="{00000000-0005-0000-0000-00007B010000}"/>
    <cellStyle name="Normal 10 88" xfId="380" xr:uid="{00000000-0005-0000-0000-00007C010000}"/>
    <cellStyle name="Normal 10 89" xfId="381" xr:uid="{00000000-0005-0000-0000-00007D010000}"/>
    <cellStyle name="Normal 10 9" xfId="382" xr:uid="{00000000-0005-0000-0000-00007E010000}"/>
    <cellStyle name="Normal 10 90" xfId="383" xr:uid="{00000000-0005-0000-0000-00007F010000}"/>
    <cellStyle name="Normal 10 91" xfId="384" xr:uid="{00000000-0005-0000-0000-000080010000}"/>
    <cellStyle name="Normal 10 92" xfId="385" xr:uid="{00000000-0005-0000-0000-000081010000}"/>
    <cellStyle name="Normal 10 93" xfId="386" xr:uid="{00000000-0005-0000-0000-000082010000}"/>
    <cellStyle name="Normal 10 94" xfId="387" xr:uid="{00000000-0005-0000-0000-000083010000}"/>
    <cellStyle name="Normal 10 95" xfId="388" xr:uid="{00000000-0005-0000-0000-000084010000}"/>
    <cellStyle name="Normal 10 96" xfId="389" xr:uid="{00000000-0005-0000-0000-000085010000}"/>
    <cellStyle name="Normal 10 97" xfId="390" xr:uid="{00000000-0005-0000-0000-000086010000}"/>
    <cellStyle name="Normal 10 98" xfId="391" xr:uid="{00000000-0005-0000-0000-000087010000}"/>
    <cellStyle name="Normal 10 99" xfId="392" xr:uid="{00000000-0005-0000-0000-000088010000}"/>
    <cellStyle name="Normal 101 10" xfId="393" xr:uid="{00000000-0005-0000-0000-000089010000}"/>
    <cellStyle name="Normal 101 11" xfId="394" xr:uid="{00000000-0005-0000-0000-00008A010000}"/>
    <cellStyle name="Normal 101 12" xfId="395" xr:uid="{00000000-0005-0000-0000-00008B010000}"/>
    <cellStyle name="Normal 101 13" xfId="396" xr:uid="{00000000-0005-0000-0000-00008C010000}"/>
    <cellStyle name="Normal 101 14" xfId="397" xr:uid="{00000000-0005-0000-0000-00008D010000}"/>
    <cellStyle name="Normal 101 15" xfId="398" xr:uid="{00000000-0005-0000-0000-00008E010000}"/>
    <cellStyle name="Normal 101 16" xfId="399" xr:uid="{00000000-0005-0000-0000-00008F010000}"/>
    <cellStyle name="Normal 101 17" xfId="400" xr:uid="{00000000-0005-0000-0000-000090010000}"/>
    <cellStyle name="Normal 101 18" xfId="401" xr:uid="{00000000-0005-0000-0000-000091010000}"/>
    <cellStyle name="Normal 101 19" xfId="402" xr:uid="{00000000-0005-0000-0000-000092010000}"/>
    <cellStyle name="Normal 101 2" xfId="403" xr:uid="{00000000-0005-0000-0000-000093010000}"/>
    <cellStyle name="Normal 101 20" xfId="404" xr:uid="{00000000-0005-0000-0000-000094010000}"/>
    <cellStyle name="Normal 101 21" xfId="405" xr:uid="{00000000-0005-0000-0000-000095010000}"/>
    <cellStyle name="Normal 101 22" xfId="406" xr:uid="{00000000-0005-0000-0000-000096010000}"/>
    <cellStyle name="Normal 101 23" xfId="407" xr:uid="{00000000-0005-0000-0000-000097010000}"/>
    <cellStyle name="Normal 101 24" xfId="408" xr:uid="{00000000-0005-0000-0000-000098010000}"/>
    <cellStyle name="Normal 101 25" xfId="409" xr:uid="{00000000-0005-0000-0000-000099010000}"/>
    <cellStyle name="Normal 101 26" xfId="410" xr:uid="{00000000-0005-0000-0000-00009A010000}"/>
    <cellStyle name="Normal 101 27" xfId="411" xr:uid="{00000000-0005-0000-0000-00009B010000}"/>
    <cellStyle name="Normal 101 28" xfId="412" xr:uid="{00000000-0005-0000-0000-00009C010000}"/>
    <cellStyle name="Normal 101 29" xfId="413" xr:uid="{00000000-0005-0000-0000-00009D010000}"/>
    <cellStyle name="Normal 101 3" xfId="414" xr:uid="{00000000-0005-0000-0000-00009E010000}"/>
    <cellStyle name="Normal 101 30" xfId="415" xr:uid="{00000000-0005-0000-0000-00009F010000}"/>
    <cellStyle name="Normal 101 31" xfId="416" xr:uid="{00000000-0005-0000-0000-0000A0010000}"/>
    <cellStyle name="Normal 101 32" xfId="417" xr:uid="{00000000-0005-0000-0000-0000A1010000}"/>
    <cellStyle name="Normal 101 33" xfId="418" xr:uid="{00000000-0005-0000-0000-0000A2010000}"/>
    <cellStyle name="Normal 101 34" xfId="419" xr:uid="{00000000-0005-0000-0000-0000A3010000}"/>
    <cellStyle name="Normal 101 35" xfId="420" xr:uid="{00000000-0005-0000-0000-0000A4010000}"/>
    <cellStyle name="Normal 101 36" xfId="421" xr:uid="{00000000-0005-0000-0000-0000A5010000}"/>
    <cellStyle name="Normal 101 37" xfId="422" xr:uid="{00000000-0005-0000-0000-0000A6010000}"/>
    <cellStyle name="Normal 101 38" xfId="423" xr:uid="{00000000-0005-0000-0000-0000A7010000}"/>
    <cellStyle name="Normal 101 39" xfId="424" xr:uid="{00000000-0005-0000-0000-0000A8010000}"/>
    <cellStyle name="Normal 101 4" xfId="425" xr:uid="{00000000-0005-0000-0000-0000A9010000}"/>
    <cellStyle name="Normal 101 40" xfId="426" xr:uid="{00000000-0005-0000-0000-0000AA010000}"/>
    <cellStyle name="Normal 101 41" xfId="427" xr:uid="{00000000-0005-0000-0000-0000AB010000}"/>
    <cellStyle name="Normal 101 42" xfId="428" xr:uid="{00000000-0005-0000-0000-0000AC010000}"/>
    <cellStyle name="Normal 101 43" xfId="429" xr:uid="{00000000-0005-0000-0000-0000AD010000}"/>
    <cellStyle name="Normal 101 44" xfId="430" xr:uid="{00000000-0005-0000-0000-0000AE010000}"/>
    <cellStyle name="Normal 101 45" xfId="431" xr:uid="{00000000-0005-0000-0000-0000AF010000}"/>
    <cellStyle name="Normal 101 46" xfId="432" xr:uid="{00000000-0005-0000-0000-0000B0010000}"/>
    <cellStyle name="Normal 101 47" xfId="433" xr:uid="{00000000-0005-0000-0000-0000B1010000}"/>
    <cellStyle name="Normal 101 48" xfId="434" xr:uid="{00000000-0005-0000-0000-0000B2010000}"/>
    <cellStyle name="Normal 101 49" xfId="435" xr:uid="{00000000-0005-0000-0000-0000B3010000}"/>
    <cellStyle name="Normal 101 5" xfId="436" xr:uid="{00000000-0005-0000-0000-0000B4010000}"/>
    <cellStyle name="Normal 101 50" xfId="437" xr:uid="{00000000-0005-0000-0000-0000B5010000}"/>
    <cellStyle name="Normal 101 51" xfId="438" xr:uid="{00000000-0005-0000-0000-0000B6010000}"/>
    <cellStyle name="Normal 101 52" xfId="439" xr:uid="{00000000-0005-0000-0000-0000B7010000}"/>
    <cellStyle name="Normal 101 53" xfId="440" xr:uid="{00000000-0005-0000-0000-0000B8010000}"/>
    <cellStyle name="Normal 101 54" xfId="441" xr:uid="{00000000-0005-0000-0000-0000B9010000}"/>
    <cellStyle name="Normal 101 55" xfId="442" xr:uid="{00000000-0005-0000-0000-0000BA010000}"/>
    <cellStyle name="Normal 101 56" xfId="443" xr:uid="{00000000-0005-0000-0000-0000BB010000}"/>
    <cellStyle name="Normal 101 57" xfId="444" xr:uid="{00000000-0005-0000-0000-0000BC010000}"/>
    <cellStyle name="Normal 101 58" xfId="445" xr:uid="{00000000-0005-0000-0000-0000BD010000}"/>
    <cellStyle name="Normal 101 6" xfId="446" xr:uid="{00000000-0005-0000-0000-0000BE010000}"/>
    <cellStyle name="Normal 101 7" xfId="447" xr:uid="{00000000-0005-0000-0000-0000BF010000}"/>
    <cellStyle name="Normal 101 8" xfId="448" xr:uid="{00000000-0005-0000-0000-0000C0010000}"/>
    <cellStyle name="Normal 101 9" xfId="449" xr:uid="{00000000-0005-0000-0000-0000C1010000}"/>
    <cellStyle name="Normal 103 10" xfId="450" xr:uid="{00000000-0005-0000-0000-0000C2010000}"/>
    <cellStyle name="Normal 103 11" xfId="451" xr:uid="{00000000-0005-0000-0000-0000C3010000}"/>
    <cellStyle name="Normal 103 12" xfId="452" xr:uid="{00000000-0005-0000-0000-0000C4010000}"/>
    <cellStyle name="Normal 103 13" xfId="453" xr:uid="{00000000-0005-0000-0000-0000C5010000}"/>
    <cellStyle name="Normal 103 14" xfId="454" xr:uid="{00000000-0005-0000-0000-0000C6010000}"/>
    <cellStyle name="Normal 103 15" xfId="455" xr:uid="{00000000-0005-0000-0000-0000C7010000}"/>
    <cellStyle name="Normal 103 16" xfId="456" xr:uid="{00000000-0005-0000-0000-0000C8010000}"/>
    <cellStyle name="Normal 103 17" xfId="457" xr:uid="{00000000-0005-0000-0000-0000C9010000}"/>
    <cellStyle name="Normal 103 18" xfId="458" xr:uid="{00000000-0005-0000-0000-0000CA010000}"/>
    <cellStyle name="Normal 103 19" xfId="459" xr:uid="{00000000-0005-0000-0000-0000CB010000}"/>
    <cellStyle name="Normal 103 2" xfId="460" xr:uid="{00000000-0005-0000-0000-0000CC010000}"/>
    <cellStyle name="Normal 103 20" xfId="461" xr:uid="{00000000-0005-0000-0000-0000CD010000}"/>
    <cellStyle name="Normal 103 21" xfId="462" xr:uid="{00000000-0005-0000-0000-0000CE010000}"/>
    <cellStyle name="Normal 103 22" xfId="463" xr:uid="{00000000-0005-0000-0000-0000CF010000}"/>
    <cellStyle name="Normal 103 23" xfId="464" xr:uid="{00000000-0005-0000-0000-0000D0010000}"/>
    <cellStyle name="Normal 103 24" xfId="465" xr:uid="{00000000-0005-0000-0000-0000D1010000}"/>
    <cellStyle name="Normal 103 25" xfId="466" xr:uid="{00000000-0005-0000-0000-0000D2010000}"/>
    <cellStyle name="Normal 103 26" xfId="467" xr:uid="{00000000-0005-0000-0000-0000D3010000}"/>
    <cellStyle name="Normal 103 27" xfId="468" xr:uid="{00000000-0005-0000-0000-0000D4010000}"/>
    <cellStyle name="Normal 103 28" xfId="469" xr:uid="{00000000-0005-0000-0000-0000D5010000}"/>
    <cellStyle name="Normal 103 29" xfId="470" xr:uid="{00000000-0005-0000-0000-0000D6010000}"/>
    <cellStyle name="Normal 103 3" xfId="471" xr:uid="{00000000-0005-0000-0000-0000D7010000}"/>
    <cellStyle name="Normal 103 30" xfId="472" xr:uid="{00000000-0005-0000-0000-0000D8010000}"/>
    <cellStyle name="Normal 103 31" xfId="473" xr:uid="{00000000-0005-0000-0000-0000D9010000}"/>
    <cellStyle name="Normal 103 32" xfId="474" xr:uid="{00000000-0005-0000-0000-0000DA010000}"/>
    <cellStyle name="Normal 103 33" xfId="475" xr:uid="{00000000-0005-0000-0000-0000DB010000}"/>
    <cellStyle name="Normal 103 34" xfId="476" xr:uid="{00000000-0005-0000-0000-0000DC010000}"/>
    <cellStyle name="Normal 103 35" xfId="477" xr:uid="{00000000-0005-0000-0000-0000DD010000}"/>
    <cellStyle name="Normal 103 36" xfId="478" xr:uid="{00000000-0005-0000-0000-0000DE010000}"/>
    <cellStyle name="Normal 103 37" xfId="479" xr:uid="{00000000-0005-0000-0000-0000DF010000}"/>
    <cellStyle name="Normal 103 38" xfId="480" xr:uid="{00000000-0005-0000-0000-0000E0010000}"/>
    <cellStyle name="Normal 103 39" xfId="481" xr:uid="{00000000-0005-0000-0000-0000E1010000}"/>
    <cellStyle name="Normal 103 4" xfId="482" xr:uid="{00000000-0005-0000-0000-0000E2010000}"/>
    <cellStyle name="Normal 103 40" xfId="483" xr:uid="{00000000-0005-0000-0000-0000E3010000}"/>
    <cellStyle name="Normal 103 41" xfId="484" xr:uid="{00000000-0005-0000-0000-0000E4010000}"/>
    <cellStyle name="Normal 103 42" xfId="485" xr:uid="{00000000-0005-0000-0000-0000E5010000}"/>
    <cellStyle name="Normal 103 43" xfId="486" xr:uid="{00000000-0005-0000-0000-0000E6010000}"/>
    <cellStyle name="Normal 103 44" xfId="487" xr:uid="{00000000-0005-0000-0000-0000E7010000}"/>
    <cellStyle name="Normal 103 45" xfId="488" xr:uid="{00000000-0005-0000-0000-0000E8010000}"/>
    <cellStyle name="Normal 103 46" xfId="489" xr:uid="{00000000-0005-0000-0000-0000E9010000}"/>
    <cellStyle name="Normal 103 47" xfId="490" xr:uid="{00000000-0005-0000-0000-0000EA010000}"/>
    <cellStyle name="Normal 103 48" xfId="491" xr:uid="{00000000-0005-0000-0000-0000EB010000}"/>
    <cellStyle name="Normal 103 49" xfId="492" xr:uid="{00000000-0005-0000-0000-0000EC010000}"/>
    <cellStyle name="Normal 103 5" xfId="493" xr:uid="{00000000-0005-0000-0000-0000ED010000}"/>
    <cellStyle name="Normal 103 50" xfId="494" xr:uid="{00000000-0005-0000-0000-0000EE010000}"/>
    <cellStyle name="Normal 103 51" xfId="495" xr:uid="{00000000-0005-0000-0000-0000EF010000}"/>
    <cellStyle name="Normal 103 52" xfId="496" xr:uid="{00000000-0005-0000-0000-0000F0010000}"/>
    <cellStyle name="Normal 103 53" xfId="497" xr:uid="{00000000-0005-0000-0000-0000F1010000}"/>
    <cellStyle name="Normal 103 54" xfId="498" xr:uid="{00000000-0005-0000-0000-0000F2010000}"/>
    <cellStyle name="Normal 103 55" xfId="499" xr:uid="{00000000-0005-0000-0000-0000F3010000}"/>
    <cellStyle name="Normal 103 56" xfId="500" xr:uid="{00000000-0005-0000-0000-0000F4010000}"/>
    <cellStyle name="Normal 103 57" xfId="501" xr:uid="{00000000-0005-0000-0000-0000F5010000}"/>
    <cellStyle name="Normal 103 58" xfId="502" xr:uid="{00000000-0005-0000-0000-0000F6010000}"/>
    <cellStyle name="Normal 103 6" xfId="503" xr:uid="{00000000-0005-0000-0000-0000F7010000}"/>
    <cellStyle name="Normal 103 7" xfId="504" xr:uid="{00000000-0005-0000-0000-0000F8010000}"/>
    <cellStyle name="Normal 103 8" xfId="505" xr:uid="{00000000-0005-0000-0000-0000F9010000}"/>
    <cellStyle name="Normal 103 9" xfId="506" xr:uid="{00000000-0005-0000-0000-0000FA010000}"/>
    <cellStyle name="Normal 105 10" xfId="507" xr:uid="{00000000-0005-0000-0000-0000FB010000}"/>
    <cellStyle name="Normal 105 11" xfId="508" xr:uid="{00000000-0005-0000-0000-0000FC010000}"/>
    <cellStyle name="Normal 105 12" xfId="509" xr:uid="{00000000-0005-0000-0000-0000FD010000}"/>
    <cellStyle name="Normal 105 13" xfId="510" xr:uid="{00000000-0005-0000-0000-0000FE010000}"/>
    <cellStyle name="Normal 105 14" xfId="511" xr:uid="{00000000-0005-0000-0000-0000FF010000}"/>
    <cellStyle name="Normal 105 15" xfId="512" xr:uid="{00000000-0005-0000-0000-000000020000}"/>
    <cellStyle name="Normal 105 16" xfId="513" xr:uid="{00000000-0005-0000-0000-000001020000}"/>
    <cellStyle name="Normal 105 17" xfId="514" xr:uid="{00000000-0005-0000-0000-000002020000}"/>
    <cellStyle name="Normal 105 18" xfId="515" xr:uid="{00000000-0005-0000-0000-000003020000}"/>
    <cellStyle name="Normal 105 19" xfId="516" xr:uid="{00000000-0005-0000-0000-000004020000}"/>
    <cellStyle name="Normal 105 2" xfId="517" xr:uid="{00000000-0005-0000-0000-000005020000}"/>
    <cellStyle name="Normal 105 20" xfId="518" xr:uid="{00000000-0005-0000-0000-000006020000}"/>
    <cellStyle name="Normal 105 21" xfId="519" xr:uid="{00000000-0005-0000-0000-000007020000}"/>
    <cellStyle name="Normal 105 22" xfId="520" xr:uid="{00000000-0005-0000-0000-000008020000}"/>
    <cellStyle name="Normal 105 23" xfId="521" xr:uid="{00000000-0005-0000-0000-000009020000}"/>
    <cellStyle name="Normal 105 24" xfId="522" xr:uid="{00000000-0005-0000-0000-00000A020000}"/>
    <cellStyle name="Normal 105 25" xfId="523" xr:uid="{00000000-0005-0000-0000-00000B020000}"/>
    <cellStyle name="Normal 105 26" xfId="524" xr:uid="{00000000-0005-0000-0000-00000C020000}"/>
    <cellStyle name="Normal 105 27" xfId="525" xr:uid="{00000000-0005-0000-0000-00000D020000}"/>
    <cellStyle name="Normal 105 28" xfId="526" xr:uid="{00000000-0005-0000-0000-00000E020000}"/>
    <cellStyle name="Normal 105 29" xfId="527" xr:uid="{00000000-0005-0000-0000-00000F020000}"/>
    <cellStyle name="Normal 105 3" xfId="528" xr:uid="{00000000-0005-0000-0000-000010020000}"/>
    <cellStyle name="Normal 105 30" xfId="529" xr:uid="{00000000-0005-0000-0000-000011020000}"/>
    <cellStyle name="Normal 105 31" xfId="530" xr:uid="{00000000-0005-0000-0000-000012020000}"/>
    <cellStyle name="Normal 105 32" xfId="531" xr:uid="{00000000-0005-0000-0000-000013020000}"/>
    <cellStyle name="Normal 105 33" xfId="532" xr:uid="{00000000-0005-0000-0000-000014020000}"/>
    <cellStyle name="Normal 105 34" xfId="533" xr:uid="{00000000-0005-0000-0000-000015020000}"/>
    <cellStyle name="Normal 105 35" xfId="534" xr:uid="{00000000-0005-0000-0000-000016020000}"/>
    <cellStyle name="Normal 105 36" xfId="535" xr:uid="{00000000-0005-0000-0000-000017020000}"/>
    <cellStyle name="Normal 105 37" xfId="536" xr:uid="{00000000-0005-0000-0000-000018020000}"/>
    <cellStyle name="Normal 105 38" xfId="537" xr:uid="{00000000-0005-0000-0000-000019020000}"/>
    <cellStyle name="Normal 105 39" xfId="538" xr:uid="{00000000-0005-0000-0000-00001A020000}"/>
    <cellStyle name="Normal 105 4" xfId="539" xr:uid="{00000000-0005-0000-0000-00001B020000}"/>
    <cellStyle name="Normal 105 40" xfId="540" xr:uid="{00000000-0005-0000-0000-00001C020000}"/>
    <cellStyle name="Normal 105 41" xfId="541" xr:uid="{00000000-0005-0000-0000-00001D020000}"/>
    <cellStyle name="Normal 105 42" xfId="542" xr:uid="{00000000-0005-0000-0000-00001E020000}"/>
    <cellStyle name="Normal 105 43" xfId="543" xr:uid="{00000000-0005-0000-0000-00001F020000}"/>
    <cellStyle name="Normal 105 44" xfId="544" xr:uid="{00000000-0005-0000-0000-000020020000}"/>
    <cellStyle name="Normal 105 45" xfId="545" xr:uid="{00000000-0005-0000-0000-000021020000}"/>
    <cellStyle name="Normal 105 46" xfId="546" xr:uid="{00000000-0005-0000-0000-000022020000}"/>
    <cellStyle name="Normal 105 47" xfId="547" xr:uid="{00000000-0005-0000-0000-000023020000}"/>
    <cellStyle name="Normal 105 48" xfId="548" xr:uid="{00000000-0005-0000-0000-000024020000}"/>
    <cellStyle name="Normal 105 49" xfId="549" xr:uid="{00000000-0005-0000-0000-000025020000}"/>
    <cellStyle name="Normal 105 5" xfId="550" xr:uid="{00000000-0005-0000-0000-000026020000}"/>
    <cellStyle name="Normal 105 50" xfId="551" xr:uid="{00000000-0005-0000-0000-000027020000}"/>
    <cellStyle name="Normal 105 51" xfId="552" xr:uid="{00000000-0005-0000-0000-000028020000}"/>
    <cellStyle name="Normal 105 52" xfId="553" xr:uid="{00000000-0005-0000-0000-000029020000}"/>
    <cellStyle name="Normal 105 53" xfId="554" xr:uid="{00000000-0005-0000-0000-00002A020000}"/>
    <cellStyle name="Normal 105 54" xfId="555" xr:uid="{00000000-0005-0000-0000-00002B020000}"/>
    <cellStyle name="Normal 105 55" xfId="556" xr:uid="{00000000-0005-0000-0000-00002C020000}"/>
    <cellStyle name="Normal 105 56" xfId="557" xr:uid="{00000000-0005-0000-0000-00002D020000}"/>
    <cellStyle name="Normal 105 57" xfId="558" xr:uid="{00000000-0005-0000-0000-00002E020000}"/>
    <cellStyle name="Normal 105 58" xfId="559" xr:uid="{00000000-0005-0000-0000-00002F020000}"/>
    <cellStyle name="Normal 105 6" xfId="560" xr:uid="{00000000-0005-0000-0000-000030020000}"/>
    <cellStyle name="Normal 105 7" xfId="561" xr:uid="{00000000-0005-0000-0000-000031020000}"/>
    <cellStyle name="Normal 105 8" xfId="562" xr:uid="{00000000-0005-0000-0000-000032020000}"/>
    <cellStyle name="Normal 105 9" xfId="563" xr:uid="{00000000-0005-0000-0000-000033020000}"/>
    <cellStyle name="Normal 108 10" xfId="564" xr:uid="{00000000-0005-0000-0000-000034020000}"/>
    <cellStyle name="Normal 108 11" xfId="565" xr:uid="{00000000-0005-0000-0000-000035020000}"/>
    <cellStyle name="Normal 108 12" xfId="566" xr:uid="{00000000-0005-0000-0000-000036020000}"/>
    <cellStyle name="Normal 108 13" xfId="567" xr:uid="{00000000-0005-0000-0000-000037020000}"/>
    <cellStyle name="Normal 108 14" xfId="568" xr:uid="{00000000-0005-0000-0000-000038020000}"/>
    <cellStyle name="Normal 108 15" xfId="569" xr:uid="{00000000-0005-0000-0000-000039020000}"/>
    <cellStyle name="Normal 108 16" xfId="570" xr:uid="{00000000-0005-0000-0000-00003A020000}"/>
    <cellStyle name="Normal 108 17" xfId="571" xr:uid="{00000000-0005-0000-0000-00003B020000}"/>
    <cellStyle name="Normal 108 18" xfId="572" xr:uid="{00000000-0005-0000-0000-00003C020000}"/>
    <cellStyle name="Normal 108 19" xfId="573" xr:uid="{00000000-0005-0000-0000-00003D020000}"/>
    <cellStyle name="Normal 108 2" xfId="574" xr:uid="{00000000-0005-0000-0000-00003E020000}"/>
    <cellStyle name="Normal 108 20" xfId="575" xr:uid="{00000000-0005-0000-0000-00003F020000}"/>
    <cellStyle name="Normal 108 21" xfId="576" xr:uid="{00000000-0005-0000-0000-000040020000}"/>
    <cellStyle name="Normal 108 22" xfId="577" xr:uid="{00000000-0005-0000-0000-000041020000}"/>
    <cellStyle name="Normal 108 23" xfId="578" xr:uid="{00000000-0005-0000-0000-000042020000}"/>
    <cellStyle name="Normal 108 24" xfId="579" xr:uid="{00000000-0005-0000-0000-000043020000}"/>
    <cellStyle name="Normal 108 25" xfId="580" xr:uid="{00000000-0005-0000-0000-000044020000}"/>
    <cellStyle name="Normal 108 26" xfId="581" xr:uid="{00000000-0005-0000-0000-000045020000}"/>
    <cellStyle name="Normal 108 27" xfId="582" xr:uid="{00000000-0005-0000-0000-000046020000}"/>
    <cellStyle name="Normal 108 28" xfId="583" xr:uid="{00000000-0005-0000-0000-000047020000}"/>
    <cellStyle name="Normal 108 29" xfId="584" xr:uid="{00000000-0005-0000-0000-000048020000}"/>
    <cellStyle name="Normal 108 3" xfId="585" xr:uid="{00000000-0005-0000-0000-000049020000}"/>
    <cellStyle name="Normal 108 30" xfId="586" xr:uid="{00000000-0005-0000-0000-00004A020000}"/>
    <cellStyle name="Normal 108 31" xfId="587" xr:uid="{00000000-0005-0000-0000-00004B020000}"/>
    <cellStyle name="Normal 108 32" xfId="588" xr:uid="{00000000-0005-0000-0000-00004C020000}"/>
    <cellStyle name="Normal 108 33" xfId="589" xr:uid="{00000000-0005-0000-0000-00004D020000}"/>
    <cellStyle name="Normal 108 34" xfId="590" xr:uid="{00000000-0005-0000-0000-00004E020000}"/>
    <cellStyle name="Normal 108 35" xfId="591" xr:uid="{00000000-0005-0000-0000-00004F020000}"/>
    <cellStyle name="Normal 108 36" xfId="592" xr:uid="{00000000-0005-0000-0000-000050020000}"/>
    <cellStyle name="Normal 108 37" xfId="593" xr:uid="{00000000-0005-0000-0000-000051020000}"/>
    <cellStyle name="Normal 108 38" xfId="594" xr:uid="{00000000-0005-0000-0000-000052020000}"/>
    <cellStyle name="Normal 108 39" xfId="595" xr:uid="{00000000-0005-0000-0000-000053020000}"/>
    <cellStyle name="Normal 108 4" xfId="596" xr:uid="{00000000-0005-0000-0000-000054020000}"/>
    <cellStyle name="Normal 108 40" xfId="597" xr:uid="{00000000-0005-0000-0000-000055020000}"/>
    <cellStyle name="Normal 108 41" xfId="598" xr:uid="{00000000-0005-0000-0000-000056020000}"/>
    <cellStyle name="Normal 108 42" xfId="599" xr:uid="{00000000-0005-0000-0000-000057020000}"/>
    <cellStyle name="Normal 108 43" xfId="600" xr:uid="{00000000-0005-0000-0000-000058020000}"/>
    <cellStyle name="Normal 108 44" xfId="601" xr:uid="{00000000-0005-0000-0000-000059020000}"/>
    <cellStyle name="Normal 108 45" xfId="602" xr:uid="{00000000-0005-0000-0000-00005A020000}"/>
    <cellStyle name="Normal 108 46" xfId="603" xr:uid="{00000000-0005-0000-0000-00005B020000}"/>
    <cellStyle name="Normal 108 47" xfId="604" xr:uid="{00000000-0005-0000-0000-00005C020000}"/>
    <cellStyle name="Normal 108 48" xfId="605" xr:uid="{00000000-0005-0000-0000-00005D020000}"/>
    <cellStyle name="Normal 108 49" xfId="606" xr:uid="{00000000-0005-0000-0000-00005E020000}"/>
    <cellStyle name="Normal 108 5" xfId="607" xr:uid="{00000000-0005-0000-0000-00005F020000}"/>
    <cellStyle name="Normal 108 50" xfId="608" xr:uid="{00000000-0005-0000-0000-000060020000}"/>
    <cellStyle name="Normal 108 51" xfId="609" xr:uid="{00000000-0005-0000-0000-000061020000}"/>
    <cellStyle name="Normal 108 52" xfId="610" xr:uid="{00000000-0005-0000-0000-000062020000}"/>
    <cellStyle name="Normal 108 53" xfId="611" xr:uid="{00000000-0005-0000-0000-000063020000}"/>
    <cellStyle name="Normal 108 54" xfId="612" xr:uid="{00000000-0005-0000-0000-000064020000}"/>
    <cellStyle name="Normal 108 55" xfId="613" xr:uid="{00000000-0005-0000-0000-000065020000}"/>
    <cellStyle name="Normal 108 56" xfId="614" xr:uid="{00000000-0005-0000-0000-000066020000}"/>
    <cellStyle name="Normal 108 57" xfId="615" xr:uid="{00000000-0005-0000-0000-000067020000}"/>
    <cellStyle name="Normal 108 58" xfId="616" xr:uid="{00000000-0005-0000-0000-000068020000}"/>
    <cellStyle name="Normal 108 6" xfId="617" xr:uid="{00000000-0005-0000-0000-000069020000}"/>
    <cellStyle name="Normal 108 7" xfId="618" xr:uid="{00000000-0005-0000-0000-00006A020000}"/>
    <cellStyle name="Normal 108 8" xfId="619" xr:uid="{00000000-0005-0000-0000-00006B020000}"/>
    <cellStyle name="Normal 108 9" xfId="620" xr:uid="{00000000-0005-0000-0000-00006C020000}"/>
    <cellStyle name="Normal 11 10" xfId="621" xr:uid="{00000000-0005-0000-0000-00006D020000}"/>
    <cellStyle name="Normal 11 11" xfId="622" xr:uid="{00000000-0005-0000-0000-00006E020000}"/>
    <cellStyle name="Normal 11 12" xfId="623" xr:uid="{00000000-0005-0000-0000-00006F020000}"/>
    <cellStyle name="Normal 11 13" xfId="624" xr:uid="{00000000-0005-0000-0000-000070020000}"/>
    <cellStyle name="Normal 11 14" xfId="625" xr:uid="{00000000-0005-0000-0000-000071020000}"/>
    <cellStyle name="Normal 11 15" xfId="626" xr:uid="{00000000-0005-0000-0000-000072020000}"/>
    <cellStyle name="Normal 11 16" xfId="627" xr:uid="{00000000-0005-0000-0000-000073020000}"/>
    <cellStyle name="Normal 11 17" xfId="628" xr:uid="{00000000-0005-0000-0000-000074020000}"/>
    <cellStyle name="Normal 11 18" xfId="629" xr:uid="{00000000-0005-0000-0000-000075020000}"/>
    <cellStyle name="Normal 11 19" xfId="630" xr:uid="{00000000-0005-0000-0000-000076020000}"/>
    <cellStyle name="Normal 11 2" xfId="631" xr:uid="{00000000-0005-0000-0000-000077020000}"/>
    <cellStyle name="Normal 11 20" xfId="632" xr:uid="{00000000-0005-0000-0000-000078020000}"/>
    <cellStyle name="Normal 11 21" xfId="633" xr:uid="{00000000-0005-0000-0000-000079020000}"/>
    <cellStyle name="Normal 11 22" xfId="634" xr:uid="{00000000-0005-0000-0000-00007A020000}"/>
    <cellStyle name="Normal 11 23" xfId="635" xr:uid="{00000000-0005-0000-0000-00007B020000}"/>
    <cellStyle name="Normal 11 24" xfId="636" xr:uid="{00000000-0005-0000-0000-00007C020000}"/>
    <cellStyle name="Normal 11 25" xfId="637" xr:uid="{00000000-0005-0000-0000-00007D020000}"/>
    <cellStyle name="Normal 11 26" xfId="638" xr:uid="{00000000-0005-0000-0000-00007E020000}"/>
    <cellStyle name="Normal 11 27" xfId="639" xr:uid="{00000000-0005-0000-0000-00007F020000}"/>
    <cellStyle name="Normal 11 28" xfId="640" xr:uid="{00000000-0005-0000-0000-000080020000}"/>
    <cellStyle name="Normal 11 29" xfId="641" xr:uid="{00000000-0005-0000-0000-000081020000}"/>
    <cellStyle name="Normal 11 3" xfId="642" xr:uid="{00000000-0005-0000-0000-000082020000}"/>
    <cellStyle name="Normal 11 30" xfId="643" xr:uid="{00000000-0005-0000-0000-000083020000}"/>
    <cellStyle name="Normal 11 31" xfId="644" xr:uid="{00000000-0005-0000-0000-000084020000}"/>
    <cellStyle name="Normal 11 32" xfId="645" xr:uid="{00000000-0005-0000-0000-000085020000}"/>
    <cellStyle name="Normal 11 33" xfId="646" xr:uid="{00000000-0005-0000-0000-000086020000}"/>
    <cellStyle name="Normal 11 34" xfId="647" xr:uid="{00000000-0005-0000-0000-000087020000}"/>
    <cellStyle name="Normal 11 35" xfId="648" xr:uid="{00000000-0005-0000-0000-000088020000}"/>
    <cellStyle name="Normal 11 36" xfId="649" xr:uid="{00000000-0005-0000-0000-000089020000}"/>
    <cellStyle name="Normal 11 37" xfId="650" xr:uid="{00000000-0005-0000-0000-00008A020000}"/>
    <cellStyle name="Normal 11 38" xfId="651" xr:uid="{00000000-0005-0000-0000-00008B020000}"/>
    <cellStyle name="Normal 11 39" xfId="652" xr:uid="{00000000-0005-0000-0000-00008C020000}"/>
    <cellStyle name="Normal 11 4" xfId="653" xr:uid="{00000000-0005-0000-0000-00008D020000}"/>
    <cellStyle name="Normal 11 40" xfId="654" xr:uid="{00000000-0005-0000-0000-00008E020000}"/>
    <cellStyle name="Normal 11 41" xfId="655" xr:uid="{00000000-0005-0000-0000-00008F020000}"/>
    <cellStyle name="Normal 11 42" xfId="656" xr:uid="{00000000-0005-0000-0000-000090020000}"/>
    <cellStyle name="Normal 11 43" xfId="657" xr:uid="{00000000-0005-0000-0000-000091020000}"/>
    <cellStyle name="Normal 11 44" xfId="658" xr:uid="{00000000-0005-0000-0000-000092020000}"/>
    <cellStyle name="Normal 11 45" xfId="659" xr:uid="{00000000-0005-0000-0000-000093020000}"/>
    <cellStyle name="Normal 11 46" xfId="660" xr:uid="{00000000-0005-0000-0000-000094020000}"/>
    <cellStyle name="Normal 11 47" xfId="661" xr:uid="{00000000-0005-0000-0000-000095020000}"/>
    <cellStyle name="Normal 11 48" xfId="662" xr:uid="{00000000-0005-0000-0000-000096020000}"/>
    <cellStyle name="Normal 11 49" xfId="663" xr:uid="{00000000-0005-0000-0000-000097020000}"/>
    <cellStyle name="Normal 11 5" xfId="664" xr:uid="{00000000-0005-0000-0000-000098020000}"/>
    <cellStyle name="Normal 11 50" xfId="665" xr:uid="{00000000-0005-0000-0000-000099020000}"/>
    <cellStyle name="Normal 11 51" xfId="666" xr:uid="{00000000-0005-0000-0000-00009A020000}"/>
    <cellStyle name="Normal 11 52" xfId="667" xr:uid="{00000000-0005-0000-0000-00009B020000}"/>
    <cellStyle name="Normal 11 53" xfId="668" xr:uid="{00000000-0005-0000-0000-00009C020000}"/>
    <cellStyle name="Normal 11 54" xfId="669" xr:uid="{00000000-0005-0000-0000-00009D020000}"/>
    <cellStyle name="Normal 11 55" xfId="670" xr:uid="{00000000-0005-0000-0000-00009E020000}"/>
    <cellStyle name="Normal 11 56" xfId="671" xr:uid="{00000000-0005-0000-0000-00009F020000}"/>
    <cellStyle name="Normal 11 57" xfId="672" xr:uid="{00000000-0005-0000-0000-0000A0020000}"/>
    <cellStyle name="Normal 11 58" xfId="673" xr:uid="{00000000-0005-0000-0000-0000A1020000}"/>
    <cellStyle name="Normal 11 59" xfId="674" xr:uid="{00000000-0005-0000-0000-0000A2020000}"/>
    <cellStyle name="Normal 11 6" xfId="675" xr:uid="{00000000-0005-0000-0000-0000A3020000}"/>
    <cellStyle name="Normal 11 60" xfId="676" xr:uid="{00000000-0005-0000-0000-0000A4020000}"/>
    <cellStyle name="Normal 11 61" xfId="677" xr:uid="{00000000-0005-0000-0000-0000A5020000}"/>
    <cellStyle name="Normal 11 62" xfId="678" xr:uid="{00000000-0005-0000-0000-0000A6020000}"/>
    <cellStyle name="Normal 11 63" xfId="679" xr:uid="{00000000-0005-0000-0000-0000A7020000}"/>
    <cellStyle name="Normal 11 64" xfId="680" xr:uid="{00000000-0005-0000-0000-0000A8020000}"/>
    <cellStyle name="Normal 11 65" xfId="681" xr:uid="{00000000-0005-0000-0000-0000A9020000}"/>
    <cellStyle name="Normal 11 66" xfId="682" xr:uid="{00000000-0005-0000-0000-0000AA020000}"/>
    <cellStyle name="Normal 11 67" xfId="683" xr:uid="{00000000-0005-0000-0000-0000AB020000}"/>
    <cellStyle name="Normal 11 68" xfId="684" xr:uid="{00000000-0005-0000-0000-0000AC020000}"/>
    <cellStyle name="Normal 11 69" xfId="685" xr:uid="{00000000-0005-0000-0000-0000AD020000}"/>
    <cellStyle name="Normal 11 7" xfId="686" xr:uid="{00000000-0005-0000-0000-0000AE020000}"/>
    <cellStyle name="Normal 11 70" xfId="687" xr:uid="{00000000-0005-0000-0000-0000AF020000}"/>
    <cellStyle name="Normal 11 71" xfId="688" xr:uid="{00000000-0005-0000-0000-0000B0020000}"/>
    <cellStyle name="Normal 11 72" xfId="689" xr:uid="{00000000-0005-0000-0000-0000B1020000}"/>
    <cellStyle name="Normal 11 73" xfId="690" xr:uid="{00000000-0005-0000-0000-0000B2020000}"/>
    <cellStyle name="Normal 11 74" xfId="691" xr:uid="{00000000-0005-0000-0000-0000B3020000}"/>
    <cellStyle name="Normal 11 75" xfId="692" xr:uid="{00000000-0005-0000-0000-0000B4020000}"/>
    <cellStyle name="Normal 11 76" xfId="693" xr:uid="{00000000-0005-0000-0000-0000B5020000}"/>
    <cellStyle name="Normal 11 77" xfId="694" xr:uid="{00000000-0005-0000-0000-0000B6020000}"/>
    <cellStyle name="Normal 11 78" xfId="695" xr:uid="{00000000-0005-0000-0000-0000B7020000}"/>
    <cellStyle name="Normal 11 79" xfId="696" xr:uid="{00000000-0005-0000-0000-0000B8020000}"/>
    <cellStyle name="Normal 11 8" xfId="697" xr:uid="{00000000-0005-0000-0000-0000B9020000}"/>
    <cellStyle name="Normal 11 80" xfId="698" xr:uid="{00000000-0005-0000-0000-0000BA020000}"/>
    <cellStyle name="Normal 11 81" xfId="699" xr:uid="{00000000-0005-0000-0000-0000BB020000}"/>
    <cellStyle name="Normal 11 82" xfId="700" xr:uid="{00000000-0005-0000-0000-0000BC020000}"/>
    <cellStyle name="Normal 11 83" xfId="701" xr:uid="{00000000-0005-0000-0000-0000BD020000}"/>
    <cellStyle name="Normal 11 84" xfId="702" xr:uid="{00000000-0005-0000-0000-0000BE020000}"/>
    <cellStyle name="Normal 11 85" xfId="703" xr:uid="{00000000-0005-0000-0000-0000BF020000}"/>
    <cellStyle name="Normal 11 86" xfId="704" xr:uid="{00000000-0005-0000-0000-0000C0020000}"/>
    <cellStyle name="Normal 11 87" xfId="705" xr:uid="{00000000-0005-0000-0000-0000C1020000}"/>
    <cellStyle name="Normal 11 88" xfId="706" xr:uid="{00000000-0005-0000-0000-0000C2020000}"/>
    <cellStyle name="Normal 11 89" xfId="707" xr:uid="{00000000-0005-0000-0000-0000C3020000}"/>
    <cellStyle name="Normal 11 9" xfId="708" xr:uid="{00000000-0005-0000-0000-0000C4020000}"/>
    <cellStyle name="Normal 11 90" xfId="709" xr:uid="{00000000-0005-0000-0000-0000C5020000}"/>
    <cellStyle name="Normal 11 91" xfId="710" xr:uid="{00000000-0005-0000-0000-0000C6020000}"/>
    <cellStyle name="Normal 11 92" xfId="711" xr:uid="{00000000-0005-0000-0000-0000C7020000}"/>
    <cellStyle name="Normal 11 93" xfId="712" xr:uid="{00000000-0005-0000-0000-0000C8020000}"/>
    <cellStyle name="Normal 11 94" xfId="713" xr:uid="{00000000-0005-0000-0000-0000C9020000}"/>
    <cellStyle name="Normal 11 95" xfId="714" xr:uid="{00000000-0005-0000-0000-0000CA020000}"/>
    <cellStyle name="Normal 11 96" xfId="715" xr:uid="{00000000-0005-0000-0000-0000CB020000}"/>
    <cellStyle name="Normal 11 97" xfId="716" xr:uid="{00000000-0005-0000-0000-0000CC020000}"/>
    <cellStyle name="Normal 11 98" xfId="717" xr:uid="{00000000-0005-0000-0000-0000CD020000}"/>
    <cellStyle name="Normal 11 99" xfId="718" xr:uid="{00000000-0005-0000-0000-0000CE020000}"/>
    <cellStyle name="Normal 111 10" xfId="719" xr:uid="{00000000-0005-0000-0000-0000CF020000}"/>
    <cellStyle name="Normal 111 11" xfId="720" xr:uid="{00000000-0005-0000-0000-0000D0020000}"/>
    <cellStyle name="Normal 111 12" xfId="721" xr:uid="{00000000-0005-0000-0000-0000D1020000}"/>
    <cellStyle name="Normal 111 13" xfId="722" xr:uid="{00000000-0005-0000-0000-0000D2020000}"/>
    <cellStyle name="Normal 111 14" xfId="723" xr:uid="{00000000-0005-0000-0000-0000D3020000}"/>
    <cellStyle name="Normal 111 15" xfId="724" xr:uid="{00000000-0005-0000-0000-0000D4020000}"/>
    <cellStyle name="Normal 111 16" xfId="725" xr:uid="{00000000-0005-0000-0000-0000D5020000}"/>
    <cellStyle name="Normal 111 17" xfId="726" xr:uid="{00000000-0005-0000-0000-0000D6020000}"/>
    <cellStyle name="Normal 111 18" xfId="727" xr:uid="{00000000-0005-0000-0000-0000D7020000}"/>
    <cellStyle name="Normal 111 19" xfId="728" xr:uid="{00000000-0005-0000-0000-0000D8020000}"/>
    <cellStyle name="Normal 111 2" xfId="729" xr:uid="{00000000-0005-0000-0000-0000D9020000}"/>
    <cellStyle name="Normal 111 20" xfId="730" xr:uid="{00000000-0005-0000-0000-0000DA020000}"/>
    <cellStyle name="Normal 111 21" xfId="731" xr:uid="{00000000-0005-0000-0000-0000DB020000}"/>
    <cellStyle name="Normal 111 22" xfId="732" xr:uid="{00000000-0005-0000-0000-0000DC020000}"/>
    <cellStyle name="Normal 111 23" xfId="733" xr:uid="{00000000-0005-0000-0000-0000DD020000}"/>
    <cellStyle name="Normal 111 24" xfId="734" xr:uid="{00000000-0005-0000-0000-0000DE020000}"/>
    <cellStyle name="Normal 111 25" xfId="735" xr:uid="{00000000-0005-0000-0000-0000DF020000}"/>
    <cellStyle name="Normal 111 26" xfId="736" xr:uid="{00000000-0005-0000-0000-0000E0020000}"/>
    <cellStyle name="Normal 111 27" xfId="737" xr:uid="{00000000-0005-0000-0000-0000E1020000}"/>
    <cellStyle name="Normal 111 28" xfId="738" xr:uid="{00000000-0005-0000-0000-0000E2020000}"/>
    <cellStyle name="Normal 111 29" xfId="739" xr:uid="{00000000-0005-0000-0000-0000E3020000}"/>
    <cellStyle name="Normal 111 3" xfId="740" xr:uid="{00000000-0005-0000-0000-0000E4020000}"/>
    <cellStyle name="Normal 111 30" xfId="741" xr:uid="{00000000-0005-0000-0000-0000E5020000}"/>
    <cellStyle name="Normal 111 31" xfId="742" xr:uid="{00000000-0005-0000-0000-0000E6020000}"/>
    <cellStyle name="Normal 111 32" xfId="743" xr:uid="{00000000-0005-0000-0000-0000E7020000}"/>
    <cellStyle name="Normal 111 33" xfId="744" xr:uid="{00000000-0005-0000-0000-0000E8020000}"/>
    <cellStyle name="Normal 111 34" xfId="745" xr:uid="{00000000-0005-0000-0000-0000E9020000}"/>
    <cellStyle name="Normal 111 35" xfId="746" xr:uid="{00000000-0005-0000-0000-0000EA020000}"/>
    <cellStyle name="Normal 111 36" xfId="747" xr:uid="{00000000-0005-0000-0000-0000EB020000}"/>
    <cellStyle name="Normal 111 37" xfId="748" xr:uid="{00000000-0005-0000-0000-0000EC020000}"/>
    <cellStyle name="Normal 111 4" xfId="749" xr:uid="{00000000-0005-0000-0000-0000ED020000}"/>
    <cellStyle name="Normal 111 5" xfId="750" xr:uid="{00000000-0005-0000-0000-0000EE020000}"/>
    <cellStyle name="Normal 111 6" xfId="751" xr:uid="{00000000-0005-0000-0000-0000EF020000}"/>
    <cellStyle name="Normal 111 7" xfId="752" xr:uid="{00000000-0005-0000-0000-0000F0020000}"/>
    <cellStyle name="Normal 111 8" xfId="753" xr:uid="{00000000-0005-0000-0000-0000F1020000}"/>
    <cellStyle name="Normal 111 9" xfId="754" xr:uid="{00000000-0005-0000-0000-0000F2020000}"/>
    <cellStyle name="Normal 112 10" xfId="755" xr:uid="{00000000-0005-0000-0000-0000F3020000}"/>
    <cellStyle name="Normal 112 11" xfId="756" xr:uid="{00000000-0005-0000-0000-0000F4020000}"/>
    <cellStyle name="Normal 112 12" xfId="757" xr:uid="{00000000-0005-0000-0000-0000F5020000}"/>
    <cellStyle name="Normal 112 13" xfId="758" xr:uid="{00000000-0005-0000-0000-0000F6020000}"/>
    <cellStyle name="Normal 112 14" xfId="759" xr:uid="{00000000-0005-0000-0000-0000F7020000}"/>
    <cellStyle name="Normal 112 15" xfId="760" xr:uid="{00000000-0005-0000-0000-0000F8020000}"/>
    <cellStyle name="Normal 112 16" xfId="761" xr:uid="{00000000-0005-0000-0000-0000F9020000}"/>
    <cellStyle name="Normal 112 17" xfId="762" xr:uid="{00000000-0005-0000-0000-0000FA020000}"/>
    <cellStyle name="Normal 112 18" xfId="763" xr:uid="{00000000-0005-0000-0000-0000FB020000}"/>
    <cellStyle name="Normal 112 19" xfId="764" xr:uid="{00000000-0005-0000-0000-0000FC020000}"/>
    <cellStyle name="Normal 112 2" xfId="765" xr:uid="{00000000-0005-0000-0000-0000FD020000}"/>
    <cellStyle name="Normal 112 20" xfId="766" xr:uid="{00000000-0005-0000-0000-0000FE020000}"/>
    <cellStyle name="Normal 112 21" xfId="767" xr:uid="{00000000-0005-0000-0000-0000FF020000}"/>
    <cellStyle name="Normal 112 22" xfId="768" xr:uid="{00000000-0005-0000-0000-000000030000}"/>
    <cellStyle name="Normal 112 23" xfId="769" xr:uid="{00000000-0005-0000-0000-000001030000}"/>
    <cellStyle name="Normal 112 24" xfId="770" xr:uid="{00000000-0005-0000-0000-000002030000}"/>
    <cellStyle name="Normal 112 25" xfId="771" xr:uid="{00000000-0005-0000-0000-000003030000}"/>
    <cellStyle name="Normal 112 26" xfId="772" xr:uid="{00000000-0005-0000-0000-000004030000}"/>
    <cellStyle name="Normal 112 27" xfId="773" xr:uid="{00000000-0005-0000-0000-000005030000}"/>
    <cellStyle name="Normal 112 28" xfId="774" xr:uid="{00000000-0005-0000-0000-000006030000}"/>
    <cellStyle name="Normal 112 29" xfId="775" xr:uid="{00000000-0005-0000-0000-000007030000}"/>
    <cellStyle name="Normal 112 3" xfId="776" xr:uid="{00000000-0005-0000-0000-000008030000}"/>
    <cellStyle name="Normal 112 30" xfId="777" xr:uid="{00000000-0005-0000-0000-000009030000}"/>
    <cellStyle name="Normal 112 31" xfId="778" xr:uid="{00000000-0005-0000-0000-00000A030000}"/>
    <cellStyle name="Normal 112 32" xfId="779" xr:uid="{00000000-0005-0000-0000-00000B030000}"/>
    <cellStyle name="Normal 112 33" xfId="780" xr:uid="{00000000-0005-0000-0000-00000C030000}"/>
    <cellStyle name="Normal 112 34" xfId="781" xr:uid="{00000000-0005-0000-0000-00000D030000}"/>
    <cellStyle name="Normal 112 35" xfId="782" xr:uid="{00000000-0005-0000-0000-00000E030000}"/>
    <cellStyle name="Normal 112 36" xfId="783" xr:uid="{00000000-0005-0000-0000-00000F030000}"/>
    <cellStyle name="Normal 112 37" xfId="784" xr:uid="{00000000-0005-0000-0000-000010030000}"/>
    <cellStyle name="Normal 112 4" xfId="785" xr:uid="{00000000-0005-0000-0000-000011030000}"/>
    <cellStyle name="Normal 112 5" xfId="786" xr:uid="{00000000-0005-0000-0000-000012030000}"/>
    <cellStyle name="Normal 112 6" xfId="787" xr:uid="{00000000-0005-0000-0000-000013030000}"/>
    <cellStyle name="Normal 112 7" xfId="788" xr:uid="{00000000-0005-0000-0000-000014030000}"/>
    <cellStyle name="Normal 112 8" xfId="789" xr:uid="{00000000-0005-0000-0000-000015030000}"/>
    <cellStyle name="Normal 112 9" xfId="790" xr:uid="{00000000-0005-0000-0000-000016030000}"/>
    <cellStyle name="Normal 115 10" xfId="791" xr:uid="{00000000-0005-0000-0000-000017030000}"/>
    <cellStyle name="Normal 115 11" xfId="792" xr:uid="{00000000-0005-0000-0000-000018030000}"/>
    <cellStyle name="Normal 115 12" xfId="793" xr:uid="{00000000-0005-0000-0000-000019030000}"/>
    <cellStyle name="Normal 115 13" xfId="794" xr:uid="{00000000-0005-0000-0000-00001A030000}"/>
    <cellStyle name="Normal 115 14" xfId="795" xr:uid="{00000000-0005-0000-0000-00001B030000}"/>
    <cellStyle name="Normal 115 15" xfId="796" xr:uid="{00000000-0005-0000-0000-00001C030000}"/>
    <cellStyle name="Normal 115 16" xfId="797" xr:uid="{00000000-0005-0000-0000-00001D030000}"/>
    <cellStyle name="Normal 115 17" xfId="798" xr:uid="{00000000-0005-0000-0000-00001E030000}"/>
    <cellStyle name="Normal 115 18" xfId="799" xr:uid="{00000000-0005-0000-0000-00001F030000}"/>
    <cellStyle name="Normal 115 19" xfId="800" xr:uid="{00000000-0005-0000-0000-000020030000}"/>
    <cellStyle name="Normal 115 2" xfId="801" xr:uid="{00000000-0005-0000-0000-000021030000}"/>
    <cellStyle name="Normal 115 20" xfId="802" xr:uid="{00000000-0005-0000-0000-000022030000}"/>
    <cellStyle name="Normal 115 21" xfId="803" xr:uid="{00000000-0005-0000-0000-000023030000}"/>
    <cellStyle name="Normal 115 22" xfId="804" xr:uid="{00000000-0005-0000-0000-000024030000}"/>
    <cellStyle name="Normal 115 23" xfId="805" xr:uid="{00000000-0005-0000-0000-000025030000}"/>
    <cellStyle name="Normal 115 24" xfId="806" xr:uid="{00000000-0005-0000-0000-000026030000}"/>
    <cellStyle name="Normal 115 25" xfId="807" xr:uid="{00000000-0005-0000-0000-000027030000}"/>
    <cellStyle name="Normal 115 26" xfId="808" xr:uid="{00000000-0005-0000-0000-000028030000}"/>
    <cellStyle name="Normal 115 27" xfId="809" xr:uid="{00000000-0005-0000-0000-000029030000}"/>
    <cellStyle name="Normal 115 28" xfId="810" xr:uid="{00000000-0005-0000-0000-00002A030000}"/>
    <cellStyle name="Normal 115 29" xfId="811" xr:uid="{00000000-0005-0000-0000-00002B030000}"/>
    <cellStyle name="Normal 115 3" xfId="812" xr:uid="{00000000-0005-0000-0000-00002C030000}"/>
    <cellStyle name="Normal 115 30" xfId="813" xr:uid="{00000000-0005-0000-0000-00002D030000}"/>
    <cellStyle name="Normal 115 31" xfId="814" xr:uid="{00000000-0005-0000-0000-00002E030000}"/>
    <cellStyle name="Normal 115 32" xfId="815" xr:uid="{00000000-0005-0000-0000-00002F030000}"/>
    <cellStyle name="Normal 115 33" xfId="816" xr:uid="{00000000-0005-0000-0000-000030030000}"/>
    <cellStyle name="Normal 115 34" xfId="817" xr:uid="{00000000-0005-0000-0000-000031030000}"/>
    <cellStyle name="Normal 115 35" xfId="818" xr:uid="{00000000-0005-0000-0000-000032030000}"/>
    <cellStyle name="Normal 115 36" xfId="819" xr:uid="{00000000-0005-0000-0000-000033030000}"/>
    <cellStyle name="Normal 115 37" xfId="820" xr:uid="{00000000-0005-0000-0000-000034030000}"/>
    <cellStyle name="Normal 115 4" xfId="821" xr:uid="{00000000-0005-0000-0000-000035030000}"/>
    <cellStyle name="Normal 115 5" xfId="822" xr:uid="{00000000-0005-0000-0000-000036030000}"/>
    <cellStyle name="Normal 115 6" xfId="823" xr:uid="{00000000-0005-0000-0000-000037030000}"/>
    <cellStyle name="Normal 115 7" xfId="824" xr:uid="{00000000-0005-0000-0000-000038030000}"/>
    <cellStyle name="Normal 115 8" xfId="825" xr:uid="{00000000-0005-0000-0000-000039030000}"/>
    <cellStyle name="Normal 115 9" xfId="826" xr:uid="{00000000-0005-0000-0000-00003A030000}"/>
    <cellStyle name="Normal 116 10" xfId="827" xr:uid="{00000000-0005-0000-0000-00003B030000}"/>
    <cellStyle name="Normal 116 11" xfId="828" xr:uid="{00000000-0005-0000-0000-00003C030000}"/>
    <cellStyle name="Normal 116 12" xfId="829" xr:uid="{00000000-0005-0000-0000-00003D030000}"/>
    <cellStyle name="Normal 116 13" xfId="830" xr:uid="{00000000-0005-0000-0000-00003E030000}"/>
    <cellStyle name="Normal 116 14" xfId="831" xr:uid="{00000000-0005-0000-0000-00003F030000}"/>
    <cellStyle name="Normal 116 15" xfId="832" xr:uid="{00000000-0005-0000-0000-000040030000}"/>
    <cellStyle name="Normal 116 16" xfId="833" xr:uid="{00000000-0005-0000-0000-000041030000}"/>
    <cellStyle name="Normal 116 17" xfId="834" xr:uid="{00000000-0005-0000-0000-000042030000}"/>
    <cellStyle name="Normal 116 18" xfId="835" xr:uid="{00000000-0005-0000-0000-000043030000}"/>
    <cellStyle name="Normal 116 19" xfId="836" xr:uid="{00000000-0005-0000-0000-000044030000}"/>
    <cellStyle name="Normal 116 2" xfId="837" xr:uid="{00000000-0005-0000-0000-000045030000}"/>
    <cellStyle name="Normal 116 20" xfId="838" xr:uid="{00000000-0005-0000-0000-000046030000}"/>
    <cellStyle name="Normal 116 21" xfId="839" xr:uid="{00000000-0005-0000-0000-000047030000}"/>
    <cellStyle name="Normal 116 22" xfId="840" xr:uid="{00000000-0005-0000-0000-000048030000}"/>
    <cellStyle name="Normal 116 23" xfId="841" xr:uid="{00000000-0005-0000-0000-000049030000}"/>
    <cellStyle name="Normal 116 24" xfId="842" xr:uid="{00000000-0005-0000-0000-00004A030000}"/>
    <cellStyle name="Normal 116 25" xfId="843" xr:uid="{00000000-0005-0000-0000-00004B030000}"/>
    <cellStyle name="Normal 116 26" xfId="844" xr:uid="{00000000-0005-0000-0000-00004C030000}"/>
    <cellStyle name="Normal 116 27" xfId="845" xr:uid="{00000000-0005-0000-0000-00004D030000}"/>
    <cellStyle name="Normal 116 28" xfId="846" xr:uid="{00000000-0005-0000-0000-00004E030000}"/>
    <cellStyle name="Normal 116 29" xfId="847" xr:uid="{00000000-0005-0000-0000-00004F030000}"/>
    <cellStyle name="Normal 116 3" xfId="848" xr:uid="{00000000-0005-0000-0000-000050030000}"/>
    <cellStyle name="Normal 116 30" xfId="849" xr:uid="{00000000-0005-0000-0000-000051030000}"/>
    <cellStyle name="Normal 116 31" xfId="850" xr:uid="{00000000-0005-0000-0000-000052030000}"/>
    <cellStyle name="Normal 116 32" xfId="851" xr:uid="{00000000-0005-0000-0000-000053030000}"/>
    <cellStyle name="Normal 116 33" xfId="852" xr:uid="{00000000-0005-0000-0000-000054030000}"/>
    <cellStyle name="Normal 116 34" xfId="853" xr:uid="{00000000-0005-0000-0000-000055030000}"/>
    <cellStyle name="Normal 116 35" xfId="854" xr:uid="{00000000-0005-0000-0000-000056030000}"/>
    <cellStyle name="Normal 116 36" xfId="855" xr:uid="{00000000-0005-0000-0000-000057030000}"/>
    <cellStyle name="Normal 116 37" xfId="856" xr:uid="{00000000-0005-0000-0000-000058030000}"/>
    <cellStyle name="Normal 116 4" xfId="857" xr:uid="{00000000-0005-0000-0000-000059030000}"/>
    <cellStyle name="Normal 116 5" xfId="858" xr:uid="{00000000-0005-0000-0000-00005A030000}"/>
    <cellStyle name="Normal 116 6" xfId="859" xr:uid="{00000000-0005-0000-0000-00005B030000}"/>
    <cellStyle name="Normal 116 7" xfId="860" xr:uid="{00000000-0005-0000-0000-00005C030000}"/>
    <cellStyle name="Normal 116 8" xfId="861" xr:uid="{00000000-0005-0000-0000-00005D030000}"/>
    <cellStyle name="Normal 116 9" xfId="862" xr:uid="{00000000-0005-0000-0000-00005E030000}"/>
    <cellStyle name="Normal 118 10" xfId="863" xr:uid="{00000000-0005-0000-0000-00005F030000}"/>
    <cellStyle name="Normal 118 11" xfId="864" xr:uid="{00000000-0005-0000-0000-000060030000}"/>
    <cellStyle name="Normal 118 12" xfId="865" xr:uid="{00000000-0005-0000-0000-000061030000}"/>
    <cellStyle name="Normal 118 13" xfId="866" xr:uid="{00000000-0005-0000-0000-000062030000}"/>
    <cellStyle name="Normal 118 14" xfId="867" xr:uid="{00000000-0005-0000-0000-000063030000}"/>
    <cellStyle name="Normal 118 15" xfId="868" xr:uid="{00000000-0005-0000-0000-000064030000}"/>
    <cellStyle name="Normal 118 16" xfId="869" xr:uid="{00000000-0005-0000-0000-000065030000}"/>
    <cellStyle name="Normal 118 17" xfId="870" xr:uid="{00000000-0005-0000-0000-000066030000}"/>
    <cellStyle name="Normal 118 18" xfId="871" xr:uid="{00000000-0005-0000-0000-000067030000}"/>
    <cellStyle name="Normal 118 19" xfId="872" xr:uid="{00000000-0005-0000-0000-000068030000}"/>
    <cellStyle name="Normal 118 2" xfId="873" xr:uid="{00000000-0005-0000-0000-000069030000}"/>
    <cellStyle name="Normal 118 20" xfId="874" xr:uid="{00000000-0005-0000-0000-00006A030000}"/>
    <cellStyle name="Normal 118 21" xfId="875" xr:uid="{00000000-0005-0000-0000-00006B030000}"/>
    <cellStyle name="Normal 118 22" xfId="876" xr:uid="{00000000-0005-0000-0000-00006C030000}"/>
    <cellStyle name="Normal 118 23" xfId="877" xr:uid="{00000000-0005-0000-0000-00006D030000}"/>
    <cellStyle name="Normal 118 24" xfId="878" xr:uid="{00000000-0005-0000-0000-00006E030000}"/>
    <cellStyle name="Normal 118 25" xfId="879" xr:uid="{00000000-0005-0000-0000-00006F030000}"/>
    <cellStyle name="Normal 118 26" xfId="880" xr:uid="{00000000-0005-0000-0000-000070030000}"/>
    <cellStyle name="Normal 118 27" xfId="881" xr:uid="{00000000-0005-0000-0000-000071030000}"/>
    <cellStyle name="Normal 118 28" xfId="882" xr:uid="{00000000-0005-0000-0000-000072030000}"/>
    <cellStyle name="Normal 118 29" xfId="883" xr:uid="{00000000-0005-0000-0000-000073030000}"/>
    <cellStyle name="Normal 118 3" xfId="884" xr:uid="{00000000-0005-0000-0000-000074030000}"/>
    <cellStyle name="Normal 118 30" xfId="885" xr:uid="{00000000-0005-0000-0000-000075030000}"/>
    <cellStyle name="Normal 118 31" xfId="886" xr:uid="{00000000-0005-0000-0000-000076030000}"/>
    <cellStyle name="Normal 118 32" xfId="887" xr:uid="{00000000-0005-0000-0000-000077030000}"/>
    <cellStyle name="Normal 118 33" xfId="888" xr:uid="{00000000-0005-0000-0000-000078030000}"/>
    <cellStyle name="Normal 118 34" xfId="889" xr:uid="{00000000-0005-0000-0000-000079030000}"/>
    <cellStyle name="Normal 118 35" xfId="890" xr:uid="{00000000-0005-0000-0000-00007A030000}"/>
    <cellStyle name="Normal 118 36" xfId="891" xr:uid="{00000000-0005-0000-0000-00007B030000}"/>
    <cellStyle name="Normal 118 37" xfId="892" xr:uid="{00000000-0005-0000-0000-00007C030000}"/>
    <cellStyle name="Normal 118 4" xfId="893" xr:uid="{00000000-0005-0000-0000-00007D030000}"/>
    <cellStyle name="Normal 118 5" xfId="894" xr:uid="{00000000-0005-0000-0000-00007E030000}"/>
    <cellStyle name="Normal 118 6" xfId="895" xr:uid="{00000000-0005-0000-0000-00007F030000}"/>
    <cellStyle name="Normal 118 7" xfId="896" xr:uid="{00000000-0005-0000-0000-000080030000}"/>
    <cellStyle name="Normal 118 8" xfId="897" xr:uid="{00000000-0005-0000-0000-000081030000}"/>
    <cellStyle name="Normal 118 9" xfId="898" xr:uid="{00000000-0005-0000-0000-000082030000}"/>
    <cellStyle name="Normal 119 10" xfId="899" xr:uid="{00000000-0005-0000-0000-000083030000}"/>
    <cellStyle name="Normal 119 11" xfId="900" xr:uid="{00000000-0005-0000-0000-000084030000}"/>
    <cellStyle name="Normal 119 12" xfId="901" xr:uid="{00000000-0005-0000-0000-000085030000}"/>
    <cellStyle name="Normal 119 13" xfId="902" xr:uid="{00000000-0005-0000-0000-000086030000}"/>
    <cellStyle name="Normal 119 14" xfId="903" xr:uid="{00000000-0005-0000-0000-000087030000}"/>
    <cellStyle name="Normal 119 15" xfId="904" xr:uid="{00000000-0005-0000-0000-000088030000}"/>
    <cellStyle name="Normal 119 16" xfId="905" xr:uid="{00000000-0005-0000-0000-000089030000}"/>
    <cellStyle name="Normal 119 17" xfId="906" xr:uid="{00000000-0005-0000-0000-00008A030000}"/>
    <cellStyle name="Normal 119 18" xfId="907" xr:uid="{00000000-0005-0000-0000-00008B030000}"/>
    <cellStyle name="Normal 119 19" xfId="908" xr:uid="{00000000-0005-0000-0000-00008C030000}"/>
    <cellStyle name="Normal 119 2" xfId="909" xr:uid="{00000000-0005-0000-0000-00008D030000}"/>
    <cellStyle name="Normal 119 20" xfId="910" xr:uid="{00000000-0005-0000-0000-00008E030000}"/>
    <cellStyle name="Normal 119 21" xfId="911" xr:uid="{00000000-0005-0000-0000-00008F030000}"/>
    <cellStyle name="Normal 119 22" xfId="912" xr:uid="{00000000-0005-0000-0000-000090030000}"/>
    <cellStyle name="Normal 119 23" xfId="913" xr:uid="{00000000-0005-0000-0000-000091030000}"/>
    <cellStyle name="Normal 119 24" xfId="914" xr:uid="{00000000-0005-0000-0000-000092030000}"/>
    <cellStyle name="Normal 119 25" xfId="915" xr:uid="{00000000-0005-0000-0000-000093030000}"/>
    <cellStyle name="Normal 119 26" xfId="916" xr:uid="{00000000-0005-0000-0000-000094030000}"/>
    <cellStyle name="Normal 119 27" xfId="917" xr:uid="{00000000-0005-0000-0000-000095030000}"/>
    <cellStyle name="Normal 119 28" xfId="918" xr:uid="{00000000-0005-0000-0000-000096030000}"/>
    <cellStyle name="Normal 119 29" xfId="919" xr:uid="{00000000-0005-0000-0000-000097030000}"/>
    <cellStyle name="Normal 119 3" xfId="920" xr:uid="{00000000-0005-0000-0000-000098030000}"/>
    <cellStyle name="Normal 119 30" xfId="921" xr:uid="{00000000-0005-0000-0000-000099030000}"/>
    <cellStyle name="Normal 119 31" xfId="922" xr:uid="{00000000-0005-0000-0000-00009A030000}"/>
    <cellStyle name="Normal 119 32" xfId="923" xr:uid="{00000000-0005-0000-0000-00009B030000}"/>
    <cellStyle name="Normal 119 33" xfId="924" xr:uid="{00000000-0005-0000-0000-00009C030000}"/>
    <cellStyle name="Normal 119 34" xfId="925" xr:uid="{00000000-0005-0000-0000-00009D030000}"/>
    <cellStyle name="Normal 119 35" xfId="926" xr:uid="{00000000-0005-0000-0000-00009E030000}"/>
    <cellStyle name="Normal 119 36" xfId="927" xr:uid="{00000000-0005-0000-0000-00009F030000}"/>
    <cellStyle name="Normal 119 37" xfId="928" xr:uid="{00000000-0005-0000-0000-0000A0030000}"/>
    <cellStyle name="Normal 119 4" xfId="929" xr:uid="{00000000-0005-0000-0000-0000A1030000}"/>
    <cellStyle name="Normal 119 5" xfId="930" xr:uid="{00000000-0005-0000-0000-0000A2030000}"/>
    <cellStyle name="Normal 119 6" xfId="931" xr:uid="{00000000-0005-0000-0000-0000A3030000}"/>
    <cellStyle name="Normal 119 7" xfId="932" xr:uid="{00000000-0005-0000-0000-0000A4030000}"/>
    <cellStyle name="Normal 119 8" xfId="933" xr:uid="{00000000-0005-0000-0000-0000A5030000}"/>
    <cellStyle name="Normal 119 9" xfId="934" xr:uid="{00000000-0005-0000-0000-0000A6030000}"/>
    <cellStyle name="Normal 12 10" xfId="935" xr:uid="{00000000-0005-0000-0000-0000A7030000}"/>
    <cellStyle name="Normal 12 11" xfId="936" xr:uid="{00000000-0005-0000-0000-0000A8030000}"/>
    <cellStyle name="Normal 12 12" xfId="937" xr:uid="{00000000-0005-0000-0000-0000A9030000}"/>
    <cellStyle name="Normal 12 13" xfId="938" xr:uid="{00000000-0005-0000-0000-0000AA030000}"/>
    <cellStyle name="Normal 12 14" xfId="939" xr:uid="{00000000-0005-0000-0000-0000AB030000}"/>
    <cellStyle name="Normal 12 15" xfId="940" xr:uid="{00000000-0005-0000-0000-0000AC030000}"/>
    <cellStyle name="Normal 12 16" xfId="941" xr:uid="{00000000-0005-0000-0000-0000AD030000}"/>
    <cellStyle name="Normal 12 17" xfId="942" xr:uid="{00000000-0005-0000-0000-0000AE030000}"/>
    <cellStyle name="Normal 12 18" xfId="943" xr:uid="{00000000-0005-0000-0000-0000AF030000}"/>
    <cellStyle name="Normal 12 19" xfId="944" xr:uid="{00000000-0005-0000-0000-0000B0030000}"/>
    <cellStyle name="Normal 12 2" xfId="945" xr:uid="{00000000-0005-0000-0000-0000B1030000}"/>
    <cellStyle name="Normal 12 20" xfId="946" xr:uid="{00000000-0005-0000-0000-0000B2030000}"/>
    <cellStyle name="Normal 12 21" xfId="947" xr:uid="{00000000-0005-0000-0000-0000B3030000}"/>
    <cellStyle name="Normal 12 22" xfId="948" xr:uid="{00000000-0005-0000-0000-0000B4030000}"/>
    <cellStyle name="Normal 12 23" xfId="949" xr:uid="{00000000-0005-0000-0000-0000B5030000}"/>
    <cellStyle name="Normal 12 24" xfId="950" xr:uid="{00000000-0005-0000-0000-0000B6030000}"/>
    <cellStyle name="Normal 12 25" xfId="951" xr:uid="{00000000-0005-0000-0000-0000B7030000}"/>
    <cellStyle name="Normal 12 26" xfId="952" xr:uid="{00000000-0005-0000-0000-0000B8030000}"/>
    <cellStyle name="Normal 12 27" xfId="953" xr:uid="{00000000-0005-0000-0000-0000B9030000}"/>
    <cellStyle name="Normal 12 28" xfId="954" xr:uid="{00000000-0005-0000-0000-0000BA030000}"/>
    <cellStyle name="Normal 12 29" xfId="955" xr:uid="{00000000-0005-0000-0000-0000BB030000}"/>
    <cellStyle name="Normal 12 3" xfId="956" xr:uid="{00000000-0005-0000-0000-0000BC030000}"/>
    <cellStyle name="Normal 12 30" xfId="957" xr:uid="{00000000-0005-0000-0000-0000BD030000}"/>
    <cellStyle name="Normal 12 31" xfId="958" xr:uid="{00000000-0005-0000-0000-0000BE030000}"/>
    <cellStyle name="Normal 12 32" xfId="959" xr:uid="{00000000-0005-0000-0000-0000BF030000}"/>
    <cellStyle name="Normal 12 33" xfId="960" xr:uid="{00000000-0005-0000-0000-0000C0030000}"/>
    <cellStyle name="Normal 12 34" xfId="961" xr:uid="{00000000-0005-0000-0000-0000C1030000}"/>
    <cellStyle name="Normal 12 35" xfId="962" xr:uid="{00000000-0005-0000-0000-0000C2030000}"/>
    <cellStyle name="Normal 12 36" xfId="963" xr:uid="{00000000-0005-0000-0000-0000C3030000}"/>
    <cellStyle name="Normal 12 37" xfId="964" xr:uid="{00000000-0005-0000-0000-0000C4030000}"/>
    <cellStyle name="Normal 12 38" xfId="965" xr:uid="{00000000-0005-0000-0000-0000C5030000}"/>
    <cellStyle name="Normal 12 39" xfId="966" xr:uid="{00000000-0005-0000-0000-0000C6030000}"/>
    <cellStyle name="Normal 12 4" xfId="967" xr:uid="{00000000-0005-0000-0000-0000C7030000}"/>
    <cellStyle name="Normal 12 40" xfId="968" xr:uid="{00000000-0005-0000-0000-0000C8030000}"/>
    <cellStyle name="Normal 12 41" xfId="969" xr:uid="{00000000-0005-0000-0000-0000C9030000}"/>
    <cellStyle name="Normal 12 42" xfId="970" xr:uid="{00000000-0005-0000-0000-0000CA030000}"/>
    <cellStyle name="Normal 12 43" xfId="971" xr:uid="{00000000-0005-0000-0000-0000CB030000}"/>
    <cellStyle name="Normal 12 44" xfId="972" xr:uid="{00000000-0005-0000-0000-0000CC030000}"/>
    <cellStyle name="Normal 12 45" xfId="973" xr:uid="{00000000-0005-0000-0000-0000CD030000}"/>
    <cellStyle name="Normal 12 46" xfId="974" xr:uid="{00000000-0005-0000-0000-0000CE030000}"/>
    <cellStyle name="Normal 12 47" xfId="975" xr:uid="{00000000-0005-0000-0000-0000CF030000}"/>
    <cellStyle name="Normal 12 48" xfId="976" xr:uid="{00000000-0005-0000-0000-0000D0030000}"/>
    <cellStyle name="Normal 12 49" xfId="977" xr:uid="{00000000-0005-0000-0000-0000D1030000}"/>
    <cellStyle name="Normal 12 5" xfId="978" xr:uid="{00000000-0005-0000-0000-0000D2030000}"/>
    <cellStyle name="Normal 12 50" xfId="979" xr:uid="{00000000-0005-0000-0000-0000D3030000}"/>
    <cellStyle name="Normal 12 51" xfId="980" xr:uid="{00000000-0005-0000-0000-0000D4030000}"/>
    <cellStyle name="Normal 12 52" xfId="981" xr:uid="{00000000-0005-0000-0000-0000D5030000}"/>
    <cellStyle name="Normal 12 53" xfId="982" xr:uid="{00000000-0005-0000-0000-0000D6030000}"/>
    <cellStyle name="Normal 12 54" xfId="983" xr:uid="{00000000-0005-0000-0000-0000D7030000}"/>
    <cellStyle name="Normal 12 55" xfId="984" xr:uid="{00000000-0005-0000-0000-0000D8030000}"/>
    <cellStyle name="Normal 12 56" xfId="985" xr:uid="{00000000-0005-0000-0000-0000D9030000}"/>
    <cellStyle name="Normal 12 57" xfId="986" xr:uid="{00000000-0005-0000-0000-0000DA030000}"/>
    <cellStyle name="Normal 12 58" xfId="987" xr:uid="{00000000-0005-0000-0000-0000DB030000}"/>
    <cellStyle name="Normal 12 59" xfId="988" xr:uid="{00000000-0005-0000-0000-0000DC030000}"/>
    <cellStyle name="Normal 12 6" xfId="989" xr:uid="{00000000-0005-0000-0000-0000DD030000}"/>
    <cellStyle name="Normal 12 60" xfId="990" xr:uid="{00000000-0005-0000-0000-0000DE030000}"/>
    <cellStyle name="Normal 12 61" xfId="991" xr:uid="{00000000-0005-0000-0000-0000DF030000}"/>
    <cellStyle name="Normal 12 62" xfId="992" xr:uid="{00000000-0005-0000-0000-0000E0030000}"/>
    <cellStyle name="Normal 12 63" xfId="993" xr:uid="{00000000-0005-0000-0000-0000E1030000}"/>
    <cellStyle name="Normal 12 64" xfId="994" xr:uid="{00000000-0005-0000-0000-0000E2030000}"/>
    <cellStyle name="Normal 12 65" xfId="995" xr:uid="{00000000-0005-0000-0000-0000E3030000}"/>
    <cellStyle name="Normal 12 66" xfId="996" xr:uid="{00000000-0005-0000-0000-0000E4030000}"/>
    <cellStyle name="Normal 12 67" xfId="997" xr:uid="{00000000-0005-0000-0000-0000E5030000}"/>
    <cellStyle name="Normal 12 68" xfId="998" xr:uid="{00000000-0005-0000-0000-0000E6030000}"/>
    <cellStyle name="Normal 12 69" xfId="999" xr:uid="{00000000-0005-0000-0000-0000E7030000}"/>
    <cellStyle name="Normal 12 7" xfId="1000" xr:uid="{00000000-0005-0000-0000-0000E8030000}"/>
    <cellStyle name="Normal 12 70" xfId="1001" xr:uid="{00000000-0005-0000-0000-0000E9030000}"/>
    <cellStyle name="Normal 12 71" xfId="1002" xr:uid="{00000000-0005-0000-0000-0000EA030000}"/>
    <cellStyle name="Normal 12 72" xfId="1003" xr:uid="{00000000-0005-0000-0000-0000EB030000}"/>
    <cellStyle name="Normal 12 73" xfId="1004" xr:uid="{00000000-0005-0000-0000-0000EC030000}"/>
    <cellStyle name="Normal 12 74" xfId="1005" xr:uid="{00000000-0005-0000-0000-0000ED030000}"/>
    <cellStyle name="Normal 12 75" xfId="1006" xr:uid="{00000000-0005-0000-0000-0000EE030000}"/>
    <cellStyle name="Normal 12 76" xfId="1007" xr:uid="{00000000-0005-0000-0000-0000EF030000}"/>
    <cellStyle name="Normal 12 77" xfId="1008" xr:uid="{00000000-0005-0000-0000-0000F0030000}"/>
    <cellStyle name="Normal 12 78" xfId="1009" xr:uid="{00000000-0005-0000-0000-0000F1030000}"/>
    <cellStyle name="Normal 12 79" xfId="1010" xr:uid="{00000000-0005-0000-0000-0000F2030000}"/>
    <cellStyle name="Normal 12 8" xfId="1011" xr:uid="{00000000-0005-0000-0000-0000F3030000}"/>
    <cellStyle name="Normal 12 80" xfId="1012" xr:uid="{00000000-0005-0000-0000-0000F4030000}"/>
    <cellStyle name="Normal 12 81" xfId="1013" xr:uid="{00000000-0005-0000-0000-0000F5030000}"/>
    <cellStyle name="Normal 12 82" xfId="1014" xr:uid="{00000000-0005-0000-0000-0000F6030000}"/>
    <cellStyle name="Normal 12 83" xfId="1015" xr:uid="{00000000-0005-0000-0000-0000F7030000}"/>
    <cellStyle name="Normal 12 84" xfId="1016" xr:uid="{00000000-0005-0000-0000-0000F8030000}"/>
    <cellStyle name="Normal 12 85" xfId="1017" xr:uid="{00000000-0005-0000-0000-0000F9030000}"/>
    <cellStyle name="Normal 12 86" xfId="1018" xr:uid="{00000000-0005-0000-0000-0000FA030000}"/>
    <cellStyle name="Normal 12 87" xfId="1019" xr:uid="{00000000-0005-0000-0000-0000FB030000}"/>
    <cellStyle name="Normal 12 88" xfId="1020" xr:uid="{00000000-0005-0000-0000-0000FC030000}"/>
    <cellStyle name="Normal 12 89" xfId="1021" xr:uid="{00000000-0005-0000-0000-0000FD030000}"/>
    <cellStyle name="Normal 12 9" xfId="1022" xr:uid="{00000000-0005-0000-0000-0000FE030000}"/>
    <cellStyle name="Normal 12 90" xfId="1023" xr:uid="{00000000-0005-0000-0000-0000FF030000}"/>
    <cellStyle name="Normal 12 91" xfId="1024" xr:uid="{00000000-0005-0000-0000-000000040000}"/>
    <cellStyle name="Normal 12 92" xfId="1025" xr:uid="{00000000-0005-0000-0000-000001040000}"/>
    <cellStyle name="Normal 12 93" xfId="1026" xr:uid="{00000000-0005-0000-0000-000002040000}"/>
    <cellStyle name="Normal 12 94" xfId="1027" xr:uid="{00000000-0005-0000-0000-000003040000}"/>
    <cellStyle name="Normal 12 95" xfId="1028" xr:uid="{00000000-0005-0000-0000-000004040000}"/>
    <cellStyle name="Normal 12 96" xfId="1029" xr:uid="{00000000-0005-0000-0000-000005040000}"/>
    <cellStyle name="Normal 12 97" xfId="1030" xr:uid="{00000000-0005-0000-0000-000006040000}"/>
    <cellStyle name="Normal 12 98" xfId="1031" xr:uid="{00000000-0005-0000-0000-000007040000}"/>
    <cellStyle name="Normal 12 99" xfId="1032" xr:uid="{00000000-0005-0000-0000-000008040000}"/>
    <cellStyle name="Normal 121 10" xfId="1033" xr:uid="{00000000-0005-0000-0000-000009040000}"/>
    <cellStyle name="Normal 121 11" xfId="1034" xr:uid="{00000000-0005-0000-0000-00000A040000}"/>
    <cellStyle name="Normal 121 12" xfId="1035" xr:uid="{00000000-0005-0000-0000-00000B040000}"/>
    <cellStyle name="Normal 121 13" xfId="1036" xr:uid="{00000000-0005-0000-0000-00000C040000}"/>
    <cellStyle name="Normal 121 14" xfId="1037" xr:uid="{00000000-0005-0000-0000-00000D040000}"/>
    <cellStyle name="Normal 121 15" xfId="1038" xr:uid="{00000000-0005-0000-0000-00000E040000}"/>
    <cellStyle name="Normal 121 16" xfId="1039" xr:uid="{00000000-0005-0000-0000-00000F040000}"/>
    <cellStyle name="Normal 121 17" xfId="1040" xr:uid="{00000000-0005-0000-0000-000010040000}"/>
    <cellStyle name="Normal 121 18" xfId="1041" xr:uid="{00000000-0005-0000-0000-000011040000}"/>
    <cellStyle name="Normal 121 19" xfId="1042" xr:uid="{00000000-0005-0000-0000-000012040000}"/>
    <cellStyle name="Normal 121 2" xfId="1043" xr:uid="{00000000-0005-0000-0000-000013040000}"/>
    <cellStyle name="Normal 121 20" xfId="1044" xr:uid="{00000000-0005-0000-0000-000014040000}"/>
    <cellStyle name="Normal 121 21" xfId="1045" xr:uid="{00000000-0005-0000-0000-000015040000}"/>
    <cellStyle name="Normal 121 22" xfId="1046" xr:uid="{00000000-0005-0000-0000-000016040000}"/>
    <cellStyle name="Normal 121 23" xfId="1047" xr:uid="{00000000-0005-0000-0000-000017040000}"/>
    <cellStyle name="Normal 121 24" xfId="1048" xr:uid="{00000000-0005-0000-0000-000018040000}"/>
    <cellStyle name="Normal 121 25" xfId="1049" xr:uid="{00000000-0005-0000-0000-000019040000}"/>
    <cellStyle name="Normal 121 26" xfId="1050" xr:uid="{00000000-0005-0000-0000-00001A040000}"/>
    <cellStyle name="Normal 121 27" xfId="1051" xr:uid="{00000000-0005-0000-0000-00001B040000}"/>
    <cellStyle name="Normal 121 28" xfId="1052" xr:uid="{00000000-0005-0000-0000-00001C040000}"/>
    <cellStyle name="Normal 121 29" xfId="1053" xr:uid="{00000000-0005-0000-0000-00001D040000}"/>
    <cellStyle name="Normal 121 3" xfId="1054" xr:uid="{00000000-0005-0000-0000-00001E040000}"/>
    <cellStyle name="Normal 121 30" xfId="1055" xr:uid="{00000000-0005-0000-0000-00001F040000}"/>
    <cellStyle name="Normal 121 31" xfId="1056" xr:uid="{00000000-0005-0000-0000-000020040000}"/>
    <cellStyle name="Normal 121 32" xfId="1057" xr:uid="{00000000-0005-0000-0000-000021040000}"/>
    <cellStyle name="Normal 121 33" xfId="1058" xr:uid="{00000000-0005-0000-0000-000022040000}"/>
    <cellStyle name="Normal 121 34" xfId="1059" xr:uid="{00000000-0005-0000-0000-000023040000}"/>
    <cellStyle name="Normal 121 35" xfId="1060" xr:uid="{00000000-0005-0000-0000-000024040000}"/>
    <cellStyle name="Normal 121 36" xfId="1061" xr:uid="{00000000-0005-0000-0000-000025040000}"/>
    <cellStyle name="Normal 121 37" xfId="1062" xr:uid="{00000000-0005-0000-0000-000026040000}"/>
    <cellStyle name="Normal 121 4" xfId="1063" xr:uid="{00000000-0005-0000-0000-000027040000}"/>
    <cellStyle name="Normal 121 5" xfId="1064" xr:uid="{00000000-0005-0000-0000-000028040000}"/>
    <cellStyle name="Normal 121 6" xfId="1065" xr:uid="{00000000-0005-0000-0000-000029040000}"/>
    <cellStyle name="Normal 121 7" xfId="1066" xr:uid="{00000000-0005-0000-0000-00002A040000}"/>
    <cellStyle name="Normal 121 8" xfId="1067" xr:uid="{00000000-0005-0000-0000-00002B040000}"/>
    <cellStyle name="Normal 121 9" xfId="1068" xr:uid="{00000000-0005-0000-0000-00002C040000}"/>
    <cellStyle name="Normal 122 10" xfId="1069" xr:uid="{00000000-0005-0000-0000-00002D040000}"/>
    <cellStyle name="Normal 122 11" xfId="1070" xr:uid="{00000000-0005-0000-0000-00002E040000}"/>
    <cellStyle name="Normal 122 12" xfId="1071" xr:uid="{00000000-0005-0000-0000-00002F040000}"/>
    <cellStyle name="Normal 122 13" xfId="1072" xr:uid="{00000000-0005-0000-0000-000030040000}"/>
    <cellStyle name="Normal 122 14" xfId="1073" xr:uid="{00000000-0005-0000-0000-000031040000}"/>
    <cellStyle name="Normal 122 15" xfId="1074" xr:uid="{00000000-0005-0000-0000-000032040000}"/>
    <cellStyle name="Normal 122 16" xfId="1075" xr:uid="{00000000-0005-0000-0000-000033040000}"/>
    <cellStyle name="Normal 122 17" xfId="1076" xr:uid="{00000000-0005-0000-0000-000034040000}"/>
    <cellStyle name="Normal 122 18" xfId="1077" xr:uid="{00000000-0005-0000-0000-000035040000}"/>
    <cellStyle name="Normal 122 19" xfId="1078" xr:uid="{00000000-0005-0000-0000-000036040000}"/>
    <cellStyle name="Normal 122 2" xfId="1079" xr:uid="{00000000-0005-0000-0000-000037040000}"/>
    <cellStyle name="Normal 122 20" xfId="1080" xr:uid="{00000000-0005-0000-0000-000038040000}"/>
    <cellStyle name="Normal 122 21" xfId="1081" xr:uid="{00000000-0005-0000-0000-000039040000}"/>
    <cellStyle name="Normal 122 22" xfId="1082" xr:uid="{00000000-0005-0000-0000-00003A040000}"/>
    <cellStyle name="Normal 122 23" xfId="1083" xr:uid="{00000000-0005-0000-0000-00003B040000}"/>
    <cellStyle name="Normal 122 24" xfId="1084" xr:uid="{00000000-0005-0000-0000-00003C040000}"/>
    <cellStyle name="Normal 122 25" xfId="1085" xr:uid="{00000000-0005-0000-0000-00003D040000}"/>
    <cellStyle name="Normal 122 26" xfId="1086" xr:uid="{00000000-0005-0000-0000-00003E040000}"/>
    <cellStyle name="Normal 122 27" xfId="1087" xr:uid="{00000000-0005-0000-0000-00003F040000}"/>
    <cellStyle name="Normal 122 28" xfId="1088" xr:uid="{00000000-0005-0000-0000-000040040000}"/>
    <cellStyle name="Normal 122 29" xfId="1089" xr:uid="{00000000-0005-0000-0000-000041040000}"/>
    <cellStyle name="Normal 122 3" xfId="1090" xr:uid="{00000000-0005-0000-0000-000042040000}"/>
    <cellStyle name="Normal 122 30" xfId="1091" xr:uid="{00000000-0005-0000-0000-000043040000}"/>
    <cellStyle name="Normal 122 31" xfId="1092" xr:uid="{00000000-0005-0000-0000-000044040000}"/>
    <cellStyle name="Normal 122 32" xfId="1093" xr:uid="{00000000-0005-0000-0000-000045040000}"/>
    <cellStyle name="Normal 122 33" xfId="1094" xr:uid="{00000000-0005-0000-0000-000046040000}"/>
    <cellStyle name="Normal 122 34" xfId="1095" xr:uid="{00000000-0005-0000-0000-000047040000}"/>
    <cellStyle name="Normal 122 35" xfId="1096" xr:uid="{00000000-0005-0000-0000-000048040000}"/>
    <cellStyle name="Normal 122 36" xfId="1097" xr:uid="{00000000-0005-0000-0000-000049040000}"/>
    <cellStyle name="Normal 122 37" xfId="1098" xr:uid="{00000000-0005-0000-0000-00004A040000}"/>
    <cellStyle name="Normal 122 4" xfId="1099" xr:uid="{00000000-0005-0000-0000-00004B040000}"/>
    <cellStyle name="Normal 122 5" xfId="1100" xr:uid="{00000000-0005-0000-0000-00004C040000}"/>
    <cellStyle name="Normal 122 6" xfId="1101" xr:uid="{00000000-0005-0000-0000-00004D040000}"/>
    <cellStyle name="Normal 122 7" xfId="1102" xr:uid="{00000000-0005-0000-0000-00004E040000}"/>
    <cellStyle name="Normal 122 8" xfId="1103" xr:uid="{00000000-0005-0000-0000-00004F040000}"/>
    <cellStyle name="Normal 122 9" xfId="1104" xr:uid="{00000000-0005-0000-0000-000050040000}"/>
    <cellStyle name="Normal 124 10" xfId="1105" xr:uid="{00000000-0005-0000-0000-000051040000}"/>
    <cellStyle name="Normal 124 11" xfId="1106" xr:uid="{00000000-0005-0000-0000-000052040000}"/>
    <cellStyle name="Normal 124 12" xfId="1107" xr:uid="{00000000-0005-0000-0000-000053040000}"/>
    <cellStyle name="Normal 124 13" xfId="1108" xr:uid="{00000000-0005-0000-0000-000054040000}"/>
    <cellStyle name="Normal 124 14" xfId="1109" xr:uid="{00000000-0005-0000-0000-000055040000}"/>
    <cellStyle name="Normal 124 15" xfId="1110" xr:uid="{00000000-0005-0000-0000-000056040000}"/>
    <cellStyle name="Normal 124 16" xfId="1111" xr:uid="{00000000-0005-0000-0000-000057040000}"/>
    <cellStyle name="Normal 124 17" xfId="1112" xr:uid="{00000000-0005-0000-0000-000058040000}"/>
    <cellStyle name="Normal 124 18" xfId="1113" xr:uid="{00000000-0005-0000-0000-000059040000}"/>
    <cellStyle name="Normal 124 19" xfId="1114" xr:uid="{00000000-0005-0000-0000-00005A040000}"/>
    <cellStyle name="Normal 124 2" xfId="1115" xr:uid="{00000000-0005-0000-0000-00005B040000}"/>
    <cellStyle name="Normal 124 20" xfId="1116" xr:uid="{00000000-0005-0000-0000-00005C040000}"/>
    <cellStyle name="Normal 124 21" xfId="1117" xr:uid="{00000000-0005-0000-0000-00005D040000}"/>
    <cellStyle name="Normal 124 22" xfId="1118" xr:uid="{00000000-0005-0000-0000-00005E040000}"/>
    <cellStyle name="Normal 124 23" xfId="1119" xr:uid="{00000000-0005-0000-0000-00005F040000}"/>
    <cellStyle name="Normal 124 24" xfId="1120" xr:uid="{00000000-0005-0000-0000-000060040000}"/>
    <cellStyle name="Normal 124 25" xfId="1121" xr:uid="{00000000-0005-0000-0000-000061040000}"/>
    <cellStyle name="Normal 124 26" xfId="1122" xr:uid="{00000000-0005-0000-0000-000062040000}"/>
    <cellStyle name="Normal 124 27" xfId="1123" xr:uid="{00000000-0005-0000-0000-000063040000}"/>
    <cellStyle name="Normal 124 28" xfId="1124" xr:uid="{00000000-0005-0000-0000-000064040000}"/>
    <cellStyle name="Normal 124 29" xfId="1125" xr:uid="{00000000-0005-0000-0000-000065040000}"/>
    <cellStyle name="Normal 124 3" xfId="1126" xr:uid="{00000000-0005-0000-0000-000066040000}"/>
    <cellStyle name="Normal 124 30" xfId="1127" xr:uid="{00000000-0005-0000-0000-000067040000}"/>
    <cellStyle name="Normal 124 31" xfId="1128" xr:uid="{00000000-0005-0000-0000-000068040000}"/>
    <cellStyle name="Normal 124 32" xfId="1129" xr:uid="{00000000-0005-0000-0000-000069040000}"/>
    <cellStyle name="Normal 124 33" xfId="1130" xr:uid="{00000000-0005-0000-0000-00006A040000}"/>
    <cellStyle name="Normal 124 34" xfId="1131" xr:uid="{00000000-0005-0000-0000-00006B040000}"/>
    <cellStyle name="Normal 124 35" xfId="1132" xr:uid="{00000000-0005-0000-0000-00006C040000}"/>
    <cellStyle name="Normal 124 36" xfId="1133" xr:uid="{00000000-0005-0000-0000-00006D040000}"/>
    <cellStyle name="Normal 124 37" xfId="1134" xr:uid="{00000000-0005-0000-0000-00006E040000}"/>
    <cellStyle name="Normal 124 4" xfId="1135" xr:uid="{00000000-0005-0000-0000-00006F040000}"/>
    <cellStyle name="Normal 124 5" xfId="1136" xr:uid="{00000000-0005-0000-0000-000070040000}"/>
    <cellStyle name="Normal 124 6" xfId="1137" xr:uid="{00000000-0005-0000-0000-000071040000}"/>
    <cellStyle name="Normal 124 7" xfId="1138" xr:uid="{00000000-0005-0000-0000-000072040000}"/>
    <cellStyle name="Normal 124 8" xfId="1139" xr:uid="{00000000-0005-0000-0000-000073040000}"/>
    <cellStyle name="Normal 124 9" xfId="1140" xr:uid="{00000000-0005-0000-0000-000074040000}"/>
    <cellStyle name="Normal 128 10" xfId="1141" xr:uid="{00000000-0005-0000-0000-000075040000}"/>
    <cellStyle name="Normal 128 11" xfId="1142" xr:uid="{00000000-0005-0000-0000-000076040000}"/>
    <cellStyle name="Normal 128 12" xfId="1143" xr:uid="{00000000-0005-0000-0000-000077040000}"/>
    <cellStyle name="Normal 128 13" xfId="1144" xr:uid="{00000000-0005-0000-0000-000078040000}"/>
    <cellStyle name="Normal 128 14" xfId="1145" xr:uid="{00000000-0005-0000-0000-000079040000}"/>
    <cellStyle name="Normal 128 15" xfId="1146" xr:uid="{00000000-0005-0000-0000-00007A040000}"/>
    <cellStyle name="Normal 128 16" xfId="1147" xr:uid="{00000000-0005-0000-0000-00007B040000}"/>
    <cellStyle name="Normal 128 17" xfId="1148" xr:uid="{00000000-0005-0000-0000-00007C040000}"/>
    <cellStyle name="Normal 128 18" xfId="1149" xr:uid="{00000000-0005-0000-0000-00007D040000}"/>
    <cellStyle name="Normal 128 19" xfId="1150" xr:uid="{00000000-0005-0000-0000-00007E040000}"/>
    <cellStyle name="Normal 128 2" xfId="1151" xr:uid="{00000000-0005-0000-0000-00007F040000}"/>
    <cellStyle name="Normal 128 20" xfId="1152" xr:uid="{00000000-0005-0000-0000-000080040000}"/>
    <cellStyle name="Normal 128 21" xfId="1153" xr:uid="{00000000-0005-0000-0000-000081040000}"/>
    <cellStyle name="Normal 128 22" xfId="1154" xr:uid="{00000000-0005-0000-0000-000082040000}"/>
    <cellStyle name="Normal 128 23" xfId="1155" xr:uid="{00000000-0005-0000-0000-000083040000}"/>
    <cellStyle name="Normal 128 24" xfId="1156" xr:uid="{00000000-0005-0000-0000-000084040000}"/>
    <cellStyle name="Normal 128 25" xfId="1157" xr:uid="{00000000-0005-0000-0000-000085040000}"/>
    <cellStyle name="Normal 128 26" xfId="1158" xr:uid="{00000000-0005-0000-0000-000086040000}"/>
    <cellStyle name="Normal 128 27" xfId="1159" xr:uid="{00000000-0005-0000-0000-000087040000}"/>
    <cellStyle name="Normal 128 28" xfId="1160" xr:uid="{00000000-0005-0000-0000-000088040000}"/>
    <cellStyle name="Normal 128 3" xfId="1161" xr:uid="{00000000-0005-0000-0000-000089040000}"/>
    <cellStyle name="Normal 128 4" xfId="1162" xr:uid="{00000000-0005-0000-0000-00008A040000}"/>
    <cellStyle name="Normal 128 5" xfId="1163" xr:uid="{00000000-0005-0000-0000-00008B040000}"/>
    <cellStyle name="Normal 128 6" xfId="1164" xr:uid="{00000000-0005-0000-0000-00008C040000}"/>
    <cellStyle name="Normal 128 7" xfId="1165" xr:uid="{00000000-0005-0000-0000-00008D040000}"/>
    <cellStyle name="Normal 128 8" xfId="1166" xr:uid="{00000000-0005-0000-0000-00008E040000}"/>
    <cellStyle name="Normal 128 9" xfId="1167" xr:uid="{00000000-0005-0000-0000-00008F040000}"/>
    <cellStyle name="Normal 13 10" xfId="1168" xr:uid="{00000000-0005-0000-0000-000090040000}"/>
    <cellStyle name="Normal 13 11" xfId="1169" xr:uid="{00000000-0005-0000-0000-000091040000}"/>
    <cellStyle name="Normal 13 12" xfId="1170" xr:uid="{00000000-0005-0000-0000-000092040000}"/>
    <cellStyle name="Normal 13 13" xfId="1171" xr:uid="{00000000-0005-0000-0000-000093040000}"/>
    <cellStyle name="Normal 13 14" xfId="1172" xr:uid="{00000000-0005-0000-0000-000094040000}"/>
    <cellStyle name="Normal 13 15" xfId="1173" xr:uid="{00000000-0005-0000-0000-000095040000}"/>
    <cellStyle name="Normal 13 16" xfId="1174" xr:uid="{00000000-0005-0000-0000-000096040000}"/>
    <cellStyle name="Normal 13 17" xfId="1175" xr:uid="{00000000-0005-0000-0000-000097040000}"/>
    <cellStyle name="Normal 13 18" xfId="1176" xr:uid="{00000000-0005-0000-0000-000098040000}"/>
    <cellStyle name="Normal 13 19" xfId="1177" xr:uid="{00000000-0005-0000-0000-000099040000}"/>
    <cellStyle name="Normal 13 2" xfId="1178" xr:uid="{00000000-0005-0000-0000-00009A040000}"/>
    <cellStyle name="Normal 13 20" xfId="1179" xr:uid="{00000000-0005-0000-0000-00009B040000}"/>
    <cellStyle name="Normal 13 21" xfId="1180" xr:uid="{00000000-0005-0000-0000-00009C040000}"/>
    <cellStyle name="Normal 13 22" xfId="1181" xr:uid="{00000000-0005-0000-0000-00009D040000}"/>
    <cellStyle name="Normal 13 23" xfId="1182" xr:uid="{00000000-0005-0000-0000-00009E040000}"/>
    <cellStyle name="Normal 13 24" xfId="1183" xr:uid="{00000000-0005-0000-0000-00009F040000}"/>
    <cellStyle name="Normal 13 25" xfId="1184" xr:uid="{00000000-0005-0000-0000-0000A0040000}"/>
    <cellStyle name="Normal 13 26" xfId="1185" xr:uid="{00000000-0005-0000-0000-0000A1040000}"/>
    <cellStyle name="Normal 13 27" xfId="1186" xr:uid="{00000000-0005-0000-0000-0000A2040000}"/>
    <cellStyle name="Normal 13 28" xfId="1187" xr:uid="{00000000-0005-0000-0000-0000A3040000}"/>
    <cellStyle name="Normal 13 29" xfId="1188" xr:uid="{00000000-0005-0000-0000-0000A4040000}"/>
    <cellStyle name="Normal 13 3" xfId="1189" xr:uid="{00000000-0005-0000-0000-0000A5040000}"/>
    <cellStyle name="Normal 13 30" xfId="1190" xr:uid="{00000000-0005-0000-0000-0000A6040000}"/>
    <cellStyle name="Normal 13 31" xfId="1191" xr:uid="{00000000-0005-0000-0000-0000A7040000}"/>
    <cellStyle name="Normal 13 32" xfId="1192" xr:uid="{00000000-0005-0000-0000-0000A8040000}"/>
    <cellStyle name="Normal 13 33" xfId="1193" xr:uid="{00000000-0005-0000-0000-0000A9040000}"/>
    <cellStyle name="Normal 13 34" xfId="1194" xr:uid="{00000000-0005-0000-0000-0000AA040000}"/>
    <cellStyle name="Normal 13 35" xfId="1195" xr:uid="{00000000-0005-0000-0000-0000AB040000}"/>
    <cellStyle name="Normal 13 36" xfId="1196" xr:uid="{00000000-0005-0000-0000-0000AC040000}"/>
    <cellStyle name="Normal 13 37" xfId="1197" xr:uid="{00000000-0005-0000-0000-0000AD040000}"/>
    <cellStyle name="Normal 13 38" xfId="1198" xr:uid="{00000000-0005-0000-0000-0000AE040000}"/>
    <cellStyle name="Normal 13 39" xfId="1199" xr:uid="{00000000-0005-0000-0000-0000AF040000}"/>
    <cellStyle name="Normal 13 4" xfId="1200" xr:uid="{00000000-0005-0000-0000-0000B0040000}"/>
    <cellStyle name="Normal 13 40" xfId="1201" xr:uid="{00000000-0005-0000-0000-0000B1040000}"/>
    <cellStyle name="Normal 13 41" xfId="1202" xr:uid="{00000000-0005-0000-0000-0000B2040000}"/>
    <cellStyle name="Normal 13 42" xfId="1203" xr:uid="{00000000-0005-0000-0000-0000B3040000}"/>
    <cellStyle name="Normal 13 43" xfId="1204" xr:uid="{00000000-0005-0000-0000-0000B4040000}"/>
    <cellStyle name="Normal 13 44" xfId="1205" xr:uid="{00000000-0005-0000-0000-0000B5040000}"/>
    <cellStyle name="Normal 13 45" xfId="1206" xr:uid="{00000000-0005-0000-0000-0000B6040000}"/>
    <cellStyle name="Normal 13 46" xfId="1207" xr:uid="{00000000-0005-0000-0000-0000B7040000}"/>
    <cellStyle name="Normal 13 47" xfId="1208" xr:uid="{00000000-0005-0000-0000-0000B8040000}"/>
    <cellStyle name="Normal 13 48" xfId="1209" xr:uid="{00000000-0005-0000-0000-0000B9040000}"/>
    <cellStyle name="Normal 13 49" xfId="1210" xr:uid="{00000000-0005-0000-0000-0000BA040000}"/>
    <cellStyle name="Normal 13 5" xfId="1211" xr:uid="{00000000-0005-0000-0000-0000BB040000}"/>
    <cellStyle name="Normal 13 50" xfId="1212" xr:uid="{00000000-0005-0000-0000-0000BC040000}"/>
    <cellStyle name="Normal 13 51" xfId="1213" xr:uid="{00000000-0005-0000-0000-0000BD040000}"/>
    <cellStyle name="Normal 13 52" xfId="1214" xr:uid="{00000000-0005-0000-0000-0000BE040000}"/>
    <cellStyle name="Normal 13 53" xfId="1215" xr:uid="{00000000-0005-0000-0000-0000BF040000}"/>
    <cellStyle name="Normal 13 54" xfId="1216" xr:uid="{00000000-0005-0000-0000-0000C0040000}"/>
    <cellStyle name="Normal 13 55" xfId="1217" xr:uid="{00000000-0005-0000-0000-0000C1040000}"/>
    <cellStyle name="Normal 13 56" xfId="1218" xr:uid="{00000000-0005-0000-0000-0000C2040000}"/>
    <cellStyle name="Normal 13 57" xfId="1219" xr:uid="{00000000-0005-0000-0000-0000C3040000}"/>
    <cellStyle name="Normal 13 58" xfId="1220" xr:uid="{00000000-0005-0000-0000-0000C4040000}"/>
    <cellStyle name="Normal 13 59" xfId="1221" xr:uid="{00000000-0005-0000-0000-0000C5040000}"/>
    <cellStyle name="Normal 13 6" xfId="1222" xr:uid="{00000000-0005-0000-0000-0000C6040000}"/>
    <cellStyle name="Normal 13 60" xfId="1223" xr:uid="{00000000-0005-0000-0000-0000C7040000}"/>
    <cellStyle name="Normal 13 61" xfId="1224" xr:uid="{00000000-0005-0000-0000-0000C8040000}"/>
    <cellStyle name="Normal 13 62" xfId="1225" xr:uid="{00000000-0005-0000-0000-0000C9040000}"/>
    <cellStyle name="Normal 13 63" xfId="1226" xr:uid="{00000000-0005-0000-0000-0000CA040000}"/>
    <cellStyle name="Normal 13 64" xfId="1227" xr:uid="{00000000-0005-0000-0000-0000CB040000}"/>
    <cellStyle name="Normal 13 65" xfId="1228" xr:uid="{00000000-0005-0000-0000-0000CC040000}"/>
    <cellStyle name="Normal 13 66" xfId="1229" xr:uid="{00000000-0005-0000-0000-0000CD040000}"/>
    <cellStyle name="Normal 13 67" xfId="1230" xr:uid="{00000000-0005-0000-0000-0000CE040000}"/>
    <cellStyle name="Normal 13 68" xfId="1231" xr:uid="{00000000-0005-0000-0000-0000CF040000}"/>
    <cellStyle name="Normal 13 69" xfId="1232" xr:uid="{00000000-0005-0000-0000-0000D0040000}"/>
    <cellStyle name="Normal 13 7" xfId="1233" xr:uid="{00000000-0005-0000-0000-0000D1040000}"/>
    <cellStyle name="Normal 13 70" xfId="1234" xr:uid="{00000000-0005-0000-0000-0000D2040000}"/>
    <cellStyle name="Normal 13 71" xfId="1235" xr:uid="{00000000-0005-0000-0000-0000D3040000}"/>
    <cellStyle name="Normal 13 72" xfId="1236" xr:uid="{00000000-0005-0000-0000-0000D4040000}"/>
    <cellStyle name="Normal 13 73" xfId="1237" xr:uid="{00000000-0005-0000-0000-0000D5040000}"/>
    <cellStyle name="Normal 13 74" xfId="1238" xr:uid="{00000000-0005-0000-0000-0000D6040000}"/>
    <cellStyle name="Normal 13 75" xfId="1239" xr:uid="{00000000-0005-0000-0000-0000D7040000}"/>
    <cellStyle name="Normal 13 76" xfId="1240" xr:uid="{00000000-0005-0000-0000-0000D8040000}"/>
    <cellStyle name="Normal 13 77" xfId="1241" xr:uid="{00000000-0005-0000-0000-0000D9040000}"/>
    <cellStyle name="Normal 13 78" xfId="1242" xr:uid="{00000000-0005-0000-0000-0000DA040000}"/>
    <cellStyle name="Normal 13 79" xfId="1243" xr:uid="{00000000-0005-0000-0000-0000DB040000}"/>
    <cellStyle name="Normal 13 8" xfId="1244" xr:uid="{00000000-0005-0000-0000-0000DC040000}"/>
    <cellStyle name="Normal 13 80" xfId="1245" xr:uid="{00000000-0005-0000-0000-0000DD040000}"/>
    <cellStyle name="Normal 13 81" xfId="1246" xr:uid="{00000000-0005-0000-0000-0000DE040000}"/>
    <cellStyle name="Normal 13 82" xfId="1247" xr:uid="{00000000-0005-0000-0000-0000DF040000}"/>
    <cellStyle name="Normal 13 83" xfId="1248" xr:uid="{00000000-0005-0000-0000-0000E0040000}"/>
    <cellStyle name="Normal 13 84" xfId="1249" xr:uid="{00000000-0005-0000-0000-0000E1040000}"/>
    <cellStyle name="Normal 13 85" xfId="1250" xr:uid="{00000000-0005-0000-0000-0000E2040000}"/>
    <cellStyle name="Normal 13 86" xfId="1251" xr:uid="{00000000-0005-0000-0000-0000E3040000}"/>
    <cellStyle name="Normal 13 87" xfId="1252" xr:uid="{00000000-0005-0000-0000-0000E4040000}"/>
    <cellStyle name="Normal 13 88" xfId="1253" xr:uid="{00000000-0005-0000-0000-0000E5040000}"/>
    <cellStyle name="Normal 13 89" xfId="1254" xr:uid="{00000000-0005-0000-0000-0000E6040000}"/>
    <cellStyle name="Normal 13 9" xfId="1255" xr:uid="{00000000-0005-0000-0000-0000E7040000}"/>
    <cellStyle name="Normal 13 90" xfId="1256" xr:uid="{00000000-0005-0000-0000-0000E8040000}"/>
    <cellStyle name="Normal 13 91" xfId="1257" xr:uid="{00000000-0005-0000-0000-0000E9040000}"/>
    <cellStyle name="Normal 13 92" xfId="1258" xr:uid="{00000000-0005-0000-0000-0000EA040000}"/>
    <cellStyle name="Normal 13 93" xfId="1259" xr:uid="{00000000-0005-0000-0000-0000EB040000}"/>
    <cellStyle name="Normal 13 94" xfId="1260" xr:uid="{00000000-0005-0000-0000-0000EC040000}"/>
    <cellStyle name="Normal 13 95" xfId="1261" xr:uid="{00000000-0005-0000-0000-0000ED040000}"/>
    <cellStyle name="Normal 13 96" xfId="1262" xr:uid="{00000000-0005-0000-0000-0000EE040000}"/>
    <cellStyle name="Normal 13 97" xfId="1263" xr:uid="{00000000-0005-0000-0000-0000EF040000}"/>
    <cellStyle name="Normal 13 98" xfId="1264" xr:uid="{00000000-0005-0000-0000-0000F0040000}"/>
    <cellStyle name="Normal 13 99" xfId="1265" xr:uid="{00000000-0005-0000-0000-0000F1040000}"/>
    <cellStyle name="Normal 130 10" xfId="1266" xr:uid="{00000000-0005-0000-0000-0000F2040000}"/>
    <cellStyle name="Normal 130 11" xfId="1267" xr:uid="{00000000-0005-0000-0000-0000F3040000}"/>
    <cellStyle name="Normal 130 12" xfId="1268" xr:uid="{00000000-0005-0000-0000-0000F4040000}"/>
    <cellStyle name="Normal 130 13" xfId="1269" xr:uid="{00000000-0005-0000-0000-0000F5040000}"/>
    <cellStyle name="Normal 130 14" xfId="1270" xr:uid="{00000000-0005-0000-0000-0000F6040000}"/>
    <cellStyle name="Normal 130 15" xfId="1271" xr:uid="{00000000-0005-0000-0000-0000F7040000}"/>
    <cellStyle name="Normal 130 16" xfId="1272" xr:uid="{00000000-0005-0000-0000-0000F8040000}"/>
    <cellStyle name="Normal 130 17" xfId="1273" xr:uid="{00000000-0005-0000-0000-0000F9040000}"/>
    <cellStyle name="Normal 130 18" xfId="1274" xr:uid="{00000000-0005-0000-0000-0000FA040000}"/>
    <cellStyle name="Normal 130 19" xfId="1275" xr:uid="{00000000-0005-0000-0000-0000FB040000}"/>
    <cellStyle name="Normal 130 2" xfId="1276" xr:uid="{00000000-0005-0000-0000-0000FC040000}"/>
    <cellStyle name="Normal 130 20" xfId="1277" xr:uid="{00000000-0005-0000-0000-0000FD040000}"/>
    <cellStyle name="Normal 130 21" xfId="1278" xr:uid="{00000000-0005-0000-0000-0000FE040000}"/>
    <cellStyle name="Normal 130 22" xfId="1279" xr:uid="{00000000-0005-0000-0000-0000FF040000}"/>
    <cellStyle name="Normal 130 23" xfId="1280" xr:uid="{00000000-0005-0000-0000-000000050000}"/>
    <cellStyle name="Normal 130 24" xfId="1281" xr:uid="{00000000-0005-0000-0000-000001050000}"/>
    <cellStyle name="Normal 130 25" xfId="1282" xr:uid="{00000000-0005-0000-0000-000002050000}"/>
    <cellStyle name="Normal 130 26" xfId="1283" xr:uid="{00000000-0005-0000-0000-000003050000}"/>
    <cellStyle name="Normal 130 27" xfId="1284" xr:uid="{00000000-0005-0000-0000-000004050000}"/>
    <cellStyle name="Normal 130 28" xfId="1285" xr:uid="{00000000-0005-0000-0000-000005050000}"/>
    <cellStyle name="Normal 130 3" xfId="1286" xr:uid="{00000000-0005-0000-0000-000006050000}"/>
    <cellStyle name="Normal 130 4" xfId="1287" xr:uid="{00000000-0005-0000-0000-000007050000}"/>
    <cellStyle name="Normal 130 5" xfId="1288" xr:uid="{00000000-0005-0000-0000-000008050000}"/>
    <cellStyle name="Normal 130 6" xfId="1289" xr:uid="{00000000-0005-0000-0000-000009050000}"/>
    <cellStyle name="Normal 130 7" xfId="1290" xr:uid="{00000000-0005-0000-0000-00000A050000}"/>
    <cellStyle name="Normal 130 8" xfId="1291" xr:uid="{00000000-0005-0000-0000-00000B050000}"/>
    <cellStyle name="Normal 130 9" xfId="1292" xr:uid="{00000000-0005-0000-0000-00000C050000}"/>
    <cellStyle name="Normal 131 10" xfId="1293" xr:uid="{00000000-0005-0000-0000-00000D050000}"/>
    <cellStyle name="Normal 131 11" xfId="1294" xr:uid="{00000000-0005-0000-0000-00000E050000}"/>
    <cellStyle name="Normal 131 12" xfId="1295" xr:uid="{00000000-0005-0000-0000-00000F050000}"/>
    <cellStyle name="Normal 131 13" xfId="1296" xr:uid="{00000000-0005-0000-0000-000010050000}"/>
    <cellStyle name="Normal 131 14" xfId="1297" xr:uid="{00000000-0005-0000-0000-000011050000}"/>
    <cellStyle name="Normal 131 15" xfId="1298" xr:uid="{00000000-0005-0000-0000-000012050000}"/>
    <cellStyle name="Normal 131 16" xfId="1299" xr:uid="{00000000-0005-0000-0000-000013050000}"/>
    <cellStyle name="Normal 131 17" xfId="1300" xr:uid="{00000000-0005-0000-0000-000014050000}"/>
    <cellStyle name="Normal 131 18" xfId="1301" xr:uid="{00000000-0005-0000-0000-000015050000}"/>
    <cellStyle name="Normal 131 19" xfId="1302" xr:uid="{00000000-0005-0000-0000-000016050000}"/>
    <cellStyle name="Normal 131 2" xfId="1303" xr:uid="{00000000-0005-0000-0000-000017050000}"/>
    <cellStyle name="Normal 131 20" xfId="1304" xr:uid="{00000000-0005-0000-0000-000018050000}"/>
    <cellStyle name="Normal 131 21" xfId="1305" xr:uid="{00000000-0005-0000-0000-000019050000}"/>
    <cellStyle name="Normal 131 22" xfId="1306" xr:uid="{00000000-0005-0000-0000-00001A050000}"/>
    <cellStyle name="Normal 131 23" xfId="1307" xr:uid="{00000000-0005-0000-0000-00001B050000}"/>
    <cellStyle name="Normal 131 24" xfId="1308" xr:uid="{00000000-0005-0000-0000-00001C050000}"/>
    <cellStyle name="Normal 131 25" xfId="1309" xr:uid="{00000000-0005-0000-0000-00001D050000}"/>
    <cellStyle name="Normal 131 26" xfId="1310" xr:uid="{00000000-0005-0000-0000-00001E050000}"/>
    <cellStyle name="Normal 131 27" xfId="1311" xr:uid="{00000000-0005-0000-0000-00001F050000}"/>
    <cellStyle name="Normal 131 28" xfId="1312" xr:uid="{00000000-0005-0000-0000-000020050000}"/>
    <cellStyle name="Normal 131 3" xfId="1313" xr:uid="{00000000-0005-0000-0000-000021050000}"/>
    <cellStyle name="Normal 131 4" xfId="1314" xr:uid="{00000000-0005-0000-0000-000022050000}"/>
    <cellStyle name="Normal 131 5" xfId="1315" xr:uid="{00000000-0005-0000-0000-000023050000}"/>
    <cellStyle name="Normal 131 6" xfId="1316" xr:uid="{00000000-0005-0000-0000-000024050000}"/>
    <cellStyle name="Normal 131 7" xfId="1317" xr:uid="{00000000-0005-0000-0000-000025050000}"/>
    <cellStyle name="Normal 131 8" xfId="1318" xr:uid="{00000000-0005-0000-0000-000026050000}"/>
    <cellStyle name="Normal 131 9" xfId="1319" xr:uid="{00000000-0005-0000-0000-000027050000}"/>
    <cellStyle name="Normal 132 10" xfId="1320" xr:uid="{00000000-0005-0000-0000-000028050000}"/>
    <cellStyle name="Normal 132 11" xfId="1321" xr:uid="{00000000-0005-0000-0000-000029050000}"/>
    <cellStyle name="Normal 132 12" xfId="1322" xr:uid="{00000000-0005-0000-0000-00002A050000}"/>
    <cellStyle name="Normal 132 13" xfId="1323" xr:uid="{00000000-0005-0000-0000-00002B050000}"/>
    <cellStyle name="Normal 132 14" xfId="1324" xr:uid="{00000000-0005-0000-0000-00002C050000}"/>
    <cellStyle name="Normal 132 15" xfId="1325" xr:uid="{00000000-0005-0000-0000-00002D050000}"/>
    <cellStyle name="Normal 132 16" xfId="1326" xr:uid="{00000000-0005-0000-0000-00002E050000}"/>
    <cellStyle name="Normal 132 17" xfId="1327" xr:uid="{00000000-0005-0000-0000-00002F050000}"/>
    <cellStyle name="Normal 132 18" xfId="1328" xr:uid="{00000000-0005-0000-0000-000030050000}"/>
    <cellStyle name="Normal 132 19" xfId="1329" xr:uid="{00000000-0005-0000-0000-000031050000}"/>
    <cellStyle name="Normal 132 2" xfId="1330" xr:uid="{00000000-0005-0000-0000-000032050000}"/>
    <cellStyle name="Normal 132 20" xfId="1331" xr:uid="{00000000-0005-0000-0000-000033050000}"/>
    <cellStyle name="Normal 132 21" xfId="1332" xr:uid="{00000000-0005-0000-0000-000034050000}"/>
    <cellStyle name="Normal 132 22" xfId="1333" xr:uid="{00000000-0005-0000-0000-000035050000}"/>
    <cellStyle name="Normal 132 23" xfId="1334" xr:uid="{00000000-0005-0000-0000-000036050000}"/>
    <cellStyle name="Normal 132 24" xfId="1335" xr:uid="{00000000-0005-0000-0000-000037050000}"/>
    <cellStyle name="Normal 132 25" xfId="1336" xr:uid="{00000000-0005-0000-0000-000038050000}"/>
    <cellStyle name="Normal 132 26" xfId="1337" xr:uid="{00000000-0005-0000-0000-000039050000}"/>
    <cellStyle name="Normal 132 27" xfId="1338" xr:uid="{00000000-0005-0000-0000-00003A050000}"/>
    <cellStyle name="Normal 132 28" xfId="1339" xr:uid="{00000000-0005-0000-0000-00003B050000}"/>
    <cellStyle name="Normal 132 3" xfId="1340" xr:uid="{00000000-0005-0000-0000-00003C050000}"/>
    <cellStyle name="Normal 132 4" xfId="1341" xr:uid="{00000000-0005-0000-0000-00003D050000}"/>
    <cellStyle name="Normal 132 5" xfId="1342" xr:uid="{00000000-0005-0000-0000-00003E050000}"/>
    <cellStyle name="Normal 132 6" xfId="1343" xr:uid="{00000000-0005-0000-0000-00003F050000}"/>
    <cellStyle name="Normal 132 7" xfId="1344" xr:uid="{00000000-0005-0000-0000-000040050000}"/>
    <cellStyle name="Normal 132 8" xfId="1345" xr:uid="{00000000-0005-0000-0000-000041050000}"/>
    <cellStyle name="Normal 132 9" xfId="1346" xr:uid="{00000000-0005-0000-0000-000042050000}"/>
    <cellStyle name="Normal 133 10" xfId="1347" xr:uid="{00000000-0005-0000-0000-000043050000}"/>
    <cellStyle name="Normal 133 11" xfId="1348" xr:uid="{00000000-0005-0000-0000-000044050000}"/>
    <cellStyle name="Normal 133 12" xfId="1349" xr:uid="{00000000-0005-0000-0000-000045050000}"/>
    <cellStyle name="Normal 133 13" xfId="1350" xr:uid="{00000000-0005-0000-0000-000046050000}"/>
    <cellStyle name="Normal 133 14" xfId="1351" xr:uid="{00000000-0005-0000-0000-000047050000}"/>
    <cellStyle name="Normal 133 15" xfId="1352" xr:uid="{00000000-0005-0000-0000-000048050000}"/>
    <cellStyle name="Normal 133 16" xfId="1353" xr:uid="{00000000-0005-0000-0000-000049050000}"/>
    <cellStyle name="Normal 133 17" xfId="1354" xr:uid="{00000000-0005-0000-0000-00004A050000}"/>
    <cellStyle name="Normal 133 18" xfId="1355" xr:uid="{00000000-0005-0000-0000-00004B050000}"/>
    <cellStyle name="Normal 133 19" xfId="1356" xr:uid="{00000000-0005-0000-0000-00004C050000}"/>
    <cellStyle name="Normal 133 2" xfId="1357" xr:uid="{00000000-0005-0000-0000-00004D050000}"/>
    <cellStyle name="Normal 133 20" xfId="1358" xr:uid="{00000000-0005-0000-0000-00004E050000}"/>
    <cellStyle name="Normal 133 21" xfId="1359" xr:uid="{00000000-0005-0000-0000-00004F050000}"/>
    <cellStyle name="Normal 133 22" xfId="1360" xr:uid="{00000000-0005-0000-0000-000050050000}"/>
    <cellStyle name="Normal 133 23" xfId="1361" xr:uid="{00000000-0005-0000-0000-000051050000}"/>
    <cellStyle name="Normal 133 24" xfId="1362" xr:uid="{00000000-0005-0000-0000-000052050000}"/>
    <cellStyle name="Normal 133 25" xfId="1363" xr:uid="{00000000-0005-0000-0000-000053050000}"/>
    <cellStyle name="Normal 133 26" xfId="1364" xr:uid="{00000000-0005-0000-0000-000054050000}"/>
    <cellStyle name="Normal 133 27" xfId="1365" xr:uid="{00000000-0005-0000-0000-000055050000}"/>
    <cellStyle name="Normal 133 28" xfId="1366" xr:uid="{00000000-0005-0000-0000-000056050000}"/>
    <cellStyle name="Normal 133 3" xfId="1367" xr:uid="{00000000-0005-0000-0000-000057050000}"/>
    <cellStyle name="Normal 133 4" xfId="1368" xr:uid="{00000000-0005-0000-0000-000058050000}"/>
    <cellStyle name="Normal 133 5" xfId="1369" xr:uid="{00000000-0005-0000-0000-000059050000}"/>
    <cellStyle name="Normal 133 6" xfId="1370" xr:uid="{00000000-0005-0000-0000-00005A050000}"/>
    <cellStyle name="Normal 133 7" xfId="1371" xr:uid="{00000000-0005-0000-0000-00005B050000}"/>
    <cellStyle name="Normal 133 8" xfId="1372" xr:uid="{00000000-0005-0000-0000-00005C050000}"/>
    <cellStyle name="Normal 133 9" xfId="1373" xr:uid="{00000000-0005-0000-0000-00005D050000}"/>
    <cellStyle name="Normal 134 10" xfId="1374" xr:uid="{00000000-0005-0000-0000-00005E050000}"/>
    <cellStyle name="Normal 134 11" xfId="1375" xr:uid="{00000000-0005-0000-0000-00005F050000}"/>
    <cellStyle name="Normal 134 12" xfId="1376" xr:uid="{00000000-0005-0000-0000-000060050000}"/>
    <cellStyle name="Normal 134 13" xfId="1377" xr:uid="{00000000-0005-0000-0000-000061050000}"/>
    <cellStyle name="Normal 134 14" xfId="1378" xr:uid="{00000000-0005-0000-0000-000062050000}"/>
    <cellStyle name="Normal 134 15" xfId="1379" xr:uid="{00000000-0005-0000-0000-000063050000}"/>
    <cellStyle name="Normal 134 16" xfId="1380" xr:uid="{00000000-0005-0000-0000-000064050000}"/>
    <cellStyle name="Normal 134 17" xfId="1381" xr:uid="{00000000-0005-0000-0000-000065050000}"/>
    <cellStyle name="Normal 134 18" xfId="1382" xr:uid="{00000000-0005-0000-0000-000066050000}"/>
    <cellStyle name="Normal 134 19" xfId="1383" xr:uid="{00000000-0005-0000-0000-000067050000}"/>
    <cellStyle name="Normal 134 2" xfId="1384" xr:uid="{00000000-0005-0000-0000-000068050000}"/>
    <cellStyle name="Normal 134 20" xfId="1385" xr:uid="{00000000-0005-0000-0000-000069050000}"/>
    <cellStyle name="Normal 134 21" xfId="1386" xr:uid="{00000000-0005-0000-0000-00006A050000}"/>
    <cellStyle name="Normal 134 22" xfId="1387" xr:uid="{00000000-0005-0000-0000-00006B050000}"/>
    <cellStyle name="Normal 134 23" xfId="1388" xr:uid="{00000000-0005-0000-0000-00006C050000}"/>
    <cellStyle name="Normal 134 24" xfId="1389" xr:uid="{00000000-0005-0000-0000-00006D050000}"/>
    <cellStyle name="Normal 134 25" xfId="1390" xr:uid="{00000000-0005-0000-0000-00006E050000}"/>
    <cellStyle name="Normal 134 26" xfId="1391" xr:uid="{00000000-0005-0000-0000-00006F050000}"/>
    <cellStyle name="Normal 134 27" xfId="1392" xr:uid="{00000000-0005-0000-0000-000070050000}"/>
    <cellStyle name="Normal 134 28" xfId="1393" xr:uid="{00000000-0005-0000-0000-000071050000}"/>
    <cellStyle name="Normal 134 3" xfId="1394" xr:uid="{00000000-0005-0000-0000-000072050000}"/>
    <cellStyle name="Normal 134 4" xfId="1395" xr:uid="{00000000-0005-0000-0000-000073050000}"/>
    <cellStyle name="Normal 134 5" xfId="1396" xr:uid="{00000000-0005-0000-0000-000074050000}"/>
    <cellStyle name="Normal 134 6" xfId="1397" xr:uid="{00000000-0005-0000-0000-000075050000}"/>
    <cellStyle name="Normal 134 7" xfId="1398" xr:uid="{00000000-0005-0000-0000-000076050000}"/>
    <cellStyle name="Normal 134 8" xfId="1399" xr:uid="{00000000-0005-0000-0000-000077050000}"/>
    <cellStyle name="Normal 134 9" xfId="1400" xr:uid="{00000000-0005-0000-0000-000078050000}"/>
    <cellStyle name="Normal 135 10" xfId="1401" xr:uid="{00000000-0005-0000-0000-000079050000}"/>
    <cellStyle name="Normal 135 11" xfId="1402" xr:uid="{00000000-0005-0000-0000-00007A050000}"/>
    <cellStyle name="Normal 135 12" xfId="1403" xr:uid="{00000000-0005-0000-0000-00007B050000}"/>
    <cellStyle name="Normal 135 13" xfId="1404" xr:uid="{00000000-0005-0000-0000-00007C050000}"/>
    <cellStyle name="Normal 135 14" xfId="1405" xr:uid="{00000000-0005-0000-0000-00007D050000}"/>
    <cellStyle name="Normal 135 15" xfId="1406" xr:uid="{00000000-0005-0000-0000-00007E050000}"/>
    <cellStyle name="Normal 135 16" xfId="1407" xr:uid="{00000000-0005-0000-0000-00007F050000}"/>
    <cellStyle name="Normal 135 17" xfId="1408" xr:uid="{00000000-0005-0000-0000-000080050000}"/>
    <cellStyle name="Normal 135 18" xfId="1409" xr:uid="{00000000-0005-0000-0000-000081050000}"/>
    <cellStyle name="Normal 135 19" xfId="1410" xr:uid="{00000000-0005-0000-0000-000082050000}"/>
    <cellStyle name="Normal 135 2" xfId="1411" xr:uid="{00000000-0005-0000-0000-000083050000}"/>
    <cellStyle name="Normal 135 20" xfId="1412" xr:uid="{00000000-0005-0000-0000-000084050000}"/>
    <cellStyle name="Normal 135 21" xfId="1413" xr:uid="{00000000-0005-0000-0000-000085050000}"/>
    <cellStyle name="Normal 135 22" xfId="1414" xr:uid="{00000000-0005-0000-0000-000086050000}"/>
    <cellStyle name="Normal 135 23" xfId="1415" xr:uid="{00000000-0005-0000-0000-000087050000}"/>
    <cellStyle name="Normal 135 24" xfId="1416" xr:uid="{00000000-0005-0000-0000-000088050000}"/>
    <cellStyle name="Normal 135 25" xfId="1417" xr:uid="{00000000-0005-0000-0000-000089050000}"/>
    <cellStyle name="Normal 135 26" xfId="1418" xr:uid="{00000000-0005-0000-0000-00008A050000}"/>
    <cellStyle name="Normal 135 27" xfId="1419" xr:uid="{00000000-0005-0000-0000-00008B050000}"/>
    <cellStyle name="Normal 135 28" xfId="1420" xr:uid="{00000000-0005-0000-0000-00008C050000}"/>
    <cellStyle name="Normal 135 3" xfId="1421" xr:uid="{00000000-0005-0000-0000-00008D050000}"/>
    <cellStyle name="Normal 135 4" xfId="1422" xr:uid="{00000000-0005-0000-0000-00008E050000}"/>
    <cellStyle name="Normal 135 5" xfId="1423" xr:uid="{00000000-0005-0000-0000-00008F050000}"/>
    <cellStyle name="Normal 135 6" xfId="1424" xr:uid="{00000000-0005-0000-0000-000090050000}"/>
    <cellStyle name="Normal 135 7" xfId="1425" xr:uid="{00000000-0005-0000-0000-000091050000}"/>
    <cellStyle name="Normal 135 8" xfId="1426" xr:uid="{00000000-0005-0000-0000-000092050000}"/>
    <cellStyle name="Normal 135 9" xfId="1427" xr:uid="{00000000-0005-0000-0000-000093050000}"/>
    <cellStyle name="Normal 136 10" xfId="1428" xr:uid="{00000000-0005-0000-0000-000094050000}"/>
    <cellStyle name="Normal 136 11" xfId="1429" xr:uid="{00000000-0005-0000-0000-000095050000}"/>
    <cellStyle name="Normal 136 12" xfId="1430" xr:uid="{00000000-0005-0000-0000-000096050000}"/>
    <cellStyle name="Normal 136 13" xfId="1431" xr:uid="{00000000-0005-0000-0000-000097050000}"/>
    <cellStyle name="Normal 136 14" xfId="1432" xr:uid="{00000000-0005-0000-0000-000098050000}"/>
    <cellStyle name="Normal 136 15" xfId="1433" xr:uid="{00000000-0005-0000-0000-000099050000}"/>
    <cellStyle name="Normal 136 16" xfId="1434" xr:uid="{00000000-0005-0000-0000-00009A050000}"/>
    <cellStyle name="Normal 136 17" xfId="1435" xr:uid="{00000000-0005-0000-0000-00009B050000}"/>
    <cellStyle name="Normal 136 18" xfId="1436" xr:uid="{00000000-0005-0000-0000-00009C050000}"/>
    <cellStyle name="Normal 136 19" xfId="1437" xr:uid="{00000000-0005-0000-0000-00009D050000}"/>
    <cellStyle name="Normal 136 2" xfId="1438" xr:uid="{00000000-0005-0000-0000-00009E050000}"/>
    <cellStyle name="Normal 136 20" xfId="1439" xr:uid="{00000000-0005-0000-0000-00009F050000}"/>
    <cellStyle name="Normal 136 21" xfId="1440" xr:uid="{00000000-0005-0000-0000-0000A0050000}"/>
    <cellStyle name="Normal 136 22" xfId="1441" xr:uid="{00000000-0005-0000-0000-0000A1050000}"/>
    <cellStyle name="Normal 136 23" xfId="1442" xr:uid="{00000000-0005-0000-0000-0000A2050000}"/>
    <cellStyle name="Normal 136 24" xfId="1443" xr:uid="{00000000-0005-0000-0000-0000A3050000}"/>
    <cellStyle name="Normal 136 25" xfId="1444" xr:uid="{00000000-0005-0000-0000-0000A4050000}"/>
    <cellStyle name="Normal 136 26" xfId="1445" xr:uid="{00000000-0005-0000-0000-0000A5050000}"/>
    <cellStyle name="Normal 136 27" xfId="1446" xr:uid="{00000000-0005-0000-0000-0000A6050000}"/>
    <cellStyle name="Normal 136 28" xfId="1447" xr:uid="{00000000-0005-0000-0000-0000A7050000}"/>
    <cellStyle name="Normal 136 3" xfId="1448" xr:uid="{00000000-0005-0000-0000-0000A8050000}"/>
    <cellStyle name="Normal 136 4" xfId="1449" xr:uid="{00000000-0005-0000-0000-0000A9050000}"/>
    <cellStyle name="Normal 136 5" xfId="1450" xr:uid="{00000000-0005-0000-0000-0000AA050000}"/>
    <cellStyle name="Normal 136 6" xfId="1451" xr:uid="{00000000-0005-0000-0000-0000AB050000}"/>
    <cellStyle name="Normal 136 7" xfId="1452" xr:uid="{00000000-0005-0000-0000-0000AC050000}"/>
    <cellStyle name="Normal 136 8" xfId="1453" xr:uid="{00000000-0005-0000-0000-0000AD050000}"/>
    <cellStyle name="Normal 136 9" xfId="1454" xr:uid="{00000000-0005-0000-0000-0000AE050000}"/>
    <cellStyle name="Normal 137 10" xfId="1455" xr:uid="{00000000-0005-0000-0000-0000AF050000}"/>
    <cellStyle name="Normal 137 11" xfId="1456" xr:uid="{00000000-0005-0000-0000-0000B0050000}"/>
    <cellStyle name="Normal 137 12" xfId="1457" xr:uid="{00000000-0005-0000-0000-0000B1050000}"/>
    <cellStyle name="Normal 137 13" xfId="1458" xr:uid="{00000000-0005-0000-0000-0000B2050000}"/>
    <cellStyle name="Normal 137 14" xfId="1459" xr:uid="{00000000-0005-0000-0000-0000B3050000}"/>
    <cellStyle name="Normal 137 15" xfId="1460" xr:uid="{00000000-0005-0000-0000-0000B4050000}"/>
    <cellStyle name="Normal 137 16" xfId="1461" xr:uid="{00000000-0005-0000-0000-0000B5050000}"/>
    <cellStyle name="Normal 137 17" xfId="1462" xr:uid="{00000000-0005-0000-0000-0000B6050000}"/>
    <cellStyle name="Normal 137 18" xfId="1463" xr:uid="{00000000-0005-0000-0000-0000B7050000}"/>
    <cellStyle name="Normal 137 19" xfId="1464" xr:uid="{00000000-0005-0000-0000-0000B8050000}"/>
    <cellStyle name="Normal 137 2" xfId="1465" xr:uid="{00000000-0005-0000-0000-0000B9050000}"/>
    <cellStyle name="Normal 137 20" xfId="1466" xr:uid="{00000000-0005-0000-0000-0000BA050000}"/>
    <cellStyle name="Normal 137 21" xfId="1467" xr:uid="{00000000-0005-0000-0000-0000BB050000}"/>
    <cellStyle name="Normal 137 22" xfId="1468" xr:uid="{00000000-0005-0000-0000-0000BC050000}"/>
    <cellStyle name="Normal 137 23" xfId="1469" xr:uid="{00000000-0005-0000-0000-0000BD050000}"/>
    <cellStyle name="Normal 137 24" xfId="1470" xr:uid="{00000000-0005-0000-0000-0000BE050000}"/>
    <cellStyle name="Normal 137 25" xfId="1471" xr:uid="{00000000-0005-0000-0000-0000BF050000}"/>
    <cellStyle name="Normal 137 26" xfId="1472" xr:uid="{00000000-0005-0000-0000-0000C0050000}"/>
    <cellStyle name="Normal 137 27" xfId="1473" xr:uid="{00000000-0005-0000-0000-0000C1050000}"/>
    <cellStyle name="Normal 137 28" xfId="1474" xr:uid="{00000000-0005-0000-0000-0000C2050000}"/>
    <cellStyle name="Normal 137 3" xfId="1475" xr:uid="{00000000-0005-0000-0000-0000C3050000}"/>
    <cellStyle name="Normal 137 4" xfId="1476" xr:uid="{00000000-0005-0000-0000-0000C4050000}"/>
    <cellStyle name="Normal 137 5" xfId="1477" xr:uid="{00000000-0005-0000-0000-0000C5050000}"/>
    <cellStyle name="Normal 137 6" xfId="1478" xr:uid="{00000000-0005-0000-0000-0000C6050000}"/>
    <cellStyle name="Normal 137 7" xfId="1479" xr:uid="{00000000-0005-0000-0000-0000C7050000}"/>
    <cellStyle name="Normal 137 8" xfId="1480" xr:uid="{00000000-0005-0000-0000-0000C8050000}"/>
    <cellStyle name="Normal 137 9" xfId="1481" xr:uid="{00000000-0005-0000-0000-0000C9050000}"/>
    <cellStyle name="Normal 139 10" xfId="1482" xr:uid="{00000000-0005-0000-0000-0000CA050000}"/>
    <cellStyle name="Normal 139 11" xfId="1483" xr:uid="{00000000-0005-0000-0000-0000CB050000}"/>
    <cellStyle name="Normal 139 12" xfId="1484" xr:uid="{00000000-0005-0000-0000-0000CC050000}"/>
    <cellStyle name="Normal 139 13" xfId="1485" xr:uid="{00000000-0005-0000-0000-0000CD050000}"/>
    <cellStyle name="Normal 139 14" xfId="1486" xr:uid="{00000000-0005-0000-0000-0000CE050000}"/>
    <cellStyle name="Normal 139 15" xfId="1487" xr:uid="{00000000-0005-0000-0000-0000CF050000}"/>
    <cellStyle name="Normal 139 16" xfId="1488" xr:uid="{00000000-0005-0000-0000-0000D0050000}"/>
    <cellStyle name="Normal 139 17" xfId="1489" xr:uid="{00000000-0005-0000-0000-0000D1050000}"/>
    <cellStyle name="Normal 139 18" xfId="1490" xr:uid="{00000000-0005-0000-0000-0000D2050000}"/>
    <cellStyle name="Normal 139 19" xfId="1491" xr:uid="{00000000-0005-0000-0000-0000D3050000}"/>
    <cellStyle name="Normal 139 2" xfId="1492" xr:uid="{00000000-0005-0000-0000-0000D4050000}"/>
    <cellStyle name="Normal 139 20" xfId="1493" xr:uid="{00000000-0005-0000-0000-0000D5050000}"/>
    <cellStyle name="Normal 139 21" xfId="1494" xr:uid="{00000000-0005-0000-0000-0000D6050000}"/>
    <cellStyle name="Normal 139 22" xfId="1495" xr:uid="{00000000-0005-0000-0000-0000D7050000}"/>
    <cellStyle name="Normal 139 23" xfId="1496" xr:uid="{00000000-0005-0000-0000-0000D8050000}"/>
    <cellStyle name="Normal 139 24" xfId="1497" xr:uid="{00000000-0005-0000-0000-0000D9050000}"/>
    <cellStyle name="Normal 139 25" xfId="1498" xr:uid="{00000000-0005-0000-0000-0000DA050000}"/>
    <cellStyle name="Normal 139 26" xfId="1499" xr:uid="{00000000-0005-0000-0000-0000DB050000}"/>
    <cellStyle name="Normal 139 27" xfId="1500" xr:uid="{00000000-0005-0000-0000-0000DC050000}"/>
    <cellStyle name="Normal 139 28" xfId="1501" xr:uid="{00000000-0005-0000-0000-0000DD050000}"/>
    <cellStyle name="Normal 139 3" xfId="1502" xr:uid="{00000000-0005-0000-0000-0000DE050000}"/>
    <cellStyle name="Normal 139 4" xfId="1503" xr:uid="{00000000-0005-0000-0000-0000DF050000}"/>
    <cellStyle name="Normal 139 5" xfId="1504" xr:uid="{00000000-0005-0000-0000-0000E0050000}"/>
    <cellStyle name="Normal 139 6" xfId="1505" xr:uid="{00000000-0005-0000-0000-0000E1050000}"/>
    <cellStyle name="Normal 139 7" xfId="1506" xr:uid="{00000000-0005-0000-0000-0000E2050000}"/>
    <cellStyle name="Normal 139 8" xfId="1507" xr:uid="{00000000-0005-0000-0000-0000E3050000}"/>
    <cellStyle name="Normal 139 9" xfId="1508" xr:uid="{00000000-0005-0000-0000-0000E4050000}"/>
    <cellStyle name="Normal 14 10" xfId="1509" xr:uid="{00000000-0005-0000-0000-0000E5050000}"/>
    <cellStyle name="Normal 14 11" xfId="1510" xr:uid="{00000000-0005-0000-0000-0000E6050000}"/>
    <cellStyle name="Normal 14 12" xfId="1511" xr:uid="{00000000-0005-0000-0000-0000E7050000}"/>
    <cellStyle name="Normal 14 13" xfId="1512" xr:uid="{00000000-0005-0000-0000-0000E8050000}"/>
    <cellStyle name="Normal 14 14" xfId="1513" xr:uid="{00000000-0005-0000-0000-0000E9050000}"/>
    <cellStyle name="Normal 14 15" xfId="1514" xr:uid="{00000000-0005-0000-0000-0000EA050000}"/>
    <cellStyle name="Normal 14 16" xfId="1515" xr:uid="{00000000-0005-0000-0000-0000EB050000}"/>
    <cellStyle name="Normal 14 17" xfId="1516" xr:uid="{00000000-0005-0000-0000-0000EC050000}"/>
    <cellStyle name="Normal 14 18" xfId="1517" xr:uid="{00000000-0005-0000-0000-0000ED050000}"/>
    <cellStyle name="Normal 14 19" xfId="1518" xr:uid="{00000000-0005-0000-0000-0000EE050000}"/>
    <cellStyle name="Normal 14 2" xfId="1519" xr:uid="{00000000-0005-0000-0000-0000EF050000}"/>
    <cellStyle name="Normal 14 20" xfId="1520" xr:uid="{00000000-0005-0000-0000-0000F0050000}"/>
    <cellStyle name="Normal 14 21" xfId="1521" xr:uid="{00000000-0005-0000-0000-0000F1050000}"/>
    <cellStyle name="Normal 14 22" xfId="1522" xr:uid="{00000000-0005-0000-0000-0000F2050000}"/>
    <cellStyle name="Normal 14 23" xfId="1523" xr:uid="{00000000-0005-0000-0000-0000F3050000}"/>
    <cellStyle name="Normal 14 24" xfId="1524" xr:uid="{00000000-0005-0000-0000-0000F4050000}"/>
    <cellStyle name="Normal 14 25" xfId="1525" xr:uid="{00000000-0005-0000-0000-0000F5050000}"/>
    <cellStyle name="Normal 14 26" xfId="1526" xr:uid="{00000000-0005-0000-0000-0000F6050000}"/>
    <cellStyle name="Normal 14 27" xfId="1527" xr:uid="{00000000-0005-0000-0000-0000F7050000}"/>
    <cellStyle name="Normal 14 28" xfId="1528" xr:uid="{00000000-0005-0000-0000-0000F8050000}"/>
    <cellStyle name="Normal 14 29" xfId="1529" xr:uid="{00000000-0005-0000-0000-0000F9050000}"/>
    <cellStyle name="Normal 14 3" xfId="1530" xr:uid="{00000000-0005-0000-0000-0000FA050000}"/>
    <cellStyle name="Normal 14 30" xfId="1531" xr:uid="{00000000-0005-0000-0000-0000FB050000}"/>
    <cellStyle name="Normal 14 31" xfId="1532" xr:uid="{00000000-0005-0000-0000-0000FC050000}"/>
    <cellStyle name="Normal 14 32" xfId="1533" xr:uid="{00000000-0005-0000-0000-0000FD050000}"/>
    <cellStyle name="Normal 14 33" xfId="1534" xr:uid="{00000000-0005-0000-0000-0000FE050000}"/>
    <cellStyle name="Normal 14 34" xfId="1535" xr:uid="{00000000-0005-0000-0000-0000FF050000}"/>
    <cellStyle name="Normal 14 35" xfId="1536" xr:uid="{00000000-0005-0000-0000-000000060000}"/>
    <cellStyle name="Normal 14 36" xfId="1537" xr:uid="{00000000-0005-0000-0000-000001060000}"/>
    <cellStyle name="Normal 14 37" xfId="1538" xr:uid="{00000000-0005-0000-0000-000002060000}"/>
    <cellStyle name="Normal 14 38" xfId="1539" xr:uid="{00000000-0005-0000-0000-000003060000}"/>
    <cellStyle name="Normal 14 39" xfId="1540" xr:uid="{00000000-0005-0000-0000-000004060000}"/>
    <cellStyle name="Normal 14 4" xfId="1541" xr:uid="{00000000-0005-0000-0000-000005060000}"/>
    <cellStyle name="Normal 14 40" xfId="1542" xr:uid="{00000000-0005-0000-0000-000006060000}"/>
    <cellStyle name="Normal 14 41" xfId="1543" xr:uid="{00000000-0005-0000-0000-000007060000}"/>
    <cellStyle name="Normal 14 42" xfId="1544" xr:uid="{00000000-0005-0000-0000-000008060000}"/>
    <cellStyle name="Normal 14 43" xfId="1545" xr:uid="{00000000-0005-0000-0000-000009060000}"/>
    <cellStyle name="Normal 14 44" xfId="1546" xr:uid="{00000000-0005-0000-0000-00000A060000}"/>
    <cellStyle name="Normal 14 45" xfId="1547" xr:uid="{00000000-0005-0000-0000-00000B060000}"/>
    <cellStyle name="Normal 14 46" xfId="1548" xr:uid="{00000000-0005-0000-0000-00000C060000}"/>
    <cellStyle name="Normal 14 47" xfId="1549" xr:uid="{00000000-0005-0000-0000-00000D060000}"/>
    <cellStyle name="Normal 14 48" xfId="1550" xr:uid="{00000000-0005-0000-0000-00000E060000}"/>
    <cellStyle name="Normal 14 49" xfId="1551" xr:uid="{00000000-0005-0000-0000-00000F060000}"/>
    <cellStyle name="Normal 14 5" xfId="1552" xr:uid="{00000000-0005-0000-0000-000010060000}"/>
    <cellStyle name="Normal 14 50" xfId="1553" xr:uid="{00000000-0005-0000-0000-000011060000}"/>
    <cellStyle name="Normal 14 51" xfId="1554" xr:uid="{00000000-0005-0000-0000-000012060000}"/>
    <cellStyle name="Normal 14 52" xfId="1555" xr:uid="{00000000-0005-0000-0000-000013060000}"/>
    <cellStyle name="Normal 14 53" xfId="1556" xr:uid="{00000000-0005-0000-0000-000014060000}"/>
    <cellStyle name="Normal 14 54" xfId="1557" xr:uid="{00000000-0005-0000-0000-000015060000}"/>
    <cellStyle name="Normal 14 55" xfId="1558" xr:uid="{00000000-0005-0000-0000-000016060000}"/>
    <cellStyle name="Normal 14 56" xfId="1559" xr:uid="{00000000-0005-0000-0000-000017060000}"/>
    <cellStyle name="Normal 14 57" xfId="1560" xr:uid="{00000000-0005-0000-0000-000018060000}"/>
    <cellStyle name="Normal 14 58" xfId="1561" xr:uid="{00000000-0005-0000-0000-000019060000}"/>
    <cellStyle name="Normal 14 59" xfId="1562" xr:uid="{00000000-0005-0000-0000-00001A060000}"/>
    <cellStyle name="Normal 14 6" xfId="1563" xr:uid="{00000000-0005-0000-0000-00001B060000}"/>
    <cellStyle name="Normal 14 60" xfId="1564" xr:uid="{00000000-0005-0000-0000-00001C060000}"/>
    <cellStyle name="Normal 14 61" xfId="1565" xr:uid="{00000000-0005-0000-0000-00001D060000}"/>
    <cellStyle name="Normal 14 62" xfId="1566" xr:uid="{00000000-0005-0000-0000-00001E060000}"/>
    <cellStyle name="Normal 14 63" xfId="1567" xr:uid="{00000000-0005-0000-0000-00001F060000}"/>
    <cellStyle name="Normal 14 64" xfId="1568" xr:uid="{00000000-0005-0000-0000-000020060000}"/>
    <cellStyle name="Normal 14 65" xfId="1569" xr:uid="{00000000-0005-0000-0000-000021060000}"/>
    <cellStyle name="Normal 14 66" xfId="1570" xr:uid="{00000000-0005-0000-0000-000022060000}"/>
    <cellStyle name="Normal 14 67" xfId="1571" xr:uid="{00000000-0005-0000-0000-000023060000}"/>
    <cellStyle name="Normal 14 68" xfId="1572" xr:uid="{00000000-0005-0000-0000-000024060000}"/>
    <cellStyle name="Normal 14 69" xfId="1573" xr:uid="{00000000-0005-0000-0000-000025060000}"/>
    <cellStyle name="Normal 14 7" xfId="1574" xr:uid="{00000000-0005-0000-0000-000026060000}"/>
    <cellStyle name="Normal 14 70" xfId="1575" xr:uid="{00000000-0005-0000-0000-000027060000}"/>
    <cellStyle name="Normal 14 71" xfId="1576" xr:uid="{00000000-0005-0000-0000-000028060000}"/>
    <cellStyle name="Normal 14 72" xfId="1577" xr:uid="{00000000-0005-0000-0000-000029060000}"/>
    <cellStyle name="Normal 14 73" xfId="1578" xr:uid="{00000000-0005-0000-0000-00002A060000}"/>
    <cellStyle name="Normal 14 74" xfId="1579" xr:uid="{00000000-0005-0000-0000-00002B060000}"/>
    <cellStyle name="Normal 14 75" xfId="1580" xr:uid="{00000000-0005-0000-0000-00002C060000}"/>
    <cellStyle name="Normal 14 76" xfId="1581" xr:uid="{00000000-0005-0000-0000-00002D060000}"/>
    <cellStyle name="Normal 14 77" xfId="1582" xr:uid="{00000000-0005-0000-0000-00002E060000}"/>
    <cellStyle name="Normal 14 78" xfId="1583" xr:uid="{00000000-0005-0000-0000-00002F060000}"/>
    <cellStyle name="Normal 14 79" xfId="1584" xr:uid="{00000000-0005-0000-0000-000030060000}"/>
    <cellStyle name="Normal 14 8" xfId="1585" xr:uid="{00000000-0005-0000-0000-000031060000}"/>
    <cellStyle name="Normal 14 80" xfId="1586" xr:uid="{00000000-0005-0000-0000-000032060000}"/>
    <cellStyle name="Normal 14 81" xfId="1587" xr:uid="{00000000-0005-0000-0000-000033060000}"/>
    <cellStyle name="Normal 14 82" xfId="1588" xr:uid="{00000000-0005-0000-0000-000034060000}"/>
    <cellStyle name="Normal 14 83" xfId="1589" xr:uid="{00000000-0005-0000-0000-000035060000}"/>
    <cellStyle name="Normal 14 84" xfId="1590" xr:uid="{00000000-0005-0000-0000-000036060000}"/>
    <cellStyle name="Normal 14 85" xfId="1591" xr:uid="{00000000-0005-0000-0000-000037060000}"/>
    <cellStyle name="Normal 14 86" xfId="1592" xr:uid="{00000000-0005-0000-0000-000038060000}"/>
    <cellStyle name="Normal 14 87" xfId="1593" xr:uid="{00000000-0005-0000-0000-000039060000}"/>
    <cellStyle name="Normal 14 88" xfId="1594" xr:uid="{00000000-0005-0000-0000-00003A060000}"/>
    <cellStyle name="Normal 14 89" xfId="1595" xr:uid="{00000000-0005-0000-0000-00003B060000}"/>
    <cellStyle name="Normal 14 9" xfId="1596" xr:uid="{00000000-0005-0000-0000-00003C060000}"/>
    <cellStyle name="Normal 14 90" xfId="1597" xr:uid="{00000000-0005-0000-0000-00003D060000}"/>
    <cellStyle name="Normal 14 91" xfId="1598" xr:uid="{00000000-0005-0000-0000-00003E060000}"/>
    <cellStyle name="Normal 14 92" xfId="1599" xr:uid="{00000000-0005-0000-0000-00003F060000}"/>
    <cellStyle name="Normal 14 93" xfId="1600" xr:uid="{00000000-0005-0000-0000-000040060000}"/>
    <cellStyle name="Normal 14 94" xfId="1601" xr:uid="{00000000-0005-0000-0000-000041060000}"/>
    <cellStyle name="Normal 14 95" xfId="1602" xr:uid="{00000000-0005-0000-0000-000042060000}"/>
    <cellStyle name="Normal 14 96" xfId="1603" xr:uid="{00000000-0005-0000-0000-000043060000}"/>
    <cellStyle name="Normal 14 97" xfId="1604" xr:uid="{00000000-0005-0000-0000-000044060000}"/>
    <cellStyle name="Normal 14 98" xfId="1605" xr:uid="{00000000-0005-0000-0000-000045060000}"/>
    <cellStyle name="Normal 14 99" xfId="1606" xr:uid="{00000000-0005-0000-0000-000046060000}"/>
    <cellStyle name="Normal 140 10" xfId="1607" xr:uid="{00000000-0005-0000-0000-000047060000}"/>
    <cellStyle name="Normal 140 11" xfId="1608" xr:uid="{00000000-0005-0000-0000-000048060000}"/>
    <cellStyle name="Normal 140 12" xfId="1609" xr:uid="{00000000-0005-0000-0000-000049060000}"/>
    <cellStyle name="Normal 140 13" xfId="1610" xr:uid="{00000000-0005-0000-0000-00004A060000}"/>
    <cellStyle name="Normal 140 14" xfId="1611" xr:uid="{00000000-0005-0000-0000-00004B060000}"/>
    <cellStyle name="Normal 140 15" xfId="1612" xr:uid="{00000000-0005-0000-0000-00004C060000}"/>
    <cellStyle name="Normal 140 16" xfId="1613" xr:uid="{00000000-0005-0000-0000-00004D060000}"/>
    <cellStyle name="Normal 140 17" xfId="1614" xr:uid="{00000000-0005-0000-0000-00004E060000}"/>
    <cellStyle name="Normal 140 18" xfId="1615" xr:uid="{00000000-0005-0000-0000-00004F060000}"/>
    <cellStyle name="Normal 140 19" xfId="1616" xr:uid="{00000000-0005-0000-0000-000050060000}"/>
    <cellStyle name="Normal 140 2" xfId="1617" xr:uid="{00000000-0005-0000-0000-000051060000}"/>
    <cellStyle name="Normal 140 20" xfId="1618" xr:uid="{00000000-0005-0000-0000-000052060000}"/>
    <cellStyle name="Normal 140 21" xfId="1619" xr:uid="{00000000-0005-0000-0000-000053060000}"/>
    <cellStyle name="Normal 140 22" xfId="1620" xr:uid="{00000000-0005-0000-0000-000054060000}"/>
    <cellStyle name="Normal 140 23" xfId="1621" xr:uid="{00000000-0005-0000-0000-000055060000}"/>
    <cellStyle name="Normal 140 24" xfId="1622" xr:uid="{00000000-0005-0000-0000-000056060000}"/>
    <cellStyle name="Normal 140 25" xfId="1623" xr:uid="{00000000-0005-0000-0000-000057060000}"/>
    <cellStyle name="Normal 140 26" xfId="1624" xr:uid="{00000000-0005-0000-0000-000058060000}"/>
    <cellStyle name="Normal 140 27" xfId="1625" xr:uid="{00000000-0005-0000-0000-000059060000}"/>
    <cellStyle name="Normal 140 28" xfId="1626" xr:uid="{00000000-0005-0000-0000-00005A060000}"/>
    <cellStyle name="Normal 140 3" xfId="1627" xr:uid="{00000000-0005-0000-0000-00005B060000}"/>
    <cellStyle name="Normal 140 4" xfId="1628" xr:uid="{00000000-0005-0000-0000-00005C060000}"/>
    <cellStyle name="Normal 140 5" xfId="1629" xr:uid="{00000000-0005-0000-0000-00005D060000}"/>
    <cellStyle name="Normal 140 6" xfId="1630" xr:uid="{00000000-0005-0000-0000-00005E060000}"/>
    <cellStyle name="Normal 140 7" xfId="1631" xr:uid="{00000000-0005-0000-0000-00005F060000}"/>
    <cellStyle name="Normal 140 8" xfId="1632" xr:uid="{00000000-0005-0000-0000-000060060000}"/>
    <cellStyle name="Normal 140 9" xfId="1633" xr:uid="{00000000-0005-0000-0000-000061060000}"/>
    <cellStyle name="Normal 141 10" xfId="1634" xr:uid="{00000000-0005-0000-0000-000062060000}"/>
    <cellStyle name="Normal 141 11" xfId="1635" xr:uid="{00000000-0005-0000-0000-000063060000}"/>
    <cellStyle name="Normal 141 12" xfId="1636" xr:uid="{00000000-0005-0000-0000-000064060000}"/>
    <cellStyle name="Normal 141 13" xfId="1637" xr:uid="{00000000-0005-0000-0000-000065060000}"/>
    <cellStyle name="Normal 141 14" xfId="1638" xr:uid="{00000000-0005-0000-0000-000066060000}"/>
    <cellStyle name="Normal 141 15" xfId="1639" xr:uid="{00000000-0005-0000-0000-000067060000}"/>
    <cellStyle name="Normal 141 16" xfId="1640" xr:uid="{00000000-0005-0000-0000-000068060000}"/>
    <cellStyle name="Normal 141 17" xfId="1641" xr:uid="{00000000-0005-0000-0000-000069060000}"/>
    <cellStyle name="Normal 141 18" xfId="1642" xr:uid="{00000000-0005-0000-0000-00006A060000}"/>
    <cellStyle name="Normal 141 19" xfId="1643" xr:uid="{00000000-0005-0000-0000-00006B060000}"/>
    <cellStyle name="Normal 141 2" xfId="1644" xr:uid="{00000000-0005-0000-0000-00006C060000}"/>
    <cellStyle name="Normal 141 20" xfId="1645" xr:uid="{00000000-0005-0000-0000-00006D060000}"/>
    <cellStyle name="Normal 141 21" xfId="1646" xr:uid="{00000000-0005-0000-0000-00006E060000}"/>
    <cellStyle name="Normal 141 22" xfId="1647" xr:uid="{00000000-0005-0000-0000-00006F060000}"/>
    <cellStyle name="Normal 141 23" xfId="1648" xr:uid="{00000000-0005-0000-0000-000070060000}"/>
    <cellStyle name="Normal 141 24" xfId="1649" xr:uid="{00000000-0005-0000-0000-000071060000}"/>
    <cellStyle name="Normal 141 25" xfId="1650" xr:uid="{00000000-0005-0000-0000-000072060000}"/>
    <cellStyle name="Normal 141 26" xfId="1651" xr:uid="{00000000-0005-0000-0000-000073060000}"/>
    <cellStyle name="Normal 141 27" xfId="1652" xr:uid="{00000000-0005-0000-0000-000074060000}"/>
    <cellStyle name="Normal 141 28" xfId="1653" xr:uid="{00000000-0005-0000-0000-000075060000}"/>
    <cellStyle name="Normal 141 3" xfId="1654" xr:uid="{00000000-0005-0000-0000-000076060000}"/>
    <cellStyle name="Normal 141 4" xfId="1655" xr:uid="{00000000-0005-0000-0000-000077060000}"/>
    <cellStyle name="Normal 141 5" xfId="1656" xr:uid="{00000000-0005-0000-0000-000078060000}"/>
    <cellStyle name="Normal 141 6" xfId="1657" xr:uid="{00000000-0005-0000-0000-000079060000}"/>
    <cellStyle name="Normal 141 7" xfId="1658" xr:uid="{00000000-0005-0000-0000-00007A060000}"/>
    <cellStyle name="Normal 141 8" xfId="1659" xr:uid="{00000000-0005-0000-0000-00007B060000}"/>
    <cellStyle name="Normal 141 9" xfId="1660" xr:uid="{00000000-0005-0000-0000-00007C060000}"/>
    <cellStyle name="Normal 142 10" xfId="1661" xr:uid="{00000000-0005-0000-0000-00007D060000}"/>
    <cellStyle name="Normal 142 11" xfId="1662" xr:uid="{00000000-0005-0000-0000-00007E060000}"/>
    <cellStyle name="Normal 142 12" xfId="1663" xr:uid="{00000000-0005-0000-0000-00007F060000}"/>
    <cellStyle name="Normal 142 13" xfId="1664" xr:uid="{00000000-0005-0000-0000-000080060000}"/>
    <cellStyle name="Normal 142 14" xfId="1665" xr:uid="{00000000-0005-0000-0000-000081060000}"/>
    <cellStyle name="Normal 142 15" xfId="1666" xr:uid="{00000000-0005-0000-0000-000082060000}"/>
    <cellStyle name="Normal 142 16" xfId="1667" xr:uid="{00000000-0005-0000-0000-000083060000}"/>
    <cellStyle name="Normal 142 17" xfId="1668" xr:uid="{00000000-0005-0000-0000-000084060000}"/>
    <cellStyle name="Normal 142 18" xfId="1669" xr:uid="{00000000-0005-0000-0000-000085060000}"/>
    <cellStyle name="Normal 142 19" xfId="1670" xr:uid="{00000000-0005-0000-0000-000086060000}"/>
    <cellStyle name="Normal 142 2" xfId="1671" xr:uid="{00000000-0005-0000-0000-000087060000}"/>
    <cellStyle name="Normal 142 20" xfId="1672" xr:uid="{00000000-0005-0000-0000-000088060000}"/>
    <cellStyle name="Normal 142 21" xfId="1673" xr:uid="{00000000-0005-0000-0000-000089060000}"/>
    <cellStyle name="Normal 142 22" xfId="1674" xr:uid="{00000000-0005-0000-0000-00008A060000}"/>
    <cellStyle name="Normal 142 23" xfId="1675" xr:uid="{00000000-0005-0000-0000-00008B060000}"/>
    <cellStyle name="Normal 142 24" xfId="1676" xr:uid="{00000000-0005-0000-0000-00008C060000}"/>
    <cellStyle name="Normal 142 25" xfId="1677" xr:uid="{00000000-0005-0000-0000-00008D060000}"/>
    <cellStyle name="Normal 142 26" xfId="1678" xr:uid="{00000000-0005-0000-0000-00008E060000}"/>
    <cellStyle name="Normal 142 27" xfId="1679" xr:uid="{00000000-0005-0000-0000-00008F060000}"/>
    <cellStyle name="Normal 142 28" xfId="1680" xr:uid="{00000000-0005-0000-0000-000090060000}"/>
    <cellStyle name="Normal 142 3" xfId="1681" xr:uid="{00000000-0005-0000-0000-000091060000}"/>
    <cellStyle name="Normal 142 4" xfId="1682" xr:uid="{00000000-0005-0000-0000-000092060000}"/>
    <cellStyle name="Normal 142 5" xfId="1683" xr:uid="{00000000-0005-0000-0000-000093060000}"/>
    <cellStyle name="Normal 142 6" xfId="1684" xr:uid="{00000000-0005-0000-0000-000094060000}"/>
    <cellStyle name="Normal 142 7" xfId="1685" xr:uid="{00000000-0005-0000-0000-000095060000}"/>
    <cellStyle name="Normal 142 8" xfId="1686" xr:uid="{00000000-0005-0000-0000-000096060000}"/>
    <cellStyle name="Normal 142 9" xfId="1687" xr:uid="{00000000-0005-0000-0000-000097060000}"/>
    <cellStyle name="Normal 143 10" xfId="1688" xr:uid="{00000000-0005-0000-0000-000098060000}"/>
    <cellStyle name="Normal 143 11" xfId="1689" xr:uid="{00000000-0005-0000-0000-000099060000}"/>
    <cellStyle name="Normal 143 12" xfId="1690" xr:uid="{00000000-0005-0000-0000-00009A060000}"/>
    <cellStyle name="Normal 143 13" xfId="1691" xr:uid="{00000000-0005-0000-0000-00009B060000}"/>
    <cellStyle name="Normal 143 14" xfId="1692" xr:uid="{00000000-0005-0000-0000-00009C060000}"/>
    <cellStyle name="Normal 143 15" xfId="1693" xr:uid="{00000000-0005-0000-0000-00009D060000}"/>
    <cellStyle name="Normal 143 16" xfId="1694" xr:uid="{00000000-0005-0000-0000-00009E060000}"/>
    <cellStyle name="Normal 143 17" xfId="1695" xr:uid="{00000000-0005-0000-0000-00009F060000}"/>
    <cellStyle name="Normal 143 18" xfId="1696" xr:uid="{00000000-0005-0000-0000-0000A0060000}"/>
    <cellStyle name="Normal 143 19" xfId="1697" xr:uid="{00000000-0005-0000-0000-0000A1060000}"/>
    <cellStyle name="Normal 143 2" xfId="1698" xr:uid="{00000000-0005-0000-0000-0000A2060000}"/>
    <cellStyle name="Normal 143 20" xfId="1699" xr:uid="{00000000-0005-0000-0000-0000A3060000}"/>
    <cellStyle name="Normal 143 21" xfId="1700" xr:uid="{00000000-0005-0000-0000-0000A4060000}"/>
    <cellStyle name="Normal 143 22" xfId="1701" xr:uid="{00000000-0005-0000-0000-0000A5060000}"/>
    <cellStyle name="Normal 143 23" xfId="1702" xr:uid="{00000000-0005-0000-0000-0000A6060000}"/>
    <cellStyle name="Normal 143 24" xfId="1703" xr:uid="{00000000-0005-0000-0000-0000A7060000}"/>
    <cellStyle name="Normal 143 25" xfId="1704" xr:uid="{00000000-0005-0000-0000-0000A8060000}"/>
    <cellStyle name="Normal 143 26" xfId="1705" xr:uid="{00000000-0005-0000-0000-0000A9060000}"/>
    <cellStyle name="Normal 143 27" xfId="1706" xr:uid="{00000000-0005-0000-0000-0000AA060000}"/>
    <cellStyle name="Normal 143 28" xfId="1707" xr:uid="{00000000-0005-0000-0000-0000AB060000}"/>
    <cellStyle name="Normal 143 3" xfId="1708" xr:uid="{00000000-0005-0000-0000-0000AC060000}"/>
    <cellStyle name="Normal 143 4" xfId="1709" xr:uid="{00000000-0005-0000-0000-0000AD060000}"/>
    <cellStyle name="Normal 143 5" xfId="1710" xr:uid="{00000000-0005-0000-0000-0000AE060000}"/>
    <cellStyle name="Normal 143 6" xfId="1711" xr:uid="{00000000-0005-0000-0000-0000AF060000}"/>
    <cellStyle name="Normal 143 7" xfId="1712" xr:uid="{00000000-0005-0000-0000-0000B0060000}"/>
    <cellStyle name="Normal 143 8" xfId="1713" xr:uid="{00000000-0005-0000-0000-0000B1060000}"/>
    <cellStyle name="Normal 143 9" xfId="1714" xr:uid="{00000000-0005-0000-0000-0000B2060000}"/>
    <cellStyle name="Normal 144 10" xfId="1715" xr:uid="{00000000-0005-0000-0000-0000B3060000}"/>
    <cellStyle name="Normal 144 11" xfId="1716" xr:uid="{00000000-0005-0000-0000-0000B4060000}"/>
    <cellStyle name="Normal 144 12" xfId="1717" xr:uid="{00000000-0005-0000-0000-0000B5060000}"/>
    <cellStyle name="Normal 144 13" xfId="1718" xr:uid="{00000000-0005-0000-0000-0000B6060000}"/>
    <cellStyle name="Normal 144 14" xfId="1719" xr:uid="{00000000-0005-0000-0000-0000B7060000}"/>
    <cellStyle name="Normal 144 15" xfId="1720" xr:uid="{00000000-0005-0000-0000-0000B8060000}"/>
    <cellStyle name="Normal 144 16" xfId="1721" xr:uid="{00000000-0005-0000-0000-0000B9060000}"/>
    <cellStyle name="Normal 144 17" xfId="1722" xr:uid="{00000000-0005-0000-0000-0000BA060000}"/>
    <cellStyle name="Normal 144 18" xfId="1723" xr:uid="{00000000-0005-0000-0000-0000BB060000}"/>
    <cellStyle name="Normal 144 19" xfId="1724" xr:uid="{00000000-0005-0000-0000-0000BC060000}"/>
    <cellStyle name="Normal 144 2" xfId="1725" xr:uid="{00000000-0005-0000-0000-0000BD060000}"/>
    <cellStyle name="Normal 144 20" xfId="1726" xr:uid="{00000000-0005-0000-0000-0000BE060000}"/>
    <cellStyle name="Normal 144 21" xfId="1727" xr:uid="{00000000-0005-0000-0000-0000BF060000}"/>
    <cellStyle name="Normal 144 22" xfId="1728" xr:uid="{00000000-0005-0000-0000-0000C0060000}"/>
    <cellStyle name="Normal 144 23" xfId="1729" xr:uid="{00000000-0005-0000-0000-0000C1060000}"/>
    <cellStyle name="Normal 144 24" xfId="1730" xr:uid="{00000000-0005-0000-0000-0000C2060000}"/>
    <cellStyle name="Normal 144 25" xfId="1731" xr:uid="{00000000-0005-0000-0000-0000C3060000}"/>
    <cellStyle name="Normal 144 26" xfId="1732" xr:uid="{00000000-0005-0000-0000-0000C4060000}"/>
    <cellStyle name="Normal 144 27" xfId="1733" xr:uid="{00000000-0005-0000-0000-0000C5060000}"/>
    <cellStyle name="Normal 144 28" xfId="1734" xr:uid="{00000000-0005-0000-0000-0000C6060000}"/>
    <cellStyle name="Normal 144 3" xfId="1735" xr:uid="{00000000-0005-0000-0000-0000C7060000}"/>
    <cellStyle name="Normal 144 4" xfId="1736" xr:uid="{00000000-0005-0000-0000-0000C8060000}"/>
    <cellStyle name="Normal 144 5" xfId="1737" xr:uid="{00000000-0005-0000-0000-0000C9060000}"/>
    <cellStyle name="Normal 144 6" xfId="1738" xr:uid="{00000000-0005-0000-0000-0000CA060000}"/>
    <cellStyle name="Normal 144 7" xfId="1739" xr:uid="{00000000-0005-0000-0000-0000CB060000}"/>
    <cellStyle name="Normal 144 8" xfId="1740" xr:uid="{00000000-0005-0000-0000-0000CC060000}"/>
    <cellStyle name="Normal 144 9" xfId="1741" xr:uid="{00000000-0005-0000-0000-0000CD060000}"/>
    <cellStyle name="Normal 146 10" xfId="1742" xr:uid="{00000000-0005-0000-0000-0000CE060000}"/>
    <cellStyle name="Normal 146 11" xfId="1743" xr:uid="{00000000-0005-0000-0000-0000CF060000}"/>
    <cellStyle name="Normal 146 12" xfId="1744" xr:uid="{00000000-0005-0000-0000-0000D0060000}"/>
    <cellStyle name="Normal 146 13" xfId="1745" xr:uid="{00000000-0005-0000-0000-0000D1060000}"/>
    <cellStyle name="Normal 146 14" xfId="1746" xr:uid="{00000000-0005-0000-0000-0000D2060000}"/>
    <cellStyle name="Normal 146 15" xfId="1747" xr:uid="{00000000-0005-0000-0000-0000D3060000}"/>
    <cellStyle name="Normal 146 16" xfId="1748" xr:uid="{00000000-0005-0000-0000-0000D4060000}"/>
    <cellStyle name="Normal 146 17" xfId="1749" xr:uid="{00000000-0005-0000-0000-0000D5060000}"/>
    <cellStyle name="Normal 146 18" xfId="1750" xr:uid="{00000000-0005-0000-0000-0000D6060000}"/>
    <cellStyle name="Normal 146 19" xfId="1751" xr:uid="{00000000-0005-0000-0000-0000D7060000}"/>
    <cellStyle name="Normal 146 2" xfId="1752" xr:uid="{00000000-0005-0000-0000-0000D8060000}"/>
    <cellStyle name="Normal 146 20" xfId="1753" xr:uid="{00000000-0005-0000-0000-0000D9060000}"/>
    <cellStyle name="Normal 146 21" xfId="1754" xr:uid="{00000000-0005-0000-0000-0000DA060000}"/>
    <cellStyle name="Normal 146 22" xfId="1755" xr:uid="{00000000-0005-0000-0000-0000DB060000}"/>
    <cellStyle name="Normal 146 23" xfId="1756" xr:uid="{00000000-0005-0000-0000-0000DC060000}"/>
    <cellStyle name="Normal 146 24" xfId="1757" xr:uid="{00000000-0005-0000-0000-0000DD060000}"/>
    <cellStyle name="Normal 146 25" xfId="1758" xr:uid="{00000000-0005-0000-0000-0000DE060000}"/>
    <cellStyle name="Normal 146 26" xfId="1759" xr:uid="{00000000-0005-0000-0000-0000DF060000}"/>
    <cellStyle name="Normal 146 3" xfId="1760" xr:uid="{00000000-0005-0000-0000-0000E0060000}"/>
    <cellStyle name="Normal 146 4" xfId="1761" xr:uid="{00000000-0005-0000-0000-0000E1060000}"/>
    <cellStyle name="Normal 146 5" xfId="1762" xr:uid="{00000000-0005-0000-0000-0000E2060000}"/>
    <cellStyle name="Normal 146 6" xfId="1763" xr:uid="{00000000-0005-0000-0000-0000E3060000}"/>
    <cellStyle name="Normal 146 7" xfId="1764" xr:uid="{00000000-0005-0000-0000-0000E4060000}"/>
    <cellStyle name="Normal 146 8" xfId="1765" xr:uid="{00000000-0005-0000-0000-0000E5060000}"/>
    <cellStyle name="Normal 146 9" xfId="1766" xr:uid="{00000000-0005-0000-0000-0000E6060000}"/>
    <cellStyle name="Normal 147 10" xfId="1767" xr:uid="{00000000-0005-0000-0000-0000E7060000}"/>
    <cellStyle name="Normal 147 11" xfId="1768" xr:uid="{00000000-0005-0000-0000-0000E8060000}"/>
    <cellStyle name="Normal 147 12" xfId="1769" xr:uid="{00000000-0005-0000-0000-0000E9060000}"/>
    <cellStyle name="Normal 147 13" xfId="1770" xr:uid="{00000000-0005-0000-0000-0000EA060000}"/>
    <cellStyle name="Normal 147 14" xfId="1771" xr:uid="{00000000-0005-0000-0000-0000EB060000}"/>
    <cellStyle name="Normal 147 15" xfId="1772" xr:uid="{00000000-0005-0000-0000-0000EC060000}"/>
    <cellStyle name="Normal 147 16" xfId="1773" xr:uid="{00000000-0005-0000-0000-0000ED060000}"/>
    <cellStyle name="Normal 147 17" xfId="1774" xr:uid="{00000000-0005-0000-0000-0000EE060000}"/>
    <cellStyle name="Normal 147 18" xfId="1775" xr:uid="{00000000-0005-0000-0000-0000EF060000}"/>
    <cellStyle name="Normal 147 19" xfId="1776" xr:uid="{00000000-0005-0000-0000-0000F0060000}"/>
    <cellStyle name="Normal 147 2" xfId="1777" xr:uid="{00000000-0005-0000-0000-0000F1060000}"/>
    <cellStyle name="Normal 147 20" xfId="1778" xr:uid="{00000000-0005-0000-0000-0000F2060000}"/>
    <cellStyle name="Normal 147 21" xfId="1779" xr:uid="{00000000-0005-0000-0000-0000F3060000}"/>
    <cellStyle name="Normal 147 22" xfId="1780" xr:uid="{00000000-0005-0000-0000-0000F4060000}"/>
    <cellStyle name="Normal 147 23" xfId="1781" xr:uid="{00000000-0005-0000-0000-0000F5060000}"/>
    <cellStyle name="Normal 147 24" xfId="1782" xr:uid="{00000000-0005-0000-0000-0000F6060000}"/>
    <cellStyle name="Normal 147 25" xfId="1783" xr:uid="{00000000-0005-0000-0000-0000F7060000}"/>
    <cellStyle name="Normal 147 3" xfId="1784" xr:uid="{00000000-0005-0000-0000-0000F8060000}"/>
    <cellStyle name="Normal 147 4" xfId="1785" xr:uid="{00000000-0005-0000-0000-0000F9060000}"/>
    <cellStyle name="Normal 147 5" xfId="1786" xr:uid="{00000000-0005-0000-0000-0000FA060000}"/>
    <cellStyle name="Normal 147 6" xfId="1787" xr:uid="{00000000-0005-0000-0000-0000FB060000}"/>
    <cellStyle name="Normal 147 7" xfId="1788" xr:uid="{00000000-0005-0000-0000-0000FC060000}"/>
    <cellStyle name="Normal 147 8" xfId="1789" xr:uid="{00000000-0005-0000-0000-0000FD060000}"/>
    <cellStyle name="Normal 147 9" xfId="1790" xr:uid="{00000000-0005-0000-0000-0000FE060000}"/>
    <cellStyle name="Normal 148 10" xfId="1791" xr:uid="{00000000-0005-0000-0000-0000FF060000}"/>
    <cellStyle name="Normal 148 11" xfId="1792" xr:uid="{00000000-0005-0000-0000-000000070000}"/>
    <cellStyle name="Normal 148 12" xfId="1793" xr:uid="{00000000-0005-0000-0000-000001070000}"/>
    <cellStyle name="Normal 148 13" xfId="1794" xr:uid="{00000000-0005-0000-0000-000002070000}"/>
    <cellStyle name="Normal 148 14" xfId="1795" xr:uid="{00000000-0005-0000-0000-000003070000}"/>
    <cellStyle name="Normal 148 15" xfId="1796" xr:uid="{00000000-0005-0000-0000-000004070000}"/>
    <cellStyle name="Normal 148 16" xfId="1797" xr:uid="{00000000-0005-0000-0000-000005070000}"/>
    <cellStyle name="Normal 148 17" xfId="1798" xr:uid="{00000000-0005-0000-0000-000006070000}"/>
    <cellStyle name="Normal 148 18" xfId="1799" xr:uid="{00000000-0005-0000-0000-000007070000}"/>
    <cellStyle name="Normal 148 19" xfId="1800" xr:uid="{00000000-0005-0000-0000-000008070000}"/>
    <cellStyle name="Normal 148 2" xfId="1801" xr:uid="{00000000-0005-0000-0000-000009070000}"/>
    <cellStyle name="Normal 148 20" xfId="1802" xr:uid="{00000000-0005-0000-0000-00000A070000}"/>
    <cellStyle name="Normal 148 21" xfId="1803" xr:uid="{00000000-0005-0000-0000-00000B070000}"/>
    <cellStyle name="Normal 148 22" xfId="1804" xr:uid="{00000000-0005-0000-0000-00000C070000}"/>
    <cellStyle name="Normal 148 23" xfId="1805" xr:uid="{00000000-0005-0000-0000-00000D070000}"/>
    <cellStyle name="Normal 148 24" xfId="1806" xr:uid="{00000000-0005-0000-0000-00000E070000}"/>
    <cellStyle name="Normal 148 3" xfId="1807" xr:uid="{00000000-0005-0000-0000-00000F070000}"/>
    <cellStyle name="Normal 148 4" xfId="1808" xr:uid="{00000000-0005-0000-0000-000010070000}"/>
    <cellStyle name="Normal 148 5" xfId="1809" xr:uid="{00000000-0005-0000-0000-000011070000}"/>
    <cellStyle name="Normal 148 6" xfId="1810" xr:uid="{00000000-0005-0000-0000-000012070000}"/>
    <cellStyle name="Normal 148 7" xfId="1811" xr:uid="{00000000-0005-0000-0000-000013070000}"/>
    <cellStyle name="Normal 148 8" xfId="1812" xr:uid="{00000000-0005-0000-0000-000014070000}"/>
    <cellStyle name="Normal 148 9" xfId="1813" xr:uid="{00000000-0005-0000-0000-000015070000}"/>
    <cellStyle name="Normal 149 10" xfId="1814" xr:uid="{00000000-0005-0000-0000-000016070000}"/>
    <cellStyle name="Normal 149 2" xfId="1815" xr:uid="{00000000-0005-0000-0000-000017070000}"/>
    <cellStyle name="Normal 149 3" xfId="1816" xr:uid="{00000000-0005-0000-0000-000018070000}"/>
    <cellStyle name="Normal 149 4" xfId="1817" xr:uid="{00000000-0005-0000-0000-000019070000}"/>
    <cellStyle name="Normal 149 5" xfId="1818" xr:uid="{00000000-0005-0000-0000-00001A070000}"/>
    <cellStyle name="Normal 149 6" xfId="1819" xr:uid="{00000000-0005-0000-0000-00001B070000}"/>
    <cellStyle name="Normal 149 7" xfId="1820" xr:uid="{00000000-0005-0000-0000-00001C070000}"/>
    <cellStyle name="Normal 149 8" xfId="1821" xr:uid="{00000000-0005-0000-0000-00001D070000}"/>
    <cellStyle name="Normal 149 9" xfId="1822" xr:uid="{00000000-0005-0000-0000-00001E070000}"/>
    <cellStyle name="Normal 15 10" xfId="1823" xr:uid="{00000000-0005-0000-0000-00001F070000}"/>
    <cellStyle name="Normal 15 11" xfId="1824" xr:uid="{00000000-0005-0000-0000-000020070000}"/>
    <cellStyle name="Normal 15 12" xfId="1825" xr:uid="{00000000-0005-0000-0000-000021070000}"/>
    <cellStyle name="Normal 15 13" xfId="1826" xr:uid="{00000000-0005-0000-0000-000022070000}"/>
    <cellStyle name="Normal 15 14" xfId="1827" xr:uid="{00000000-0005-0000-0000-000023070000}"/>
    <cellStyle name="Normal 15 15" xfId="1828" xr:uid="{00000000-0005-0000-0000-000024070000}"/>
    <cellStyle name="Normal 15 16" xfId="1829" xr:uid="{00000000-0005-0000-0000-000025070000}"/>
    <cellStyle name="Normal 15 17" xfId="1830" xr:uid="{00000000-0005-0000-0000-000026070000}"/>
    <cellStyle name="Normal 15 18" xfId="1831" xr:uid="{00000000-0005-0000-0000-000027070000}"/>
    <cellStyle name="Normal 15 19" xfId="1832" xr:uid="{00000000-0005-0000-0000-000028070000}"/>
    <cellStyle name="Normal 15 2" xfId="1833" xr:uid="{00000000-0005-0000-0000-000029070000}"/>
    <cellStyle name="Normal 15 20" xfId="1834" xr:uid="{00000000-0005-0000-0000-00002A070000}"/>
    <cellStyle name="Normal 15 21" xfId="1835" xr:uid="{00000000-0005-0000-0000-00002B070000}"/>
    <cellStyle name="Normal 15 22" xfId="1836" xr:uid="{00000000-0005-0000-0000-00002C070000}"/>
    <cellStyle name="Normal 15 23" xfId="1837" xr:uid="{00000000-0005-0000-0000-00002D070000}"/>
    <cellStyle name="Normal 15 24" xfId="1838" xr:uid="{00000000-0005-0000-0000-00002E070000}"/>
    <cellStyle name="Normal 15 25" xfId="1839" xr:uid="{00000000-0005-0000-0000-00002F070000}"/>
    <cellStyle name="Normal 15 26" xfId="1840" xr:uid="{00000000-0005-0000-0000-000030070000}"/>
    <cellStyle name="Normal 15 27" xfId="1841" xr:uid="{00000000-0005-0000-0000-000031070000}"/>
    <cellStyle name="Normal 15 28" xfId="1842" xr:uid="{00000000-0005-0000-0000-000032070000}"/>
    <cellStyle name="Normal 15 29" xfId="1843" xr:uid="{00000000-0005-0000-0000-000033070000}"/>
    <cellStyle name="Normal 15 3" xfId="1844" xr:uid="{00000000-0005-0000-0000-000034070000}"/>
    <cellStyle name="Normal 15 30" xfId="1845" xr:uid="{00000000-0005-0000-0000-000035070000}"/>
    <cellStyle name="Normal 15 31" xfId="1846" xr:uid="{00000000-0005-0000-0000-000036070000}"/>
    <cellStyle name="Normal 15 32" xfId="1847" xr:uid="{00000000-0005-0000-0000-000037070000}"/>
    <cellStyle name="Normal 15 33" xfId="1848" xr:uid="{00000000-0005-0000-0000-000038070000}"/>
    <cellStyle name="Normal 15 34" xfId="1849" xr:uid="{00000000-0005-0000-0000-000039070000}"/>
    <cellStyle name="Normal 15 35" xfId="1850" xr:uid="{00000000-0005-0000-0000-00003A070000}"/>
    <cellStyle name="Normal 15 36" xfId="1851" xr:uid="{00000000-0005-0000-0000-00003B070000}"/>
    <cellStyle name="Normal 15 37" xfId="1852" xr:uid="{00000000-0005-0000-0000-00003C070000}"/>
    <cellStyle name="Normal 15 38" xfId="1853" xr:uid="{00000000-0005-0000-0000-00003D070000}"/>
    <cellStyle name="Normal 15 39" xfId="1854" xr:uid="{00000000-0005-0000-0000-00003E070000}"/>
    <cellStyle name="Normal 15 4" xfId="1855" xr:uid="{00000000-0005-0000-0000-00003F070000}"/>
    <cellStyle name="Normal 15 40" xfId="1856" xr:uid="{00000000-0005-0000-0000-000040070000}"/>
    <cellStyle name="Normal 15 41" xfId="1857" xr:uid="{00000000-0005-0000-0000-000041070000}"/>
    <cellStyle name="Normal 15 42" xfId="1858" xr:uid="{00000000-0005-0000-0000-000042070000}"/>
    <cellStyle name="Normal 15 43" xfId="1859" xr:uid="{00000000-0005-0000-0000-000043070000}"/>
    <cellStyle name="Normal 15 44" xfId="1860" xr:uid="{00000000-0005-0000-0000-000044070000}"/>
    <cellStyle name="Normal 15 45" xfId="1861" xr:uid="{00000000-0005-0000-0000-000045070000}"/>
    <cellStyle name="Normal 15 46" xfId="1862" xr:uid="{00000000-0005-0000-0000-000046070000}"/>
    <cellStyle name="Normal 15 47" xfId="1863" xr:uid="{00000000-0005-0000-0000-000047070000}"/>
    <cellStyle name="Normal 15 48" xfId="1864" xr:uid="{00000000-0005-0000-0000-000048070000}"/>
    <cellStyle name="Normal 15 49" xfId="1865" xr:uid="{00000000-0005-0000-0000-000049070000}"/>
    <cellStyle name="Normal 15 5" xfId="1866" xr:uid="{00000000-0005-0000-0000-00004A070000}"/>
    <cellStyle name="Normal 15 50" xfId="1867" xr:uid="{00000000-0005-0000-0000-00004B070000}"/>
    <cellStyle name="Normal 15 51" xfId="1868" xr:uid="{00000000-0005-0000-0000-00004C070000}"/>
    <cellStyle name="Normal 15 52" xfId="1869" xr:uid="{00000000-0005-0000-0000-00004D070000}"/>
    <cellStyle name="Normal 15 53" xfId="1870" xr:uid="{00000000-0005-0000-0000-00004E070000}"/>
    <cellStyle name="Normal 15 54" xfId="1871" xr:uid="{00000000-0005-0000-0000-00004F070000}"/>
    <cellStyle name="Normal 15 55" xfId="1872" xr:uid="{00000000-0005-0000-0000-000050070000}"/>
    <cellStyle name="Normal 15 56" xfId="1873" xr:uid="{00000000-0005-0000-0000-000051070000}"/>
    <cellStyle name="Normal 15 57" xfId="1874" xr:uid="{00000000-0005-0000-0000-000052070000}"/>
    <cellStyle name="Normal 15 58" xfId="1875" xr:uid="{00000000-0005-0000-0000-000053070000}"/>
    <cellStyle name="Normal 15 59" xfId="1876" xr:uid="{00000000-0005-0000-0000-000054070000}"/>
    <cellStyle name="Normal 15 6" xfId="1877" xr:uid="{00000000-0005-0000-0000-000055070000}"/>
    <cellStyle name="Normal 15 60" xfId="1878" xr:uid="{00000000-0005-0000-0000-000056070000}"/>
    <cellStyle name="Normal 15 61" xfId="1879" xr:uid="{00000000-0005-0000-0000-000057070000}"/>
    <cellStyle name="Normal 15 62" xfId="1880" xr:uid="{00000000-0005-0000-0000-000058070000}"/>
    <cellStyle name="Normal 15 63" xfId="1881" xr:uid="{00000000-0005-0000-0000-000059070000}"/>
    <cellStyle name="Normal 15 64" xfId="1882" xr:uid="{00000000-0005-0000-0000-00005A070000}"/>
    <cellStyle name="Normal 15 65" xfId="1883" xr:uid="{00000000-0005-0000-0000-00005B070000}"/>
    <cellStyle name="Normal 15 66" xfId="1884" xr:uid="{00000000-0005-0000-0000-00005C070000}"/>
    <cellStyle name="Normal 15 67" xfId="1885" xr:uid="{00000000-0005-0000-0000-00005D070000}"/>
    <cellStyle name="Normal 15 68" xfId="1886" xr:uid="{00000000-0005-0000-0000-00005E070000}"/>
    <cellStyle name="Normal 15 69" xfId="1887" xr:uid="{00000000-0005-0000-0000-00005F070000}"/>
    <cellStyle name="Normal 15 7" xfId="1888" xr:uid="{00000000-0005-0000-0000-000060070000}"/>
    <cellStyle name="Normal 15 70" xfId="1889" xr:uid="{00000000-0005-0000-0000-000061070000}"/>
    <cellStyle name="Normal 15 71" xfId="1890" xr:uid="{00000000-0005-0000-0000-000062070000}"/>
    <cellStyle name="Normal 15 72" xfId="1891" xr:uid="{00000000-0005-0000-0000-000063070000}"/>
    <cellStyle name="Normal 15 73" xfId="1892" xr:uid="{00000000-0005-0000-0000-000064070000}"/>
    <cellStyle name="Normal 15 74" xfId="1893" xr:uid="{00000000-0005-0000-0000-000065070000}"/>
    <cellStyle name="Normal 15 75" xfId="1894" xr:uid="{00000000-0005-0000-0000-000066070000}"/>
    <cellStyle name="Normal 15 76" xfId="1895" xr:uid="{00000000-0005-0000-0000-000067070000}"/>
    <cellStyle name="Normal 15 77" xfId="1896" xr:uid="{00000000-0005-0000-0000-000068070000}"/>
    <cellStyle name="Normal 15 78" xfId="1897" xr:uid="{00000000-0005-0000-0000-000069070000}"/>
    <cellStyle name="Normal 15 79" xfId="1898" xr:uid="{00000000-0005-0000-0000-00006A070000}"/>
    <cellStyle name="Normal 15 8" xfId="1899" xr:uid="{00000000-0005-0000-0000-00006B070000}"/>
    <cellStyle name="Normal 15 80" xfId="1900" xr:uid="{00000000-0005-0000-0000-00006C070000}"/>
    <cellStyle name="Normal 15 81" xfId="1901" xr:uid="{00000000-0005-0000-0000-00006D070000}"/>
    <cellStyle name="Normal 15 82" xfId="1902" xr:uid="{00000000-0005-0000-0000-00006E070000}"/>
    <cellStyle name="Normal 15 83" xfId="1903" xr:uid="{00000000-0005-0000-0000-00006F070000}"/>
    <cellStyle name="Normal 15 84" xfId="1904" xr:uid="{00000000-0005-0000-0000-000070070000}"/>
    <cellStyle name="Normal 15 85" xfId="1905" xr:uid="{00000000-0005-0000-0000-000071070000}"/>
    <cellStyle name="Normal 15 86" xfId="1906" xr:uid="{00000000-0005-0000-0000-000072070000}"/>
    <cellStyle name="Normal 15 87" xfId="1907" xr:uid="{00000000-0005-0000-0000-000073070000}"/>
    <cellStyle name="Normal 15 88" xfId="1908" xr:uid="{00000000-0005-0000-0000-000074070000}"/>
    <cellStyle name="Normal 15 89" xfId="1909" xr:uid="{00000000-0005-0000-0000-000075070000}"/>
    <cellStyle name="Normal 15 9" xfId="1910" xr:uid="{00000000-0005-0000-0000-000076070000}"/>
    <cellStyle name="Normal 15 90" xfId="1911" xr:uid="{00000000-0005-0000-0000-000077070000}"/>
    <cellStyle name="Normal 15 91" xfId="1912" xr:uid="{00000000-0005-0000-0000-000078070000}"/>
    <cellStyle name="Normal 15 92" xfId="1913" xr:uid="{00000000-0005-0000-0000-000079070000}"/>
    <cellStyle name="Normal 15 93" xfId="1914" xr:uid="{00000000-0005-0000-0000-00007A070000}"/>
    <cellStyle name="Normal 15 94" xfId="1915" xr:uid="{00000000-0005-0000-0000-00007B070000}"/>
    <cellStyle name="Normal 15 95" xfId="1916" xr:uid="{00000000-0005-0000-0000-00007C070000}"/>
    <cellStyle name="Normal 15 96" xfId="1917" xr:uid="{00000000-0005-0000-0000-00007D070000}"/>
    <cellStyle name="Normal 15 97" xfId="1918" xr:uid="{00000000-0005-0000-0000-00007E070000}"/>
    <cellStyle name="Normal 15 98" xfId="1919" xr:uid="{00000000-0005-0000-0000-00007F070000}"/>
    <cellStyle name="Normal 15 99" xfId="1920" xr:uid="{00000000-0005-0000-0000-000080070000}"/>
    <cellStyle name="Normal 150 2" xfId="1921" xr:uid="{00000000-0005-0000-0000-000081070000}"/>
    <cellStyle name="Normal 150 3" xfId="1922" xr:uid="{00000000-0005-0000-0000-000082070000}"/>
    <cellStyle name="Normal 150 4" xfId="1923" xr:uid="{00000000-0005-0000-0000-000083070000}"/>
    <cellStyle name="Normal 150 5" xfId="1924" xr:uid="{00000000-0005-0000-0000-000084070000}"/>
    <cellStyle name="Normal 150 6" xfId="1925" xr:uid="{00000000-0005-0000-0000-000085070000}"/>
    <cellStyle name="Normal 16 10" xfId="1926" xr:uid="{00000000-0005-0000-0000-000086070000}"/>
    <cellStyle name="Normal 16 11" xfId="1927" xr:uid="{00000000-0005-0000-0000-000087070000}"/>
    <cellStyle name="Normal 16 12" xfId="1928" xr:uid="{00000000-0005-0000-0000-000088070000}"/>
    <cellStyle name="Normal 16 13" xfId="1929" xr:uid="{00000000-0005-0000-0000-000089070000}"/>
    <cellStyle name="Normal 16 14" xfId="1930" xr:uid="{00000000-0005-0000-0000-00008A070000}"/>
    <cellStyle name="Normal 16 15" xfId="1931" xr:uid="{00000000-0005-0000-0000-00008B070000}"/>
    <cellStyle name="Normal 16 16" xfId="1932" xr:uid="{00000000-0005-0000-0000-00008C070000}"/>
    <cellStyle name="Normal 16 17" xfId="1933" xr:uid="{00000000-0005-0000-0000-00008D070000}"/>
    <cellStyle name="Normal 16 18" xfId="1934" xr:uid="{00000000-0005-0000-0000-00008E070000}"/>
    <cellStyle name="Normal 16 19" xfId="1935" xr:uid="{00000000-0005-0000-0000-00008F070000}"/>
    <cellStyle name="Normal 16 2" xfId="1936" xr:uid="{00000000-0005-0000-0000-000090070000}"/>
    <cellStyle name="Normal 16 20" xfId="1937" xr:uid="{00000000-0005-0000-0000-000091070000}"/>
    <cellStyle name="Normal 16 21" xfId="1938" xr:uid="{00000000-0005-0000-0000-000092070000}"/>
    <cellStyle name="Normal 16 22" xfId="1939" xr:uid="{00000000-0005-0000-0000-000093070000}"/>
    <cellStyle name="Normal 16 23" xfId="1940" xr:uid="{00000000-0005-0000-0000-000094070000}"/>
    <cellStyle name="Normal 16 24" xfId="1941" xr:uid="{00000000-0005-0000-0000-000095070000}"/>
    <cellStyle name="Normal 16 25" xfId="1942" xr:uid="{00000000-0005-0000-0000-000096070000}"/>
    <cellStyle name="Normal 16 26" xfId="1943" xr:uid="{00000000-0005-0000-0000-000097070000}"/>
    <cellStyle name="Normal 16 27" xfId="1944" xr:uid="{00000000-0005-0000-0000-000098070000}"/>
    <cellStyle name="Normal 16 28" xfId="1945" xr:uid="{00000000-0005-0000-0000-000099070000}"/>
    <cellStyle name="Normal 16 29" xfId="1946" xr:uid="{00000000-0005-0000-0000-00009A070000}"/>
    <cellStyle name="Normal 16 3" xfId="1947" xr:uid="{00000000-0005-0000-0000-00009B070000}"/>
    <cellStyle name="Normal 16 30" xfId="1948" xr:uid="{00000000-0005-0000-0000-00009C070000}"/>
    <cellStyle name="Normal 16 31" xfId="1949" xr:uid="{00000000-0005-0000-0000-00009D070000}"/>
    <cellStyle name="Normal 16 32" xfId="1950" xr:uid="{00000000-0005-0000-0000-00009E070000}"/>
    <cellStyle name="Normal 16 33" xfId="1951" xr:uid="{00000000-0005-0000-0000-00009F070000}"/>
    <cellStyle name="Normal 16 34" xfId="1952" xr:uid="{00000000-0005-0000-0000-0000A0070000}"/>
    <cellStyle name="Normal 16 35" xfId="1953" xr:uid="{00000000-0005-0000-0000-0000A1070000}"/>
    <cellStyle name="Normal 16 36" xfId="1954" xr:uid="{00000000-0005-0000-0000-0000A2070000}"/>
    <cellStyle name="Normal 16 37" xfId="1955" xr:uid="{00000000-0005-0000-0000-0000A3070000}"/>
    <cellStyle name="Normal 16 38" xfId="1956" xr:uid="{00000000-0005-0000-0000-0000A4070000}"/>
    <cellStyle name="Normal 16 39" xfId="1957" xr:uid="{00000000-0005-0000-0000-0000A5070000}"/>
    <cellStyle name="Normal 16 4" xfId="1958" xr:uid="{00000000-0005-0000-0000-0000A6070000}"/>
    <cellStyle name="Normal 16 40" xfId="1959" xr:uid="{00000000-0005-0000-0000-0000A7070000}"/>
    <cellStyle name="Normal 16 41" xfId="1960" xr:uid="{00000000-0005-0000-0000-0000A8070000}"/>
    <cellStyle name="Normal 16 42" xfId="1961" xr:uid="{00000000-0005-0000-0000-0000A9070000}"/>
    <cellStyle name="Normal 16 43" xfId="1962" xr:uid="{00000000-0005-0000-0000-0000AA070000}"/>
    <cellStyle name="Normal 16 44" xfId="1963" xr:uid="{00000000-0005-0000-0000-0000AB070000}"/>
    <cellStyle name="Normal 16 45" xfId="1964" xr:uid="{00000000-0005-0000-0000-0000AC070000}"/>
    <cellStyle name="Normal 16 46" xfId="1965" xr:uid="{00000000-0005-0000-0000-0000AD070000}"/>
    <cellStyle name="Normal 16 47" xfId="1966" xr:uid="{00000000-0005-0000-0000-0000AE070000}"/>
    <cellStyle name="Normal 16 48" xfId="1967" xr:uid="{00000000-0005-0000-0000-0000AF070000}"/>
    <cellStyle name="Normal 16 49" xfId="1968" xr:uid="{00000000-0005-0000-0000-0000B0070000}"/>
    <cellStyle name="Normal 16 5" xfId="1969" xr:uid="{00000000-0005-0000-0000-0000B1070000}"/>
    <cellStyle name="Normal 16 50" xfId="1970" xr:uid="{00000000-0005-0000-0000-0000B2070000}"/>
    <cellStyle name="Normal 16 51" xfId="1971" xr:uid="{00000000-0005-0000-0000-0000B3070000}"/>
    <cellStyle name="Normal 16 52" xfId="1972" xr:uid="{00000000-0005-0000-0000-0000B4070000}"/>
    <cellStyle name="Normal 16 53" xfId="1973" xr:uid="{00000000-0005-0000-0000-0000B5070000}"/>
    <cellStyle name="Normal 16 54" xfId="1974" xr:uid="{00000000-0005-0000-0000-0000B6070000}"/>
    <cellStyle name="Normal 16 55" xfId="1975" xr:uid="{00000000-0005-0000-0000-0000B7070000}"/>
    <cellStyle name="Normal 16 56" xfId="1976" xr:uid="{00000000-0005-0000-0000-0000B8070000}"/>
    <cellStyle name="Normal 16 57" xfId="1977" xr:uid="{00000000-0005-0000-0000-0000B9070000}"/>
    <cellStyle name="Normal 16 58" xfId="1978" xr:uid="{00000000-0005-0000-0000-0000BA070000}"/>
    <cellStyle name="Normal 16 59" xfId="1979" xr:uid="{00000000-0005-0000-0000-0000BB070000}"/>
    <cellStyle name="Normal 16 6" xfId="1980" xr:uid="{00000000-0005-0000-0000-0000BC070000}"/>
    <cellStyle name="Normal 16 60" xfId="1981" xr:uid="{00000000-0005-0000-0000-0000BD070000}"/>
    <cellStyle name="Normal 16 61" xfId="1982" xr:uid="{00000000-0005-0000-0000-0000BE070000}"/>
    <cellStyle name="Normal 16 62" xfId="1983" xr:uid="{00000000-0005-0000-0000-0000BF070000}"/>
    <cellStyle name="Normal 16 63" xfId="1984" xr:uid="{00000000-0005-0000-0000-0000C0070000}"/>
    <cellStyle name="Normal 16 64" xfId="1985" xr:uid="{00000000-0005-0000-0000-0000C1070000}"/>
    <cellStyle name="Normal 16 65" xfId="1986" xr:uid="{00000000-0005-0000-0000-0000C2070000}"/>
    <cellStyle name="Normal 16 66" xfId="1987" xr:uid="{00000000-0005-0000-0000-0000C3070000}"/>
    <cellStyle name="Normal 16 67" xfId="1988" xr:uid="{00000000-0005-0000-0000-0000C4070000}"/>
    <cellStyle name="Normal 16 68" xfId="1989" xr:uid="{00000000-0005-0000-0000-0000C5070000}"/>
    <cellStyle name="Normal 16 69" xfId="1990" xr:uid="{00000000-0005-0000-0000-0000C6070000}"/>
    <cellStyle name="Normal 16 7" xfId="1991" xr:uid="{00000000-0005-0000-0000-0000C7070000}"/>
    <cellStyle name="Normal 16 70" xfId="1992" xr:uid="{00000000-0005-0000-0000-0000C8070000}"/>
    <cellStyle name="Normal 16 71" xfId="1993" xr:uid="{00000000-0005-0000-0000-0000C9070000}"/>
    <cellStyle name="Normal 16 72" xfId="1994" xr:uid="{00000000-0005-0000-0000-0000CA070000}"/>
    <cellStyle name="Normal 16 73" xfId="1995" xr:uid="{00000000-0005-0000-0000-0000CB070000}"/>
    <cellStyle name="Normal 16 74" xfId="1996" xr:uid="{00000000-0005-0000-0000-0000CC070000}"/>
    <cellStyle name="Normal 16 75" xfId="1997" xr:uid="{00000000-0005-0000-0000-0000CD070000}"/>
    <cellStyle name="Normal 16 76" xfId="1998" xr:uid="{00000000-0005-0000-0000-0000CE070000}"/>
    <cellStyle name="Normal 16 77" xfId="1999" xr:uid="{00000000-0005-0000-0000-0000CF070000}"/>
    <cellStyle name="Normal 16 78" xfId="2000" xr:uid="{00000000-0005-0000-0000-0000D0070000}"/>
    <cellStyle name="Normal 16 79" xfId="2001" xr:uid="{00000000-0005-0000-0000-0000D1070000}"/>
    <cellStyle name="Normal 16 8" xfId="2002" xr:uid="{00000000-0005-0000-0000-0000D2070000}"/>
    <cellStyle name="Normal 16 80" xfId="2003" xr:uid="{00000000-0005-0000-0000-0000D3070000}"/>
    <cellStyle name="Normal 16 81" xfId="2004" xr:uid="{00000000-0005-0000-0000-0000D4070000}"/>
    <cellStyle name="Normal 16 82" xfId="2005" xr:uid="{00000000-0005-0000-0000-0000D5070000}"/>
    <cellStyle name="Normal 16 83" xfId="2006" xr:uid="{00000000-0005-0000-0000-0000D6070000}"/>
    <cellStyle name="Normal 16 84" xfId="2007" xr:uid="{00000000-0005-0000-0000-0000D7070000}"/>
    <cellStyle name="Normal 16 85" xfId="2008" xr:uid="{00000000-0005-0000-0000-0000D8070000}"/>
    <cellStyle name="Normal 16 86" xfId="2009" xr:uid="{00000000-0005-0000-0000-0000D9070000}"/>
    <cellStyle name="Normal 16 87" xfId="2010" xr:uid="{00000000-0005-0000-0000-0000DA070000}"/>
    <cellStyle name="Normal 16 88" xfId="2011" xr:uid="{00000000-0005-0000-0000-0000DB070000}"/>
    <cellStyle name="Normal 16 89" xfId="2012" xr:uid="{00000000-0005-0000-0000-0000DC070000}"/>
    <cellStyle name="Normal 16 9" xfId="2013" xr:uid="{00000000-0005-0000-0000-0000DD070000}"/>
    <cellStyle name="Normal 16 90" xfId="2014" xr:uid="{00000000-0005-0000-0000-0000DE070000}"/>
    <cellStyle name="Normal 16 91" xfId="2015" xr:uid="{00000000-0005-0000-0000-0000DF070000}"/>
    <cellStyle name="Normal 16 92" xfId="2016" xr:uid="{00000000-0005-0000-0000-0000E0070000}"/>
    <cellStyle name="Normal 16 93" xfId="2017" xr:uid="{00000000-0005-0000-0000-0000E1070000}"/>
    <cellStyle name="Normal 16 94" xfId="2018" xr:uid="{00000000-0005-0000-0000-0000E2070000}"/>
    <cellStyle name="Normal 16 95" xfId="2019" xr:uid="{00000000-0005-0000-0000-0000E3070000}"/>
    <cellStyle name="Normal 16 96" xfId="2020" xr:uid="{00000000-0005-0000-0000-0000E4070000}"/>
    <cellStyle name="Normal 16 97" xfId="2021" xr:uid="{00000000-0005-0000-0000-0000E5070000}"/>
    <cellStyle name="Normal 16 98" xfId="2022" xr:uid="{00000000-0005-0000-0000-0000E6070000}"/>
    <cellStyle name="Normal 16 99" xfId="2023" xr:uid="{00000000-0005-0000-0000-0000E7070000}"/>
    <cellStyle name="Normal 17 10" xfId="2024" xr:uid="{00000000-0005-0000-0000-0000E8070000}"/>
    <cellStyle name="Normal 17 11" xfId="2025" xr:uid="{00000000-0005-0000-0000-0000E9070000}"/>
    <cellStyle name="Normal 17 12" xfId="2026" xr:uid="{00000000-0005-0000-0000-0000EA070000}"/>
    <cellStyle name="Normal 17 13" xfId="2027" xr:uid="{00000000-0005-0000-0000-0000EB070000}"/>
    <cellStyle name="Normal 17 14" xfId="2028" xr:uid="{00000000-0005-0000-0000-0000EC070000}"/>
    <cellStyle name="Normal 17 15" xfId="2029" xr:uid="{00000000-0005-0000-0000-0000ED070000}"/>
    <cellStyle name="Normal 17 16" xfId="2030" xr:uid="{00000000-0005-0000-0000-0000EE070000}"/>
    <cellStyle name="Normal 17 17" xfId="2031" xr:uid="{00000000-0005-0000-0000-0000EF070000}"/>
    <cellStyle name="Normal 17 18" xfId="2032" xr:uid="{00000000-0005-0000-0000-0000F0070000}"/>
    <cellStyle name="Normal 17 19" xfId="2033" xr:uid="{00000000-0005-0000-0000-0000F1070000}"/>
    <cellStyle name="Normal 17 2" xfId="2034" xr:uid="{00000000-0005-0000-0000-0000F2070000}"/>
    <cellStyle name="Normal 17 20" xfId="2035" xr:uid="{00000000-0005-0000-0000-0000F3070000}"/>
    <cellStyle name="Normal 17 21" xfId="2036" xr:uid="{00000000-0005-0000-0000-0000F4070000}"/>
    <cellStyle name="Normal 17 22" xfId="2037" xr:uid="{00000000-0005-0000-0000-0000F5070000}"/>
    <cellStyle name="Normal 17 23" xfId="2038" xr:uid="{00000000-0005-0000-0000-0000F6070000}"/>
    <cellStyle name="Normal 17 24" xfId="2039" xr:uid="{00000000-0005-0000-0000-0000F7070000}"/>
    <cellStyle name="Normal 17 25" xfId="2040" xr:uid="{00000000-0005-0000-0000-0000F8070000}"/>
    <cellStyle name="Normal 17 3" xfId="2041" xr:uid="{00000000-0005-0000-0000-0000F9070000}"/>
    <cellStyle name="Normal 17 4" xfId="2042" xr:uid="{00000000-0005-0000-0000-0000FA070000}"/>
    <cellStyle name="Normal 17 5" xfId="2043" xr:uid="{00000000-0005-0000-0000-0000FB070000}"/>
    <cellStyle name="Normal 17 6" xfId="2044" xr:uid="{00000000-0005-0000-0000-0000FC070000}"/>
    <cellStyle name="Normal 17 7" xfId="2045" xr:uid="{00000000-0005-0000-0000-0000FD070000}"/>
    <cellStyle name="Normal 17 8" xfId="2046" xr:uid="{00000000-0005-0000-0000-0000FE070000}"/>
    <cellStyle name="Normal 17 9" xfId="2047" xr:uid="{00000000-0005-0000-0000-0000FF070000}"/>
    <cellStyle name="Normal 18 10" xfId="2048" xr:uid="{00000000-0005-0000-0000-000000080000}"/>
    <cellStyle name="Normal 18 11" xfId="2049" xr:uid="{00000000-0005-0000-0000-000001080000}"/>
    <cellStyle name="Normal 18 12" xfId="2050" xr:uid="{00000000-0005-0000-0000-000002080000}"/>
    <cellStyle name="Normal 18 13" xfId="2051" xr:uid="{00000000-0005-0000-0000-000003080000}"/>
    <cellStyle name="Normal 18 14" xfId="2052" xr:uid="{00000000-0005-0000-0000-000004080000}"/>
    <cellStyle name="Normal 18 15" xfId="2053" xr:uid="{00000000-0005-0000-0000-000005080000}"/>
    <cellStyle name="Normal 18 16" xfId="2054" xr:uid="{00000000-0005-0000-0000-000006080000}"/>
    <cellStyle name="Normal 18 17" xfId="2055" xr:uid="{00000000-0005-0000-0000-000007080000}"/>
    <cellStyle name="Normal 18 18" xfId="2056" xr:uid="{00000000-0005-0000-0000-000008080000}"/>
    <cellStyle name="Normal 18 19" xfId="2057" xr:uid="{00000000-0005-0000-0000-000009080000}"/>
    <cellStyle name="Normal 18 2" xfId="2058" xr:uid="{00000000-0005-0000-0000-00000A080000}"/>
    <cellStyle name="Normal 18 20" xfId="2059" xr:uid="{00000000-0005-0000-0000-00000B080000}"/>
    <cellStyle name="Normal 18 21" xfId="2060" xr:uid="{00000000-0005-0000-0000-00000C080000}"/>
    <cellStyle name="Normal 18 22" xfId="2061" xr:uid="{00000000-0005-0000-0000-00000D080000}"/>
    <cellStyle name="Normal 18 23" xfId="2062" xr:uid="{00000000-0005-0000-0000-00000E080000}"/>
    <cellStyle name="Normal 18 24" xfId="2063" xr:uid="{00000000-0005-0000-0000-00000F080000}"/>
    <cellStyle name="Normal 18 25" xfId="2064" xr:uid="{00000000-0005-0000-0000-000010080000}"/>
    <cellStyle name="Normal 18 3" xfId="2065" xr:uid="{00000000-0005-0000-0000-000011080000}"/>
    <cellStyle name="Normal 18 4" xfId="2066" xr:uid="{00000000-0005-0000-0000-000012080000}"/>
    <cellStyle name="Normal 18 5" xfId="2067" xr:uid="{00000000-0005-0000-0000-000013080000}"/>
    <cellStyle name="Normal 18 6" xfId="2068" xr:uid="{00000000-0005-0000-0000-000014080000}"/>
    <cellStyle name="Normal 18 7" xfId="2069" xr:uid="{00000000-0005-0000-0000-000015080000}"/>
    <cellStyle name="Normal 18 8" xfId="2070" xr:uid="{00000000-0005-0000-0000-000016080000}"/>
    <cellStyle name="Normal 18 9" xfId="2071" xr:uid="{00000000-0005-0000-0000-000017080000}"/>
    <cellStyle name="Normal 19 10" xfId="2072" xr:uid="{00000000-0005-0000-0000-000018080000}"/>
    <cellStyle name="Normal 19 11" xfId="2073" xr:uid="{00000000-0005-0000-0000-000019080000}"/>
    <cellStyle name="Normal 19 12" xfId="2074" xr:uid="{00000000-0005-0000-0000-00001A080000}"/>
    <cellStyle name="Normal 19 13" xfId="2075" xr:uid="{00000000-0005-0000-0000-00001B080000}"/>
    <cellStyle name="Normal 19 14" xfId="2076" xr:uid="{00000000-0005-0000-0000-00001C080000}"/>
    <cellStyle name="Normal 19 15" xfId="2077" xr:uid="{00000000-0005-0000-0000-00001D080000}"/>
    <cellStyle name="Normal 19 16" xfId="2078" xr:uid="{00000000-0005-0000-0000-00001E080000}"/>
    <cellStyle name="Normal 19 17" xfId="2079" xr:uid="{00000000-0005-0000-0000-00001F080000}"/>
    <cellStyle name="Normal 19 18" xfId="2080" xr:uid="{00000000-0005-0000-0000-000020080000}"/>
    <cellStyle name="Normal 19 19" xfId="2081" xr:uid="{00000000-0005-0000-0000-000021080000}"/>
    <cellStyle name="Normal 19 2" xfId="2082" xr:uid="{00000000-0005-0000-0000-000022080000}"/>
    <cellStyle name="Normal 19 20" xfId="2083" xr:uid="{00000000-0005-0000-0000-000023080000}"/>
    <cellStyle name="Normal 19 21" xfId="2084" xr:uid="{00000000-0005-0000-0000-000024080000}"/>
    <cellStyle name="Normal 19 22" xfId="2085" xr:uid="{00000000-0005-0000-0000-000025080000}"/>
    <cellStyle name="Normal 19 23" xfId="2086" xr:uid="{00000000-0005-0000-0000-000026080000}"/>
    <cellStyle name="Normal 19 24" xfId="2087" xr:uid="{00000000-0005-0000-0000-000027080000}"/>
    <cellStyle name="Normal 19 25" xfId="2088" xr:uid="{00000000-0005-0000-0000-000028080000}"/>
    <cellStyle name="Normal 19 3" xfId="2089" xr:uid="{00000000-0005-0000-0000-000029080000}"/>
    <cellStyle name="Normal 19 4" xfId="2090" xr:uid="{00000000-0005-0000-0000-00002A080000}"/>
    <cellStyle name="Normal 19 5" xfId="2091" xr:uid="{00000000-0005-0000-0000-00002B080000}"/>
    <cellStyle name="Normal 19 6" xfId="2092" xr:uid="{00000000-0005-0000-0000-00002C080000}"/>
    <cellStyle name="Normal 19 7" xfId="2093" xr:uid="{00000000-0005-0000-0000-00002D080000}"/>
    <cellStyle name="Normal 19 8" xfId="2094" xr:uid="{00000000-0005-0000-0000-00002E080000}"/>
    <cellStyle name="Normal 19 9" xfId="2095" xr:uid="{00000000-0005-0000-0000-00002F080000}"/>
    <cellStyle name="Normal 2 10" xfId="2096" xr:uid="{00000000-0005-0000-0000-000030080000}"/>
    <cellStyle name="Normal 2 11" xfId="2097" xr:uid="{00000000-0005-0000-0000-000031080000}"/>
    <cellStyle name="Normal 2 12" xfId="2098" xr:uid="{00000000-0005-0000-0000-000032080000}"/>
    <cellStyle name="Normal 2 13" xfId="2099" xr:uid="{00000000-0005-0000-0000-000033080000}"/>
    <cellStyle name="Normal 2 14" xfId="2100" xr:uid="{00000000-0005-0000-0000-000034080000}"/>
    <cellStyle name="Normal 2 15" xfId="2101" xr:uid="{00000000-0005-0000-0000-000035080000}"/>
    <cellStyle name="Normal 2 16" xfId="2102" xr:uid="{00000000-0005-0000-0000-000036080000}"/>
    <cellStyle name="Normal 2 17" xfId="2103" xr:uid="{00000000-0005-0000-0000-000037080000}"/>
    <cellStyle name="Normal 2 18" xfId="2104" xr:uid="{00000000-0005-0000-0000-000038080000}"/>
    <cellStyle name="Normal 2 19" xfId="2105" xr:uid="{00000000-0005-0000-0000-000039080000}"/>
    <cellStyle name="Normal 2 2" xfId="2106" xr:uid="{00000000-0005-0000-0000-00003A080000}"/>
    <cellStyle name="Normal 2 20" xfId="2107" xr:uid="{00000000-0005-0000-0000-00003B080000}"/>
    <cellStyle name="Normal 2 21" xfId="2108" xr:uid="{00000000-0005-0000-0000-00003C080000}"/>
    <cellStyle name="Normal 2 22" xfId="2109" xr:uid="{00000000-0005-0000-0000-00003D080000}"/>
    <cellStyle name="Normal 2 23" xfId="2110" xr:uid="{00000000-0005-0000-0000-00003E080000}"/>
    <cellStyle name="Normal 2 24" xfId="2111" xr:uid="{00000000-0005-0000-0000-00003F080000}"/>
    <cellStyle name="Normal 2 25" xfId="2112" xr:uid="{00000000-0005-0000-0000-000040080000}"/>
    <cellStyle name="Normal 2 26" xfId="2113" xr:uid="{00000000-0005-0000-0000-000041080000}"/>
    <cellStyle name="Normal 2 27" xfId="2114" xr:uid="{00000000-0005-0000-0000-000042080000}"/>
    <cellStyle name="Normal 2 28" xfId="2115" xr:uid="{00000000-0005-0000-0000-000043080000}"/>
    <cellStyle name="Normal 2 29" xfId="2116" xr:uid="{00000000-0005-0000-0000-000044080000}"/>
    <cellStyle name="Normal 2 3" xfId="2117" xr:uid="{00000000-0005-0000-0000-000045080000}"/>
    <cellStyle name="Normal 2 30" xfId="2118" xr:uid="{00000000-0005-0000-0000-000046080000}"/>
    <cellStyle name="Normal 2 31" xfId="2119" xr:uid="{00000000-0005-0000-0000-000047080000}"/>
    <cellStyle name="Normal 2 32" xfId="2120" xr:uid="{00000000-0005-0000-0000-000048080000}"/>
    <cellStyle name="Normal 2 33" xfId="2121" xr:uid="{00000000-0005-0000-0000-000049080000}"/>
    <cellStyle name="Normal 2 34" xfId="2122" xr:uid="{00000000-0005-0000-0000-00004A080000}"/>
    <cellStyle name="Normal 2 35" xfId="2123" xr:uid="{00000000-0005-0000-0000-00004B080000}"/>
    <cellStyle name="Normal 2 36" xfId="2124" xr:uid="{00000000-0005-0000-0000-00004C080000}"/>
    <cellStyle name="Normal 2 37" xfId="2125" xr:uid="{00000000-0005-0000-0000-00004D080000}"/>
    <cellStyle name="Normal 2 38" xfId="2126" xr:uid="{00000000-0005-0000-0000-00004E080000}"/>
    <cellStyle name="Normal 2 39" xfId="2127" xr:uid="{00000000-0005-0000-0000-00004F080000}"/>
    <cellStyle name="Normal 2 4" xfId="2128" xr:uid="{00000000-0005-0000-0000-000050080000}"/>
    <cellStyle name="Normal 2 40" xfId="2129" xr:uid="{00000000-0005-0000-0000-000051080000}"/>
    <cellStyle name="Normal 2 41" xfId="2130" xr:uid="{00000000-0005-0000-0000-000052080000}"/>
    <cellStyle name="Normal 2 42" xfId="2131" xr:uid="{00000000-0005-0000-0000-000053080000}"/>
    <cellStyle name="Normal 2 43" xfId="2132" xr:uid="{00000000-0005-0000-0000-000054080000}"/>
    <cellStyle name="Normal 2 44" xfId="2133" xr:uid="{00000000-0005-0000-0000-000055080000}"/>
    <cellStyle name="Normal 2 45" xfId="2134" xr:uid="{00000000-0005-0000-0000-000056080000}"/>
    <cellStyle name="Normal 2 46" xfId="2135" xr:uid="{00000000-0005-0000-0000-000057080000}"/>
    <cellStyle name="Normal 2 47" xfId="2136" xr:uid="{00000000-0005-0000-0000-000058080000}"/>
    <cellStyle name="Normal 2 48" xfId="2137" xr:uid="{00000000-0005-0000-0000-000059080000}"/>
    <cellStyle name="Normal 2 49" xfId="2138" xr:uid="{00000000-0005-0000-0000-00005A080000}"/>
    <cellStyle name="Normal 2 5" xfId="2139" xr:uid="{00000000-0005-0000-0000-00005B080000}"/>
    <cellStyle name="Normal 2 50" xfId="2140" xr:uid="{00000000-0005-0000-0000-00005C080000}"/>
    <cellStyle name="Normal 2 51" xfId="2141" xr:uid="{00000000-0005-0000-0000-00005D080000}"/>
    <cellStyle name="Normal 2 52" xfId="2142" xr:uid="{00000000-0005-0000-0000-00005E080000}"/>
    <cellStyle name="Normal 2 53" xfId="2143" xr:uid="{00000000-0005-0000-0000-00005F080000}"/>
    <cellStyle name="Normal 2 54" xfId="2144" xr:uid="{00000000-0005-0000-0000-000060080000}"/>
    <cellStyle name="Normal 2 6" xfId="2145" xr:uid="{00000000-0005-0000-0000-000061080000}"/>
    <cellStyle name="Normal 2 7" xfId="2146" xr:uid="{00000000-0005-0000-0000-000062080000}"/>
    <cellStyle name="Normal 2 8" xfId="2147" xr:uid="{00000000-0005-0000-0000-000063080000}"/>
    <cellStyle name="Normal 2 9" xfId="2148" xr:uid="{00000000-0005-0000-0000-000064080000}"/>
    <cellStyle name="Normal 20 10" xfId="2149" xr:uid="{00000000-0005-0000-0000-000065080000}"/>
    <cellStyle name="Normal 20 11" xfId="2150" xr:uid="{00000000-0005-0000-0000-000066080000}"/>
    <cellStyle name="Normal 20 12" xfId="2151" xr:uid="{00000000-0005-0000-0000-000067080000}"/>
    <cellStyle name="Normal 20 13" xfId="2152" xr:uid="{00000000-0005-0000-0000-000068080000}"/>
    <cellStyle name="Normal 20 14" xfId="2153" xr:uid="{00000000-0005-0000-0000-000069080000}"/>
    <cellStyle name="Normal 20 15" xfId="2154" xr:uid="{00000000-0005-0000-0000-00006A080000}"/>
    <cellStyle name="Normal 20 16" xfId="2155" xr:uid="{00000000-0005-0000-0000-00006B080000}"/>
    <cellStyle name="Normal 20 17" xfId="2156" xr:uid="{00000000-0005-0000-0000-00006C080000}"/>
    <cellStyle name="Normal 20 18" xfId="2157" xr:uid="{00000000-0005-0000-0000-00006D080000}"/>
    <cellStyle name="Normal 20 19" xfId="2158" xr:uid="{00000000-0005-0000-0000-00006E080000}"/>
    <cellStyle name="Normal 20 2" xfId="2159" xr:uid="{00000000-0005-0000-0000-00006F080000}"/>
    <cellStyle name="Normal 20 20" xfId="2160" xr:uid="{00000000-0005-0000-0000-000070080000}"/>
    <cellStyle name="Normal 20 21" xfId="2161" xr:uid="{00000000-0005-0000-0000-000071080000}"/>
    <cellStyle name="Normal 20 22" xfId="2162" xr:uid="{00000000-0005-0000-0000-000072080000}"/>
    <cellStyle name="Normal 20 23" xfId="2163" xr:uid="{00000000-0005-0000-0000-000073080000}"/>
    <cellStyle name="Normal 20 24" xfId="2164" xr:uid="{00000000-0005-0000-0000-000074080000}"/>
    <cellStyle name="Normal 20 25" xfId="2165" xr:uid="{00000000-0005-0000-0000-000075080000}"/>
    <cellStyle name="Normal 20 3" xfId="2166" xr:uid="{00000000-0005-0000-0000-000076080000}"/>
    <cellStyle name="Normal 20 4" xfId="2167" xr:uid="{00000000-0005-0000-0000-000077080000}"/>
    <cellStyle name="Normal 20 5" xfId="2168" xr:uid="{00000000-0005-0000-0000-000078080000}"/>
    <cellStyle name="Normal 20 6" xfId="2169" xr:uid="{00000000-0005-0000-0000-000079080000}"/>
    <cellStyle name="Normal 20 7" xfId="2170" xr:uid="{00000000-0005-0000-0000-00007A080000}"/>
    <cellStyle name="Normal 20 8" xfId="2171" xr:uid="{00000000-0005-0000-0000-00007B080000}"/>
    <cellStyle name="Normal 20 9" xfId="2172" xr:uid="{00000000-0005-0000-0000-00007C080000}"/>
    <cellStyle name="Normal 21 10" xfId="2173" xr:uid="{00000000-0005-0000-0000-00007D080000}"/>
    <cellStyle name="Normal 21 11" xfId="2174" xr:uid="{00000000-0005-0000-0000-00007E080000}"/>
    <cellStyle name="Normal 21 12" xfId="2175" xr:uid="{00000000-0005-0000-0000-00007F080000}"/>
    <cellStyle name="Normal 21 13" xfId="2176" xr:uid="{00000000-0005-0000-0000-000080080000}"/>
    <cellStyle name="Normal 21 14" xfId="2177" xr:uid="{00000000-0005-0000-0000-000081080000}"/>
    <cellStyle name="Normal 21 15" xfId="2178" xr:uid="{00000000-0005-0000-0000-000082080000}"/>
    <cellStyle name="Normal 21 16" xfId="2179" xr:uid="{00000000-0005-0000-0000-000083080000}"/>
    <cellStyle name="Normal 21 17" xfId="2180" xr:uid="{00000000-0005-0000-0000-000084080000}"/>
    <cellStyle name="Normal 21 18" xfId="2181" xr:uid="{00000000-0005-0000-0000-000085080000}"/>
    <cellStyle name="Normal 21 19" xfId="2182" xr:uid="{00000000-0005-0000-0000-000086080000}"/>
    <cellStyle name="Normal 21 2" xfId="2183" xr:uid="{00000000-0005-0000-0000-000087080000}"/>
    <cellStyle name="Normal 21 20" xfId="2184" xr:uid="{00000000-0005-0000-0000-000088080000}"/>
    <cellStyle name="Normal 21 21" xfId="2185" xr:uid="{00000000-0005-0000-0000-000089080000}"/>
    <cellStyle name="Normal 21 22" xfId="2186" xr:uid="{00000000-0005-0000-0000-00008A080000}"/>
    <cellStyle name="Normal 21 23" xfId="2187" xr:uid="{00000000-0005-0000-0000-00008B080000}"/>
    <cellStyle name="Normal 21 24" xfId="2188" xr:uid="{00000000-0005-0000-0000-00008C080000}"/>
    <cellStyle name="Normal 21 25" xfId="2189" xr:uid="{00000000-0005-0000-0000-00008D080000}"/>
    <cellStyle name="Normal 21 3" xfId="2190" xr:uid="{00000000-0005-0000-0000-00008E080000}"/>
    <cellStyle name="Normal 21 4" xfId="2191" xr:uid="{00000000-0005-0000-0000-00008F080000}"/>
    <cellStyle name="Normal 21 5" xfId="2192" xr:uid="{00000000-0005-0000-0000-000090080000}"/>
    <cellStyle name="Normal 21 6" xfId="2193" xr:uid="{00000000-0005-0000-0000-000091080000}"/>
    <cellStyle name="Normal 21 7" xfId="2194" xr:uid="{00000000-0005-0000-0000-000092080000}"/>
    <cellStyle name="Normal 21 8" xfId="2195" xr:uid="{00000000-0005-0000-0000-000093080000}"/>
    <cellStyle name="Normal 21 9" xfId="2196" xr:uid="{00000000-0005-0000-0000-000094080000}"/>
    <cellStyle name="Normal 22 10" xfId="2197" xr:uid="{00000000-0005-0000-0000-000095080000}"/>
    <cellStyle name="Normal 22 11" xfId="2198" xr:uid="{00000000-0005-0000-0000-000096080000}"/>
    <cellStyle name="Normal 22 12" xfId="2199" xr:uid="{00000000-0005-0000-0000-000097080000}"/>
    <cellStyle name="Normal 22 13" xfId="2200" xr:uid="{00000000-0005-0000-0000-000098080000}"/>
    <cellStyle name="Normal 22 14" xfId="2201" xr:uid="{00000000-0005-0000-0000-000099080000}"/>
    <cellStyle name="Normal 22 15" xfId="2202" xr:uid="{00000000-0005-0000-0000-00009A080000}"/>
    <cellStyle name="Normal 22 16" xfId="2203" xr:uid="{00000000-0005-0000-0000-00009B080000}"/>
    <cellStyle name="Normal 22 17" xfId="2204" xr:uid="{00000000-0005-0000-0000-00009C080000}"/>
    <cellStyle name="Normal 22 18" xfId="2205" xr:uid="{00000000-0005-0000-0000-00009D080000}"/>
    <cellStyle name="Normal 22 19" xfId="2206" xr:uid="{00000000-0005-0000-0000-00009E080000}"/>
    <cellStyle name="Normal 22 2" xfId="2207" xr:uid="{00000000-0005-0000-0000-00009F080000}"/>
    <cellStyle name="Normal 22 20" xfId="2208" xr:uid="{00000000-0005-0000-0000-0000A0080000}"/>
    <cellStyle name="Normal 22 21" xfId="2209" xr:uid="{00000000-0005-0000-0000-0000A1080000}"/>
    <cellStyle name="Normal 22 22" xfId="2210" xr:uid="{00000000-0005-0000-0000-0000A2080000}"/>
    <cellStyle name="Normal 22 23" xfId="2211" xr:uid="{00000000-0005-0000-0000-0000A3080000}"/>
    <cellStyle name="Normal 22 24" xfId="2212" xr:uid="{00000000-0005-0000-0000-0000A4080000}"/>
    <cellStyle name="Normal 22 25" xfId="2213" xr:uid="{00000000-0005-0000-0000-0000A5080000}"/>
    <cellStyle name="Normal 22 3" xfId="2214" xr:uid="{00000000-0005-0000-0000-0000A6080000}"/>
    <cellStyle name="Normal 22 4" xfId="2215" xr:uid="{00000000-0005-0000-0000-0000A7080000}"/>
    <cellStyle name="Normal 22 5" xfId="2216" xr:uid="{00000000-0005-0000-0000-0000A8080000}"/>
    <cellStyle name="Normal 22 6" xfId="2217" xr:uid="{00000000-0005-0000-0000-0000A9080000}"/>
    <cellStyle name="Normal 22 7" xfId="2218" xr:uid="{00000000-0005-0000-0000-0000AA080000}"/>
    <cellStyle name="Normal 22 8" xfId="2219" xr:uid="{00000000-0005-0000-0000-0000AB080000}"/>
    <cellStyle name="Normal 22 9" xfId="2220" xr:uid="{00000000-0005-0000-0000-0000AC080000}"/>
    <cellStyle name="Normal 23 10" xfId="2221" xr:uid="{00000000-0005-0000-0000-0000AD080000}"/>
    <cellStyle name="Normal 23 11" xfId="2222" xr:uid="{00000000-0005-0000-0000-0000AE080000}"/>
    <cellStyle name="Normal 23 12" xfId="2223" xr:uid="{00000000-0005-0000-0000-0000AF080000}"/>
    <cellStyle name="Normal 23 13" xfId="2224" xr:uid="{00000000-0005-0000-0000-0000B0080000}"/>
    <cellStyle name="Normal 23 14" xfId="2225" xr:uid="{00000000-0005-0000-0000-0000B1080000}"/>
    <cellStyle name="Normal 23 15" xfId="2226" xr:uid="{00000000-0005-0000-0000-0000B2080000}"/>
    <cellStyle name="Normal 23 16" xfId="2227" xr:uid="{00000000-0005-0000-0000-0000B3080000}"/>
    <cellStyle name="Normal 23 17" xfId="2228" xr:uid="{00000000-0005-0000-0000-0000B4080000}"/>
    <cellStyle name="Normal 23 18" xfId="2229" xr:uid="{00000000-0005-0000-0000-0000B5080000}"/>
    <cellStyle name="Normal 23 19" xfId="2230" xr:uid="{00000000-0005-0000-0000-0000B6080000}"/>
    <cellStyle name="Normal 23 2" xfId="2231" xr:uid="{00000000-0005-0000-0000-0000B7080000}"/>
    <cellStyle name="Normal 23 20" xfId="2232" xr:uid="{00000000-0005-0000-0000-0000B8080000}"/>
    <cellStyle name="Normal 23 21" xfId="2233" xr:uid="{00000000-0005-0000-0000-0000B9080000}"/>
    <cellStyle name="Normal 23 22" xfId="2234" xr:uid="{00000000-0005-0000-0000-0000BA080000}"/>
    <cellStyle name="Normal 23 23" xfId="2235" xr:uid="{00000000-0005-0000-0000-0000BB080000}"/>
    <cellStyle name="Normal 23 24" xfId="2236" xr:uid="{00000000-0005-0000-0000-0000BC080000}"/>
    <cellStyle name="Normal 23 25" xfId="2237" xr:uid="{00000000-0005-0000-0000-0000BD080000}"/>
    <cellStyle name="Normal 23 3" xfId="2238" xr:uid="{00000000-0005-0000-0000-0000BE080000}"/>
    <cellStyle name="Normal 23 4" xfId="2239" xr:uid="{00000000-0005-0000-0000-0000BF080000}"/>
    <cellStyle name="Normal 23 5" xfId="2240" xr:uid="{00000000-0005-0000-0000-0000C0080000}"/>
    <cellStyle name="Normal 23 6" xfId="2241" xr:uid="{00000000-0005-0000-0000-0000C1080000}"/>
    <cellStyle name="Normal 23 7" xfId="2242" xr:uid="{00000000-0005-0000-0000-0000C2080000}"/>
    <cellStyle name="Normal 23 8" xfId="2243" xr:uid="{00000000-0005-0000-0000-0000C3080000}"/>
    <cellStyle name="Normal 23 9" xfId="2244" xr:uid="{00000000-0005-0000-0000-0000C4080000}"/>
    <cellStyle name="Normal 24 10" xfId="2245" xr:uid="{00000000-0005-0000-0000-0000C5080000}"/>
    <cellStyle name="Normal 24 11" xfId="2246" xr:uid="{00000000-0005-0000-0000-0000C6080000}"/>
    <cellStyle name="Normal 24 12" xfId="2247" xr:uid="{00000000-0005-0000-0000-0000C7080000}"/>
    <cellStyle name="Normal 24 13" xfId="2248" xr:uid="{00000000-0005-0000-0000-0000C8080000}"/>
    <cellStyle name="Normal 24 14" xfId="2249" xr:uid="{00000000-0005-0000-0000-0000C9080000}"/>
    <cellStyle name="Normal 24 15" xfId="2250" xr:uid="{00000000-0005-0000-0000-0000CA080000}"/>
    <cellStyle name="Normal 24 16" xfId="2251" xr:uid="{00000000-0005-0000-0000-0000CB080000}"/>
    <cellStyle name="Normal 24 17" xfId="2252" xr:uid="{00000000-0005-0000-0000-0000CC080000}"/>
    <cellStyle name="Normal 24 18" xfId="2253" xr:uid="{00000000-0005-0000-0000-0000CD080000}"/>
    <cellStyle name="Normal 24 19" xfId="2254" xr:uid="{00000000-0005-0000-0000-0000CE080000}"/>
    <cellStyle name="Normal 24 2" xfId="2255" xr:uid="{00000000-0005-0000-0000-0000CF080000}"/>
    <cellStyle name="Normal 24 20" xfId="2256" xr:uid="{00000000-0005-0000-0000-0000D0080000}"/>
    <cellStyle name="Normal 24 21" xfId="2257" xr:uid="{00000000-0005-0000-0000-0000D1080000}"/>
    <cellStyle name="Normal 24 22" xfId="2258" xr:uid="{00000000-0005-0000-0000-0000D2080000}"/>
    <cellStyle name="Normal 24 23" xfId="2259" xr:uid="{00000000-0005-0000-0000-0000D3080000}"/>
    <cellStyle name="Normal 24 24" xfId="2260" xr:uid="{00000000-0005-0000-0000-0000D4080000}"/>
    <cellStyle name="Normal 24 25" xfId="2261" xr:uid="{00000000-0005-0000-0000-0000D5080000}"/>
    <cellStyle name="Normal 24 3" xfId="2262" xr:uid="{00000000-0005-0000-0000-0000D6080000}"/>
    <cellStyle name="Normal 24 4" xfId="2263" xr:uid="{00000000-0005-0000-0000-0000D7080000}"/>
    <cellStyle name="Normal 24 5" xfId="2264" xr:uid="{00000000-0005-0000-0000-0000D8080000}"/>
    <cellStyle name="Normal 24 6" xfId="2265" xr:uid="{00000000-0005-0000-0000-0000D9080000}"/>
    <cellStyle name="Normal 24 7" xfId="2266" xr:uid="{00000000-0005-0000-0000-0000DA080000}"/>
    <cellStyle name="Normal 24 8" xfId="2267" xr:uid="{00000000-0005-0000-0000-0000DB080000}"/>
    <cellStyle name="Normal 24 9" xfId="2268" xr:uid="{00000000-0005-0000-0000-0000DC080000}"/>
    <cellStyle name="Normal 25 10" xfId="2269" xr:uid="{00000000-0005-0000-0000-0000DD080000}"/>
    <cellStyle name="Normal 25 11" xfId="2270" xr:uid="{00000000-0005-0000-0000-0000DE080000}"/>
    <cellStyle name="Normal 25 12" xfId="2271" xr:uid="{00000000-0005-0000-0000-0000DF080000}"/>
    <cellStyle name="Normal 25 13" xfId="2272" xr:uid="{00000000-0005-0000-0000-0000E0080000}"/>
    <cellStyle name="Normal 25 14" xfId="2273" xr:uid="{00000000-0005-0000-0000-0000E1080000}"/>
    <cellStyle name="Normal 25 15" xfId="2274" xr:uid="{00000000-0005-0000-0000-0000E2080000}"/>
    <cellStyle name="Normal 25 16" xfId="2275" xr:uid="{00000000-0005-0000-0000-0000E3080000}"/>
    <cellStyle name="Normal 25 17" xfId="2276" xr:uid="{00000000-0005-0000-0000-0000E4080000}"/>
    <cellStyle name="Normal 25 18" xfId="2277" xr:uid="{00000000-0005-0000-0000-0000E5080000}"/>
    <cellStyle name="Normal 25 19" xfId="2278" xr:uid="{00000000-0005-0000-0000-0000E6080000}"/>
    <cellStyle name="Normal 25 2" xfId="2279" xr:uid="{00000000-0005-0000-0000-0000E7080000}"/>
    <cellStyle name="Normal 25 20" xfId="2280" xr:uid="{00000000-0005-0000-0000-0000E8080000}"/>
    <cellStyle name="Normal 25 21" xfId="2281" xr:uid="{00000000-0005-0000-0000-0000E9080000}"/>
    <cellStyle name="Normal 25 22" xfId="2282" xr:uid="{00000000-0005-0000-0000-0000EA080000}"/>
    <cellStyle name="Normal 25 23" xfId="2283" xr:uid="{00000000-0005-0000-0000-0000EB080000}"/>
    <cellStyle name="Normal 25 24" xfId="2284" xr:uid="{00000000-0005-0000-0000-0000EC080000}"/>
    <cellStyle name="Normal 25 25" xfId="2285" xr:uid="{00000000-0005-0000-0000-0000ED080000}"/>
    <cellStyle name="Normal 25 3" xfId="2286" xr:uid="{00000000-0005-0000-0000-0000EE080000}"/>
    <cellStyle name="Normal 25 4" xfId="2287" xr:uid="{00000000-0005-0000-0000-0000EF080000}"/>
    <cellStyle name="Normal 25 5" xfId="2288" xr:uid="{00000000-0005-0000-0000-0000F0080000}"/>
    <cellStyle name="Normal 25 6" xfId="2289" xr:uid="{00000000-0005-0000-0000-0000F1080000}"/>
    <cellStyle name="Normal 25 7" xfId="2290" xr:uid="{00000000-0005-0000-0000-0000F2080000}"/>
    <cellStyle name="Normal 25 8" xfId="2291" xr:uid="{00000000-0005-0000-0000-0000F3080000}"/>
    <cellStyle name="Normal 25 9" xfId="2292" xr:uid="{00000000-0005-0000-0000-0000F4080000}"/>
    <cellStyle name="Normal 3 10" xfId="2293" xr:uid="{00000000-0005-0000-0000-0000F5080000}"/>
    <cellStyle name="Normal 3 11" xfId="2294" xr:uid="{00000000-0005-0000-0000-0000F6080000}"/>
    <cellStyle name="Normal 3 12" xfId="2295" xr:uid="{00000000-0005-0000-0000-0000F7080000}"/>
    <cellStyle name="Normal 3 13" xfId="2296" xr:uid="{00000000-0005-0000-0000-0000F8080000}"/>
    <cellStyle name="Normal 3 14" xfId="2297" xr:uid="{00000000-0005-0000-0000-0000F9080000}"/>
    <cellStyle name="Normal 3 15" xfId="2298" xr:uid="{00000000-0005-0000-0000-0000FA080000}"/>
    <cellStyle name="Normal 3 16" xfId="2299" xr:uid="{00000000-0005-0000-0000-0000FB080000}"/>
    <cellStyle name="Normal 3 17" xfId="2300" xr:uid="{00000000-0005-0000-0000-0000FC080000}"/>
    <cellStyle name="Normal 3 18" xfId="2301" xr:uid="{00000000-0005-0000-0000-0000FD080000}"/>
    <cellStyle name="Normal 3 19" xfId="2302" xr:uid="{00000000-0005-0000-0000-0000FE080000}"/>
    <cellStyle name="Normal 3 2" xfId="2303" xr:uid="{00000000-0005-0000-0000-0000FF080000}"/>
    <cellStyle name="Normal 3 20" xfId="2304" xr:uid="{00000000-0005-0000-0000-000000090000}"/>
    <cellStyle name="Normal 3 21" xfId="2305" xr:uid="{00000000-0005-0000-0000-000001090000}"/>
    <cellStyle name="Normal 3 22" xfId="2306" xr:uid="{00000000-0005-0000-0000-000002090000}"/>
    <cellStyle name="Normal 3 23" xfId="2307" xr:uid="{00000000-0005-0000-0000-000003090000}"/>
    <cellStyle name="Normal 3 24" xfId="2308" xr:uid="{00000000-0005-0000-0000-000004090000}"/>
    <cellStyle name="Normal 3 25" xfId="2309" xr:uid="{00000000-0005-0000-0000-000005090000}"/>
    <cellStyle name="Normal 3 26" xfId="2310" xr:uid="{00000000-0005-0000-0000-000006090000}"/>
    <cellStyle name="Normal 3 27" xfId="2311" xr:uid="{00000000-0005-0000-0000-000007090000}"/>
    <cellStyle name="Normal 3 28" xfId="2312" xr:uid="{00000000-0005-0000-0000-000008090000}"/>
    <cellStyle name="Normal 3 29" xfId="2313" xr:uid="{00000000-0005-0000-0000-000009090000}"/>
    <cellStyle name="Normal 3 3" xfId="2314" xr:uid="{00000000-0005-0000-0000-00000A090000}"/>
    <cellStyle name="Normal 3 30" xfId="2315" xr:uid="{00000000-0005-0000-0000-00000B090000}"/>
    <cellStyle name="Normal 3 31" xfId="2316" xr:uid="{00000000-0005-0000-0000-00000C090000}"/>
    <cellStyle name="Normal 3 32" xfId="2317" xr:uid="{00000000-0005-0000-0000-00000D090000}"/>
    <cellStyle name="Normal 3 33" xfId="2318" xr:uid="{00000000-0005-0000-0000-00000E090000}"/>
    <cellStyle name="Normal 3 34" xfId="2319" xr:uid="{00000000-0005-0000-0000-00000F090000}"/>
    <cellStyle name="Normal 3 35" xfId="2320" xr:uid="{00000000-0005-0000-0000-000010090000}"/>
    <cellStyle name="Normal 3 36" xfId="2321" xr:uid="{00000000-0005-0000-0000-000011090000}"/>
    <cellStyle name="Normal 3 37" xfId="2322" xr:uid="{00000000-0005-0000-0000-000012090000}"/>
    <cellStyle name="Normal 3 38" xfId="2323" xr:uid="{00000000-0005-0000-0000-000013090000}"/>
    <cellStyle name="Normal 3 39" xfId="2324" xr:uid="{00000000-0005-0000-0000-000014090000}"/>
    <cellStyle name="Normal 3 4" xfId="2325" xr:uid="{00000000-0005-0000-0000-000015090000}"/>
    <cellStyle name="Normal 3 40" xfId="2326" xr:uid="{00000000-0005-0000-0000-000016090000}"/>
    <cellStyle name="Normal 3 41" xfId="2327" xr:uid="{00000000-0005-0000-0000-000017090000}"/>
    <cellStyle name="Normal 3 42" xfId="2328" xr:uid="{00000000-0005-0000-0000-000018090000}"/>
    <cellStyle name="Normal 3 43" xfId="2329" xr:uid="{00000000-0005-0000-0000-000019090000}"/>
    <cellStyle name="Normal 3 44" xfId="2330" xr:uid="{00000000-0005-0000-0000-00001A090000}"/>
    <cellStyle name="Normal 3 45" xfId="2331" xr:uid="{00000000-0005-0000-0000-00001B090000}"/>
    <cellStyle name="Normal 3 46" xfId="2332" xr:uid="{00000000-0005-0000-0000-00001C090000}"/>
    <cellStyle name="Normal 3 47" xfId="2333" xr:uid="{00000000-0005-0000-0000-00001D090000}"/>
    <cellStyle name="Normal 3 48" xfId="2334" xr:uid="{00000000-0005-0000-0000-00001E090000}"/>
    <cellStyle name="Normal 3 49" xfId="2335" xr:uid="{00000000-0005-0000-0000-00001F090000}"/>
    <cellStyle name="Normal 3 5" xfId="2336" xr:uid="{00000000-0005-0000-0000-000020090000}"/>
    <cellStyle name="Normal 3 50" xfId="2337" xr:uid="{00000000-0005-0000-0000-000021090000}"/>
    <cellStyle name="Normal 3 51" xfId="2338" xr:uid="{00000000-0005-0000-0000-000022090000}"/>
    <cellStyle name="Normal 3 52" xfId="2339" xr:uid="{00000000-0005-0000-0000-000023090000}"/>
    <cellStyle name="Normal 3 53" xfId="2340" xr:uid="{00000000-0005-0000-0000-000024090000}"/>
    <cellStyle name="Normal 3 54" xfId="2341" xr:uid="{00000000-0005-0000-0000-000025090000}"/>
    <cellStyle name="Normal 3 55" xfId="2342" xr:uid="{00000000-0005-0000-0000-000026090000}"/>
    <cellStyle name="Normal 3 56" xfId="2343" xr:uid="{00000000-0005-0000-0000-000027090000}"/>
    <cellStyle name="Normal 3 57" xfId="2344" xr:uid="{00000000-0005-0000-0000-000028090000}"/>
    <cellStyle name="Normal 3 58" xfId="2345" xr:uid="{00000000-0005-0000-0000-000029090000}"/>
    <cellStyle name="Normal 3 59" xfId="2346" xr:uid="{00000000-0005-0000-0000-00002A090000}"/>
    <cellStyle name="Normal 3 6" xfId="2347" xr:uid="{00000000-0005-0000-0000-00002B090000}"/>
    <cellStyle name="Normal 3 60" xfId="2348" xr:uid="{00000000-0005-0000-0000-00002C090000}"/>
    <cellStyle name="Normal 3 61" xfId="2349" xr:uid="{00000000-0005-0000-0000-00002D090000}"/>
    <cellStyle name="Normal 3 62" xfId="2350" xr:uid="{00000000-0005-0000-0000-00002E090000}"/>
    <cellStyle name="Normal 3 63" xfId="2351" xr:uid="{00000000-0005-0000-0000-00002F090000}"/>
    <cellStyle name="Normal 3 64" xfId="2352" xr:uid="{00000000-0005-0000-0000-000030090000}"/>
    <cellStyle name="Normal 3 65" xfId="2353" xr:uid="{00000000-0005-0000-0000-000031090000}"/>
    <cellStyle name="Normal 3 66" xfId="2354" xr:uid="{00000000-0005-0000-0000-000032090000}"/>
    <cellStyle name="Normal 3 67" xfId="2355" xr:uid="{00000000-0005-0000-0000-000033090000}"/>
    <cellStyle name="Normal 3 68" xfId="2356" xr:uid="{00000000-0005-0000-0000-000034090000}"/>
    <cellStyle name="Normal 3 69" xfId="2357" xr:uid="{00000000-0005-0000-0000-000035090000}"/>
    <cellStyle name="Normal 3 7" xfId="2358" xr:uid="{00000000-0005-0000-0000-000036090000}"/>
    <cellStyle name="Normal 3 70" xfId="2359" xr:uid="{00000000-0005-0000-0000-000037090000}"/>
    <cellStyle name="Normal 3 71" xfId="2360" xr:uid="{00000000-0005-0000-0000-000038090000}"/>
    <cellStyle name="Normal 3 72" xfId="2361" xr:uid="{00000000-0005-0000-0000-000039090000}"/>
    <cellStyle name="Normal 3 73" xfId="2362" xr:uid="{00000000-0005-0000-0000-00003A090000}"/>
    <cellStyle name="Normal 3 74" xfId="2363" xr:uid="{00000000-0005-0000-0000-00003B090000}"/>
    <cellStyle name="Normal 3 75" xfId="2364" xr:uid="{00000000-0005-0000-0000-00003C090000}"/>
    <cellStyle name="Normal 3 76" xfId="2365" xr:uid="{00000000-0005-0000-0000-00003D090000}"/>
    <cellStyle name="Normal 3 77" xfId="2366" xr:uid="{00000000-0005-0000-0000-00003E090000}"/>
    <cellStyle name="Normal 3 78" xfId="2367" xr:uid="{00000000-0005-0000-0000-00003F090000}"/>
    <cellStyle name="Normal 3 79" xfId="2368" xr:uid="{00000000-0005-0000-0000-000040090000}"/>
    <cellStyle name="Normal 3 8" xfId="2369" xr:uid="{00000000-0005-0000-0000-000041090000}"/>
    <cellStyle name="Normal 3 80" xfId="2370" xr:uid="{00000000-0005-0000-0000-000042090000}"/>
    <cellStyle name="Normal 3 81" xfId="2371" xr:uid="{00000000-0005-0000-0000-000043090000}"/>
    <cellStyle name="Normal 3 82" xfId="2372" xr:uid="{00000000-0005-0000-0000-000044090000}"/>
    <cellStyle name="Normal 3 83" xfId="2373" xr:uid="{00000000-0005-0000-0000-000045090000}"/>
    <cellStyle name="Normal 3 84" xfId="2374" xr:uid="{00000000-0005-0000-0000-000046090000}"/>
    <cellStyle name="Normal 3 85" xfId="2375" xr:uid="{00000000-0005-0000-0000-000047090000}"/>
    <cellStyle name="Normal 3 86" xfId="2376" xr:uid="{00000000-0005-0000-0000-000048090000}"/>
    <cellStyle name="Normal 3 87" xfId="2377" xr:uid="{00000000-0005-0000-0000-000049090000}"/>
    <cellStyle name="Normal 3 88" xfId="2378" xr:uid="{00000000-0005-0000-0000-00004A090000}"/>
    <cellStyle name="Normal 3 89" xfId="2379" xr:uid="{00000000-0005-0000-0000-00004B090000}"/>
    <cellStyle name="Normal 3 9" xfId="2380" xr:uid="{00000000-0005-0000-0000-00004C090000}"/>
    <cellStyle name="Normal 3 90" xfId="2381" xr:uid="{00000000-0005-0000-0000-00004D090000}"/>
    <cellStyle name="Normal 3 91" xfId="2382" xr:uid="{00000000-0005-0000-0000-00004E090000}"/>
    <cellStyle name="Normal 3 92" xfId="2383" xr:uid="{00000000-0005-0000-0000-00004F090000}"/>
    <cellStyle name="Normal 3 93" xfId="2384" xr:uid="{00000000-0005-0000-0000-000050090000}"/>
    <cellStyle name="Normal 3 94" xfId="2385" xr:uid="{00000000-0005-0000-0000-000051090000}"/>
    <cellStyle name="Normal 3 95" xfId="2386" xr:uid="{00000000-0005-0000-0000-000052090000}"/>
    <cellStyle name="Normal 3 96" xfId="2387" xr:uid="{00000000-0005-0000-0000-000053090000}"/>
    <cellStyle name="Normal 3 97" xfId="2388" xr:uid="{00000000-0005-0000-0000-000054090000}"/>
    <cellStyle name="Normal 3 98" xfId="2389" xr:uid="{00000000-0005-0000-0000-000055090000}"/>
    <cellStyle name="Normal 3 99" xfId="2390" xr:uid="{00000000-0005-0000-0000-000056090000}"/>
    <cellStyle name="Normal 31 10" xfId="2391" xr:uid="{00000000-0005-0000-0000-000057090000}"/>
    <cellStyle name="Normal 31 11" xfId="2392" xr:uid="{00000000-0005-0000-0000-000058090000}"/>
    <cellStyle name="Normal 31 12" xfId="2393" xr:uid="{00000000-0005-0000-0000-000059090000}"/>
    <cellStyle name="Normal 31 13" xfId="2394" xr:uid="{00000000-0005-0000-0000-00005A090000}"/>
    <cellStyle name="Normal 31 14" xfId="2395" xr:uid="{00000000-0005-0000-0000-00005B090000}"/>
    <cellStyle name="Normal 31 15" xfId="2396" xr:uid="{00000000-0005-0000-0000-00005C090000}"/>
    <cellStyle name="Normal 31 16" xfId="2397" xr:uid="{00000000-0005-0000-0000-00005D090000}"/>
    <cellStyle name="Normal 31 17" xfId="2398" xr:uid="{00000000-0005-0000-0000-00005E090000}"/>
    <cellStyle name="Normal 31 18" xfId="2399" xr:uid="{00000000-0005-0000-0000-00005F090000}"/>
    <cellStyle name="Normal 31 19" xfId="2400" xr:uid="{00000000-0005-0000-0000-000060090000}"/>
    <cellStyle name="Normal 31 2" xfId="2401" xr:uid="{00000000-0005-0000-0000-000061090000}"/>
    <cellStyle name="Normal 31 20" xfId="2402" xr:uid="{00000000-0005-0000-0000-000062090000}"/>
    <cellStyle name="Normal 31 21" xfId="2403" xr:uid="{00000000-0005-0000-0000-000063090000}"/>
    <cellStyle name="Normal 31 22" xfId="2404" xr:uid="{00000000-0005-0000-0000-000064090000}"/>
    <cellStyle name="Normal 31 23" xfId="2405" xr:uid="{00000000-0005-0000-0000-000065090000}"/>
    <cellStyle name="Normal 31 24" xfId="2406" xr:uid="{00000000-0005-0000-0000-000066090000}"/>
    <cellStyle name="Normal 31 25" xfId="2407" xr:uid="{00000000-0005-0000-0000-000067090000}"/>
    <cellStyle name="Normal 31 3" xfId="2408" xr:uid="{00000000-0005-0000-0000-000068090000}"/>
    <cellStyle name="Normal 31 4" xfId="2409" xr:uid="{00000000-0005-0000-0000-000069090000}"/>
    <cellStyle name="Normal 31 5" xfId="2410" xr:uid="{00000000-0005-0000-0000-00006A090000}"/>
    <cellStyle name="Normal 31 6" xfId="2411" xr:uid="{00000000-0005-0000-0000-00006B090000}"/>
    <cellStyle name="Normal 31 7" xfId="2412" xr:uid="{00000000-0005-0000-0000-00006C090000}"/>
    <cellStyle name="Normal 31 8" xfId="2413" xr:uid="{00000000-0005-0000-0000-00006D090000}"/>
    <cellStyle name="Normal 31 9" xfId="2414" xr:uid="{00000000-0005-0000-0000-00006E090000}"/>
    <cellStyle name="Normal 32 10" xfId="2415" xr:uid="{00000000-0005-0000-0000-00006F090000}"/>
    <cellStyle name="Normal 32 11" xfId="2416" xr:uid="{00000000-0005-0000-0000-000070090000}"/>
    <cellStyle name="Normal 32 12" xfId="2417" xr:uid="{00000000-0005-0000-0000-000071090000}"/>
    <cellStyle name="Normal 32 13" xfId="2418" xr:uid="{00000000-0005-0000-0000-000072090000}"/>
    <cellStyle name="Normal 32 14" xfId="2419" xr:uid="{00000000-0005-0000-0000-000073090000}"/>
    <cellStyle name="Normal 32 15" xfId="2420" xr:uid="{00000000-0005-0000-0000-000074090000}"/>
    <cellStyle name="Normal 32 16" xfId="2421" xr:uid="{00000000-0005-0000-0000-000075090000}"/>
    <cellStyle name="Normal 32 17" xfId="2422" xr:uid="{00000000-0005-0000-0000-000076090000}"/>
    <cellStyle name="Normal 32 18" xfId="2423" xr:uid="{00000000-0005-0000-0000-000077090000}"/>
    <cellStyle name="Normal 32 19" xfId="2424" xr:uid="{00000000-0005-0000-0000-000078090000}"/>
    <cellStyle name="Normal 32 2" xfId="2425" xr:uid="{00000000-0005-0000-0000-000079090000}"/>
    <cellStyle name="Normal 32 20" xfId="2426" xr:uid="{00000000-0005-0000-0000-00007A090000}"/>
    <cellStyle name="Normal 32 21" xfId="2427" xr:uid="{00000000-0005-0000-0000-00007B090000}"/>
    <cellStyle name="Normal 32 22" xfId="2428" xr:uid="{00000000-0005-0000-0000-00007C090000}"/>
    <cellStyle name="Normal 32 23" xfId="2429" xr:uid="{00000000-0005-0000-0000-00007D090000}"/>
    <cellStyle name="Normal 32 24" xfId="2430" xr:uid="{00000000-0005-0000-0000-00007E090000}"/>
    <cellStyle name="Normal 32 25" xfId="2431" xr:uid="{00000000-0005-0000-0000-00007F090000}"/>
    <cellStyle name="Normal 32 3" xfId="2432" xr:uid="{00000000-0005-0000-0000-000080090000}"/>
    <cellStyle name="Normal 32 4" xfId="2433" xr:uid="{00000000-0005-0000-0000-000081090000}"/>
    <cellStyle name="Normal 32 5" xfId="2434" xr:uid="{00000000-0005-0000-0000-000082090000}"/>
    <cellStyle name="Normal 32 6" xfId="2435" xr:uid="{00000000-0005-0000-0000-000083090000}"/>
    <cellStyle name="Normal 32 7" xfId="2436" xr:uid="{00000000-0005-0000-0000-000084090000}"/>
    <cellStyle name="Normal 32 8" xfId="2437" xr:uid="{00000000-0005-0000-0000-000085090000}"/>
    <cellStyle name="Normal 32 9" xfId="2438" xr:uid="{00000000-0005-0000-0000-000086090000}"/>
    <cellStyle name="Normal 33 10" xfId="2439" xr:uid="{00000000-0005-0000-0000-000087090000}"/>
    <cellStyle name="Normal 33 11" xfId="2440" xr:uid="{00000000-0005-0000-0000-000088090000}"/>
    <cellStyle name="Normal 33 12" xfId="2441" xr:uid="{00000000-0005-0000-0000-000089090000}"/>
    <cellStyle name="Normal 33 13" xfId="2442" xr:uid="{00000000-0005-0000-0000-00008A090000}"/>
    <cellStyle name="Normal 33 14" xfId="2443" xr:uid="{00000000-0005-0000-0000-00008B090000}"/>
    <cellStyle name="Normal 33 15" xfId="2444" xr:uid="{00000000-0005-0000-0000-00008C090000}"/>
    <cellStyle name="Normal 33 16" xfId="2445" xr:uid="{00000000-0005-0000-0000-00008D090000}"/>
    <cellStyle name="Normal 33 17" xfId="2446" xr:uid="{00000000-0005-0000-0000-00008E090000}"/>
    <cellStyle name="Normal 33 18" xfId="2447" xr:uid="{00000000-0005-0000-0000-00008F090000}"/>
    <cellStyle name="Normal 33 19" xfId="2448" xr:uid="{00000000-0005-0000-0000-000090090000}"/>
    <cellStyle name="Normal 33 2" xfId="2449" xr:uid="{00000000-0005-0000-0000-000091090000}"/>
    <cellStyle name="Normal 33 20" xfId="2450" xr:uid="{00000000-0005-0000-0000-000092090000}"/>
    <cellStyle name="Normal 33 21" xfId="2451" xr:uid="{00000000-0005-0000-0000-000093090000}"/>
    <cellStyle name="Normal 33 22" xfId="2452" xr:uid="{00000000-0005-0000-0000-000094090000}"/>
    <cellStyle name="Normal 33 23" xfId="2453" xr:uid="{00000000-0005-0000-0000-000095090000}"/>
    <cellStyle name="Normal 33 24" xfId="2454" xr:uid="{00000000-0005-0000-0000-000096090000}"/>
    <cellStyle name="Normal 33 25" xfId="2455" xr:uid="{00000000-0005-0000-0000-000097090000}"/>
    <cellStyle name="Normal 33 3" xfId="2456" xr:uid="{00000000-0005-0000-0000-000098090000}"/>
    <cellStyle name="Normal 33 4" xfId="2457" xr:uid="{00000000-0005-0000-0000-000099090000}"/>
    <cellStyle name="Normal 33 5" xfId="2458" xr:uid="{00000000-0005-0000-0000-00009A090000}"/>
    <cellStyle name="Normal 33 6" xfId="2459" xr:uid="{00000000-0005-0000-0000-00009B090000}"/>
    <cellStyle name="Normal 33 7" xfId="2460" xr:uid="{00000000-0005-0000-0000-00009C090000}"/>
    <cellStyle name="Normal 33 8" xfId="2461" xr:uid="{00000000-0005-0000-0000-00009D090000}"/>
    <cellStyle name="Normal 33 9" xfId="2462" xr:uid="{00000000-0005-0000-0000-00009E090000}"/>
    <cellStyle name="Normal 34 10" xfId="2463" xr:uid="{00000000-0005-0000-0000-00009F090000}"/>
    <cellStyle name="Normal 34 11" xfId="2464" xr:uid="{00000000-0005-0000-0000-0000A0090000}"/>
    <cellStyle name="Normal 34 12" xfId="2465" xr:uid="{00000000-0005-0000-0000-0000A1090000}"/>
    <cellStyle name="Normal 34 13" xfId="2466" xr:uid="{00000000-0005-0000-0000-0000A2090000}"/>
    <cellStyle name="Normal 34 14" xfId="2467" xr:uid="{00000000-0005-0000-0000-0000A3090000}"/>
    <cellStyle name="Normal 34 15" xfId="2468" xr:uid="{00000000-0005-0000-0000-0000A4090000}"/>
    <cellStyle name="Normal 34 16" xfId="2469" xr:uid="{00000000-0005-0000-0000-0000A5090000}"/>
    <cellStyle name="Normal 34 17" xfId="2470" xr:uid="{00000000-0005-0000-0000-0000A6090000}"/>
    <cellStyle name="Normal 34 18" xfId="2471" xr:uid="{00000000-0005-0000-0000-0000A7090000}"/>
    <cellStyle name="Normal 34 19" xfId="2472" xr:uid="{00000000-0005-0000-0000-0000A8090000}"/>
    <cellStyle name="Normal 34 2" xfId="2473" xr:uid="{00000000-0005-0000-0000-0000A9090000}"/>
    <cellStyle name="Normal 34 20" xfId="2474" xr:uid="{00000000-0005-0000-0000-0000AA090000}"/>
    <cellStyle name="Normal 34 21" xfId="2475" xr:uid="{00000000-0005-0000-0000-0000AB090000}"/>
    <cellStyle name="Normal 34 22" xfId="2476" xr:uid="{00000000-0005-0000-0000-0000AC090000}"/>
    <cellStyle name="Normal 34 23" xfId="2477" xr:uid="{00000000-0005-0000-0000-0000AD090000}"/>
    <cellStyle name="Normal 34 24" xfId="2478" xr:uid="{00000000-0005-0000-0000-0000AE090000}"/>
    <cellStyle name="Normal 34 25" xfId="2479" xr:uid="{00000000-0005-0000-0000-0000AF090000}"/>
    <cellStyle name="Normal 34 3" xfId="2480" xr:uid="{00000000-0005-0000-0000-0000B0090000}"/>
    <cellStyle name="Normal 34 4" xfId="2481" xr:uid="{00000000-0005-0000-0000-0000B1090000}"/>
    <cellStyle name="Normal 34 5" xfId="2482" xr:uid="{00000000-0005-0000-0000-0000B2090000}"/>
    <cellStyle name="Normal 34 6" xfId="2483" xr:uid="{00000000-0005-0000-0000-0000B3090000}"/>
    <cellStyle name="Normal 34 7" xfId="2484" xr:uid="{00000000-0005-0000-0000-0000B4090000}"/>
    <cellStyle name="Normal 34 8" xfId="2485" xr:uid="{00000000-0005-0000-0000-0000B5090000}"/>
    <cellStyle name="Normal 34 9" xfId="2486" xr:uid="{00000000-0005-0000-0000-0000B6090000}"/>
    <cellStyle name="Normal 37 10" xfId="2487" xr:uid="{00000000-0005-0000-0000-0000B7090000}"/>
    <cellStyle name="Normal 37 11" xfId="2488" xr:uid="{00000000-0005-0000-0000-0000B8090000}"/>
    <cellStyle name="Normal 37 12" xfId="2489" xr:uid="{00000000-0005-0000-0000-0000B9090000}"/>
    <cellStyle name="Normal 37 13" xfId="2490" xr:uid="{00000000-0005-0000-0000-0000BA090000}"/>
    <cellStyle name="Normal 37 14" xfId="2491" xr:uid="{00000000-0005-0000-0000-0000BB090000}"/>
    <cellStyle name="Normal 37 15" xfId="2492" xr:uid="{00000000-0005-0000-0000-0000BC090000}"/>
    <cellStyle name="Normal 37 16" xfId="2493" xr:uid="{00000000-0005-0000-0000-0000BD090000}"/>
    <cellStyle name="Normal 37 17" xfId="2494" xr:uid="{00000000-0005-0000-0000-0000BE090000}"/>
    <cellStyle name="Normal 37 18" xfId="2495" xr:uid="{00000000-0005-0000-0000-0000BF090000}"/>
    <cellStyle name="Normal 37 19" xfId="2496" xr:uid="{00000000-0005-0000-0000-0000C0090000}"/>
    <cellStyle name="Normal 37 2" xfId="2497" xr:uid="{00000000-0005-0000-0000-0000C1090000}"/>
    <cellStyle name="Normal 37 20" xfId="2498" xr:uid="{00000000-0005-0000-0000-0000C2090000}"/>
    <cellStyle name="Normal 37 21" xfId="2499" xr:uid="{00000000-0005-0000-0000-0000C3090000}"/>
    <cellStyle name="Normal 37 22" xfId="2500" xr:uid="{00000000-0005-0000-0000-0000C4090000}"/>
    <cellStyle name="Normal 37 23" xfId="2501" xr:uid="{00000000-0005-0000-0000-0000C5090000}"/>
    <cellStyle name="Normal 37 24" xfId="2502" xr:uid="{00000000-0005-0000-0000-0000C6090000}"/>
    <cellStyle name="Normal 37 25" xfId="2503" xr:uid="{00000000-0005-0000-0000-0000C7090000}"/>
    <cellStyle name="Normal 37 26" xfId="2504" xr:uid="{00000000-0005-0000-0000-0000C8090000}"/>
    <cellStyle name="Normal 37 27" xfId="2505" xr:uid="{00000000-0005-0000-0000-0000C9090000}"/>
    <cellStyle name="Normal 37 28" xfId="2506" xr:uid="{00000000-0005-0000-0000-0000CA090000}"/>
    <cellStyle name="Normal 37 29" xfId="2507" xr:uid="{00000000-0005-0000-0000-0000CB090000}"/>
    <cellStyle name="Normal 37 3" xfId="2508" xr:uid="{00000000-0005-0000-0000-0000CC090000}"/>
    <cellStyle name="Normal 37 30" xfId="2509" xr:uid="{00000000-0005-0000-0000-0000CD090000}"/>
    <cellStyle name="Normal 37 31" xfId="2510" xr:uid="{00000000-0005-0000-0000-0000CE090000}"/>
    <cellStyle name="Normal 37 32" xfId="2511" xr:uid="{00000000-0005-0000-0000-0000CF090000}"/>
    <cellStyle name="Normal 37 33" xfId="2512" xr:uid="{00000000-0005-0000-0000-0000D0090000}"/>
    <cellStyle name="Normal 37 34" xfId="2513" xr:uid="{00000000-0005-0000-0000-0000D1090000}"/>
    <cellStyle name="Normal 37 35" xfId="2514" xr:uid="{00000000-0005-0000-0000-0000D2090000}"/>
    <cellStyle name="Normal 37 36" xfId="2515" xr:uid="{00000000-0005-0000-0000-0000D3090000}"/>
    <cellStyle name="Normal 37 37" xfId="2516" xr:uid="{00000000-0005-0000-0000-0000D4090000}"/>
    <cellStyle name="Normal 37 38" xfId="2517" xr:uid="{00000000-0005-0000-0000-0000D5090000}"/>
    <cellStyle name="Normal 37 39" xfId="2518" xr:uid="{00000000-0005-0000-0000-0000D6090000}"/>
    <cellStyle name="Normal 37 4" xfId="2519" xr:uid="{00000000-0005-0000-0000-0000D7090000}"/>
    <cellStyle name="Normal 37 40" xfId="2520" xr:uid="{00000000-0005-0000-0000-0000D8090000}"/>
    <cellStyle name="Normal 37 41" xfId="2521" xr:uid="{00000000-0005-0000-0000-0000D9090000}"/>
    <cellStyle name="Normal 37 42" xfId="2522" xr:uid="{00000000-0005-0000-0000-0000DA090000}"/>
    <cellStyle name="Normal 37 43" xfId="2523" xr:uid="{00000000-0005-0000-0000-0000DB090000}"/>
    <cellStyle name="Normal 37 44" xfId="2524" xr:uid="{00000000-0005-0000-0000-0000DC090000}"/>
    <cellStyle name="Normal 37 45" xfId="2525" xr:uid="{00000000-0005-0000-0000-0000DD090000}"/>
    <cellStyle name="Normal 37 46" xfId="2526" xr:uid="{00000000-0005-0000-0000-0000DE090000}"/>
    <cellStyle name="Normal 37 47" xfId="2527" xr:uid="{00000000-0005-0000-0000-0000DF090000}"/>
    <cellStyle name="Normal 37 48" xfId="2528" xr:uid="{00000000-0005-0000-0000-0000E0090000}"/>
    <cellStyle name="Normal 37 49" xfId="2529" xr:uid="{00000000-0005-0000-0000-0000E1090000}"/>
    <cellStyle name="Normal 37 5" xfId="2530" xr:uid="{00000000-0005-0000-0000-0000E2090000}"/>
    <cellStyle name="Normal 37 50" xfId="2531" xr:uid="{00000000-0005-0000-0000-0000E3090000}"/>
    <cellStyle name="Normal 37 51" xfId="2532" xr:uid="{00000000-0005-0000-0000-0000E4090000}"/>
    <cellStyle name="Normal 37 52" xfId="2533" xr:uid="{00000000-0005-0000-0000-0000E5090000}"/>
    <cellStyle name="Normal 37 53" xfId="2534" xr:uid="{00000000-0005-0000-0000-0000E6090000}"/>
    <cellStyle name="Normal 37 54" xfId="2535" xr:uid="{00000000-0005-0000-0000-0000E7090000}"/>
    <cellStyle name="Normal 37 55" xfId="2536" xr:uid="{00000000-0005-0000-0000-0000E8090000}"/>
    <cellStyle name="Normal 37 56" xfId="2537" xr:uid="{00000000-0005-0000-0000-0000E9090000}"/>
    <cellStyle name="Normal 37 57" xfId="2538" xr:uid="{00000000-0005-0000-0000-0000EA090000}"/>
    <cellStyle name="Normal 37 58" xfId="2539" xr:uid="{00000000-0005-0000-0000-0000EB090000}"/>
    <cellStyle name="Normal 37 59" xfId="2540" xr:uid="{00000000-0005-0000-0000-0000EC090000}"/>
    <cellStyle name="Normal 37 6" xfId="2541" xr:uid="{00000000-0005-0000-0000-0000ED090000}"/>
    <cellStyle name="Normal 37 60" xfId="2542" xr:uid="{00000000-0005-0000-0000-0000EE090000}"/>
    <cellStyle name="Normal 37 61" xfId="2543" xr:uid="{00000000-0005-0000-0000-0000EF090000}"/>
    <cellStyle name="Normal 37 62" xfId="2544" xr:uid="{00000000-0005-0000-0000-0000F0090000}"/>
    <cellStyle name="Normal 37 63" xfId="2545" xr:uid="{00000000-0005-0000-0000-0000F1090000}"/>
    <cellStyle name="Normal 37 64" xfId="2546" xr:uid="{00000000-0005-0000-0000-0000F2090000}"/>
    <cellStyle name="Normal 37 65" xfId="2547" xr:uid="{00000000-0005-0000-0000-0000F3090000}"/>
    <cellStyle name="Normal 37 66" xfId="2548" xr:uid="{00000000-0005-0000-0000-0000F4090000}"/>
    <cellStyle name="Normal 37 67" xfId="2549" xr:uid="{00000000-0005-0000-0000-0000F5090000}"/>
    <cellStyle name="Normal 37 68" xfId="2550" xr:uid="{00000000-0005-0000-0000-0000F6090000}"/>
    <cellStyle name="Normal 37 69" xfId="2551" xr:uid="{00000000-0005-0000-0000-0000F7090000}"/>
    <cellStyle name="Normal 37 7" xfId="2552" xr:uid="{00000000-0005-0000-0000-0000F8090000}"/>
    <cellStyle name="Normal 37 70" xfId="2553" xr:uid="{00000000-0005-0000-0000-0000F9090000}"/>
    <cellStyle name="Normal 37 71" xfId="2554" xr:uid="{00000000-0005-0000-0000-0000FA090000}"/>
    <cellStyle name="Normal 37 72" xfId="2555" xr:uid="{00000000-0005-0000-0000-0000FB090000}"/>
    <cellStyle name="Normal 37 73" xfId="2556" xr:uid="{00000000-0005-0000-0000-0000FC090000}"/>
    <cellStyle name="Normal 37 74" xfId="2557" xr:uid="{00000000-0005-0000-0000-0000FD090000}"/>
    <cellStyle name="Normal 37 75" xfId="2558" xr:uid="{00000000-0005-0000-0000-0000FE090000}"/>
    <cellStyle name="Normal 37 76" xfId="2559" xr:uid="{00000000-0005-0000-0000-0000FF090000}"/>
    <cellStyle name="Normal 37 77" xfId="2560" xr:uid="{00000000-0005-0000-0000-0000000A0000}"/>
    <cellStyle name="Normal 37 78" xfId="2561" xr:uid="{00000000-0005-0000-0000-0000010A0000}"/>
    <cellStyle name="Normal 37 79" xfId="2562" xr:uid="{00000000-0005-0000-0000-0000020A0000}"/>
    <cellStyle name="Normal 37 8" xfId="2563" xr:uid="{00000000-0005-0000-0000-0000030A0000}"/>
    <cellStyle name="Normal 37 80" xfId="2564" xr:uid="{00000000-0005-0000-0000-0000040A0000}"/>
    <cellStyle name="Normal 37 81" xfId="2565" xr:uid="{00000000-0005-0000-0000-0000050A0000}"/>
    <cellStyle name="Normal 37 82" xfId="2566" xr:uid="{00000000-0005-0000-0000-0000060A0000}"/>
    <cellStyle name="Normal 37 83" xfId="2567" xr:uid="{00000000-0005-0000-0000-0000070A0000}"/>
    <cellStyle name="Normal 37 84" xfId="2568" xr:uid="{00000000-0005-0000-0000-0000080A0000}"/>
    <cellStyle name="Normal 37 85" xfId="2569" xr:uid="{00000000-0005-0000-0000-0000090A0000}"/>
    <cellStyle name="Normal 37 86" xfId="2570" xr:uid="{00000000-0005-0000-0000-00000A0A0000}"/>
    <cellStyle name="Normal 37 87" xfId="2571" xr:uid="{00000000-0005-0000-0000-00000B0A0000}"/>
    <cellStyle name="Normal 37 88" xfId="2572" xr:uid="{00000000-0005-0000-0000-00000C0A0000}"/>
    <cellStyle name="Normal 37 89" xfId="2573" xr:uid="{00000000-0005-0000-0000-00000D0A0000}"/>
    <cellStyle name="Normal 37 9" xfId="2574" xr:uid="{00000000-0005-0000-0000-00000E0A0000}"/>
    <cellStyle name="Normal 37 90" xfId="2575" xr:uid="{00000000-0005-0000-0000-00000F0A0000}"/>
    <cellStyle name="Normal 37 91" xfId="2576" xr:uid="{00000000-0005-0000-0000-0000100A0000}"/>
    <cellStyle name="Normal 37 92" xfId="2577" xr:uid="{00000000-0005-0000-0000-0000110A0000}"/>
    <cellStyle name="Normal 37 93" xfId="2578" xr:uid="{00000000-0005-0000-0000-0000120A0000}"/>
    <cellStyle name="Normal 37 94" xfId="2579" xr:uid="{00000000-0005-0000-0000-0000130A0000}"/>
    <cellStyle name="Normal 37 95" xfId="2580" xr:uid="{00000000-0005-0000-0000-0000140A0000}"/>
    <cellStyle name="Normal 37 96" xfId="2581" xr:uid="{00000000-0005-0000-0000-0000150A0000}"/>
    <cellStyle name="Normal 37 97" xfId="2582" xr:uid="{00000000-0005-0000-0000-0000160A0000}"/>
    <cellStyle name="Normal 37 98" xfId="2583" xr:uid="{00000000-0005-0000-0000-0000170A0000}"/>
    <cellStyle name="Normal 37 99" xfId="2584" xr:uid="{00000000-0005-0000-0000-0000180A0000}"/>
    <cellStyle name="Normal 38 10" xfId="2585" xr:uid="{00000000-0005-0000-0000-0000190A0000}"/>
    <cellStyle name="Normal 38 11" xfId="2586" xr:uid="{00000000-0005-0000-0000-00001A0A0000}"/>
    <cellStyle name="Normal 38 12" xfId="2587" xr:uid="{00000000-0005-0000-0000-00001B0A0000}"/>
    <cellStyle name="Normal 38 13" xfId="2588" xr:uid="{00000000-0005-0000-0000-00001C0A0000}"/>
    <cellStyle name="Normal 38 14" xfId="2589" xr:uid="{00000000-0005-0000-0000-00001D0A0000}"/>
    <cellStyle name="Normal 38 15" xfId="2590" xr:uid="{00000000-0005-0000-0000-00001E0A0000}"/>
    <cellStyle name="Normal 38 16" xfId="2591" xr:uid="{00000000-0005-0000-0000-00001F0A0000}"/>
    <cellStyle name="Normal 38 17" xfId="2592" xr:uid="{00000000-0005-0000-0000-0000200A0000}"/>
    <cellStyle name="Normal 38 18" xfId="2593" xr:uid="{00000000-0005-0000-0000-0000210A0000}"/>
    <cellStyle name="Normal 38 19" xfId="2594" xr:uid="{00000000-0005-0000-0000-0000220A0000}"/>
    <cellStyle name="Normal 38 2" xfId="2595" xr:uid="{00000000-0005-0000-0000-0000230A0000}"/>
    <cellStyle name="Normal 38 20" xfId="2596" xr:uid="{00000000-0005-0000-0000-0000240A0000}"/>
    <cellStyle name="Normal 38 21" xfId="2597" xr:uid="{00000000-0005-0000-0000-0000250A0000}"/>
    <cellStyle name="Normal 38 22" xfId="2598" xr:uid="{00000000-0005-0000-0000-0000260A0000}"/>
    <cellStyle name="Normal 38 23" xfId="2599" xr:uid="{00000000-0005-0000-0000-0000270A0000}"/>
    <cellStyle name="Normal 38 24" xfId="2600" xr:uid="{00000000-0005-0000-0000-0000280A0000}"/>
    <cellStyle name="Normal 38 25" xfId="2601" xr:uid="{00000000-0005-0000-0000-0000290A0000}"/>
    <cellStyle name="Normal 38 3" xfId="2602" xr:uid="{00000000-0005-0000-0000-00002A0A0000}"/>
    <cellStyle name="Normal 38 4" xfId="2603" xr:uid="{00000000-0005-0000-0000-00002B0A0000}"/>
    <cellStyle name="Normal 38 5" xfId="2604" xr:uid="{00000000-0005-0000-0000-00002C0A0000}"/>
    <cellStyle name="Normal 38 6" xfId="2605" xr:uid="{00000000-0005-0000-0000-00002D0A0000}"/>
    <cellStyle name="Normal 38 7" xfId="2606" xr:uid="{00000000-0005-0000-0000-00002E0A0000}"/>
    <cellStyle name="Normal 38 8" xfId="2607" xr:uid="{00000000-0005-0000-0000-00002F0A0000}"/>
    <cellStyle name="Normal 38 9" xfId="2608" xr:uid="{00000000-0005-0000-0000-0000300A0000}"/>
    <cellStyle name="Normal 39 10" xfId="2609" xr:uid="{00000000-0005-0000-0000-0000310A0000}"/>
    <cellStyle name="Normal 39 11" xfId="2610" xr:uid="{00000000-0005-0000-0000-0000320A0000}"/>
    <cellStyle name="Normal 39 12" xfId="2611" xr:uid="{00000000-0005-0000-0000-0000330A0000}"/>
    <cellStyle name="Normal 39 13" xfId="2612" xr:uid="{00000000-0005-0000-0000-0000340A0000}"/>
    <cellStyle name="Normal 39 14" xfId="2613" xr:uid="{00000000-0005-0000-0000-0000350A0000}"/>
    <cellStyle name="Normal 39 15" xfId="2614" xr:uid="{00000000-0005-0000-0000-0000360A0000}"/>
    <cellStyle name="Normal 39 16" xfId="2615" xr:uid="{00000000-0005-0000-0000-0000370A0000}"/>
    <cellStyle name="Normal 39 17" xfId="2616" xr:uid="{00000000-0005-0000-0000-0000380A0000}"/>
    <cellStyle name="Normal 39 18" xfId="2617" xr:uid="{00000000-0005-0000-0000-0000390A0000}"/>
    <cellStyle name="Normal 39 19" xfId="2618" xr:uid="{00000000-0005-0000-0000-00003A0A0000}"/>
    <cellStyle name="Normal 39 2" xfId="2619" xr:uid="{00000000-0005-0000-0000-00003B0A0000}"/>
    <cellStyle name="Normal 39 20" xfId="2620" xr:uid="{00000000-0005-0000-0000-00003C0A0000}"/>
    <cellStyle name="Normal 39 21" xfId="2621" xr:uid="{00000000-0005-0000-0000-00003D0A0000}"/>
    <cellStyle name="Normal 39 22" xfId="2622" xr:uid="{00000000-0005-0000-0000-00003E0A0000}"/>
    <cellStyle name="Normal 39 23" xfId="2623" xr:uid="{00000000-0005-0000-0000-00003F0A0000}"/>
    <cellStyle name="Normal 39 24" xfId="2624" xr:uid="{00000000-0005-0000-0000-0000400A0000}"/>
    <cellStyle name="Normal 39 25" xfId="2625" xr:uid="{00000000-0005-0000-0000-0000410A0000}"/>
    <cellStyle name="Normal 39 26" xfId="2626" xr:uid="{00000000-0005-0000-0000-0000420A0000}"/>
    <cellStyle name="Normal 39 27" xfId="2627" xr:uid="{00000000-0005-0000-0000-0000430A0000}"/>
    <cellStyle name="Normal 39 28" xfId="2628" xr:uid="{00000000-0005-0000-0000-0000440A0000}"/>
    <cellStyle name="Normal 39 29" xfId="2629" xr:uid="{00000000-0005-0000-0000-0000450A0000}"/>
    <cellStyle name="Normal 39 3" xfId="2630" xr:uid="{00000000-0005-0000-0000-0000460A0000}"/>
    <cellStyle name="Normal 39 30" xfId="2631" xr:uid="{00000000-0005-0000-0000-0000470A0000}"/>
    <cellStyle name="Normal 39 31" xfId="2632" xr:uid="{00000000-0005-0000-0000-0000480A0000}"/>
    <cellStyle name="Normal 39 32" xfId="2633" xr:uid="{00000000-0005-0000-0000-0000490A0000}"/>
    <cellStyle name="Normal 39 33" xfId="2634" xr:uid="{00000000-0005-0000-0000-00004A0A0000}"/>
    <cellStyle name="Normal 39 34" xfId="2635" xr:uid="{00000000-0005-0000-0000-00004B0A0000}"/>
    <cellStyle name="Normal 39 35" xfId="2636" xr:uid="{00000000-0005-0000-0000-00004C0A0000}"/>
    <cellStyle name="Normal 39 36" xfId="2637" xr:uid="{00000000-0005-0000-0000-00004D0A0000}"/>
    <cellStyle name="Normal 39 37" xfId="2638" xr:uid="{00000000-0005-0000-0000-00004E0A0000}"/>
    <cellStyle name="Normal 39 38" xfId="2639" xr:uid="{00000000-0005-0000-0000-00004F0A0000}"/>
    <cellStyle name="Normal 39 39" xfId="2640" xr:uid="{00000000-0005-0000-0000-0000500A0000}"/>
    <cellStyle name="Normal 39 4" xfId="2641" xr:uid="{00000000-0005-0000-0000-0000510A0000}"/>
    <cellStyle name="Normal 39 40" xfId="2642" xr:uid="{00000000-0005-0000-0000-0000520A0000}"/>
    <cellStyle name="Normal 39 41" xfId="2643" xr:uid="{00000000-0005-0000-0000-0000530A0000}"/>
    <cellStyle name="Normal 39 42" xfId="2644" xr:uid="{00000000-0005-0000-0000-0000540A0000}"/>
    <cellStyle name="Normal 39 5" xfId="2645" xr:uid="{00000000-0005-0000-0000-0000550A0000}"/>
    <cellStyle name="Normal 39 6" xfId="2646" xr:uid="{00000000-0005-0000-0000-0000560A0000}"/>
    <cellStyle name="Normal 39 7" xfId="2647" xr:uid="{00000000-0005-0000-0000-0000570A0000}"/>
    <cellStyle name="Normal 39 8" xfId="2648" xr:uid="{00000000-0005-0000-0000-0000580A0000}"/>
    <cellStyle name="Normal 39 9" xfId="2649" xr:uid="{00000000-0005-0000-0000-0000590A0000}"/>
    <cellStyle name="Normal 4 10" xfId="2650" xr:uid="{00000000-0005-0000-0000-00005A0A0000}"/>
    <cellStyle name="Normal 4 11" xfId="2651" xr:uid="{00000000-0005-0000-0000-00005B0A0000}"/>
    <cellStyle name="Normal 4 12" xfId="2652" xr:uid="{00000000-0005-0000-0000-00005C0A0000}"/>
    <cellStyle name="Normal 4 13" xfId="2653" xr:uid="{00000000-0005-0000-0000-00005D0A0000}"/>
    <cellStyle name="Normal 4 14" xfId="2654" xr:uid="{00000000-0005-0000-0000-00005E0A0000}"/>
    <cellStyle name="Normal 4 15" xfId="2655" xr:uid="{00000000-0005-0000-0000-00005F0A0000}"/>
    <cellStyle name="Normal 4 16" xfId="2656" xr:uid="{00000000-0005-0000-0000-0000600A0000}"/>
    <cellStyle name="Normal 4 17" xfId="2657" xr:uid="{00000000-0005-0000-0000-0000610A0000}"/>
    <cellStyle name="Normal 4 18" xfId="2658" xr:uid="{00000000-0005-0000-0000-0000620A0000}"/>
    <cellStyle name="Normal 4 19" xfId="2659" xr:uid="{00000000-0005-0000-0000-0000630A0000}"/>
    <cellStyle name="Normal 4 2" xfId="2660" xr:uid="{00000000-0005-0000-0000-0000640A0000}"/>
    <cellStyle name="Normal 4 20" xfId="2661" xr:uid="{00000000-0005-0000-0000-0000650A0000}"/>
    <cellStyle name="Normal 4 21" xfId="2662" xr:uid="{00000000-0005-0000-0000-0000660A0000}"/>
    <cellStyle name="Normal 4 22" xfId="2663" xr:uid="{00000000-0005-0000-0000-0000670A0000}"/>
    <cellStyle name="Normal 4 23" xfId="2664" xr:uid="{00000000-0005-0000-0000-0000680A0000}"/>
    <cellStyle name="Normal 4 24" xfId="2665" xr:uid="{00000000-0005-0000-0000-0000690A0000}"/>
    <cellStyle name="Normal 4 25" xfId="2666" xr:uid="{00000000-0005-0000-0000-00006A0A0000}"/>
    <cellStyle name="Normal 4 26" xfId="2667" xr:uid="{00000000-0005-0000-0000-00006B0A0000}"/>
    <cellStyle name="Normal 4 27" xfId="2668" xr:uid="{00000000-0005-0000-0000-00006C0A0000}"/>
    <cellStyle name="Normal 4 28" xfId="2669" xr:uid="{00000000-0005-0000-0000-00006D0A0000}"/>
    <cellStyle name="Normal 4 29" xfId="2670" xr:uid="{00000000-0005-0000-0000-00006E0A0000}"/>
    <cellStyle name="Normal 4 3" xfId="2671" xr:uid="{00000000-0005-0000-0000-00006F0A0000}"/>
    <cellStyle name="Normal 4 30" xfId="2672" xr:uid="{00000000-0005-0000-0000-0000700A0000}"/>
    <cellStyle name="Normal 4 31" xfId="2673" xr:uid="{00000000-0005-0000-0000-0000710A0000}"/>
    <cellStyle name="Normal 4 32" xfId="2674" xr:uid="{00000000-0005-0000-0000-0000720A0000}"/>
    <cellStyle name="Normal 4 33" xfId="2675" xr:uid="{00000000-0005-0000-0000-0000730A0000}"/>
    <cellStyle name="Normal 4 34" xfId="2676" xr:uid="{00000000-0005-0000-0000-0000740A0000}"/>
    <cellStyle name="Normal 4 35" xfId="2677" xr:uid="{00000000-0005-0000-0000-0000750A0000}"/>
    <cellStyle name="Normal 4 36" xfId="2678" xr:uid="{00000000-0005-0000-0000-0000760A0000}"/>
    <cellStyle name="Normal 4 37" xfId="2679" xr:uid="{00000000-0005-0000-0000-0000770A0000}"/>
    <cellStyle name="Normal 4 38" xfId="2680" xr:uid="{00000000-0005-0000-0000-0000780A0000}"/>
    <cellStyle name="Normal 4 39" xfId="2681" xr:uid="{00000000-0005-0000-0000-0000790A0000}"/>
    <cellStyle name="Normal 4 4" xfId="2682" xr:uid="{00000000-0005-0000-0000-00007A0A0000}"/>
    <cellStyle name="Normal 4 40" xfId="2683" xr:uid="{00000000-0005-0000-0000-00007B0A0000}"/>
    <cellStyle name="Normal 4 41" xfId="2684" xr:uid="{00000000-0005-0000-0000-00007C0A0000}"/>
    <cellStyle name="Normal 4 42" xfId="2685" xr:uid="{00000000-0005-0000-0000-00007D0A0000}"/>
    <cellStyle name="Normal 4 43" xfId="2686" xr:uid="{00000000-0005-0000-0000-00007E0A0000}"/>
    <cellStyle name="Normal 4 44" xfId="2687" xr:uid="{00000000-0005-0000-0000-00007F0A0000}"/>
    <cellStyle name="Normal 4 45" xfId="2688" xr:uid="{00000000-0005-0000-0000-0000800A0000}"/>
    <cellStyle name="Normal 4 46" xfId="2689" xr:uid="{00000000-0005-0000-0000-0000810A0000}"/>
    <cellStyle name="Normal 4 47" xfId="2690" xr:uid="{00000000-0005-0000-0000-0000820A0000}"/>
    <cellStyle name="Normal 4 48" xfId="2691" xr:uid="{00000000-0005-0000-0000-0000830A0000}"/>
    <cellStyle name="Normal 4 49" xfId="2692" xr:uid="{00000000-0005-0000-0000-0000840A0000}"/>
    <cellStyle name="Normal 4 5" xfId="2693" xr:uid="{00000000-0005-0000-0000-0000850A0000}"/>
    <cellStyle name="Normal 4 50" xfId="2694" xr:uid="{00000000-0005-0000-0000-0000860A0000}"/>
    <cellStyle name="Normal 4 51" xfId="2695" xr:uid="{00000000-0005-0000-0000-0000870A0000}"/>
    <cellStyle name="Normal 4 52" xfId="2696" xr:uid="{00000000-0005-0000-0000-0000880A0000}"/>
    <cellStyle name="Normal 4 53" xfId="2697" xr:uid="{00000000-0005-0000-0000-0000890A0000}"/>
    <cellStyle name="Normal 4 54" xfId="2698" xr:uid="{00000000-0005-0000-0000-00008A0A0000}"/>
    <cellStyle name="Normal 4 55" xfId="2699" xr:uid="{00000000-0005-0000-0000-00008B0A0000}"/>
    <cellStyle name="Normal 4 56" xfId="2700" xr:uid="{00000000-0005-0000-0000-00008C0A0000}"/>
    <cellStyle name="Normal 4 57" xfId="2701" xr:uid="{00000000-0005-0000-0000-00008D0A0000}"/>
    <cellStyle name="Normal 4 58" xfId="2702" xr:uid="{00000000-0005-0000-0000-00008E0A0000}"/>
    <cellStyle name="Normal 4 59" xfId="2703" xr:uid="{00000000-0005-0000-0000-00008F0A0000}"/>
    <cellStyle name="Normal 4 6" xfId="2704" xr:uid="{00000000-0005-0000-0000-0000900A0000}"/>
    <cellStyle name="Normal 4 60" xfId="2705" xr:uid="{00000000-0005-0000-0000-0000910A0000}"/>
    <cellStyle name="Normal 4 61" xfId="2706" xr:uid="{00000000-0005-0000-0000-0000920A0000}"/>
    <cellStyle name="Normal 4 62" xfId="2707" xr:uid="{00000000-0005-0000-0000-0000930A0000}"/>
    <cellStyle name="Normal 4 63" xfId="2708" xr:uid="{00000000-0005-0000-0000-0000940A0000}"/>
    <cellStyle name="Normal 4 64" xfId="2709" xr:uid="{00000000-0005-0000-0000-0000950A0000}"/>
    <cellStyle name="Normal 4 65" xfId="2710" xr:uid="{00000000-0005-0000-0000-0000960A0000}"/>
    <cellStyle name="Normal 4 66" xfId="2711" xr:uid="{00000000-0005-0000-0000-0000970A0000}"/>
    <cellStyle name="Normal 4 67" xfId="2712" xr:uid="{00000000-0005-0000-0000-0000980A0000}"/>
    <cellStyle name="Normal 4 68" xfId="2713" xr:uid="{00000000-0005-0000-0000-0000990A0000}"/>
    <cellStyle name="Normal 4 69" xfId="2714" xr:uid="{00000000-0005-0000-0000-00009A0A0000}"/>
    <cellStyle name="Normal 4 7" xfId="2715" xr:uid="{00000000-0005-0000-0000-00009B0A0000}"/>
    <cellStyle name="Normal 4 70" xfId="2716" xr:uid="{00000000-0005-0000-0000-00009C0A0000}"/>
    <cellStyle name="Normal 4 71" xfId="2717" xr:uid="{00000000-0005-0000-0000-00009D0A0000}"/>
    <cellStyle name="Normal 4 72" xfId="2718" xr:uid="{00000000-0005-0000-0000-00009E0A0000}"/>
    <cellStyle name="Normal 4 73" xfId="2719" xr:uid="{00000000-0005-0000-0000-00009F0A0000}"/>
    <cellStyle name="Normal 4 74" xfId="2720" xr:uid="{00000000-0005-0000-0000-0000A00A0000}"/>
    <cellStyle name="Normal 4 75" xfId="2721" xr:uid="{00000000-0005-0000-0000-0000A10A0000}"/>
    <cellStyle name="Normal 4 76" xfId="2722" xr:uid="{00000000-0005-0000-0000-0000A20A0000}"/>
    <cellStyle name="Normal 4 77" xfId="2723" xr:uid="{00000000-0005-0000-0000-0000A30A0000}"/>
    <cellStyle name="Normal 4 78" xfId="2724" xr:uid="{00000000-0005-0000-0000-0000A40A0000}"/>
    <cellStyle name="Normal 4 79" xfId="2725" xr:uid="{00000000-0005-0000-0000-0000A50A0000}"/>
    <cellStyle name="Normal 4 8" xfId="2726" xr:uid="{00000000-0005-0000-0000-0000A60A0000}"/>
    <cellStyle name="Normal 4 80" xfId="2727" xr:uid="{00000000-0005-0000-0000-0000A70A0000}"/>
    <cellStyle name="Normal 4 81" xfId="2728" xr:uid="{00000000-0005-0000-0000-0000A80A0000}"/>
    <cellStyle name="Normal 4 82" xfId="2729" xr:uid="{00000000-0005-0000-0000-0000A90A0000}"/>
    <cellStyle name="Normal 4 83" xfId="2730" xr:uid="{00000000-0005-0000-0000-0000AA0A0000}"/>
    <cellStyle name="Normal 4 84" xfId="2731" xr:uid="{00000000-0005-0000-0000-0000AB0A0000}"/>
    <cellStyle name="Normal 4 85" xfId="2732" xr:uid="{00000000-0005-0000-0000-0000AC0A0000}"/>
    <cellStyle name="Normal 4 86" xfId="2733" xr:uid="{00000000-0005-0000-0000-0000AD0A0000}"/>
    <cellStyle name="Normal 4 87" xfId="2734" xr:uid="{00000000-0005-0000-0000-0000AE0A0000}"/>
    <cellStyle name="Normal 4 88" xfId="2735" xr:uid="{00000000-0005-0000-0000-0000AF0A0000}"/>
    <cellStyle name="Normal 4 89" xfId="2736" xr:uid="{00000000-0005-0000-0000-0000B00A0000}"/>
    <cellStyle name="Normal 4 9" xfId="2737" xr:uid="{00000000-0005-0000-0000-0000B10A0000}"/>
    <cellStyle name="Normal 4 90" xfId="2738" xr:uid="{00000000-0005-0000-0000-0000B20A0000}"/>
    <cellStyle name="Normal 4 91" xfId="2739" xr:uid="{00000000-0005-0000-0000-0000B30A0000}"/>
    <cellStyle name="Normal 4 92" xfId="2740" xr:uid="{00000000-0005-0000-0000-0000B40A0000}"/>
    <cellStyle name="Normal 4 93" xfId="2741" xr:uid="{00000000-0005-0000-0000-0000B50A0000}"/>
    <cellStyle name="Normal 4 94" xfId="2742" xr:uid="{00000000-0005-0000-0000-0000B60A0000}"/>
    <cellStyle name="Normal 4 95" xfId="2743" xr:uid="{00000000-0005-0000-0000-0000B70A0000}"/>
    <cellStyle name="Normal 4 96" xfId="2744" xr:uid="{00000000-0005-0000-0000-0000B80A0000}"/>
    <cellStyle name="Normal 4 97" xfId="2745" xr:uid="{00000000-0005-0000-0000-0000B90A0000}"/>
    <cellStyle name="Normal 4 98" xfId="2746" xr:uid="{00000000-0005-0000-0000-0000BA0A0000}"/>
    <cellStyle name="Normal 4 99" xfId="2747" xr:uid="{00000000-0005-0000-0000-0000BB0A0000}"/>
    <cellStyle name="Normal 40 10" xfId="2748" xr:uid="{00000000-0005-0000-0000-0000BC0A0000}"/>
    <cellStyle name="Normal 40 11" xfId="2749" xr:uid="{00000000-0005-0000-0000-0000BD0A0000}"/>
    <cellStyle name="Normal 40 12" xfId="2750" xr:uid="{00000000-0005-0000-0000-0000BE0A0000}"/>
    <cellStyle name="Normal 40 13" xfId="2751" xr:uid="{00000000-0005-0000-0000-0000BF0A0000}"/>
    <cellStyle name="Normal 40 14" xfId="2752" xr:uid="{00000000-0005-0000-0000-0000C00A0000}"/>
    <cellStyle name="Normal 40 15" xfId="2753" xr:uid="{00000000-0005-0000-0000-0000C10A0000}"/>
    <cellStyle name="Normal 40 16" xfId="2754" xr:uid="{00000000-0005-0000-0000-0000C20A0000}"/>
    <cellStyle name="Normal 40 17" xfId="2755" xr:uid="{00000000-0005-0000-0000-0000C30A0000}"/>
    <cellStyle name="Normal 40 18" xfId="2756" xr:uid="{00000000-0005-0000-0000-0000C40A0000}"/>
    <cellStyle name="Normal 40 19" xfId="2757" xr:uid="{00000000-0005-0000-0000-0000C50A0000}"/>
    <cellStyle name="Normal 40 2" xfId="2758" xr:uid="{00000000-0005-0000-0000-0000C60A0000}"/>
    <cellStyle name="Normal 40 20" xfId="2759" xr:uid="{00000000-0005-0000-0000-0000C70A0000}"/>
    <cellStyle name="Normal 40 21" xfId="2760" xr:uid="{00000000-0005-0000-0000-0000C80A0000}"/>
    <cellStyle name="Normal 40 22" xfId="2761" xr:uid="{00000000-0005-0000-0000-0000C90A0000}"/>
    <cellStyle name="Normal 40 23" xfId="2762" xr:uid="{00000000-0005-0000-0000-0000CA0A0000}"/>
    <cellStyle name="Normal 40 24" xfId="2763" xr:uid="{00000000-0005-0000-0000-0000CB0A0000}"/>
    <cellStyle name="Normal 40 25" xfId="2764" xr:uid="{00000000-0005-0000-0000-0000CC0A0000}"/>
    <cellStyle name="Normal 40 26" xfId="2765" xr:uid="{00000000-0005-0000-0000-0000CD0A0000}"/>
    <cellStyle name="Normal 40 27" xfId="2766" xr:uid="{00000000-0005-0000-0000-0000CE0A0000}"/>
    <cellStyle name="Normal 40 28" xfId="2767" xr:uid="{00000000-0005-0000-0000-0000CF0A0000}"/>
    <cellStyle name="Normal 40 29" xfId="2768" xr:uid="{00000000-0005-0000-0000-0000D00A0000}"/>
    <cellStyle name="Normal 40 3" xfId="2769" xr:uid="{00000000-0005-0000-0000-0000D10A0000}"/>
    <cellStyle name="Normal 40 30" xfId="2770" xr:uid="{00000000-0005-0000-0000-0000D20A0000}"/>
    <cellStyle name="Normal 40 31" xfId="2771" xr:uid="{00000000-0005-0000-0000-0000D30A0000}"/>
    <cellStyle name="Normal 40 32" xfId="2772" xr:uid="{00000000-0005-0000-0000-0000D40A0000}"/>
    <cellStyle name="Normal 40 33" xfId="2773" xr:uid="{00000000-0005-0000-0000-0000D50A0000}"/>
    <cellStyle name="Normal 40 34" xfId="2774" xr:uid="{00000000-0005-0000-0000-0000D60A0000}"/>
    <cellStyle name="Normal 40 35" xfId="2775" xr:uid="{00000000-0005-0000-0000-0000D70A0000}"/>
    <cellStyle name="Normal 40 36" xfId="2776" xr:uid="{00000000-0005-0000-0000-0000D80A0000}"/>
    <cellStyle name="Normal 40 37" xfId="2777" xr:uid="{00000000-0005-0000-0000-0000D90A0000}"/>
    <cellStyle name="Normal 40 38" xfId="2778" xr:uid="{00000000-0005-0000-0000-0000DA0A0000}"/>
    <cellStyle name="Normal 40 39" xfId="2779" xr:uid="{00000000-0005-0000-0000-0000DB0A0000}"/>
    <cellStyle name="Normal 40 4" xfId="2780" xr:uid="{00000000-0005-0000-0000-0000DC0A0000}"/>
    <cellStyle name="Normal 40 40" xfId="2781" xr:uid="{00000000-0005-0000-0000-0000DD0A0000}"/>
    <cellStyle name="Normal 40 41" xfId="2782" xr:uid="{00000000-0005-0000-0000-0000DE0A0000}"/>
    <cellStyle name="Normal 40 42" xfId="2783" xr:uid="{00000000-0005-0000-0000-0000DF0A0000}"/>
    <cellStyle name="Normal 40 5" xfId="2784" xr:uid="{00000000-0005-0000-0000-0000E00A0000}"/>
    <cellStyle name="Normal 40 6" xfId="2785" xr:uid="{00000000-0005-0000-0000-0000E10A0000}"/>
    <cellStyle name="Normal 40 7" xfId="2786" xr:uid="{00000000-0005-0000-0000-0000E20A0000}"/>
    <cellStyle name="Normal 40 8" xfId="2787" xr:uid="{00000000-0005-0000-0000-0000E30A0000}"/>
    <cellStyle name="Normal 40 9" xfId="2788" xr:uid="{00000000-0005-0000-0000-0000E40A0000}"/>
    <cellStyle name="Normal 41 10" xfId="2789" xr:uid="{00000000-0005-0000-0000-0000E50A0000}"/>
    <cellStyle name="Normal 41 11" xfId="2790" xr:uid="{00000000-0005-0000-0000-0000E60A0000}"/>
    <cellStyle name="Normal 41 12" xfId="2791" xr:uid="{00000000-0005-0000-0000-0000E70A0000}"/>
    <cellStyle name="Normal 41 13" xfId="2792" xr:uid="{00000000-0005-0000-0000-0000E80A0000}"/>
    <cellStyle name="Normal 41 14" xfId="2793" xr:uid="{00000000-0005-0000-0000-0000E90A0000}"/>
    <cellStyle name="Normal 41 15" xfId="2794" xr:uid="{00000000-0005-0000-0000-0000EA0A0000}"/>
    <cellStyle name="Normal 41 16" xfId="2795" xr:uid="{00000000-0005-0000-0000-0000EB0A0000}"/>
    <cellStyle name="Normal 41 17" xfId="2796" xr:uid="{00000000-0005-0000-0000-0000EC0A0000}"/>
    <cellStyle name="Normal 41 18" xfId="2797" xr:uid="{00000000-0005-0000-0000-0000ED0A0000}"/>
    <cellStyle name="Normal 41 2" xfId="2798" xr:uid="{00000000-0005-0000-0000-0000EE0A0000}"/>
    <cellStyle name="Normal 41 3" xfId="2799" xr:uid="{00000000-0005-0000-0000-0000EF0A0000}"/>
    <cellStyle name="Normal 41 4" xfId="2800" xr:uid="{00000000-0005-0000-0000-0000F00A0000}"/>
    <cellStyle name="Normal 41 5" xfId="2801" xr:uid="{00000000-0005-0000-0000-0000F10A0000}"/>
    <cellStyle name="Normal 41 6" xfId="2802" xr:uid="{00000000-0005-0000-0000-0000F20A0000}"/>
    <cellStyle name="Normal 41 7" xfId="2803" xr:uid="{00000000-0005-0000-0000-0000F30A0000}"/>
    <cellStyle name="Normal 41 8" xfId="2804" xr:uid="{00000000-0005-0000-0000-0000F40A0000}"/>
    <cellStyle name="Normal 41 9" xfId="2805" xr:uid="{00000000-0005-0000-0000-0000F50A0000}"/>
    <cellStyle name="Normal 42 10" xfId="2806" xr:uid="{00000000-0005-0000-0000-0000F60A0000}"/>
    <cellStyle name="Normal 42 11" xfId="2807" xr:uid="{00000000-0005-0000-0000-0000F70A0000}"/>
    <cellStyle name="Normal 42 12" xfId="2808" xr:uid="{00000000-0005-0000-0000-0000F80A0000}"/>
    <cellStyle name="Normal 42 13" xfId="2809" xr:uid="{00000000-0005-0000-0000-0000F90A0000}"/>
    <cellStyle name="Normal 42 14" xfId="2810" xr:uid="{00000000-0005-0000-0000-0000FA0A0000}"/>
    <cellStyle name="Normal 42 15" xfId="2811" xr:uid="{00000000-0005-0000-0000-0000FB0A0000}"/>
    <cellStyle name="Normal 42 16" xfId="2812" xr:uid="{00000000-0005-0000-0000-0000FC0A0000}"/>
    <cellStyle name="Normal 42 17" xfId="2813" xr:uid="{00000000-0005-0000-0000-0000FD0A0000}"/>
    <cellStyle name="Normal 42 18" xfId="2814" xr:uid="{00000000-0005-0000-0000-0000FE0A0000}"/>
    <cellStyle name="Normal 42 2" xfId="2815" xr:uid="{00000000-0005-0000-0000-0000FF0A0000}"/>
    <cellStyle name="Normal 42 3" xfId="2816" xr:uid="{00000000-0005-0000-0000-0000000B0000}"/>
    <cellStyle name="Normal 42 4" xfId="2817" xr:uid="{00000000-0005-0000-0000-0000010B0000}"/>
    <cellStyle name="Normal 42 5" xfId="2818" xr:uid="{00000000-0005-0000-0000-0000020B0000}"/>
    <cellStyle name="Normal 42 6" xfId="2819" xr:uid="{00000000-0005-0000-0000-0000030B0000}"/>
    <cellStyle name="Normal 42 7" xfId="2820" xr:uid="{00000000-0005-0000-0000-0000040B0000}"/>
    <cellStyle name="Normal 42 8" xfId="2821" xr:uid="{00000000-0005-0000-0000-0000050B0000}"/>
    <cellStyle name="Normal 42 9" xfId="2822" xr:uid="{00000000-0005-0000-0000-0000060B0000}"/>
    <cellStyle name="Normal 43 10" xfId="2823" xr:uid="{00000000-0005-0000-0000-0000070B0000}"/>
    <cellStyle name="Normal 43 11" xfId="2824" xr:uid="{00000000-0005-0000-0000-0000080B0000}"/>
    <cellStyle name="Normal 43 12" xfId="2825" xr:uid="{00000000-0005-0000-0000-0000090B0000}"/>
    <cellStyle name="Normal 43 13" xfId="2826" xr:uid="{00000000-0005-0000-0000-00000A0B0000}"/>
    <cellStyle name="Normal 43 14" xfId="2827" xr:uid="{00000000-0005-0000-0000-00000B0B0000}"/>
    <cellStyle name="Normal 43 15" xfId="2828" xr:uid="{00000000-0005-0000-0000-00000C0B0000}"/>
    <cellStyle name="Normal 43 16" xfId="2829" xr:uid="{00000000-0005-0000-0000-00000D0B0000}"/>
    <cellStyle name="Normal 43 17" xfId="2830" xr:uid="{00000000-0005-0000-0000-00000E0B0000}"/>
    <cellStyle name="Normal 43 18" xfId="2831" xr:uid="{00000000-0005-0000-0000-00000F0B0000}"/>
    <cellStyle name="Normal 43 19" xfId="2832" xr:uid="{00000000-0005-0000-0000-0000100B0000}"/>
    <cellStyle name="Normal 43 2" xfId="2833" xr:uid="{00000000-0005-0000-0000-0000110B0000}"/>
    <cellStyle name="Normal 43 20" xfId="2834" xr:uid="{00000000-0005-0000-0000-0000120B0000}"/>
    <cellStyle name="Normal 43 21" xfId="2835" xr:uid="{00000000-0005-0000-0000-0000130B0000}"/>
    <cellStyle name="Normal 43 22" xfId="2836" xr:uid="{00000000-0005-0000-0000-0000140B0000}"/>
    <cellStyle name="Normal 43 23" xfId="2837" xr:uid="{00000000-0005-0000-0000-0000150B0000}"/>
    <cellStyle name="Normal 43 24" xfId="2838" xr:uid="{00000000-0005-0000-0000-0000160B0000}"/>
    <cellStyle name="Normal 43 25" xfId="2839" xr:uid="{00000000-0005-0000-0000-0000170B0000}"/>
    <cellStyle name="Normal 43 26" xfId="2840" xr:uid="{00000000-0005-0000-0000-0000180B0000}"/>
    <cellStyle name="Normal 43 27" xfId="2841" xr:uid="{00000000-0005-0000-0000-0000190B0000}"/>
    <cellStyle name="Normal 43 28" xfId="2842" xr:uid="{00000000-0005-0000-0000-00001A0B0000}"/>
    <cellStyle name="Normal 43 29" xfId="2843" xr:uid="{00000000-0005-0000-0000-00001B0B0000}"/>
    <cellStyle name="Normal 43 3" xfId="2844" xr:uid="{00000000-0005-0000-0000-00001C0B0000}"/>
    <cellStyle name="Normal 43 30" xfId="2845" xr:uid="{00000000-0005-0000-0000-00001D0B0000}"/>
    <cellStyle name="Normal 43 31" xfId="2846" xr:uid="{00000000-0005-0000-0000-00001E0B0000}"/>
    <cellStyle name="Normal 43 32" xfId="2847" xr:uid="{00000000-0005-0000-0000-00001F0B0000}"/>
    <cellStyle name="Normal 43 33" xfId="2848" xr:uid="{00000000-0005-0000-0000-0000200B0000}"/>
    <cellStyle name="Normal 43 34" xfId="2849" xr:uid="{00000000-0005-0000-0000-0000210B0000}"/>
    <cellStyle name="Normal 43 35" xfId="2850" xr:uid="{00000000-0005-0000-0000-0000220B0000}"/>
    <cellStyle name="Normal 43 36" xfId="2851" xr:uid="{00000000-0005-0000-0000-0000230B0000}"/>
    <cellStyle name="Normal 43 37" xfId="2852" xr:uid="{00000000-0005-0000-0000-0000240B0000}"/>
    <cellStyle name="Normal 43 38" xfId="2853" xr:uid="{00000000-0005-0000-0000-0000250B0000}"/>
    <cellStyle name="Normal 43 39" xfId="2854" xr:uid="{00000000-0005-0000-0000-0000260B0000}"/>
    <cellStyle name="Normal 43 4" xfId="2855" xr:uid="{00000000-0005-0000-0000-0000270B0000}"/>
    <cellStyle name="Normal 43 40" xfId="2856" xr:uid="{00000000-0005-0000-0000-0000280B0000}"/>
    <cellStyle name="Normal 43 41" xfId="2857" xr:uid="{00000000-0005-0000-0000-0000290B0000}"/>
    <cellStyle name="Normal 43 42" xfId="2858" xr:uid="{00000000-0005-0000-0000-00002A0B0000}"/>
    <cellStyle name="Normal 43 5" xfId="2859" xr:uid="{00000000-0005-0000-0000-00002B0B0000}"/>
    <cellStyle name="Normal 43 6" xfId="2860" xr:uid="{00000000-0005-0000-0000-00002C0B0000}"/>
    <cellStyle name="Normal 43 7" xfId="2861" xr:uid="{00000000-0005-0000-0000-00002D0B0000}"/>
    <cellStyle name="Normal 43 8" xfId="2862" xr:uid="{00000000-0005-0000-0000-00002E0B0000}"/>
    <cellStyle name="Normal 43 9" xfId="2863" xr:uid="{00000000-0005-0000-0000-00002F0B0000}"/>
    <cellStyle name="Normal 44 10" xfId="2864" xr:uid="{00000000-0005-0000-0000-0000300B0000}"/>
    <cellStyle name="Normal 44 11" xfId="2865" xr:uid="{00000000-0005-0000-0000-0000310B0000}"/>
    <cellStyle name="Normal 44 12" xfId="2866" xr:uid="{00000000-0005-0000-0000-0000320B0000}"/>
    <cellStyle name="Normal 44 13" xfId="2867" xr:uid="{00000000-0005-0000-0000-0000330B0000}"/>
    <cellStyle name="Normal 44 14" xfId="2868" xr:uid="{00000000-0005-0000-0000-0000340B0000}"/>
    <cellStyle name="Normal 44 15" xfId="2869" xr:uid="{00000000-0005-0000-0000-0000350B0000}"/>
    <cellStyle name="Normal 44 16" xfId="2870" xr:uid="{00000000-0005-0000-0000-0000360B0000}"/>
    <cellStyle name="Normal 44 17" xfId="2871" xr:uid="{00000000-0005-0000-0000-0000370B0000}"/>
    <cellStyle name="Normal 44 18" xfId="2872" xr:uid="{00000000-0005-0000-0000-0000380B0000}"/>
    <cellStyle name="Normal 44 19" xfId="2873" xr:uid="{00000000-0005-0000-0000-0000390B0000}"/>
    <cellStyle name="Normal 44 2" xfId="2874" xr:uid="{00000000-0005-0000-0000-00003A0B0000}"/>
    <cellStyle name="Normal 44 20" xfId="2875" xr:uid="{00000000-0005-0000-0000-00003B0B0000}"/>
    <cellStyle name="Normal 44 21" xfId="2876" xr:uid="{00000000-0005-0000-0000-00003C0B0000}"/>
    <cellStyle name="Normal 44 22" xfId="2877" xr:uid="{00000000-0005-0000-0000-00003D0B0000}"/>
    <cellStyle name="Normal 44 23" xfId="2878" xr:uid="{00000000-0005-0000-0000-00003E0B0000}"/>
    <cellStyle name="Normal 44 24" xfId="2879" xr:uid="{00000000-0005-0000-0000-00003F0B0000}"/>
    <cellStyle name="Normal 44 25" xfId="2880" xr:uid="{00000000-0005-0000-0000-0000400B0000}"/>
    <cellStyle name="Normal 44 26" xfId="2881" xr:uid="{00000000-0005-0000-0000-0000410B0000}"/>
    <cellStyle name="Normal 44 27" xfId="2882" xr:uid="{00000000-0005-0000-0000-0000420B0000}"/>
    <cellStyle name="Normal 44 28" xfId="2883" xr:uid="{00000000-0005-0000-0000-0000430B0000}"/>
    <cellStyle name="Normal 44 29" xfId="2884" xr:uid="{00000000-0005-0000-0000-0000440B0000}"/>
    <cellStyle name="Normal 44 3" xfId="2885" xr:uid="{00000000-0005-0000-0000-0000450B0000}"/>
    <cellStyle name="Normal 44 30" xfId="2886" xr:uid="{00000000-0005-0000-0000-0000460B0000}"/>
    <cellStyle name="Normal 44 31" xfId="2887" xr:uid="{00000000-0005-0000-0000-0000470B0000}"/>
    <cellStyle name="Normal 44 32" xfId="2888" xr:uid="{00000000-0005-0000-0000-0000480B0000}"/>
    <cellStyle name="Normal 44 33" xfId="2889" xr:uid="{00000000-0005-0000-0000-0000490B0000}"/>
    <cellStyle name="Normal 44 34" xfId="2890" xr:uid="{00000000-0005-0000-0000-00004A0B0000}"/>
    <cellStyle name="Normal 44 35" xfId="2891" xr:uid="{00000000-0005-0000-0000-00004B0B0000}"/>
    <cellStyle name="Normal 44 36" xfId="2892" xr:uid="{00000000-0005-0000-0000-00004C0B0000}"/>
    <cellStyle name="Normal 44 37" xfId="2893" xr:uid="{00000000-0005-0000-0000-00004D0B0000}"/>
    <cellStyle name="Normal 44 38" xfId="2894" xr:uid="{00000000-0005-0000-0000-00004E0B0000}"/>
    <cellStyle name="Normal 44 39" xfId="2895" xr:uid="{00000000-0005-0000-0000-00004F0B0000}"/>
    <cellStyle name="Normal 44 4" xfId="2896" xr:uid="{00000000-0005-0000-0000-0000500B0000}"/>
    <cellStyle name="Normal 44 40" xfId="2897" xr:uid="{00000000-0005-0000-0000-0000510B0000}"/>
    <cellStyle name="Normal 44 41" xfId="2898" xr:uid="{00000000-0005-0000-0000-0000520B0000}"/>
    <cellStyle name="Normal 44 42" xfId="2899" xr:uid="{00000000-0005-0000-0000-0000530B0000}"/>
    <cellStyle name="Normal 44 5" xfId="2900" xr:uid="{00000000-0005-0000-0000-0000540B0000}"/>
    <cellStyle name="Normal 44 6" xfId="2901" xr:uid="{00000000-0005-0000-0000-0000550B0000}"/>
    <cellStyle name="Normal 44 7" xfId="2902" xr:uid="{00000000-0005-0000-0000-0000560B0000}"/>
    <cellStyle name="Normal 44 8" xfId="2903" xr:uid="{00000000-0005-0000-0000-0000570B0000}"/>
    <cellStyle name="Normal 44 9" xfId="2904" xr:uid="{00000000-0005-0000-0000-0000580B0000}"/>
    <cellStyle name="Normal 45 10" xfId="2905" xr:uid="{00000000-0005-0000-0000-0000590B0000}"/>
    <cellStyle name="Normal 45 11" xfId="2906" xr:uid="{00000000-0005-0000-0000-00005A0B0000}"/>
    <cellStyle name="Normal 45 12" xfId="2907" xr:uid="{00000000-0005-0000-0000-00005B0B0000}"/>
    <cellStyle name="Normal 45 13" xfId="2908" xr:uid="{00000000-0005-0000-0000-00005C0B0000}"/>
    <cellStyle name="Normal 45 14" xfId="2909" xr:uid="{00000000-0005-0000-0000-00005D0B0000}"/>
    <cellStyle name="Normal 45 15" xfId="2910" xr:uid="{00000000-0005-0000-0000-00005E0B0000}"/>
    <cellStyle name="Normal 45 16" xfId="2911" xr:uid="{00000000-0005-0000-0000-00005F0B0000}"/>
    <cellStyle name="Normal 45 17" xfId="2912" xr:uid="{00000000-0005-0000-0000-0000600B0000}"/>
    <cellStyle name="Normal 45 18" xfId="2913" xr:uid="{00000000-0005-0000-0000-0000610B0000}"/>
    <cellStyle name="Normal 45 19" xfId="2914" xr:uid="{00000000-0005-0000-0000-0000620B0000}"/>
    <cellStyle name="Normal 45 2" xfId="2915" xr:uid="{00000000-0005-0000-0000-0000630B0000}"/>
    <cellStyle name="Normal 45 20" xfId="2916" xr:uid="{00000000-0005-0000-0000-0000640B0000}"/>
    <cellStyle name="Normal 45 21" xfId="2917" xr:uid="{00000000-0005-0000-0000-0000650B0000}"/>
    <cellStyle name="Normal 45 22" xfId="2918" xr:uid="{00000000-0005-0000-0000-0000660B0000}"/>
    <cellStyle name="Normal 45 23" xfId="2919" xr:uid="{00000000-0005-0000-0000-0000670B0000}"/>
    <cellStyle name="Normal 45 24" xfId="2920" xr:uid="{00000000-0005-0000-0000-0000680B0000}"/>
    <cellStyle name="Normal 45 25" xfId="2921" xr:uid="{00000000-0005-0000-0000-0000690B0000}"/>
    <cellStyle name="Normal 45 26" xfId="2922" xr:uid="{00000000-0005-0000-0000-00006A0B0000}"/>
    <cellStyle name="Normal 45 27" xfId="2923" xr:uid="{00000000-0005-0000-0000-00006B0B0000}"/>
    <cellStyle name="Normal 45 28" xfId="2924" xr:uid="{00000000-0005-0000-0000-00006C0B0000}"/>
    <cellStyle name="Normal 45 29" xfId="2925" xr:uid="{00000000-0005-0000-0000-00006D0B0000}"/>
    <cellStyle name="Normal 45 3" xfId="2926" xr:uid="{00000000-0005-0000-0000-00006E0B0000}"/>
    <cellStyle name="Normal 45 30" xfId="2927" xr:uid="{00000000-0005-0000-0000-00006F0B0000}"/>
    <cellStyle name="Normal 45 31" xfId="2928" xr:uid="{00000000-0005-0000-0000-0000700B0000}"/>
    <cellStyle name="Normal 45 32" xfId="2929" xr:uid="{00000000-0005-0000-0000-0000710B0000}"/>
    <cellStyle name="Normal 45 33" xfId="2930" xr:uid="{00000000-0005-0000-0000-0000720B0000}"/>
    <cellStyle name="Normal 45 34" xfId="2931" xr:uid="{00000000-0005-0000-0000-0000730B0000}"/>
    <cellStyle name="Normal 45 35" xfId="2932" xr:uid="{00000000-0005-0000-0000-0000740B0000}"/>
    <cellStyle name="Normal 45 36" xfId="2933" xr:uid="{00000000-0005-0000-0000-0000750B0000}"/>
    <cellStyle name="Normal 45 37" xfId="2934" xr:uid="{00000000-0005-0000-0000-0000760B0000}"/>
    <cellStyle name="Normal 45 38" xfId="2935" xr:uid="{00000000-0005-0000-0000-0000770B0000}"/>
    <cellStyle name="Normal 45 39" xfId="2936" xr:uid="{00000000-0005-0000-0000-0000780B0000}"/>
    <cellStyle name="Normal 45 4" xfId="2937" xr:uid="{00000000-0005-0000-0000-0000790B0000}"/>
    <cellStyle name="Normal 45 40" xfId="2938" xr:uid="{00000000-0005-0000-0000-00007A0B0000}"/>
    <cellStyle name="Normal 45 41" xfId="2939" xr:uid="{00000000-0005-0000-0000-00007B0B0000}"/>
    <cellStyle name="Normal 45 42" xfId="2940" xr:uid="{00000000-0005-0000-0000-00007C0B0000}"/>
    <cellStyle name="Normal 45 5" xfId="2941" xr:uid="{00000000-0005-0000-0000-00007D0B0000}"/>
    <cellStyle name="Normal 45 6" xfId="2942" xr:uid="{00000000-0005-0000-0000-00007E0B0000}"/>
    <cellStyle name="Normal 45 7" xfId="2943" xr:uid="{00000000-0005-0000-0000-00007F0B0000}"/>
    <cellStyle name="Normal 45 8" xfId="2944" xr:uid="{00000000-0005-0000-0000-0000800B0000}"/>
    <cellStyle name="Normal 45 9" xfId="2945" xr:uid="{00000000-0005-0000-0000-0000810B0000}"/>
    <cellStyle name="Normal 46 10" xfId="2946" xr:uid="{00000000-0005-0000-0000-0000820B0000}"/>
    <cellStyle name="Normal 46 11" xfId="2947" xr:uid="{00000000-0005-0000-0000-0000830B0000}"/>
    <cellStyle name="Normal 46 12" xfId="2948" xr:uid="{00000000-0005-0000-0000-0000840B0000}"/>
    <cellStyle name="Normal 46 13" xfId="2949" xr:uid="{00000000-0005-0000-0000-0000850B0000}"/>
    <cellStyle name="Normal 46 14" xfId="2950" xr:uid="{00000000-0005-0000-0000-0000860B0000}"/>
    <cellStyle name="Normal 46 15" xfId="2951" xr:uid="{00000000-0005-0000-0000-0000870B0000}"/>
    <cellStyle name="Normal 46 16" xfId="2952" xr:uid="{00000000-0005-0000-0000-0000880B0000}"/>
    <cellStyle name="Normal 46 17" xfId="2953" xr:uid="{00000000-0005-0000-0000-0000890B0000}"/>
    <cellStyle name="Normal 46 18" xfId="2954" xr:uid="{00000000-0005-0000-0000-00008A0B0000}"/>
    <cellStyle name="Normal 46 19" xfId="2955" xr:uid="{00000000-0005-0000-0000-00008B0B0000}"/>
    <cellStyle name="Normal 46 2" xfId="2956" xr:uid="{00000000-0005-0000-0000-00008C0B0000}"/>
    <cellStyle name="Normal 46 20" xfId="2957" xr:uid="{00000000-0005-0000-0000-00008D0B0000}"/>
    <cellStyle name="Normal 46 21" xfId="2958" xr:uid="{00000000-0005-0000-0000-00008E0B0000}"/>
    <cellStyle name="Normal 46 22" xfId="2959" xr:uid="{00000000-0005-0000-0000-00008F0B0000}"/>
    <cellStyle name="Normal 46 23" xfId="2960" xr:uid="{00000000-0005-0000-0000-0000900B0000}"/>
    <cellStyle name="Normal 46 24" xfId="2961" xr:uid="{00000000-0005-0000-0000-0000910B0000}"/>
    <cellStyle name="Normal 46 25" xfId="2962" xr:uid="{00000000-0005-0000-0000-0000920B0000}"/>
    <cellStyle name="Normal 46 26" xfId="2963" xr:uid="{00000000-0005-0000-0000-0000930B0000}"/>
    <cellStyle name="Normal 46 27" xfId="2964" xr:uid="{00000000-0005-0000-0000-0000940B0000}"/>
    <cellStyle name="Normal 46 28" xfId="2965" xr:uid="{00000000-0005-0000-0000-0000950B0000}"/>
    <cellStyle name="Normal 46 29" xfId="2966" xr:uid="{00000000-0005-0000-0000-0000960B0000}"/>
    <cellStyle name="Normal 46 3" xfId="2967" xr:uid="{00000000-0005-0000-0000-0000970B0000}"/>
    <cellStyle name="Normal 46 30" xfId="2968" xr:uid="{00000000-0005-0000-0000-0000980B0000}"/>
    <cellStyle name="Normal 46 31" xfId="2969" xr:uid="{00000000-0005-0000-0000-0000990B0000}"/>
    <cellStyle name="Normal 46 32" xfId="2970" xr:uid="{00000000-0005-0000-0000-00009A0B0000}"/>
    <cellStyle name="Normal 46 33" xfId="2971" xr:uid="{00000000-0005-0000-0000-00009B0B0000}"/>
    <cellStyle name="Normal 46 34" xfId="2972" xr:uid="{00000000-0005-0000-0000-00009C0B0000}"/>
    <cellStyle name="Normal 46 35" xfId="2973" xr:uid="{00000000-0005-0000-0000-00009D0B0000}"/>
    <cellStyle name="Normal 46 36" xfId="2974" xr:uid="{00000000-0005-0000-0000-00009E0B0000}"/>
    <cellStyle name="Normal 46 37" xfId="2975" xr:uid="{00000000-0005-0000-0000-00009F0B0000}"/>
    <cellStyle name="Normal 46 38" xfId="2976" xr:uid="{00000000-0005-0000-0000-0000A00B0000}"/>
    <cellStyle name="Normal 46 39" xfId="2977" xr:uid="{00000000-0005-0000-0000-0000A10B0000}"/>
    <cellStyle name="Normal 46 4" xfId="2978" xr:uid="{00000000-0005-0000-0000-0000A20B0000}"/>
    <cellStyle name="Normal 46 40" xfId="2979" xr:uid="{00000000-0005-0000-0000-0000A30B0000}"/>
    <cellStyle name="Normal 46 41" xfId="2980" xr:uid="{00000000-0005-0000-0000-0000A40B0000}"/>
    <cellStyle name="Normal 46 42" xfId="2981" xr:uid="{00000000-0005-0000-0000-0000A50B0000}"/>
    <cellStyle name="Normal 46 5" xfId="2982" xr:uid="{00000000-0005-0000-0000-0000A60B0000}"/>
    <cellStyle name="Normal 46 6" xfId="2983" xr:uid="{00000000-0005-0000-0000-0000A70B0000}"/>
    <cellStyle name="Normal 46 7" xfId="2984" xr:uid="{00000000-0005-0000-0000-0000A80B0000}"/>
    <cellStyle name="Normal 46 8" xfId="2985" xr:uid="{00000000-0005-0000-0000-0000A90B0000}"/>
    <cellStyle name="Normal 46 9" xfId="2986" xr:uid="{00000000-0005-0000-0000-0000AA0B0000}"/>
    <cellStyle name="Normal 47 10" xfId="2987" xr:uid="{00000000-0005-0000-0000-0000AB0B0000}"/>
    <cellStyle name="Normal 47 11" xfId="2988" xr:uid="{00000000-0005-0000-0000-0000AC0B0000}"/>
    <cellStyle name="Normal 47 12" xfId="2989" xr:uid="{00000000-0005-0000-0000-0000AD0B0000}"/>
    <cellStyle name="Normal 47 13" xfId="2990" xr:uid="{00000000-0005-0000-0000-0000AE0B0000}"/>
    <cellStyle name="Normal 47 14" xfId="2991" xr:uid="{00000000-0005-0000-0000-0000AF0B0000}"/>
    <cellStyle name="Normal 47 15" xfId="2992" xr:uid="{00000000-0005-0000-0000-0000B00B0000}"/>
    <cellStyle name="Normal 47 16" xfId="2993" xr:uid="{00000000-0005-0000-0000-0000B10B0000}"/>
    <cellStyle name="Normal 47 17" xfId="2994" xr:uid="{00000000-0005-0000-0000-0000B20B0000}"/>
    <cellStyle name="Normal 47 18" xfId="2995" xr:uid="{00000000-0005-0000-0000-0000B30B0000}"/>
    <cellStyle name="Normal 47 19" xfId="2996" xr:uid="{00000000-0005-0000-0000-0000B40B0000}"/>
    <cellStyle name="Normal 47 2" xfId="2997" xr:uid="{00000000-0005-0000-0000-0000B50B0000}"/>
    <cellStyle name="Normal 47 20" xfId="2998" xr:uid="{00000000-0005-0000-0000-0000B60B0000}"/>
    <cellStyle name="Normal 47 21" xfId="2999" xr:uid="{00000000-0005-0000-0000-0000B70B0000}"/>
    <cellStyle name="Normal 47 22" xfId="3000" xr:uid="{00000000-0005-0000-0000-0000B80B0000}"/>
    <cellStyle name="Normal 47 23" xfId="3001" xr:uid="{00000000-0005-0000-0000-0000B90B0000}"/>
    <cellStyle name="Normal 47 24" xfId="3002" xr:uid="{00000000-0005-0000-0000-0000BA0B0000}"/>
    <cellStyle name="Normal 47 25" xfId="3003" xr:uid="{00000000-0005-0000-0000-0000BB0B0000}"/>
    <cellStyle name="Normal 47 26" xfId="3004" xr:uid="{00000000-0005-0000-0000-0000BC0B0000}"/>
    <cellStyle name="Normal 47 27" xfId="3005" xr:uid="{00000000-0005-0000-0000-0000BD0B0000}"/>
    <cellStyle name="Normal 47 28" xfId="3006" xr:uid="{00000000-0005-0000-0000-0000BE0B0000}"/>
    <cellStyle name="Normal 47 29" xfId="3007" xr:uid="{00000000-0005-0000-0000-0000BF0B0000}"/>
    <cellStyle name="Normal 47 3" xfId="3008" xr:uid="{00000000-0005-0000-0000-0000C00B0000}"/>
    <cellStyle name="Normal 47 30" xfId="3009" xr:uid="{00000000-0005-0000-0000-0000C10B0000}"/>
    <cellStyle name="Normal 47 31" xfId="3010" xr:uid="{00000000-0005-0000-0000-0000C20B0000}"/>
    <cellStyle name="Normal 47 32" xfId="3011" xr:uid="{00000000-0005-0000-0000-0000C30B0000}"/>
    <cellStyle name="Normal 47 33" xfId="3012" xr:uid="{00000000-0005-0000-0000-0000C40B0000}"/>
    <cellStyle name="Normal 47 34" xfId="3013" xr:uid="{00000000-0005-0000-0000-0000C50B0000}"/>
    <cellStyle name="Normal 47 35" xfId="3014" xr:uid="{00000000-0005-0000-0000-0000C60B0000}"/>
    <cellStyle name="Normal 47 36" xfId="3015" xr:uid="{00000000-0005-0000-0000-0000C70B0000}"/>
    <cellStyle name="Normal 47 37" xfId="3016" xr:uid="{00000000-0005-0000-0000-0000C80B0000}"/>
    <cellStyle name="Normal 47 38" xfId="3017" xr:uid="{00000000-0005-0000-0000-0000C90B0000}"/>
    <cellStyle name="Normal 47 39" xfId="3018" xr:uid="{00000000-0005-0000-0000-0000CA0B0000}"/>
    <cellStyle name="Normal 47 4" xfId="3019" xr:uid="{00000000-0005-0000-0000-0000CB0B0000}"/>
    <cellStyle name="Normal 47 40" xfId="3020" xr:uid="{00000000-0005-0000-0000-0000CC0B0000}"/>
    <cellStyle name="Normal 47 41" xfId="3021" xr:uid="{00000000-0005-0000-0000-0000CD0B0000}"/>
    <cellStyle name="Normal 47 42" xfId="3022" xr:uid="{00000000-0005-0000-0000-0000CE0B0000}"/>
    <cellStyle name="Normal 47 5" xfId="3023" xr:uid="{00000000-0005-0000-0000-0000CF0B0000}"/>
    <cellStyle name="Normal 47 6" xfId="3024" xr:uid="{00000000-0005-0000-0000-0000D00B0000}"/>
    <cellStyle name="Normal 47 7" xfId="3025" xr:uid="{00000000-0005-0000-0000-0000D10B0000}"/>
    <cellStyle name="Normal 47 8" xfId="3026" xr:uid="{00000000-0005-0000-0000-0000D20B0000}"/>
    <cellStyle name="Normal 47 9" xfId="3027" xr:uid="{00000000-0005-0000-0000-0000D30B0000}"/>
    <cellStyle name="Normal 48 10" xfId="3028" xr:uid="{00000000-0005-0000-0000-0000D40B0000}"/>
    <cellStyle name="Normal 48 11" xfId="3029" xr:uid="{00000000-0005-0000-0000-0000D50B0000}"/>
    <cellStyle name="Normal 48 12" xfId="3030" xr:uid="{00000000-0005-0000-0000-0000D60B0000}"/>
    <cellStyle name="Normal 48 13" xfId="3031" xr:uid="{00000000-0005-0000-0000-0000D70B0000}"/>
    <cellStyle name="Normal 48 14" xfId="3032" xr:uid="{00000000-0005-0000-0000-0000D80B0000}"/>
    <cellStyle name="Normal 48 15" xfId="3033" xr:uid="{00000000-0005-0000-0000-0000D90B0000}"/>
    <cellStyle name="Normal 48 16" xfId="3034" xr:uid="{00000000-0005-0000-0000-0000DA0B0000}"/>
    <cellStyle name="Normal 48 17" xfId="3035" xr:uid="{00000000-0005-0000-0000-0000DB0B0000}"/>
    <cellStyle name="Normal 48 18" xfId="3036" xr:uid="{00000000-0005-0000-0000-0000DC0B0000}"/>
    <cellStyle name="Normal 48 19" xfId="3037" xr:uid="{00000000-0005-0000-0000-0000DD0B0000}"/>
    <cellStyle name="Normal 48 2" xfId="3038" xr:uid="{00000000-0005-0000-0000-0000DE0B0000}"/>
    <cellStyle name="Normal 48 20" xfId="3039" xr:uid="{00000000-0005-0000-0000-0000DF0B0000}"/>
    <cellStyle name="Normal 48 21" xfId="3040" xr:uid="{00000000-0005-0000-0000-0000E00B0000}"/>
    <cellStyle name="Normal 48 22" xfId="3041" xr:uid="{00000000-0005-0000-0000-0000E10B0000}"/>
    <cellStyle name="Normal 48 23" xfId="3042" xr:uid="{00000000-0005-0000-0000-0000E20B0000}"/>
    <cellStyle name="Normal 48 24" xfId="3043" xr:uid="{00000000-0005-0000-0000-0000E30B0000}"/>
    <cellStyle name="Normal 48 25" xfId="3044" xr:uid="{00000000-0005-0000-0000-0000E40B0000}"/>
    <cellStyle name="Normal 48 26" xfId="3045" xr:uid="{00000000-0005-0000-0000-0000E50B0000}"/>
    <cellStyle name="Normal 48 27" xfId="3046" xr:uid="{00000000-0005-0000-0000-0000E60B0000}"/>
    <cellStyle name="Normal 48 28" xfId="3047" xr:uid="{00000000-0005-0000-0000-0000E70B0000}"/>
    <cellStyle name="Normal 48 29" xfId="3048" xr:uid="{00000000-0005-0000-0000-0000E80B0000}"/>
    <cellStyle name="Normal 48 3" xfId="3049" xr:uid="{00000000-0005-0000-0000-0000E90B0000}"/>
    <cellStyle name="Normal 48 30" xfId="3050" xr:uid="{00000000-0005-0000-0000-0000EA0B0000}"/>
    <cellStyle name="Normal 48 31" xfId="3051" xr:uid="{00000000-0005-0000-0000-0000EB0B0000}"/>
    <cellStyle name="Normal 48 32" xfId="3052" xr:uid="{00000000-0005-0000-0000-0000EC0B0000}"/>
    <cellStyle name="Normal 48 33" xfId="3053" xr:uid="{00000000-0005-0000-0000-0000ED0B0000}"/>
    <cellStyle name="Normal 48 34" xfId="3054" xr:uid="{00000000-0005-0000-0000-0000EE0B0000}"/>
    <cellStyle name="Normal 48 35" xfId="3055" xr:uid="{00000000-0005-0000-0000-0000EF0B0000}"/>
    <cellStyle name="Normal 48 36" xfId="3056" xr:uid="{00000000-0005-0000-0000-0000F00B0000}"/>
    <cellStyle name="Normal 48 37" xfId="3057" xr:uid="{00000000-0005-0000-0000-0000F10B0000}"/>
    <cellStyle name="Normal 48 38" xfId="3058" xr:uid="{00000000-0005-0000-0000-0000F20B0000}"/>
    <cellStyle name="Normal 48 39" xfId="3059" xr:uid="{00000000-0005-0000-0000-0000F30B0000}"/>
    <cellStyle name="Normal 48 4" xfId="3060" xr:uid="{00000000-0005-0000-0000-0000F40B0000}"/>
    <cellStyle name="Normal 48 40" xfId="3061" xr:uid="{00000000-0005-0000-0000-0000F50B0000}"/>
    <cellStyle name="Normal 48 41" xfId="3062" xr:uid="{00000000-0005-0000-0000-0000F60B0000}"/>
    <cellStyle name="Normal 48 42" xfId="3063" xr:uid="{00000000-0005-0000-0000-0000F70B0000}"/>
    <cellStyle name="Normal 48 5" xfId="3064" xr:uid="{00000000-0005-0000-0000-0000F80B0000}"/>
    <cellStyle name="Normal 48 6" xfId="3065" xr:uid="{00000000-0005-0000-0000-0000F90B0000}"/>
    <cellStyle name="Normal 48 7" xfId="3066" xr:uid="{00000000-0005-0000-0000-0000FA0B0000}"/>
    <cellStyle name="Normal 48 8" xfId="3067" xr:uid="{00000000-0005-0000-0000-0000FB0B0000}"/>
    <cellStyle name="Normal 48 9" xfId="3068" xr:uid="{00000000-0005-0000-0000-0000FC0B0000}"/>
    <cellStyle name="Normal 49 10" xfId="3069" xr:uid="{00000000-0005-0000-0000-0000FD0B0000}"/>
    <cellStyle name="Normal 49 11" xfId="3070" xr:uid="{00000000-0005-0000-0000-0000FE0B0000}"/>
    <cellStyle name="Normal 49 12" xfId="3071" xr:uid="{00000000-0005-0000-0000-0000FF0B0000}"/>
    <cellStyle name="Normal 49 13" xfId="3072" xr:uid="{00000000-0005-0000-0000-0000000C0000}"/>
    <cellStyle name="Normal 49 14" xfId="3073" xr:uid="{00000000-0005-0000-0000-0000010C0000}"/>
    <cellStyle name="Normal 49 15" xfId="3074" xr:uid="{00000000-0005-0000-0000-0000020C0000}"/>
    <cellStyle name="Normal 49 16" xfId="3075" xr:uid="{00000000-0005-0000-0000-0000030C0000}"/>
    <cellStyle name="Normal 49 17" xfId="3076" xr:uid="{00000000-0005-0000-0000-0000040C0000}"/>
    <cellStyle name="Normal 49 18" xfId="3077" xr:uid="{00000000-0005-0000-0000-0000050C0000}"/>
    <cellStyle name="Normal 49 19" xfId="3078" xr:uid="{00000000-0005-0000-0000-0000060C0000}"/>
    <cellStyle name="Normal 49 2" xfId="3079" xr:uid="{00000000-0005-0000-0000-0000070C0000}"/>
    <cellStyle name="Normal 49 20" xfId="3080" xr:uid="{00000000-0005-0000-0000-0000080C0000}"/>
    <cellStyle name="Normal 49 21" xfId="3081" xr:uid="{00000000-0005-0000-0000-0000090C0000}"/>
    <cellStyle name="Normal 49 22" xfId="3082" xr:uid="{00000000-0005-0000-0000-00000A0C0000}"/>
    <cellStyle name="Normal 49 23" xfId="3083" xr:uid="{00000000-0005-0000-0000-00000B0C0000}"/>
    <cellStyle name="Normal 49 24" xfId="3084" xr:uid="{00000000-0005-0000-0000-00000C0C0000}"/>
    <cellStyle name="Normal 49 25" xfId="3085" xr:uid="{00000000-0005-0000-0000-00000D0C0000}"/>
    <cellStyle name="Normal 49 26" xfId="3086" xr:uid="{00000000-0005-0000-0000-00000E0C0000}"/>
    <cellStyle name="Normal 49 27" xfId="3087" xr:uid="{00000000-0005-0000-0000-00000F0C0000}"/>
    <cellStyle name="Normal 49 28" xfId="3088" xr:uid="{00000000-0005-0000-0000-0000100C0000}"/>
    <cellStyle name="Normal 49 29" xfId="3089" xr:uid="{00000000-0005-0000-0000-0000110C0000}"/>
    <cellStyle name="Normal 49 3" xfId="3090" xr:uid="{00000000-0005-0000-0000-0000120C0000}"/>
    <cellStyle name="Normal 49 30" xfId="3091" xr:uid="{00000000-0005-0000-0000-0000130C0000}"/>
    <cellStyle name="Normal 49 31" xfId="3092" xr:uid="{00000000-0005-0000-0000-0000140C0000}"/>
    <cellStyle name="Normal 49 32" xfId="3093" xr:uid="{00000000-0005-0000-0000-0000150C0000}"/>
    <cellStyle name="Normal 49 33" xfId="3094" xr:uid="{00000000-0005-0000-0000-0000160C0000}"/>
    <cellStyle name="Normal 49 34" xfId="3095" xr:uid="{00000000-0005-0000-0000-0000170C0000}"/>
    <cellStyle name="Normal 49 35" xfId="3096" xr:uid="{00000000-0005-0000-0000-0000180C0000}"/>
    <cellStyle name="Normal 49 36" xfId="3097" xr:uid="{00000000-0005-0000-0000-0000190C0000}"/>
    <cellStyle name="Normal 49 37" xfId="3098" xr:uid="{00000000-0005-0000-0000-00001A0C0000}"/>
    <cellStyle name="Normal 49 38" xfId="3099" xr:uid="{00000000-0005-0000-0000-00001B0C0000}"/>
    <cellStyle name="Normal 49 39" xfId="3100" xr:uid="{00000000-0005-0000-0000-00001C0C0000}"/>
    <cellStyle name="Normal 49 4" xfId="3101" xr:uid="{00000000-0005-0000-0000-00001D0C0000}"/>
    <cellStyle name="Normal 49 40" xfId="3102" xr:uid="{00000000-0005-0000-0000-00001E0C0000}"/>
    <cellStyle name="Normal 49 41" xfId="3103" xr:uid="{00000000-0005-0000-0000-00001F0C0000}"/>
    <cellStyle name="Normal 49 42" xfId="3104" xr:uid="{00000000-0005-0000-0000-0000200C0000}"/>
    <cellStyle name="Normal 49 5" xfId="3105" xr:uid="{00000000-0005-0000-0000-0000210C0000}"/>
    <cellStyle name="Normal 49 6" xfId="3106" xr:uid="{00000000-0005-0000-0000-0000220C0000}"/>
    <cellStyle name="Normal 49 7" xfId="3107" xr:uid="{00000000-0005-0000-0000-0000230C0000}"/>
    <cellStyle name="Normal 49 8" xfId="3108" xr:uid="{00000000-0005-0000-0000-0000240C0000}"/>
    <cellStyle name="Normal 49 9" xfId="3109" xr:uid="{00000000-0005-0000-0000-0000250C0000}"/>
    <cellStyle name="Normal 5 10" xfId="3110" xr:uid="{00000000-0005-0000-0000-0000260C0000}"/>
    <cellStyle name="Normal 5 11" xfId="3111" xr:uid="{00000000-0005-0000-0000-0000270C0000}"/>
    <cellStyle name="Normal 5 12" xfId="3112" xr:uid="{00000000-0005-0000-0000-0000280C0000}"/>
    <cellStyle name="Normal 5 13" xfId="3113" xr:uid="{00000000-0005-0000-0000-0000290C0000}"/>
    <cellStyle name="Normal 5 14" xfId="3114" xr:uid="{00000000-0005-0000-0000-00002A0C0000}"/>
    <cellStyle name="Normal 5 15" xfId="3115" xr:uid="{00000000-0005-0000-0000-00002B0C0000}"/>
    <cellStyle name="Normal 5 16" xfId="3116" xr:uid="{00000000-0005-0000-0000-00002C0C0000}"/>
    <cellStyle name="Normal 5 17" xfId="3117" xr:uid="{00000000-0005-0000-0000-00002D0C0000}"/>
    <cellStyle name="Normal 5 18" xfId="3118" xr:uid="{00000000-0005-0000-0000-00002E0C0000}"/>
    <cellStyle name="Normal 5 19" xfId="3119" xr:uid="{00000000-0005-0000-0000-00002F0C0000}"/>
    <cellStyle name="Normal 5 2" xfId="3120" xr:uid="{00000000-0005-0000-0000-0000300C0000}"/>
    <cellStyle name="Normal 5 20" xfId="3121" xr:uid="{00000000-0005-0000-0000-0000310C0000}"/>
    <cellStyle name="Normal 5 21" xfId="3122" xr:uid="{00000000-0005-0000-0000-0000320C0000}"/>
    <cellStyle name="Normal 5 22" xfId="3123" xr:uid="{00000000-0005-0000-0000-0000330C0000}"/>
    <cellStyle name="Normal 5 23" xfId="3124" xr:uid="{00000000-0005-0000-0000-0000340C0000}"/>
    <cellStyle name="Normal 5 24" xfId="3125" xr:uid="{00000000-0005-0000-0000-0000350C0000}"/>
    <cellStyle name="Normal 5 25" xfId="3126" xr:uid="{00000000-0005-0000-0000-0000360C0000}"/>
    <cellStyle name="Normal 5 26" xfId="3127" xr:uid="{00000000-0005-0000-0000-0000370C0000}"/>
    <cellStyle name="Normal 5 27" xfId="3128" xr:uid="{00000000-0005-0000-0000-0000380C0000}"/>
    <cellStyle name="Normal 5 28" xfId="3129" xr:uid="{00000000-0005-0000-0000-0000390C0000}"/>
    <cellStyle name="Normal 5 29" xfId="3130" xr:uid="{00000000-0005-0000-0000-00003A0C0000}"/>
    <cellStyle name="Normal 5 3" xfId="3131" xr:uid="{00000000-0005-0000-0000-00003B0C0000}"/>
    <cellStyle name="Normal 5 30" xfId="3132" xr:uid="{00000000-0005-0000-0000-00003C0C0000}"/>
    <cellStyle name="Normal 5 31" xfId="3133" xr:uid="{00000000-0005-0000-0000-00003D0C0000}"/>
    <cellStyle name="Normal 5 32" xfId="3134" xr:uid="{00000000-0005-0000-0000-00003E0C0000}"/>
    <cellStyle name="Normal 5 33" xfId="3135" xr:uid="{00000000-0005-0000-0000-00003F0C0000}"/>
    <cellStyle name="Normal 5 34" xfId="3136" xr:uid="{00000000-0005-0000-0000-0000400C0000}"/>
    <cellStyle name="Normal 5 35" xfId="3137" xr:uid="{00000000-0005-0000-0000-0000410C0000}"/>
    <cellStyle name="Normal 5 36" xfId="3138" xr:uid="{00000000-0005-0000-0000-0000420C0000}"/>
    <cellStyle name="Normal 5 37" xfId="3139" xr:uid="{00000000-0005-0000-0000-0000430C0000}"/>
    <cellStyle name="Normal 5 38" xfId="3140" xr:uid="{00000000-0005-0000-0000-0000440C0000}"/>
    <cellStyle name="Normal 5 39" xfId="3141" xr:uid="{00000000-0005-0000-0000-0000450C0000}"/>
    <cellStyle name="Normal 5 4" xfId="3142" xr:uid="{00000000-0005-0000-0000-0000460C0000}"/>
    <cellStyle name="Normal 5 40" xfId="3143" xr:uid="{00000000-0005-0000-0000-0000470C0000}"/>
    <cellStyle name="Normal 5 41" xfId="3144" xr:uid="{00000000-0005-0000-0000-0000480C0000}"/>
    <cellStyle name="Normal 5 42" xfId="3145" xr:uid="{00000000-0005-0000-0000-0000490C0000}"/>
    <cellStyle name="Normal 5 43" xfId="3146" xr:uid="{00000000-0005-0000-0000-00004A0C0000}"/>
    <cellStyle name="Normal 5 44" xfId="3147" xr:uid="{00000000-0005-0000-0000-00004B0C0000}"/>
    <cellStyle name="Normal 5 45" xfId="3148" xr:uid="{00000000-0005-0000-0000-00004C0C0000}"/>
    <cellStyle name="Normal 5 46" xfId="3149" xr:uid="{00000000-0005-0000-0000-00004D0C0000}"/>
    <cellStyle name="Normal 5 47" xfId="3150" xr:uid="{00000000-0005-0000-0000-00004E0C0000}"/>
    <cellStyle name="Normal 5 48" xfId="3151" xr:uid="{00000000-0005-0000-0000-00004F0C0000}"/>
    <cellStyle name="Normal 5 49" xfId="3152" xr:uid="{00000000-0005-0000-0000-0000500C0000}"/>
    <cellStyle name="Normal 5 5" xfId="3153" xr:uid="{00000000-0005-0000-0000-0000510C0000}"/>
    <cellStyle name="Normal 5 50" xfId="3154" xr:uid="{00000000-0005-0000-0000-0000520C0000}"/>
    <cellStyle name="Normal 5 51" xfId="3155" xr:uid="{00000000-0005-0000-0000-0000530C0000}"/>
    <cellStyle name="Normal 5 52" xfId="3156" xr:uid="{00000000-0005-0000-0000-0000540C0000}"/>
    <cellStyle name="Normal 5 53" xfId="3157" xr:uid="{00000000-0005-0000-0000-0000550C0000}"/>
    <cellStyle name="Normal 5 54" xfId="3158" xr:uid="{00000000-0005-0000-0000-0000560C0000}"/>
    <cellStyle name="Normal 5 55" xfId="3159" xr:uid="{00000000-0005-0000-0000-0000570C0000}"/>
    <cellStyle name="Normal 5 56" xfId="3160" xr:uid="{00000000-0005-0000-0000-0000580C0000}"/>
    <cellStyle name="Normal 5 57" xfId="3161" xr:uid="{00000000-0005-0000-0000-0000590C0000}"/>
    <cellStyle name="Normal 5 58" xfId="3162" xr:uid="{00000000-0005-0000-0000-00005A0C0000}"/>
    <cellStyle name="Normal 5 59" xfId="3163" xr:uid="{00000000-0005-0000-0000-00005B0C0000}"/>
    <cellStyle name="Normal 5 6" xfId="3164" xr:uid="{00000000-0005-0000-0000-00005C0C0000}"/>
    <cellStyle name="Normal 5 60" xfId="3165" xr:uid="{00000000-0005-0000-0000-00005D0C0000}"/>
    <cellStyle name="Normal 5 61" xfId="3166" xr:uid="{00000000-0005-0000-0000-00005E0C0000}"/>
    <cellStyle name="Normal 5 62" xfId="3167" xr:uid="{00000000-0005-0000-0000-00005F0C0000}"/>
    <cellStyle name="Normal 5 63" xfId="3168" xr:uid="{00000000-0005-0000-0000-0000600C0000}"/>
    <cellStyle name="Normal 5 64" xfId="3169" xr:uid="{00000000-0005-0000-0000-0000610C0000}"/>
    <cellStyle name="Normal 5 65" xfId="3170" xr:uid="{00000000-0005-0000-0000-0000620C0000}"/>
    <cellStyle name="Normal 5 66" xfId="3171" xr:uid="{00000000-0005-0000-0000-0000630C0000}"/>
    <cellStyle name="Normal 5 67" xfId="3172" xr:uid="{00000000-0005-0000-0000-0000640C0000}"/>
    <cellStyle name="Normal 5 68" xfId="3173" xr:uid="{00000000-0005-0000-0000-0000650C0000}"/>
    <cellStyle name="Normal 5 69" xfId="3174" xr:uid="{00000000-0005-0000-0000-0000660C0000}"/>
    <cellStyle name="Normal 5 7" xfId="3175" xr:uid="{00000000-0005-0000-0000-0000670C0000}"/>
    <cellStyle name="Normal 5 70" xfId="3176" xr:uid="{00000000-0005-0000-0000-0000680C0000}"/>
    <cellStyle name="Normal 5 71" xfId="3177" xr:uid="{00000000-0005-0000-0000-0000690C0000}"/>
    <cellStyle name="Normal 5 72" xfId="3178" xr:uid="{00000000-0005-0000-0000-00006A0C0000}"/>
    <cellStyle name="Normal 5 73" xfId="3179" xr:uid="{00000000-0005-0000-0000-00006B0C0000}"/>
    <cellStyle name="Normal 5 74" xfId="3180" xr:uid="{00000000-0005-0000-0000-00006C0C0000}"/>
    <cellStyle name="Normal 5 75" xfId="3181" xr:uid="{00000000-0005-0000-0000-00006D0C0000}"/>
    <cellStyle name="Normal 5 76" xfId="3182" xr:uid="{00000000-0005-0000-0000-00006E0C0000}"/>
    <cellStyle name="Normal 5 77" xfId="3183" xr:uid="{00000000-0005-0000-0000-00006F0C0000}"/>
    <cellStyle name="Normal 5 78" xfId="3184" xr:uid="{00000000-0005-0000-0000-0000700C0000}"/>
    <cellStyle name="Normal 5 79" xfId="3185" xr:uid="{00000000-0005-0000-0000-0000710C0000}"/>
    <cellStyle name="Normal 5 8" xfId="3186" xr:uid="{00000000-0005-0000-0000-0000720C0000}"/>
    <cellStyle name="Normal 5 80" xfId="3187" xr:uid="{00000000-0005-0000-0000-0000730C0000}"/>
    <cellStyle name="Normal 5 81" xfId="3188" xr:uid="{00000000-0005-0000-0000-0000740C0000}"/>
    <cellStyle name="Normal 5 82" xfId="3189" xr:uid="{00000000-0005-0000-0000-0000750C0000}"/>
    <cellStyle name="Normal 5 83" xfId="3190" xr:uid="{00000000-0005-0000-0000-0000760C0000}"/>
    <cellStyle name="Normal 5 84" xfId="3191" xr:uid="{00000000-0005-0000-0000-0000770C0000}"/>
    <cellStyle name="Normal 5 85" xfId="3192" xr:uid="{00000000-0005-0000-0000-0000780C0000}"/>
    <cellStyle name="Normal 5 86" xfId="3193" xr:uid="{00000000-0005-0000-0000-0000790C0000}"/>
    <cellStyle name="Normal 5 87" xfId="3194" xr:uid="{00000000-0005-0000-0000-00007A0C0000}"/>
    <cellStyle name="Normal 5 88" xfId="3195" xr:uid="{00000000-0005-0000-0000-00007B0C0000}"/>
    <cellStyle name="Normal 5 89" xfId="3196" xr:uid="{00000000-0005-0000-0000-00007C0C0000}"/>
    <cellStyle name="Normal 5 9" xfId="3197" xr:uid="{00000000-0005-0000-0000-00007D0C0000}"/>
    <cellStyle name="Normal 5 90" xfId="3198" xr:uid="{00000000-0005-0000-0000-00007E0C0000}"/>
    <cellStyle name="Normal 5 91" xfId="3199" xr:uid="{00000000-0005-0000-0000-00007F0C0000}"/>
    <cellStyle name="Normal 5 92" xfId="3200" xr:uid="{00000000-0005-0000-0000-0000800C0000}"/>
    <cellStyle name="Normal 5 93" xfId="3201" xr:uid="{00000000-0005-0000-0000-0000810C0000}"/>
    <cellStyle name="Normal 5 94" xfId="3202" xr:uid="{00000000-0005-0000-0000-0000820C0000}"/>
    <cellStyle name="Normal 5 95" xfId="3203" xr:uid="{00000000-0005-0000-0000-0000830C0000}"/>
    <cellStyle name="Normal 5 96" xfId="3204" xr:uid="{00000000-0005-0000-0000-0000840C0000}"/>
    <cellStyle name="Normal 5 97" xfId="3205" xr:uid="{00000000-0005-0000-0000-0000850C0000}"/>
    <cellStyle name="Normal 5 98" xfId="3206" xr:uid="{00000000-0005-0000-0000-0000860C0000}"/>
    <cellStyle name="Normal 5 99" xfId="3207" xr:uid="{00000000-0005-0000-0000-0000870C0000}"/>
    <cellStyle name="Normal 50 10" xfId="3208" xr:uid="{00000000-0005-0000-0000-0000880C0000}"/>
    <cellStyle name="Normal 50 11" xfId="3209" xr:uid="{00000000-0005-0000-0000-0000890C0000}"/>
    <cellStyle name="Normal 50 12" xfId="3210" xr:uid="{00000000-0005-0000-0000-00008A0C0000}"/>
    <cellStyle name="Normal 50 13" xfId="3211" xr:uid="{00000000-0005-0000-0000-00008B0C0000}"/>
    <cellStyle name="Normal 50 14" xfId="3212" xr:uid="{00000000-0005-0000-0000-00008C0C0000}"/>
    <cellStyle name="Normal 50 15" xfId="3213" xr:uid="{00000000-0005-0000-0000-00008D0C0000}"/>
    <cellStyle name="Normal 50 16" xfId="3214" xr:uid="{00000000-0005-0000-0000-00008E0C0000}"/>
    <cellStyle name="Normal 50 17" xfId="3215" xr:uid="{00000000-0005-0000-0000-00008F0C0000}"/>
    <cellStyle name="Normal 50 18" xfId="3216" xr:uid="{00000000-0005-0000-0000-0000900C0000}"/>
    <cellStyle name="Normal 50 19" xfId="3217" xr:uid="{00000000-0005-0000-0000-0000910C0000}"/>
    <cellStyle name="Normal 50 2" xfId="3218" xr:uid="{00000000-0005-0000-0000-0000920C0000}"/>
    <cellStyle name="Normal 50 20" xfId="3219" xr:uid="{00000000-0005-0000-0000-0000930C0000}"/>
    <cellStyle name="Normal 50 21" xfId="3220" xr:uid="{00000000-0005-0000-0000-0000940C0000}"/>
    <cellStyle name="Normal 50 22" xfId="3221" xr:uid="{00000000-0005-0000-0000-0000950C0000}"/>
    <cellStyle name="Normal 50 23" xfId="3222" xr:uid="{00000000-0005-0000-0000-0000960C0000}"/>
    <cellStyle name="Normal 50 24" xfId="3223" xr:uid="{00000000-0005-0000-0000-0000970C0000}"/>
    <cellStyle name="Normal 50 25" xfId="3224" xr:uid="{00000000-0005-0000-0000-0000980C0000}"/>
    <cellStyle name="Normal 50 26" xfId="3225" xr:uid="{00000000-0005-0000-0000-0000990C0000}"/>
    <cellStyle name="Normal 50 27" xfId="3226" xr:uid="{00000000-0005-0000-0000-00009A0C0000}"/>
    <cellStyle name="Normal 50 28" xfId="3227" xr:uid="{00000000-0005-0000-0000-00009B0C0000}"/>
    <cellStyle name="Normal 50 29" xfId="3228" xr:uid="{00000000-0005-0000-0000-00009C0C0000}"/>
    <cellStyle name="Normal 50 3" xfId="3229" xr:uid="{00000000-0005-0000-0000-00009D0C0000}"/>
    <cellStyle name="Normal 50 30" xfId="3230" xr:uid="{00000000-0005-0000-0000-00009E0C0000}"/>
    <cellStyle name="Normal 50 31" xfId="3231" xr:uid="{00000000-0005-0000-0000-00009F0C0000}"/>
    <cellStyle name="Normal 50 32" xfId="3232" xr:uid="{00000000-0005-0000-0000-0000A00C0000}"/>
    <cellStyle name="Normal 50 33" xfId="3233" xr:uid="{00000000-0005-0000-0000-0000A10C0000}"/>
    <cellStyle name="Normal 50 34" xfId="3234" xr:uid="{00000000-0005-0000-0000-0000A20C0000}"/>
    <cellStyle name="Normal 50 35" xfId="3235" xr:uid="{00000000-0005-0000-0000-0000A30C0000}"/>
    <cellStyle name="Normal 50 36" xfId="3236" xr:uid="{00000000-0005-0000-0000-0000A40C0000}"/>
    <cellStyle name="Normal 50 37" xfId="3237" xr:uid="{00000000-0005-0000-0000-0000A50C0000}"/>
    <cellStyle name="Normal 50 38" xfId="3238" xr:uid="{00000000-0005-0000-0000-0000A60C0000}"/>
    <cellStyle name="Normal 50 39" xfId="3239" xr:uid="{00000000-0005-0000-0000-0000A70C0000}"/>
    <cellStyle name="Normal 50 4" xfId="3240" xr:uid="{00000000-0005-0000-0000-0000A80C0000}"/>
    <cellStyle name="Normal 50 40" xfId="3241" xr:uid="{00000000-0005-0000-0000-0000A90C0000}"/>
    <cellStyle name="Normal 50 41" xfId="3242" xr:uid="{00000000-0005-0000-0000-0000AA0C0000}"/>
    <cellStyle name="Normal 50 42" xfId="3243" xr:uid="{00000000-0005-0000-0000-0000AB0C0000}"/>
    <cellStyle name="Normal 50 5" xfId="3244" xr:uid="{00000000-0005-0000-0000-0000AC0C0000}"/>
    <cellStyle name="Normal 50 6" xfId="3245" xr:uid="{00000000-0005-0000-0000-0000AD0C0000}"/>
    <cellStyle name="Normal 50 7" xfId="3246" xr:uid="{00000000-0005-0000-0000-0000AE0C0000}"/>
    <cellStyle name="Normal 50 8" xfId="3247" xr:uid="{00000000-0005-0000-0000-0000AF0C0000}"/>
    <cellStyle name="Normal 50 9" xfId="3248" xr:uid="{00000000-0005-0000-0000-0000B00C0000}"/>
    <cellStyle name="Normal 51 10" xfId="3249" xr:uid="{00000000-0005-0000-0000-0000B10C0000}"/>
    <cellStyle name="Normal 51 11" xfId="3250" xr:uid="{00000000-0005-0000-0000-0000B20C0000}"/>
    <cellStyle name="Normal 51 12" xfId="3251" xr:uid="{00000000-0005-0000-0000-0000B30C0000}"/>
    <cellStyle name="Normal 51 13" xfId="3252" xr:uid="{00000000-0005-0000-0000-0000B40C0000}"/>
    <cellStyle name="Normal 51 14" xfId="3253" xr:uid="{00000000-0005-0000-0000-0000B50C0000}"/>
    <cellStyle name="Normal 51 15" xfId="3254" xr:uid="{00000000-0005-0000-0000-0000B60C0000}"/>
    <cellStyle name="Normal 51 16" xfId="3255" xr:uid="{00000000-0005-0000-0000-0000B70C0000}"/>
    <cellStyle name="Normal 51 17" xfId="3256" xr:uid="{00000000-0005-0000-0000-0000B80C0000}"/>
    <cellStyle name="Normal 51 18" xfId="3257" xr:uid="{00000000-0005-0000-0000-0000B90C0000}"/>
    <cellStyle name="Normal 51 19" xfId="3258" xr:uid="{00000000-0005-0000-0000-0000BA0C0000}"/>
    <cellStyle name="Normal 51 2" xfId="3259" xr:uid="{00000000-0005-0000-0000-0000BB0C0000}"/>
    <cellStyle name="Normal 51 20" xfId="3260" xr:uid="{00000000-0005-0000-0000-0000BC0C0000}"/>
    <cellStyle name="Normal 51 21" xfId="3261" xr:uid="{00000000-0005-0000-0000-0000BD0C0000}"/>
    <cellStyle name="Normal 51 22" xfId="3262" xr:uid="{00000000-0005-0000-0000-0000BE0C0000}"/>
    <cellStyle name="Normal 51 23" xfId="3263" xr:uid="{00000000-0005-0000-0000-0000BF0C0000}"/>
    <cellStyle name="Normal 51 24" xfId="3264" xr:uid="{00000000-0005-0000-0000-0000C00C0000}"/>
    <cellStyle name="Normal 51 25" xfId="3265" xr:uid="{00000000-0005-0000-0000-0000C10C0000}"/>
    <cellStyle name="Normal 51 26" xfId="3266" xr:uid="{00000000-0005-0000-0000-0000C20C0000}"/>
    <cellStyle name="Normal 51 27" xfId="3267" xr:uid="{00000000-0005-0000-0000-0000C30C0000}"/>
    <cellStyle name="Normal 51 28" xfId="3268" xr:uid="{00000000-0005-0000-0000-0000C40C0000}"/>
    <cellStyle name="Normal 51 29" xfId="3269" xr:uid="{00000000-0005-0000-0000-0000C50C0000}"/>
    <cellStyle name="Normal 51 3" xfId="3270" xr:uid="{00000000-0005-0000-0000-0000C60C0000}"/>
    <cellStyle name="Normal 51 30" xfId="3271" xr:uid="{00000000-0005-0000-0000-0000C70C0000}"/>
    <cellStyle name="Normal 51 31" xfId="3272" xr:uid="{00000000-0005-0000-0000-0000C80C0000}"/>
    <cellStyle name="Normal 51 32" xfId="3273" xr:uid="{00000000-0005-0000-0000-0000C90C0000}"/>
    <cellStyle name="Normal 51 33" xfId="3274" xr:uid="{00000000-0005-0000-0000-0000CA0C0000}"/>
    <cellStyle name="Normal 51 34" xfId="3275" xr:uid="{00000000-0005-0000-0000-0000CB0C0000}"/>
    <cellStyle name="Normal 51 35" xfId="3276" xr:uid="{00000000-0005-0000-0000-0000CC0C0000}"/>
    <cellStyle name="Normal 51 36" xfId="3277" xr:uid="{00000000-0005-0000-0000-0000CD0C0000}"/>
    <cellStyle name="Normal 51 37" xfId="3278" xr:uid="{00000000-0005-0000-0000-0000CE0C0000}"/>
    <cellStyle name="Normal 51 38" xfId="3279" xr:uid="{00000000-0005-0000-0000-0000CF0C0000}"/>
    <cellStyle name="Normal 51 39" xfId="3280" xr:uid="{00000000-0005-0000-0000-0000D00C0000}"/>
    <cellStyle name="Normal 51 4" xfId="3281" xr:uid="{00000000-0005-0000-0000-0000D10C0000}"/>
    <cellStyle name="Normal 51 40" xfId="3282" xr:uid="{00000000-0005-0000-0000-0000D20C0000}"/>
    <cellStyle name="Normal 51 41" xfId="3283" xr:uid="{00000000-0005-0000-0000-0000D30C0000}"/>
    <cellStyle name="Normal 51 42" xfId="3284" xr:uid="{00000000-0005-0000-0000-0000D40C0000}"/>
    <cellStyle name="Normal 51 43" xfId="3285" xr:uid="{00000000-0005-0000-0000-0000D50C0000}"/>
    <cellStyle name="Normal 51 44" xfId="3286" xr:uid="{00000000-0005-0000-0000-0000D60C0000}"/>
    <cellStyle name="Normal 51 45" xfId="3287" xr:uid="{00000000-0005-0000-0000-0000D70C0000}"/>
    <cellStyle name="Normal 51 46" xfId="3288" xr:uid="{00000000-0005-0000-0000-0000D80C0000}"/>
    <cellStyle name="Normal 51 47" xfId="3289" xr:uid="{00000000-0005-0000-0000-0000D90C0000}"/>
    <cellStyle name="Normal 51 48" xfId="3290" xr:uid="{00000000-0005-0000-0000-0000DA0C0000}"/>
    <cellStyle name="Normal 51 49" xfId="3291" xr:uid="{00000000-0005-0000-0000-0000DB0C0000}"/>
    <cellStyle name="Normal 51 5" xfId="3292" xr:uid="{00000000-0005-0000-0000-0000DC0C0000}"/>
    <cellStyle name="Normal 51 50" xfId="3293" xr:uid="{00000000-0005-0000-0000-0000DD0C0000}"/>
    <cellStyle name="Normal 51 51" xfId="3294" xr:uid="{00000000-0005-0000-0000-0000DE0C0000}"/>
    <cellStyle name="Normal 51 52" xfId="3295" xr:uid="{00000000-0005-0000-0000-0000DF0C0000}"/>
    <cellStyle name="Normal 51 53" xfId="3296" xr:uid="{00000000-0005-0000-0000-0000E00C0000}"/>
    <cellStyle name="Normal 51 54" xfId="3297" xr:uid="{00000000-0005-0000-0000-0000E10C0000}"/>
    <cellStyle name="Normal 51 55" xfId="3298" xr:uid="{00000000-0005-0000-0000-0000E20C0000}"/>
    <cellStyle name="Normal 51 56" xfId="3299" xr:uid="{00000000-0005-0000-0000-0000E30C0000}"/>
    <cellStyle name="Normal 51 57" xfId="3300" xr:uid="{00000000-0005-0000-0000-0000E40C0000}"/>
    <cellStyle name="Normal 51 58" xfId="3301" xr:uid="{00000000-0005-0000-0000-0000E50C0000}"/>
    <cellStyle name="Normal 51 59" xfId="3302" xr:uid="{00000000-0005-0000-0000-0000E60C0000}"/>
    <cellStyle name="Normal 51 6" xfId="3303" xr:uid="{00000000-0005-0000-0000-0000E70C0000}"/>
    <cellStyle name="Normal 51 60" xfId="3304" xr:uid="{00000000-0005-0000-0000-0000E80C0000}"/>
    <cellStyle name="Normal 51 61" xfId="3305" xr:uid="{00000000-0005-0000-0000-0000E90C0000}"/>
    <cellStyle name="Normal 51 62" xfId="3306" xr:uid="{00000000-0005-0000-0000-0000EA0C0000}"/>
    <cellStyle name="Normal 51 63" xfId="3307" xr:uid="{00000000-0005-0000-0000-0000EB0C0000}"/>
    <cellStyle name="Normal 51 64" xfId="3308" xr:uid="{00000000-0005-0000-0000-0000EC0C0000}"/>
    <cellStyle name="Normal 51 65" xfId="3309" xr:uid="{00000000-0005-0000-0000-0000ED0C0000}"/>
    <cellStyle name="Normal 51 66" xfId="3310" xr:uid="{00000000-0005-0000-0000-0000EE0C0000}"/>
    <cellStyle name="Normal 51 67" xfId="3311" xr:uid="{00000000-0005-0000-0000-0000EF0C0000}"/>
    <cellStyle name="Normal 51 68" xfId="3312" xr:uid="{00000000-0005-0000-0000-0000F00C0000}"/>
    <cellStyle name="Normal 51 69" xfId="3313" xr:uid="{00000000-0005-0000-0000-0000F10C0000}"/>
    <cellStyle name="Normal 51 7" xfId="3314" xr:uid="{00000000-0005-0000-0000-0000F20C0000}"/>
    <cellStyle name="Normal 51 70" xfId="3315" xr:uid="{00000000-0005-0000-0000-0000F30C0000}"/>
    <cellStyle name="Normal 51 71" xfId="3316" xr:uid="{00000000-0005-0000-0000-0000F40C0000}"/>
    <cellStyle name="Normal 51 72" xfId="3317" xr:uid="{00000000-0005-0000-0000-0000F50C0000}"/>
    <cellStyle name="Normal 51 73" xfId="3318" xr:uid="{00000000-0005-0000-0000-0000F60C0000}"/>
    <cellStyle name="Normal 51 74" xfId="3319" xr:uid="{00000000-0005-0000-0000-0000F70C0000}"/>
    <cellStyle name="Normal 51 75" xfId="3320" xr:uid="{00000000-0005-0000-0000-0000F80C0000}"/>
    <cellStyle name="Normal 51 76" xfId="3321" xr:uid="{00000000-0005-0000-0000-0000F90C0000}"/>
    <cellStyle name="Normal 51 77" xfId="3322" xr:uid="{00000000-0005-0000-0000-0000FA0C0000}"/>
    <cellStyle name="Normal 51 78" xfId="3323" xr:uid="{00000000-0005-0000-0000-0000FB0C0000}"/>
    <cellStyle name="Normal 51 79" xfId="3324" xr:uid="{00000000-0005-0000-0000-0000FC0C0000}"/>
    <cellStyle name="Normal 51 8" xfId="3325" xr:uid="{00000000-0005-0000-0000-0000FD0C0000}"/>
    <cellStyle name="Normal 51 80" xfId="3326" xr:uid="{00000000-0005-0000-0000-0000FE0C0000}"/>
    <cellStyle name="Normal 51 81" xfId="3327" xr:uid="{00000000-0005-0000-0000-0000FF0C0000}"/>
    <cellStyle name="Normal 51 82" xfId="3328" xr:uid="{00000000-0005-0000-0000-0000000D0000}"/>
    <cellStyle name="Normal 51 83" xfId="3329" xr:uid="{00000000-0005-0000-0000-0000010D0000}"/>
    <cellStyle name="Normal 51 84" xfId="3330" xr:uid="{00000000-0005-0000-0000-0000020D0000}"/>
    <cellStyle name="Normal 51 85" xfId="3331" xr:uid="{00000000-0005-0000-0000-0000030D0000}"/>
    <cellStyle name="Normal 51 86" xfId="3332" xr:uid="{00000000-0005-0000-0000-0000040D0000}"/>
    <cellStyle name="Normal 51 87" xfId="3333" xr:uid="{00000000-0005-0000-0000-0000050D0000}"/>
    <cellStyle name="Normal 51 88" xfId="3334" xr:uid="{00000000-0005-0000-0000-0000060D0000}"/>
    <cellStyle name="Normal 51 89" xfId="3335" xr:uid="{00000000-0005-0000-0000-0000070D0000}"/>
    <cellStyle name="Normal 51 9" xfId="3336" xr:uid="{00000000-0005-0000-0000-0000080D0000}"/>
    <cellStyle name="Normal 51 90" xfId="3337" xr:uid="{00000000-0005-0000-0000-0000090D0000}"/>
    <cellStyle name="Normal 51 91" xfId="3338" xr:uid="{00000000-0005-0000-0000-00000A0D0000}"/>
    <cellStyle name="Normal 51 92" xfId="3339" xr:uid="{00000000-0005-0000-0000-00000B0D0000}"/>
    <cellStyle name="Normal 51 93" xfId="3340" xr:uid="{00000000-0005-0000-0000-00000C0D0000}"/>
    <cellStyle name="Normal 51 94" xfId="3341" xr:uid="{00000000-0005-0000-0000-00000D0D0000}"/>
    <cellStyle name="Normal 51 95" xfId="3342" xr:uid="{00000000-0005-0000-0000-00000E0D0000}"/>
    <cellStyle name="Normal 51 96" xfId="3343" xr:uid="{00000000-0005-0000-0000-00000F0D0000}"/>
    <cellStyle name="Normal 51 97" xfId="3344" xr:uid="{00000000-0005-0000-0000-0000100D0000}"/>
    <cellStyle name="Normal 51 98" xfId="3345" xr:uid="{00000000-0005-0000-0000-0000110D0000}"/>
    <cellStyle name="Normal 51 99" xfId="3346" xr:uid="{00000000-0005-0000-0000-0000120D0000}"/>
    <cellStyle name="Normal 52 10" xfId="3347" xr:uid="{00000000-0005-0000-0000-0000130D0000}"/>
    <cellStyle name="Normal 52 11" xfId="3348" xr:uid="{00000000-0005-0000-0000-0000140D0000}"/>
    <cellStyle name="Normal 52 12" xfId="3349" xr:uid="{00000000-0005-0000-0000-0000150D0000}"/>
    <cellStyle name="Normal 52 13" xfId="3350" xr:uid="{00000000-0005-0000-0000-0000160D0000}"/>
    <cellStyle name="Normal 52 14" xfId="3351" xr:uid="{00000000-0005-0000-0000-0000170D0000}"/>
    <cellStyle name="Normal 52 15" xfId="3352" xr:uid="{00000000-0005-0000-0000-0000180D0000}"/>
    <cellStyle name="Normal 52 16" xfId="3353" xr:uid="{00000000-0005-0000-0000-0000190D0000}"/>
    <cellStyle name="Normal 52 17" xfId="3354" xr:uid="{00000000-0005-0000-0000-00001A0D0000}"/>
    <cellStyle name="Normal 52 18" xfId="3355" xr:uid="{00000000-0005-0000-0000-00001B0D0000}"/>
    <cellStyle name="Normal 52 19" xfId="3356" xr:uid="{00000000-0005-0000-0000-00001C0D0000}"/>
    <cellStyle name="Normal 52 2" xfId="3357" xr:uid="{00000000-0005-0000-0000-00001D0D0000}"/>
    <cellStyle name="Normal 52 20" xfId="3358" xr:uid="{00000000-0005-0000-0000-00001E0D0000}"/>
    <cellStyle name="Normal 52 21" xfId="3359" xr:uid="{00000000-0005-0000-0000-00001F0D0000}"/>
    <cellStyle name="Normal 52 22" xfId="3360" xr:uid="{00000000-0005-0000-0000-0000200D0000}"/>
    <cellStyle name="Normal 52 23" xfId="3361" xr:uid="{00000000-0005-0000-0000-0000210D0000}"/>
    <cellStyle name="Normal 52 24" xfId="3362" xr:uid="{00000000-0005-0000-0000-0000220D0000}"/>
    <cellStyle name="Normal 52 25" xfId="3363" xr:uid="{00000000-0005-0000-0000-0000230D0000}"/>
    <cellStyle name="Normal 52 26" xfId="3364" xr:uid="{00000000-0005-0000-0000-0000240D0000}"/>
    <cellStyle name="Normal 52 27" xfId="3365" xr:uid="{00000000-0005-0000-0000-0000250D0000}"/>
    <cellStyle name="Normal 52 28" xfId="3366" xr:uid="{00000000-0005-0000-0000-0000260D0000}"/>
    <cellStyle name="Normal 52 29" xfId="3367" xr:uid="{00000000-0005-0000-0000-0000270D0000}"/>
    <cellStyle name="Normal 52 3" xfId="3368" xr:uid="{00000000-0005-0000-0000-0000280D0000}"/>
    <cellStyle name="Normal 52 30" xfId="3369" xr:uid="{00000000-0005-0000-0000-0000290D0000}"/>
    <cellStyle name="Normal 52 31" xfId="3370" xr:uid="{00000000-0005-0000-0000-00002A0D0000}"/>
    <cellStyle name="Normal 52 32" xfId="3371" xr:uid="{00000000-0005-0000-0000-00002B0D0000}"/>
    <cellStyle name="Normal 52 33" xfId="3372" xr:uid="{00000000-0005-0000-0000-00002C0D0000}"/>
    <cellStyle name="Normal 52 34" xfId="3373" xr:uid="{00000000-0005-0000-0000-00002D0D0000}"/>
    <cellStyle name="Normal 52 35" xfId="3374" xr:uid="{00000000-0005-0000-0000-00002E0D0000}"/>
    <cellStyle name="Normal 52 36" xfId="3375" xr:uid="{00000000-0005-0000-0000-00002F0D0000}"/>
    <cellStyle name="Normal 52 37" xfId="3376" xr:uid="{00000000-0005-0000-0000-0000300D0000}"/>
    <cellStyle name="Normal 52 38" xfId="3377" xr:uid="{00000000-0005-0000-0000-0000310D0000}"/>
    <cellStyle name="Normal 52 39" xfId="3378" xr:uid="{00000000-0005-0000-0000-0000320D0000}"/>
    <cellStyle name="Normal 52 4" xfId="3379" xr:uid="{00000000-0005-0000-0000-0000330D0000}"/>
    <cellStyle name="Normal 52 40" xfId="3380" xr:uid="{00000000-0005-0000-0000-0000340D0000}"/>
    <cellStyle name="Normal 52 41" xfId="3381" xr:uid="{00000000-0005-0000-0000-0000350D0000}"/>
    <cellStyle name="Normal 52 42" xfId="3382" xr:uid="{00000000-0005-0000-0000-0000360D0000}"/>
    <cellStyle name="Normal 52 43" xfId="3383" xr:uid="{00000000-0005-0000-0000-0000370D0000}"/>
    <cellStyle name="Normal 52 44" xfId="3384" xr:uid="{00000000-0005-0000-0000-0000380D0000}"/>
    <cellStyle name="Normal 52 45" xfId="3385" xr:uid="{00000000-0005-0000-0000-0000390D0000}"/>
    <cellStyle name="Normal 52 46" xfId="3386" xr:uid="{00000000-0005-0000-0000-00003A0D0000}"/>
    <cellStyle name="Normal 52 47" xfId="3387" xr:uid="{00000000-0005-0000-0000-00003B0D0000}"/>
    <cellStyle name="Normal 52 48" xfId="3388" xr:uid="{00000000-0005-0000-0000-00003C0D0000}"/>
    <cellStyle name="Normal 52 49" xfId="3389" xr:uid="{00000000-0005-0000-0000-00003D0D0000}"/>
    <cellStyle name="Normal 52 5" xfId="3390" xr:uid="{00000000-0005-0000-0000-00003E0D0000}"/>
    <cellStyle name="Normal 52 50" xfId="3391" xr:uid="{00000000-0005-0000-0000-00003F0D0000}"/>
    <cellStyle name="Normal 52 51" xfId="3392" xr:uid="{00000000-0005-0000-0000-0000400D0000}"/>
    <cellStyle name="Normal 52 52" xfId="3393" xr:uid="{00000000-0005-0000-0000-0000410D0000}"/>
    <cellStyle name="Normal 52 53" xfId="3394" xr:uid="{00000000-0005-0000-0000-0000420D0000}"/>
    <cellStyle name="Normal 52 54" xfId="3395" xr:uid="{00000000-0005-0000-0000-0000430D0000}"/>
    <cellStyle name="Normal 52 55" xfId="3396" xr:uid="{00000000-0005-0000-0000-0000440D0000}"/>
    <cellStyle name="Normal 52 56" xfId="3397" xr:uid="{00000000-0005-0000-0000-0000450D0000}"/>
    <cellStyle name="Normal 52 57" xfId="3398" xr:uid="{00000000-0005-0000-0000-0000460D0000}"/>
    <cellStyle name="Normal 52 58" xfId="3399" xr:uid="{00000000-0005-0000-0000-0000470D0000}"/>
    <cellStyle name="Normal 52 59" xfId="3400" xr:uid="{00000000-0005-0000-0000-0000480D0000}"/>
    <cellStyle name="Normal 52 6" xfId="3401" xr:uid="{00000000-0005-0000-0000-0000490D0000}"/>
    <cellStyle name="Normal 52 60" xfId="3402" xr:uid="{00000000-0005-0000-0000-00004A0D0000}"/>
    <cellStyle name="Normal 52 61" xfId="3403" xr:uid="{00000000-0005-0000-0000-00004B0D0000}"/>
    <cellStyle name="Normal 52 62" xfId="3404" xr:uid="{00000000-0005-0000-0000-00004C0D0000}"/>
    <cellStyle name="Normal 52 63" xfId="3405" xr:uid="{00000000-0005-0000-0000-00004D0D0000}"/>
    <cellStyle name="Normal 52 64" xfId="3406" xr:uid="{00000000-0005-0000-0000-00004E0D0000}"/>
    <cellStyle name="Normal 52 65" xfId="3407" xr:uid="{00000000-0005-0000-0000-00004F0D0000}"/>
    <cellStyle name="Normal 52 66" xfId="3408" xr:uid="{00000000-0005-0000-0000-0000500D0000}"/>
    <cellStyle name="Normal 52 67" xfId="3409" xr:uid="{00000000-0005-0000-0000-0000510D0000}"/>
    <cellStyle name="Normal 52 68" xfId="3410" xr:uid="{00000000-0005-0000-0000-0000520D0000}"/>
    <cellStyle name="Normal 52 69" xfId="3411" xr:uid="{00000000-0005-0000-0000-0000530D0000}"/>
    <cellStyle name="Normal 52 7" xfId="3412" xr:uid="{00000000-0005-0000-0000-0000540D0000}"/>
    <cellStyle name="Normal 52 70" xfId="3413" xr:uid="{00000000-0005-0000-0000-0000550D0000}"/>
    <cellStyle name="Normal 52 71" xfId="3414" xr:uid="{00000000-0005-0000-0000-0000560D0000}"/>
    <cellStyle name="Normal 52 72" xfId="3415" xr:uid="{00000000-0005-0000-0000-0000570D0000}"/>
    <cellStyle name="Normal 52 73" xfId="3416" xr:uid="{00000000-0005-0000-0000-0000580D0000}"/>
    <cellStyle name="Normal 52 74" xfId="3417" xr:uid="{00000000-0005-0000-0000-0000590D0000}"/>
    <cellStyle name="Normal 52 75" xfId="3418" xr:uid="{00000000-0005-0000-0000-00005A0D0000}"/>
    <cellStyle name="Normal 52 76" xfId="3419" xr:uid="{00000000-0005-0000-0000-00005B0D0000}"/>
    <cellStyle name="Normal 52 77" xfId="3420" xr:uid="{00000000-0005-0000-0000-00005C0D0000}"/>
    <cellStyle name="Normal 52 78" xfId="3421" xr:uid="{00000000-0005-0000-0000-00005D0D0000}"/>
    <cellStyle name="Normal 52 79" xfId="3422" xr:uid="{00000000-0005-0000-0000-00005E0D0000}"/>
    <cellStyle name="Normal 52 8" xfId="3423" xr:uid="{00000000-0005-0000-0000-00005F0D0000}"/>
    <cellStyle name="Normal 52 80" xfId="3424" xr:uid="{00000000-0005-0000-0000-0000600D0000}"/>
    <cellStyle name="Normal 52 81" xfId="3425" xr:uid="{00000000-0005-0000-0000-0000610D0000}"/>
    <cellStyle name="Normal 52 82" xfId="3426" xr:uid="{00000000-0005-0000-0000-0000620D0000}"/>
    <cellStyle name="Normal 52 83" xfId="3427" xr:uid="{00000000-0005-0000-0000-0000630D0000}"/>
    <cellStyle name="Normal 52 84" xfId="3428" xr:uid="{00000000-0005-0000-0000-0000640D0000}"/>
    <cellStyle name="Normal 52 85" xfId="3429" xr:uid="{00000000-0005-0000-0000-0000650D0000}"/>
    <cellStyle name="Normal 52 86" xfId="3430" xr:uid="{00000000-0005-0000-0000-0000660D0000}"/>
    <cellStyle name="Normal 52 87" xfId="3431" xr:uid="{00000000-0005-0000-0000-0000670D0000}"/>
    <cellStyle name="Normal 52 88" xfId="3432" xr:uid="{00000000-0005-0000-0000-0000680D0000}"/>
    <cellStyle name="Normal 52 89" xfId="3433" xr:uid="{00000000-0005-0000-0000-0000690D0000}"/>
    <cellStyle name="Normal 52 9" xfId="3434" xr:uid="{00000000-0005-0000-0000-00006A0D0000}"/>
    <cellStyle name="Normal 52 90" xfId="3435" xr:uid="{00000000-0005-0000-0000-00006B0D0000}"/>
    <cellStyle name="Normal 52 91" xfId="3436" xr:uid="{00000000-0005-0000-0000-00006C0D0000}"/>
    <cellStyle name="Normal 52 92" xfId="3437" xr:uid="{00000000-0005-0000-0000-00006D0D0000}"/>
    <cellStyle name="Normal 52 93" xfId="3438" xr:uid="{00000000-0005-0000-0000-00006E0D0000}"/>
    <cellStyle name="Normal 52 94" xfId="3439" xr:uid="{00000000-0005-0000-0000-00006F0D0000}"/>
    <cellStyle name="Normal 52 95" xfId="3440" xr:uid="{00000000-0005-0000-0000-0000700D0000}"/>
    <cellStyle name="Normal 52 96" xfId="3441" xr:uid="{00000000-0005-0000-0000-0000710D0000}"/>
    <cellStyle name="Normal 52 97" xfId="3442" xr:uid="{00000000-0005-0000-0000-0000720D0000}"/>
    <cellStyle name="Normal 52 98" xfId="3443" xr:uid="{00000000-0005-0000-0000-0000730D0000}"/>
    <cellStyle name="Normal 52 99" xfId="3444" xr:uid="{00000000-0005-0000-0000-0000740D0000}"/>
    <cellStyle name="Normal 53 10" xfId="3445" xr:uid="{00000000-0005-0000-0000-0000750D0000}"/>
    <cellStyle name="Normal 53 11" xfId="3446" xr:uid="{00000000-0005-0000-0000-0000760D0000}"/>
    <cellStyle name="Normal 53 12" xfId="3447" xr:uid="{00000000-0005-0000-0000-0000770D0000}"/>
    <cellStyle name="Normal 53 13" xfId="3448" xr:uid="{00000000-0005-0000-0000-0000780D0000}"/>
    <cellStyle name="Normal 53 14" xfId="3449" xr:uid="{00000000-0005-0000-0000-0000790D0000}"/>
    <cellStyle name="Normal 53 15" xfId="3450" xr:uid="{00000000-0005-0000-0000-00007A0D0000}"/>
    <cellStyle name="Normal 53 16" xfId="3451" xr:uid="{00000000-0005-0000-0000-00007B0D0000}"/>
    <cellStyle name="Normal 53 17" xfId="3452" xr:uid="{00000000-0005-0000-0000-00007C0D0000}"/>
    <cellStyle name="Normal 53 18" xfId="3453" xr:uid="{00000000-0005-0000-0000-00007D0D0000}"/>
    <cellStyle name="Normal 53 19" xfId="3454" xr:uid="{00000000-0005-0000-0000-00007E0D0000}"/>
    <cellStyle name="Normal 53 2" xfId="3455" xr:uid="{00000000-0005-0000-0000-00007F0D0000}"/>
    <cellStyle name="Normal 53 20" xfId="3456" xr:uid="{00000000-0005-0000-0000-0000800D0000}"/>
    <cellStyle name="Normal 53 21" xfId="3457" xr:uid="{00000000-0005-0000-0000-0000810D0000}"/>
    <cellStyle name="Normal 53 22" xfId="3458" xr:uid="{00000000-0005-0000-0000-0000820D0000}"/>
    <cellStyle name="Normal 53 23" xfId="3459" xr:uid="{00000000-0005-0000-0000-0000830D0000}"/>
    <cellStyle name="Normal 53 24" xfId="3460" xr:uid="{00000000-0005-0000-0000-0000840D0000}"/>
    <cellStyle name="Normal 53 25" xfId="3461" xr:uid="{00000000-0005-0000-0000-0000850D0000}"/>
    <cellStyle name="Normal 53 26" xfId="3462" xr:uid="{00000000-0005-0000-0000-0000860D0000}"/>
    <cellStyle name="Normal 53 27" xfId="3463" xr:uid="{00000000-0005-0000-0000-0000870D0000}"/>
    <cellStyle name="Normal 53 28" xfId="3464" xr:uid="{00000000-0005-0000-0000-0000880D0000}"/>
    <cellStyle name="Normal 53 29" xfId="3465" xr:uid="{00000000-0005-0000-0000-0000890D0000}"/>
    <cellStyle name="Normal 53 3" xfId="3466" xr:uid="{00000000-0005-0000-0000-00008A0D0000}"/>
    <cellStyle name="Normal 53 30" xfId="3467" xr:uid="{00000000-0005-0000-0000-00008B0D0000}"/>
    <cellStyle name="Normal 53 31" xfId="3468" xr:uid="{00000000-0005-0000-0000-00008C0D0000}"/>
    <cellStyle name="Normal 53 32" xfId="3469" xr:uid="{00000000-0005-0000-0000-00008D0D0000}"/>
    <cellStyle name="Normal 53 33" xfId="3470" xr:uid="{00000000-0005-0000-0000-00008E0D0000}"/>
    <cellStyle name="Normal 53 34" xfId="3471" xr:uid="{00000000-0005-0000-0000-00008F0D0000}"/>
    <cellStyle name="Normal 53 35" xfId="3472" xr:uid="{00000000-0005-0000-0000-0000900D0000}"/>
    <cellStyle name="Normal 53 36" xfId="3473" xr:uid="{00000000-0005-0000-0000-0000910D0000}"/>
    <cellStyle name="Normal 53 37" xfId="3474" xr:uid="{00000000-0005-0000-0000-0000920D0000}"/>
    <cellStyle name="Normal 53 38" xfId="3475" xr:uid="{00000000-0005-0000-0000-0000930D0000}"/>
    <cellStyle name="Normal 53 39" xfId="3476" xr:uid="{00000000-0005-0000-0000-0000940D0000}"/>
    <cellStyle name="Normal 53 4" xfId="3477" xr:uid="{00000000-0005-0000-0000-0000950D0000}"/>
    <cellStyle name="Normal 53 40" xfId="3478" xr:uid="{00000000-0005-0000-0000-0000960D0000}"/>
    <cellStyle name="Normal 53 41" xfId="3479" xr:uid="{00000000-0005-0000-0000-0000970D0000}"/>
    <cellStyle name="Normal 53 42" xfId="3480" xr:uid="{00000000-0005-0000-0000-0000980D0000}"/>
    <cellStyle name="Normal 53 43" xfId="3481" xr:uid="{00000000-0005-0000-0000-0000990D0000}"/>
    <cellStyle name="Normal 53 44" xfId="3482" xr:uid="{00000000-0005-0000-0000-00009A0D0000}"/>
    <cellStyle name="Normal 53 45" xfId="3483" xr:uid="{00000000-0005-0000-0000-00009B0D0000}"/>
    <cellStyle name="Normal 53 46" xfId="3484" xr:uid="{00000000-0005-0000-0000-00009C0D0000}"/>
    <cellStyle name="Normal 53 47" xfId="3485" xr:uid="{00000000-0005-0000-0000-00009D0D0000}"/>
    <cellStyle name="Normal 53 48" xfId="3486" xr:uid="{00000000-0005-0000-0000-00009E0D0000}"/>
    <cellStyle name="Normal 53 49" xfId="3487" xr:uid="{00000000-0005-0000-0000-00009F0D0000}"/>
    <cellStyle name="Normal 53 5" xfId="3488" xr:uid="{00000000-0005-0000-0000-0000A00D0000}"/>
    <cellStyle name="Normal 53 50" xfId="3489" xr:uid="{00000000-0005-0000-0000-0000A10D0000}"/>
    <cellStyle name="Normal 53 51" xfId="3490" xr:uid="{00000000-0005-0000-0000-0000A20D0000}"/>
    <cellStyle name="Normal 53 52" xfId="3491" xr:uid="{00000000-0005-0000-0000-0000A30D0000}"/>
    <cellStyle name="Normal 53 53" xfId="3492" xr:uid="{00000000-0005-0000-0000-0000A40D0000}"/>
    <cellStyle name="Normal 53 54" xfId="3493" xr:uid="{00000000-0005-0000-0000-0000A50D0000}"/>
    <cellStyle name="Normal 53 55" xfId="3494" xr:uid="{00000000-0005-0000-0000-0000A60D0000}"/>
    <cellStyle name="Normal 53 56" xfId="3495" xr:uid="{00000000-0005-0000-0000-0000A70D0000}"/>
    <cellStyle name="Normal 53 57" xfId="3496" xr:uid="{00000000-0005-0000-0000-0000A80D0000}"/>
    <cellStyle name="Normal 53 58" xfId="3497" xr:uid="{00000000-0005-0000-0000-0000A90D0000}"/>
    <cellStyle name="Normal 53 59" xfId="3498" xr:uid="{00000000-0005-0000-0000-0000AA0D0000}"/>
    <cellStyle name="Normal 53 6" xfId="3499" xr:uid="{00000000-0005-0000-0000-0000AB0D0000}"/>
    <cellStyle name="Normal 53 60" xfId="3500" xr:uid="{00000000-0005-0000-0000-0000AC0D0000}"/>
    <cellStyle name="Normal 53 61" xfId="3501" xr:uid="{00000000-0005-0000-0000-0000AD0D0000}"/>
    <cellStyle name="Normal 53 62" xfId="3502" xr:uid="{00000000-0005-0000-0000-0000AE0D0000}"/>
    <cellStyle name="Normal 53 63" xfId="3503" xr:uid="{00000000-0005-0000-0000-0000AF0D0000}"/>
    <cellStyle name="Normal 53 64" xfId="3504" xr:uid="{00000000-0005-0000-0000-0000B00D0000}"/>
    <cellStyle name="Normal 53 65" xfId="3505" xr:uid="{00000000-0005-0000-0000-0000B10D0000}"/>
    <cellStyle name="Normal 53 66" xfId="3506" xr:uid="{00000000-0005-0000-0000-0000B20D0000}"/>
    <cellStyle name="Normal 53 67" xfId="3507" xr:uid="{00000000-0005-0000-0000-0000B30D0000}"/>
    <cellStyle name="Normal 53 68" xfId="3508" xr:uid="{00000000-0005-0000-0000-0000B40D0000}"/>
    <cellStyle name="Normal 53 69" xfId="3509" xr:uid="{00000000-0005-0000-0000-0000B50D0000}"/>
    <cellStyle name="Normal 53 7" xfId="3510" xr:uid="{00000000-0005-0000-0000-0000B60D0000}"/>
    <cellStyle name="Normal 53 70" xfId="3511" xr:uid="{00000000-0005-0000-0000-0000B70D0000}"/>
    <cellStyle name="Normal 53 71" xfId="3512" xr:uid="{00000000-0005-0000-0000-0000B80D0000}"/>
    <cellStyle name="Normal 53 72" xfId="3513" xr:uid="{00000000-0005-0000-0000-0000B90D0000}"/>
    <cellStyle name="Normal 53 73" xfId="3514" xr:uid="{00000000-0005-0000-0000-0000BA0D0000}"/>
    <cellStyle name="Normal 53 74" xfId="3515" xr:uid="{00000000-0005-0000-0000-0000BB0D0000}"/>
    <cellStyle name="Normal 53 75" xfId="3516" xr:uid="{00000000-0005-0000-0000-0000BC0D0000}"/>
    <cellStyle name="Normal 53 76" xfId="3517" xr:uid="{00000000-0005-0000-0000-0000BD0D0000}"/>
    <cellStyle name="Normal 53 77" xfId="3518" xr:uid="{00000000-0005-0000-0000-0000BE0D0000}"/>
    <cellStyle name="Normal 53 78" xfId="3519" xr:uid="{00000000-0005-0000-0000-0000BF0D0000}"/>
    <cellStyle name="Normal 53 79" xfId="3520" xr:uid="{00000000-0005-0000-0000-0000C00D0000}"/>
    <cellStyle name="Normal 53 8" xfId="3521" xr:uid="{00000000-0005-0000-0000-0000C10D0000}"/>
    <cellStyle name="Normal 53 80" xfId="3522" xr:uid="{00000000-0005-0000-0000-0000C20D0000}"/>
    <cellStyle name="Normal 53 81" xfId="3523" xr:uid="{00000000-0005-0000-0000-0000C30D0000}"/>
    <cellStyle name="Normal 53 82" xfId="3524" xr:uid="{00000000-0005-0000-0000-0000C40D0000}"/>
    <cellStyle name="Normal 53 83" xfId="3525" xr:uid="{00000000-0005-0000-0000-0000C50D0000}"/>
    <cellStyle name="Normal 53 84" xfId="3526" xr:uid="{00000000-0005-0000-0000-0000C60D0000}"/>
    <cellStyle name="Normal 53 85" xfId="3527" xr:uid="{00000000-0005-0000-0000-0000C70D0000}"/>
    <cellStyle name="Normal 53 86" xfId="3528" xr:uid="{00000000-0005-0000-0000-0000C80D0000}"/>
    <cellStyle name="Normal 53 87" xfId="3529" xr:uid="{00000000-0005-0000-0000-0000C90D0000}"/>
    <cellStyle name="Normal 53 88" xfId="3530" xr:uid="{00000000-0005-0000-0000-0000CA0D0000}"/>
    <cellStyle name="Normal 53 89" xfId="3531" xr:uid="{00000000-0005-0000-0000-0000CB0D0000}"/>
    <cellStyle name="Normal 53 9" xfId="3532" xr:uid="{00000000-0005-0000-0000-0000CC0D0000}"/>
    <cellStyle name="Normal 53 90" xfId="3533" xr:uid="{00000000-0005-0000-0000-0000CD0D0000}"/>
    <cellStyle name="Normal 53 91" xfId="3534" xr:uid="{00000000-0005-0000-0000-0000CE0D0000}"/>
    <cellStyle name="Normal 53 92" xfId="3535" xr:uid="{00000000-0005-0000-0000-0000CF0D0000}"/>
    <cellStyle name="Normal 53 93" xfId="3536" xr:uid="{00000000-0005-0000-0000-0000D00D0000}"/>
    <cellStyle name="Normal 53 94" xfId="3537" xr:uid="{00000000-0005-0000-0000-0000D10D0000}"/>
    <cellStyle name="Normal 53 95" xfId="3538" xr:uid="{00000000-0005-0000-0000-0000D20D0000}"/>
    <cellStyle name="Normal 53 96" xfId="3539" xr:uid="{00000000-0005-0000-0000-0000D30D0000}"/>
    <cellStyle name="Normal 53 97" xfId="3540" xr:uid="{00000000-0005-0000-0000-0000D40D0000}"/>
    <cellStyle name="Normal 53 98" xfId="3541" xr:uid="{00000000-0005-0000-0000-0000D50D0000}"/>
    <cellStyle name="Normal 53 99" xfId="3542" xr:uid="{00000000-0005-0000-0000-0000D60D0000}"/>
    <cellStyle name="Normal 54 10" xfId="3543" xr:uid="{00000000-0005-0000-0000-0000D70D0000}"/>
    <cellStyle name="Normal 54 11" xfId="3544" xr:uid="{00000000-0005-0000-0000-0000D80D0000}"/>
    <cellStyle name="Normal 54 12" xfId="3545" xr:uid="{00000000-0005-0000-0000-0000D90D0000}"/>
    <cellStyle name="Normal 54 13" xfId="3546" xr:uid="{00000000-0005-0000-0000-0000DA0D0000}"/>
    <cellStyle name="Normal 54 14" xfId="3547" xr:uid="{00000000-0005-0000-0000-0000DB0D0000}"/>
    <cellStyle name="Normal 54 15" xfId="3548" xr:uid="{00000000-0005-0000-0000-0000DC0D0000}"/>
    <cellStyle name="Normal 54 16" xfId="3549" xr:uid="{00000000-0005-0000-0000-0000DD0D0000}"/>
    <cellStyle name="Normal 54 17" xfId="3550" xr:uid="{00000000-0005-0000-0000-0000DE0D0000}"/>
    <cellStyle name="Normal 54 18" xfId="3551" xr:uid="{00000000-0005-0000-0000-0000DF0D0000}"/>
    <cellStyle name="Normal 54 19" xfId="3552" xr:uid="{00000000-0005-0000-0000-0000E00D0000}"/>
    <cellStyle name="Normal 54 2" xfId="3553" xr:uid="{00000000-0005-0000-0000-0000E10D0000}"/>
    <cellStyle name="Normal 54 20" xfId="3554" xr:uid="{00000000-0005-0000-0000-0000E20D0000}"/>
    <cellStyle name="Normal 54 21" xfId="3555" xr:uid="{00000000-0005-0000-0000-0000E30D0000}"/>
    <cellStyle name="Normal 54 22" xfId="3556" xr:uid="{00000000-0005-0000-0000-0000E40D0000}"/>
    <cellStyle name="Normal 54 23" xfId="3557" xr:uid="{00000000-0005-0000-0000-0000E50D0000}"/>
    <cellStyle name="Normal 54 24" xfId="3558" xr:uid="{00000000-0005-0000-0000-0000E60D0000}"/>
    <cellStyle name="Normal 54 25" xfId="3559" xr:uid="{00000000-0005-0000-0000-0000E70D0000}"/>
    <cellStyle name="Normal 54 26" xfId="3560" xr:uid="{00000000-0005-0000-0000-0000E80D0000}"/>
    <cellStyle name="Normal 54 27" xfId="3561" xr:uid="{00000000-0005-0000-0000-0000E90D0000}"/>
    <cellStyle name="Normal 54 28" xfId="3562" xr:uid="{00000000-0005-0000-0000-0000EA0D0000}"/>
    <cellStyle name="Normal 54 29" xfId="3563" xr:uid="{00000000-0005-0000-0000-0000EB0D0000}"/>
    <cellStyle name="Normal 54 3" xfId="3564" xr:uid="{00000000-0005-0000-0000-0000EC0D0000}"/>
    <cellStyle name="Normal 54 30" xfId="3565" xr:uid="{00000000-0005-0000-0000-0000ED0D0000}"/>
    <cellStyle name="Normal 54 31" xfId="3566" xr:uid="{00000000-0005-0000-0000-0000EE0D0000}"/>
    <cellStyle name="Normal 54 32" xfId="3567" xr:uid="{00000000-0005-0000-0000-0000EF0D0000}"/>
    <cellStyle name="Normal 54 33" xfId="3568" xr:uid="{00000000-0005-0000-0000-0000F00D0000}"/>
    <cellStyle name="Normal 54 34" xfId="3569" xr:uid="{00000000-0005-0000-0000-0000F10D0000}"/>
    <cellStyle name="Normal 54 35" xfId="3570" xr:uid="{00000000-0005-0000-0000-0000F20D0000}"/>
    <cellStyle name="Normal 54 36" xfId="3571" xr:uid="{00000000-0005-0000-0000-0000F30D0000}"/>
    <cellStyle name="Normal 54 37" xfId="3572" xr:uid="{00000000-0005-0000-0000-0000F40D0000}"/>
    <cellStyle name="Normal 54 38" xfId="3573" xr:uid="{00000000-0005-0000-0000-0000F50D0000}"/>
    <cellStyle name="Normal 54 39" xfId="3574" xr:uid="{00000000-0005-0000-0000-0000F60D0000}"/>
    <cellStyle name="Normal 54 4" xfId="3575" xr:uid="{00000000-0005-0000-0000-0000F70D0000}"/>
    <cellStyle name="Normal 54 40" xfId="3576" xr:uid="{00000000-0005-0000-0000-0000F80D0000}"/>
    <cellStyle name="Normal 54 41" xfId="3577" xr:uid="{00000000-0005-0000-0000-0000F90D0000}"/>
    <cellStyle name="Normal 54 42" xfId="3578" xr:uid="{00000000-0005-0000-0000-0000FA0D0000}"/>
    <cellStyle name="Normal 54 5" xfId="3579" xr:uid="{00000000-0005-0000-0000-0000FB0D0000}"/>
    <cellStyle name="Normal 54 6" xfId="3580" xr:uid="{00000000-0005-0000-0000-0000FC0D0000}"/>
    <cellStyle name="Normal 54 7" xfId="3581" xr:uid="{00000000-0005-0000-0000-0000FD0D0000}"/>
    <cellStyle name="Normal 54 8" xfId="3582" xr:uid="{00000000-0005-0000-0000-0000FE0D0000}"/>
    <cellStyle name="Normal 54 9" xfId="3583" xr:uid="{00000000-0005-0000-0000-0000FF0D0000}"/>
    <cellStyle name="Normal 55 10" xfId="3584" xr:uid="{00000000-0005-0000-0000-0000000E0000}"/>
    <cellStyle name="Normal 55 11" xfId="3585" xr:uid="{00000000-0005-0000-0000-0000010E0000}"/>
    <cellStyle name="Normal 55 12" xfId="3586" xr:uid="{00000000-0005-0000-0000-0000020E0000}"/>
    <cellStyle name="Normal 55 13" xfId="3587" xr:uid="{00000000-0005-0000-0000-0000030E0000}"/>
    <cellStyle name="Normal 55 14" xfId="3588" xr:uid="{00000000-0005-0000-0000-0000040E0000}"/>
    <cellStyle name="Normal 55 15" xfId="3589" xr:uid="{00000000-0005-0000-0000-0000050E0000}"/>
    <cellStyle name="Normal 55 16" xfId="3590" xr:uid="{00000000-0005-0000-0000-0000060E0000}"/>
    <cellStyle name="Normal 55 17" xfId="3591" xr:uid="{00000000-0005-0000-0000-0000070E0000}"/>
    <cellStyle name="Normal 55 18" xfId="3592" xr:uid="{00000000-0005-0000-0000-0000080E0000}"/>
    <cellStyle name="Normal 55 2" xfId="3593" xr:uid="{00000000-0005-0000-0000-0000090E0000}"/>
    <cellStyle name="Normal 55 3" xfId="3594" xr:uid="{00000000-0005-0000-0000-00000A0E0000}"/>
    <cellStyle name="Normal 55 4" xfId="3595" xr:uid="{00000000-0005-0000-0000-00000B0E0000}"/>
    <cellStyle name="Normal 55 5" xfId="3596" xr:uid="{00000000-0005-0000-0000-00000C0E0000}"/>
    <cellStyle name="Normal 55 6" xfId="3597" xr:uid="{00000000-0005-0000-0000-00000D0E0000}"/>
    <cellStyle name="Normal 55 7" xfId="3598" xr:uid="{00000000-0005-0000-0000-00000E0E0000}"/>
    <cellStyle name="Normal 55 8" xfId="3599" xr:uid="{00000000-0005-0000-0000-00000F0E0000}"/>
    <cellStyle name="Normal 55 9" xfId="3600" xr:uid="{00000000-0005-0000-0000-0000100E0000}"/>
    <cellStyle name="Normal 56 10" xfId="3601" xr:uid="{00000000-0005-0000-0000-0000110E0000}"/>
    <cellStyle name="Normal 56 11" xfId="3602" xr:uid="{00000000-0005-0000-0000-0000120E0000}"/>
    <cellStyle name="Normal 56 12" xfId="3603" xr:uid="{00000000-0005-0000-0000-0000130E0000}"/>
    <cellStyle name="Normal 56 13" xfId="3604" xr:uid="{00000000-0005-0000-0000-0000140E0000}"/>
    <cellStyle name="Normal 56 14" xfId="3605" xr:uid="{00000000-0005-0000-0000-0000150E0000}"/>
    <cellStyle name="Normal 56 15" xfId="3606" xr:uid="{00000000-0005-0000-0000-0000160E0000}"/>
    <cellStyle name="Normal 56 16" xfId="3607" xr:uid="{00000000-0005-0000-0000-0000170E0000}"/>
    <cellStyle name="Normal 56 17" xfId="3608" xr:uid="{00000000-0005-0000-0000-0000180E0000}"/>
    <cellStyle name="Normal 56 18" xfId="3609" xr:uid="{00000000-0005-0000-0000-0000190E0000}"/>
    <cellStyle name="Normal 56 2" xfId="3610" xr:uid="{00000000-0005-0000-0000-00001A0E0000}"/>
    <cellStyle name="Normal 56 3" xfId="3611" xr:uid="{00000000-0005-0000-0000-00001B0E0000}"/>
    <cellStyle name="Normal 56 4" xfId="3612" xr:uid="{00000000-0005-0000-0000-00001C0E0000}"/>
    <cellStyle name="Normal 56 5" xfId="3613" xr:uid="{00000000-0005-0000-0000-00001D0E0000}"/>
    <cellStyle name="Normal 56 6" xfId="3614" xr:uid="{00000000-0005-0000-0000-00001E0E0000}"/>
    <cellStyle name="Normal 56 7" xfId="3615" xr:uid="{00000000-0005-0000-0000-00001F0E0000}"/>
    <cellStyle name="Normal 56 8" xfId="3616" xr:uid="{00000000-0005-0000-0000-0000200E0000}"/>
    <cellStyle name="Normal 56 9" xfId="3617" xr:uid="{00000000-0005-0000-0000-0000210E0000}"/>
    <cellStyle name="Normal 57 10" xfId="3618" xr:uid="{00000000-0005-0000-0000-0000220E0000}"/>
    <cellStyle name="Normal 57 11" xfId="3619" xr:uid="{00000000-0005-0000-0000-0000230E0000}"/>
    <cellStyle name="Normal 57 12" xfId="3620" xr:uid="{00000000-0005-0000-0000-0000240E0000}"/>
    <cellStyle name="Normal 57 13" xfId="3621" xr:uid="{00000000-0005-0000-0000-0000250E0000}"/>
    <cellStyle name="Normal 57 14" xfId="3622" xr:uid="{00000000-0005-0000-0000-0000260E0000}"/>
    <cellStyle name="Normal 57 15" xfId="3623" xr:uid="{00000000-0005-0000-0000-0000270E0000}"/>
    <cellStyle name="Normal 57 16" xfId="3624" xr:uid="{00000000-0005-0000-0000-0000280E0000}"/>
    <cellStyle name="Normal 57 17" xfId="3625" xr:uid="{00000000-0005-0000-0000-0000290E0000}"/>
    <cellStyle name="Normal 57 18" xfId="3626" xr:uid="{00000000-0005-0000-0000-00002A0E0000}"/>
    <cellStyle name="Normal 57 2" xfId="3627" xr:uid="{00000000-0005-0000-0000-00002B0E0000}"/>
    <cellStyle name="Normal 57 3" xfId="3628" xr:uid="{00000000-0005-0000-0000-00002C0E0000}"/>
    <cellStyle name="Normal 57 4" xfId="3629" xr:uid="{00000000-0005-0000-0000-00002D0E0000}"/>
    <cellStyle name="Normal 57 5" xfId="3630" xr:uid="{00000000-0005-0000-0000-00002E0E0000}"/>
    <cellStyle name="Normal 57 6" xfId="3631" xr:uid="{00000000-0005-0000-0000-00002F0E0000}"/>
    <cellStyle name="Normal 57 7" xfId="3632" xr:uid="{00000000-0005-0000-0000-0000300E0000}"/>
    <cellStyle name="Normal 57 8" xfId="3633" xr:uid="{00000000-0005-0000-0000-0000310E0000}"/>
    <cellStyle name="Normal 57 9" xfId="3634" xr:uid="{00000000-0005-0000-0000-0000320E0000}"/>
    <cellStyle name="Normal 58 10" xfId="3635" xr:uid="{00000000-0005-0000-0000-0000330E0000}"/>
    <cellStyle name="Normal 58 11" xfId="3636" xr:uid="{00000000-0005-0000-0000-0000340E0000}"/>
    <cellStyle name="Normal 58 12" xfId="3637" xr:uid="{00000000-0005-0000-0000-0000350E0000}"/>
    <cellStyle name="Normal 58 13" xfId="3638" xr:uid="{00000000-0005-0000-0000-0000360E0000}"/>
    <cellStyle name="Normal 58 14" xfId="3639" xr:uid="{00000000-0005-0000-0000-0000370E0000}"/>
    <cellStyle name="Normal 58 15" xfId="3640" xr:uid="{00000000-0005-0000-0000-0000380E0000}"/>
    <cellStyle name="Normal 58 16" xfId="3641" xr:uid="{00000000-0005-0000-0000-0000390E0000}"/>
    <cellStyle name="Normal 58 17" xfId="3642" xr:uid="{00000000-0005-0000-0000-00003A0E0000}"/>
    <cellStyle name="Normal 58 18" xfId="3643" xr:uid="{00000000-0005-0000-0000-00003B0E0000}"/>
    <cellStyle name="Normal 58 19" xfId="3644" xr:uid="{00000000-0005-0000-0000-00003C0E0000}"/>
    <cellStyle name="Normal 58 2" xfId="3645" xr:uid="{00000000-0005-0000-0000-00003D0E0000}"/>
    <cellStyle name="Normal 58 20" xfId="3646" xr:uid="{00000000-0005-0000-0000-00003E0E0000}"/>
    <cellStyle name="Normal 58 21" xfId="3647" xr:uid="{00000000-0005-0000-0000-00003F0E0000}"/>
    <cellStyle name="Normal 58 22" xfId="3648" xr:uid="{00000000-0005-0000-0000-0000400E0000}"/>
    <cellStyle name="Normal 58 23" xfId="3649" xr:uid="{00000000-0005-0000-0000-0000410E0000}"/>
    <cellStyle name="Normal 58 24" xfId="3650" xr:uid="{00000000-0005-0000-0000-0000420E0000}"/>
    <cellStyle name="Normal 58 25" xfId="3651" xr:uid="{00000000-0005-0000-0000-0000430E0000}"/>
    <cellStyle name="Normal 58 26" xfId="3652" xr:uid="{00000000-0005-0000-0000-0000440E0000}"/>
    <cellStyle name="Normal 58 27" xfId="3653" xr:uid="{00000000-0005-0000-0000-0000450E0000}"/>
    <cellStyle name="Normal 58 28" xfId="3654" xr:uid="{00000000-0005-0000-0000-0000460E0000}"/>
    <cellStyle name="Normal 58 29" xfId="3655" xr:uid="{00000000-0005-0000-0000-0000470E0000}"/>
    <cellStyle name="Normal 58 3" xfId="3656" xr:uid="{00000000-0005-0000-0000-0000480E0000}"/>
    <cellStyle name="Normal 58 30" xfId="3657" xr:uid="{00000000-0005-0000-0000-0000490E0000}"/>
    <cellStyle name="Normal 58 31" xfId="3658" xr:uid="{00000000-0005-0000-0000-00004A0E0000}"/>
    <cellStyle name="Normal 58 32" xfId="3659" xr:uid="{00000000-0005-0000-0000-00004B0E0000}"/>
    <cellStyle name="Normal 58 33" xfId="3660" xr:uid="{00000000-0005-0000-0000-00004C0E0000}"/>
    <cellStyle name="Normal 58 34" xfId="3661" xr:uid="{00000000-0005-0000-0000-00004D0E0000}"/>
    <cellStyle name="Normal 58 35" xfId="3662" xr:uid="{00000000-0005-0000-0000-00004E0E0000}"/>
    <cellStyle name="Normal 58 36" xfId="3663" xr:uid="{00000000-0005-0000-0000-00004F0E0000}"/>
    <cellStyle name="Normal 58 37" xfId="3664" xr:uid="{00000000-0005-0000-0000-0000500E0000}"/>
    <cellStyle name="Normal 58 38" xfId="3665" xr:uid="{00000000-0005-0000-0000-0000510E0000}"/>
    <cellStyle name="Normal 58 39" xfId="3666" xr:uid="{00000000-0005-0000-0000-0000520E0000}"/>
    <cellStyle name="Normal 58 4" xfId="3667" xr:uid="{00000000-0005-0000-0000-0000530E0000}"/>
    <cellStyle name="Normal 58 40" xfId="3668" xr:uid="{00000000-0005-0000-0000-0000540E0000}"/>
    <cellStyle name="Normal 58 41" xfId="3669" xr:uid="{00000000-0005-0000-0000-0000550E0000}"/>
    <cellStyle name="Normal 58 42" xfId="3670" xr:uid="{00000000-0005-0000-0000-0000560E0000}"/>
    <cellStyle name="Normal 58 5" xfId="3671" xr:uid="{00000000-0005-0000-0000-0000570E0000}"/>
    <cellStyle name="Normal 58 6" xfId="3672" xr:uid="{00000000-0005-0000-0000-0000580E0000}"/>
    <cellStyle name="Normal 58 7" xfId="3673" xr:uid="{00000000-0005-0000-0000-0000590E0000}"/>
    <cellStyle name="Normal 58 8" xfId="3674" xr:uid="{00000000-0005-0000-0000-00005A0E0000}"/>
    <cellStyle name="Normal 58 9" xfId="3675" xr:uid="{00000000-0005-0000-0000-00005B0E0000}"/>
    <cellStyle name="Normal 59 10" xfId="3676" xr:uid="{00000000-0005-0000-0000-00005C0E0000}"/>
    <cellStyle name="Normal 59 11" xfId="3677" xr:uid="{00000000-0005-0000-0000-00005D0E0000}"/>
    <cellStyle name="Normal 59 12" xfId="3678" xr:uid="{00000000-0005-0000-0000-00005E0E0000}"/>
    <cellStyle name="Normal 59 13" xfId="3679" xr:uid="{00000000-0005-0000-0000-00005F0E0000}"/>
    <cellStyle name="Normal 59 14" xfId="3680" xr:uid="{00000000-0005-0000-0000-0000600E0000}"/>
    <cellStyle name="Normal 59 15" xfId="3681" xr:uid="{00000000-0005-0000-0000-0000610E0000}"/>
    <cellStyle name="Normal 59 16" xfId="3682" xr:uid="{00000000-0005-0000-0000-0000620E0000}"/>
    <cellStyle name="Normal 59 17" xfId="3683" xr:uid="{00000000-0005-0000-0000-0000630E0000}"/>
    <cellStyle name="Normal 59 18" xfId="3684" xr:uid="{00000000-0005-0000-0000-0000640E0000}"/>
    <cellStyle name="Normal 59 19" xfId="3685" xr:uid="{00000000-0005-0000-0000-0000650E0000}"/>
    <cellStyle name="Normal 59 2" xfId="3686" xr:uid="{00000000-0005-0000-0000-0000660E0000}"/>
    <cellStyle name="Normal 59 20" xfId="3687" xr:uid="{00000000-0005-0000-0000-0000670E0000}"/>
    <cellStyle name="Normal 59 21" xfId="3688" xr:uid="{00000000-0005-0000-0000-0000680E0000}"/>
    <cellStyle name="Normal 59 22" xfId="3689" xr:uid="{00000000-0005-0000-0000-0000690E0000}"/>
    <cellStyle name="Normal 59 23" xfId="3690" xr:uid="{00000000-0005-0000-0000-00006A0E0000}"/>
    <cellStyle name="Normal 59 24" xfId="3691" xr:uid="{00000000-0005-0000-0000-00006B0E0000}"/>
    <cellStyle name="Normal 59 25" xfId="3692" xr:uid="{00000000-0005-0000-0000-00006C0E0000}"/>
    <cellStyle name="Normal 59 26" xfId="3693" xr:uid="{00000000-0005-0000-0000-00006D0E0000}"/>
    <cellStyle name="Normal 59 27" xfId="3694" xr:uid="{00000000-0005-0000-0000-00006E0E0000}"/>
    <cellStyle name="Normal 59 28" xfId="3695" xr:uid="{00000000-0005-0000-0000-00006F0E0000}"/>
    <cellStyle name="Normal 59 29" xfId="3696" xr:uid="{00000000-0005-0000-0000-0000700E0000}"/>
    <cellStyle name="Normal 59 3" xfId="3697" xr:uid="{00000000-0005-0000-0000-0000710E0000}"/>
    <cellStyle name="Normal 59 30" xfId="3698" xr:uid="{00000000-0005-0000-0000-0000720E0000}"/>
    <cellStyle name="Normal 59 31" xfId="3699" xr:uid="{00000000-0005-0000-0000-0000730E0000}"/>
    <cellStyle name="Normal 59 32" xfId="3700" xr:uid="{00000000-0005-0000-0000-0000740E0000}"/>
    <cellStyle name="Normal 59 33" xfId="3701" xr:uid="{00000000-0005-0000-0000-0000750E0000}"/>
    <cellStyle name="Normal 59 34" xfId="3702" xr:uid="{00000000-0005-0000-0000-0000760E0000}"/>
    <cellStyle name="Normal 59 35" xfId="3703" xr:uid="{00000000-0005-0000-0000-0000770E0000}"/>
    <cellStyle name="Normal 59 36" xfId="3704" xr:uid="{00000000-0005-0000-0000-0000780E0000}"/>
    <cellStyle name="Normal 59 37" xfId="3705" xr:uid="{00000000-0005-0000-0000-0000790E0000}"/>
    <cellStyle name="Normal 59 38" xfId="3706" xr:uid="{00000000-0005-0000-0000-00007A0E0000}"/>
    <cellStyle name="Normal 59 39" xfId="3707" xr:uid="{00000000-0005-0000-0000-00007B0E0000}"/>
    <cellStyle name="Normal 59 4" xfId="3708" xr:uid="{00000000-0005-0000-0000-00007C0E0000}"/>
    <cellStyle name="Normal 59 40" xfId="3709" xr:uid="{00000000-0005-0000-0000-00007D0E0000}"/>
    <cellStyle name="Normal 59 41" xfId="3710" xr:uid="{00000000-0005-0000-0000-00007E0E0000}"/>
    <cellStyle name="Normal 59 42" xfId="3711" xr:uid="{00000000-0005-0000-0000-00007F0E0000}"/>
    <cellStyle name="Normal 59 5" xfId="3712" xr:uid="{00000000-0005-0000-0000-0000800E0000}"/>
    <cellStyle name="Normal 59 6" xfId="3713" xr:uid="{00000000-0005-0000-0000-0000810E0000}"/>
    <cellStyle name="Normal 59 7" xfId="3714" xr:uid="{00000000-0005-0000-0000-0000820E0000}"/>
    <cellStyle name="Normal 59 8" xfId="3715" xr:uid="{00000000-0005-0000-0000-0000830E0000}"/>
    <cellStyle name="Normal 59 9" xfId="3716" xr:uid="{00000000-0005-0000-0000-0000840E0000}"/>
    <cellStyle name="Normal 6 10" xfId="3717" xr:uid="{00000000-0005-0000-0000-0000850E0000}"/>
    <cellStyle name="Normal 6 11" xfId="3718" xr:uid="{00000000-0005-0000-0000-0000860E0000}"/>
    <cellStyle name="Normal 6 12" xfId="3719" xr:uid="{00000000-0005-0000-0000-0000870E0000}"/>
    <cellStyle name="Normal 6 13" xfId="3720" xr:uid="{00000000-0005-0000-0000-0000880E0000}"/>
    <cellStyle name="Normal 6 14" xfId="3721" xr:uid="{00000000-0005-0000-0000-0000890E0000}"/>
    <cellStyle name="Normal 6 15" xfId="3722" xr:uid="{00000000-0005-0000-0000-00008A0E0000}"/>
    <cellStyle name="Normal 6 16" xfId="3723" xr:uid="{00000000-0005-0000-0000-00008B0E0000}"/>
    <cellStyle name="Normal 6 17" xfId="3724" xr:uid="{00000000-0005-0000-0000-00008C0E0000}"/>
    <cellStyle name="Normal 6 18" xfId="3725" xr:uid="{00000000-0005-0000-0000-00008D0E0000}"/>
    <cellStyle name="Normal 6 19" xfId="3726" xr:uid="{00000000-0005-0000-0000-00008E0E0000}"/>
    <cellStyle name="Normal 6 2" xfId="3727" xr:uid="{00000000-0005-0000-0000-00008F0E0000}"/>
    <cellStyle name="Normal 6 20" xfId="3728" xr:uid="{00000000-0005-0000-0000-0000900E0000}"/>
    <cellStyle name="Normal 6 21" xfId="3729" xr:uid="{00000000-0005-0000-0000-0000910E0000}"/>
    <cellStyle name="Normal 6 22" xfId="3730" xr:uid="{00000000-0005-0000-0000-0000920E0000}"/>
    <cellStyle name="Normal 6 23" xfId="3731" xr:uid="{00000000-0005-0000-0000-0000930E0000}"/>
    <cellStyle name="Normal 6 24" xfId="3732" xr:uid="{00000000-0005-0000-0000-0000940E0000}"/>
    <cellStyle name="Normal 6 25" xfId="3733" xr:uid="{00000000-0005-0000-0000-0000950E0000}"/>
    <cellStyle name="Normal 6 26" xfId="3734" xr:uid="{00000000-0005-0000-0000-0000960E0000}"/>
    <cellStyle name="Normal 6 27" xfId="3735" xr:uid="{00000000-0005-0000-0000-0000970E0000}"/>
    <cellStyle name="Normal 6 28" xfId="3736" xr:uid="{00000000-0005-0000-0000-0000980E0000}"/>
    <cellStyle name="Normal 6 29" xfId="3737" xr:uid="{00000000-0005-0000-0000-0000990E0000}"/>
    <cellStyle name="Normal 6 3" xfId="3738" xr:uid="{00000000-0005-0000-0000-00009A0E0000}"/>
    <cellStyle name="Normal 6 30" xfId="3739" xr:uid="{00000000-0005-0000-0000-00009B0E0000}"/>
    <cellStyle name="Normal 6 31" xfId="3740" xr:uid="{00000000-0005-0000-0000-00009C0E0000}"/>
    <cellStyle name="Normal 6 32" xfId="3741" xr:uid="{00000000-0005-0000-0000-00009D0E0000}"/>
    <cellStyle name="Normal 6 33" xfId="3742" xr:uid="{00000000-0005-0000-0000-00009E0E0000}"/>
    <cellStyle name="Normal 6 34" xfId="3743" xr:uid="{00000000-0005-0000-0000-00009F0E0000}"/>
    <cellStyle name="Normal 6 35" xfId="3744" xr:uid="{00000000-0005-0000-0000-0000A00E0000}"/>
    <cellStyle name="Normal 6 36" xfId="3745" xr:uid="{00000000-0005-0000-0000-0000A10E0000}"/>
    <cellStyle name="Normal 6 37" xfId="3746" xr:uid="{00000000-0005-0000-0000-0000A20E0000}"/>
    <cellStyle name="Normal 6 38" xfId="3747" xr:uid="{00000000-0005-0000-0000-0000A30E0000}"/>
    <cellStyle name="Normal 6 39" xfId="3748" xr:uid="{00000000-0005-0000-0000-0000A40E0000}"/>
    <cellStyle name="Normal 6 4" xfId="3749" xr:uid="{00000000-0005-0000-0000-0000A50E0000}"/>
    <cellStyle name="Normal 6 40" xfId="3750" xr:uid="{00000000-0005-0000-0000-0000A60E0000}"/>
    <cellStyle name="Normal 6 41" xfId="3751" xr:uid="{00000000-0005-0000-0000-0000A70E0000}"/>
    <cellStyle name="Normal 6 42" xfId="3752" xr:uid="{00000000-0005-0000-0000-0000A80E0000}"/>
    <cellStyle name="Normal 6 43" xfId="3753" xr:uid="{00000000-0005-0000-0000-0000A90E0000}"/>
    <cellStyle name="Normal 6 44" xfId="3754" xr:uid="{00000000-0005-0000-0000-0000AA0E0000}"/>
    <cellStyle name="Normal 6 45" xfId="3755" xr:uid="{00000000-0005-0000-0000-0000AB0E0000}"/>
    <cellStyle name="Normal 6 46" xfId="3756" xr:uid="{00000000-0005-0000-0000-0000AC0E0000}"/>
    <cellStyle name="Normal 6 47" xfId="3757" xr:uid="{00000000-0005-0000-0000-0000AD0E0000}"/>
    <cellStyle name="Normal 6 48" xfId="3758" xr:uid="{00000000-0005-0000-0000-0000AE0E0000}"/>
    <cellStyle name="Normal 6 49" xfId="3759" xr:uid="{00000000-0005-0000-0000-0000AF0E0000}"/>
    <cellStyle name="Normal 6 5" xfId="3760" xr:uid="{00000000-0005-0000-0000-0000B00E0000}"/>
    <cellStyle name="Normal 6 50" xfId="3761" xr:uid="{00000000-0005-0000-0000-0000B10E0000}"/>
    <cellStyle name="Normal 6 51" xfId="3762" xr:uid="{00000000-0005-0000-0000-0000B20E0000}"/>
    <cellStyle name="Normal 6 52" xfId="3763" xr:uid="{00000000-0005-0000-0000-0000B30E0000}"/>
    <cellStyle name="Normal 6 53" xfId="3764" xr:uid="{00000000-0005-0000-0000-0000B40E0000}"/>
    <cellStyle name="Normal 6 54" xfId="3765" xr:uid="{00000000-0005-0000-0000-0000B50E0000}"/>
    <cellStyle name="Normal 6 55" xfId="3766" xr:uid="{00000000-0005-0000-0000-0000B60E0000}"/>
    <cellStyle name="Normal 6 56" xfId="3767" xr:uid="{00000000-0005-0000-0000-0000B70E0000}"/>
    <cellStyle name="Normal 6 57" xfId="3768" xr:uid="{00000000-0005-0000-0000-0000B80E0000}"/>
    <cellStyle name="Normal 6 58" xfId="3769" xr:uid="{00000000-0005-0000-0000-0000B90E0000}"/>
    <cellStyle name="Normal 6 59" xfId="3770" xr:uid="{00000000-0005-0000-0000-0000BA0E0000}"/>
    <cellStyle name="Normal 6 6" xfId="3771" xr:uid="{00000000-0005-0000-0000-0000BB0E0000}"/>
    <cellStyle name="Normal 6 60" xfId="3772" xr:uid="{00000000-0005-0000-0000-0000BC0E0000}"/>
    <cellStyle name="Normal 6 61" xfId="3773" xr:uid="{00000000-0005-0000-0000-0000BD0E0000}"/>
    <cellStyle name="Normal 6 62" xfId="3774" xr:uid="{00000000-0005-0000-0000-0000BE0E0000}"/>
    <cellStyle name="Normal 6 63" xfId="3775" xr:uid="{00000000-0005-0000-0000-0000BF0E0000}"/>
    <cellStyle name="Normal 6 64" xfId="3776" xr:uid="{00000000-0005-0000-0000-0000C00E0000}"/>
    <cellStyle name="Normal 6 65" xfId="3777" xr:uid="{00000000-0005-0000-0000-0000C10E0000}"/>
    <cellStyle name="Normal 6 66" xfId="3778" xr:uid="{00000000-0005-0000-0000-0000C20E0000}"/>
    <cellStyle name="Normal 6 67" xfId="3779" xr:uid="{00000000-0005-0000-0000-0000C30E0000}"/>
    <cellStyle name="Normal 6 68" xfId="3780" xr:uid="{00000000-0005-0000-0000-0000C40E0000}"/>
    <cellStyle name="Normal 6 69" xfId="3781" xr:uid="{00000000-0005-0000-0000-0000C50E0000}"/>
    <cellStyle name="Normal 6 7" xfId="3782" xr:uid="{00000000-0005-0000-0000-0000C60E0000}"/>
    <cellStyle name="Normal 6 70" xfId="3783" xr:uid="{00000000-0005-0000-0000-0000C70E0000}"/>
    <cellStyle name="Normal 6 71" xfId="3784" xr:uid="{00000000-0005-0000-0000-0000C80E0000}"/>
    <cellStyle name="Normal 6 72" xfId="3785" xr:uid="{00000000-0005-0000-0000-0000C90E0000}"/>
    <cellStyle name="Normal 6 73" xfId="3786" xr:uid="{00000000-0005-0000-0000-0000CA0E0000}"/>
    <cellStyle name="Normal 6 74" xfId="3787" xr:uid="{00000000-0005-0000-0000-0000CB0E0000}"/>
    <cellStyle name="Normal 6 75" xfId="3788" xr:uid="{00000000-0005-0000-0000-0000CC0E0000}"/>
    <cellStyle name="Normal 6 76" xfId="3789" xr:uid="{00000000-0005-0000-0000-0000CD0E0000}"/>
    <cellStyle name="Normal 6 77" xfId="3790" xr:uid="{00000000-0005-0000-0000-0000CE0E0000}"/>
    <cellStyle name="Normal 6 78" xfId="3791" xr:uid="{00000000-0005-0000-0000-0000CF0E0000}"/>
    <cellStyle name="Normal 6 79" xfId="3792" xr:uid="{00000000-0005-0000-0000-0000D00E0000}"/>
    <cellStyle name="Normal 6 8" xfId="3793" xr:uid="{00000000-0005-0000-0000-0000D10E0000}"/>
    <cellStyle name="Normal 6 80" xfId="3794" xr:uid="{00000000-0005-0000-0000-0000D20E0000}"/>
    <cellStyle name="Normal 6 81" xfId="3795" xr:uid="{00000000-0005-0000-0000-0000D30E0000}"/>
    <cellStyle name="Normal 6 82" xfId="3796" xr:uid="{00000000-0005-0000-0000-0000D40E0000}"/>
    <cellStyle name="Normal 6 83" xfId="3797" xr:uid="{00000000-0005-0000-0000-0000D50E0000}"/>
    <cellStyle name="Normal 6 84" xfId="3798" xr:uid="{00000000-0005-0000-0000-0000D60E0000}"/>
    <cellStyle name="Normal 6 85" xfId="3799" xr:uid="{00000000-0005-0000-0000-0000D70E0000}"/>
    <cellStyle name="Normal 6 86" xfId="3800" xr:uid="{00000000-0005-0000-0000-0000D80E0000}"/>
    <cellStyle name="Normal 6 87" xfId="3801" xr:uid="{00000000-0005-0000-0000-0000D90E0000}"/>
    <cellStyle name="Normal 6 88" xfId="3802" xr:uid="{00000000-0005-0000-0000-0000DA0E0000}"/>
    <cellStyle name="Normal 6 89" xfId="3803" xr:uid="{00000000-0005-0000-0000-0000DB0E0000}"/>
    <cellStyle name="Normal 6 9" xfId="3804" xr:uid="{00000000-0005-0000-0000-0000DC0E0000}"/>
    <cellStyle name="Normal 6 90" xfId="3805" xr:uid="{00000000-0005-0000-0000-0000DD0E0000}"/>
    <cellStyle name="Normal 6 91" xfId="3806" xr:uid="{00000000-0005-0000-0000-0000DE0E0000}"/>
    <cellStyle name="Normal 6 92" xfId="3807" xr:uid="{00000000-0005-0000-0000-0000DF0E0000}"/>
    <cellStyle name="Normal 6 93" xfId="3808" xr:uid="{00000000-0005-0000-0000-0000E00E0000}"/>
    <cellStyle name="Normal 6 94" xfId="3809" xr:uid="{00000000-0005-0000-0000-0000E10E0000}"/>
    <cellStyle name="Normal 6 95" xfId="3810" xr:uid="{00000000-0005-0000-0000-0000E20E0000}"/>
    <cellStyle name="Normal 6 96" xfId="3811" xr:uid="{00000000-0005-0000-0000-0000E30E0000}"/>
    <cellStyle name="Normal 6 97" xfId="3812" xr:uid="{00000000-0005-0000-0000-0000E40E0000}"/>
    <cellStyle name="Normal 6 98" xfId="3813" xr:uid="{00000000-0005-0000-0000-0000E50E0000}"/>
    <cellStyle name="Normal 6 99" xfId="3814" xr:uid="{00000000-0005-0000-0000-0000E60E0000}"/>
    <cellStyle name="Normal 60 10" xfId="3815" xr:uid="{00000000-0005-0000-0000-0000E70E0000}"/>
    <cellStyle name="Normal 60 11" xfId="3816" xr:uid="{00000000-0005-0000-0000-0000E80E0000}"/>
    <cellStyle name="Normal 60 12" xfId="3817" xr:uid="{00000000-0005-0000-0000-0000E90E0000}"/>
    <cellStyle name="Normal 60 13" xfId="3818" xr:uid="{00000000-0005-0000-0000-0000EA0E0000}"/>
    <cellStyle name="Normal 60 14" xfId="3819" xr:uid="{00000000-0005-0000-0000-0000EB0E0000}"/>
    <cellStyle name="Normal 60 15" xfId="3820" xr:uid="{00000000-0005-0000-0000-0000EC0E0000}"/>
    <cellStyle name="Normal 60 16" xfId="3821" xr:uid="{00000000-0005-0000-0000-0000ED0E0000}"/>
    <cellStyle name="Normal 60 17" xfId="3822" xr:uid="{00000000-0005-0000-0000-0000EE0E0000}"/>
    <cellStyle name="Normal 60 18" xfId="3823" xr:uid="{00000000-0005-0000-0000-0000EF0E0000}"/>
    <cellStyle name="Normal 60 19" xfId="3824" xr:uid="{00000000-0005-0000-0000-0000F00E0000}"/>
    <cellStyle name="Normal 60 2" xfId="3825" xr:uid="{00000000-0005-0000-0000-0000F10E0000}"/>
    <cellStyle name="Normal 60 20" xfId="3826" xr:uid="{00000000-0005-0000-0000-0000F20E0000}"/>
    <cellStyle name="Normal 60 21" xfId="3827" xr:uid="{00000000-0005-0000-0000-0000F30E0000}"/>
    <cellStyle name="Normal 60 22" xfId="3828" xr:uid="{00000000-0005-0000-0000-0000F40E0000}"/>
    <cellStyle name="Normal 60 23" xfId="3829" xr:uid="{00000000-0005-0000-0000-0000F50E0000}"/>
    <cellStyle name="Normal 60 24" xfId="3830" xr:uid="{00000000-0005-0000-0000-0000F60E0000}"/>
    <cellStyle name="Normal 60 25" xfId="3831" xr:uid="{00000000-0005-0000-0000-0000F70E0000}"/>
    <cellStyle name="Normal 60 26" xfId="3832" xr:uid="{00000000-0005-0000-0000-0000F80E0000}"/>
    <cellStyle name="Normal 60 27" xfId="3833" xr:uid="{00000000-0005-0000-0000-0000F90E0000}"/>
    <cellStyle name="Normal 60 28" xfId="3834" xr:uid="{00000000-0005-0000-0000-0000FA0E0000}"/>
    <cellStyle name="Normal 60 29" xfId="3835" xr:uid="{00000000-0005-0000-0000-0000FB0E0000}"/>
    <cellStyle name="Normal 60 3" xfId="3836" xr:uid="{00000000-0005-0000-0000-0000FC0E0000}"/>
    <cellStyle name="Normal 60 30" xfId="3837" xr:uid="{00000000-0005-0000-0000-0000FD0E0000}"/>
    <cellStyle name="Normal 60 31" xfId="3838" xr:uid="{00000000-0005-0000-0000-0000FE0E0000}"/>
    <cellStyle name="Normal 60 32" xfId="3839" xr:uid="{00000000-0005-0000-0000-0000FF0E0000}"/>
    <cellStyle name="Normal 60 33" xfId="3840" xr:uid="{00000000-0005-0000-0000-0000000F0000}"/>
    <cellStyle name="Normal 60 34" xfId="3841" xr:uid="{00000000-0005-0000-0000-0000010F0000}"/>
    <cellStyle name="Normal 60 35" xfId="3842" xr:uid="{00000000-0005-0000-0000-0000020F0000}"/>
    <cellStyle name="Normal 60 36" xfId="3843" xr:uid="{00000000-0005-0000-0000-0000030F0000}"/>
    <cellStyle name="Normal 60 37" xfId="3844" xr:uid="{00000000-0005-0000-0000-0000040F0000}"/>
    <cellStyle name="Normal 60 38" xfId="3845" xr:uid="{00000000-0005-0000-0000-0000050F0000}"/>
    <cellStyle name="Normal 60 39" xfId="3846" xr:uid="{00000000-0005-0000-0000-0000060F0000}"/>
    <cellStyle name="Normal 60 4" xfId="3847" xr:uid="{00000000-0005-0000-0000-0000070F0000}"/>
    <cellStyle name="Normal 60 40" xfId="3848" xr:uid="{00000000-0005-0000-0000-0000080F0000}"/>
    <cellStyle name="Normal 60 41" xfId="3849" xr:uid="{00000000-0005-0000-0000-0000090F0000}"/>
    <cellStyle name="Normal 60 42" xfId="3850" xr:uid="{00000000-0005-0000-0000-00000A0F0000}"/>
    <cellStyle name="Normal 60 5" xfId="3851" xr:uid="{00000000-0005-0000-0000-00000B0F0000}"/>
    <cellStyle name="Normal 60 6" xfId="3852" xr:uid="{00000000-0005-0000-0000-00000C0F0000}"/>
    <cellStyle name="Normal 60 7" xfId="3853" xr:uid="{00000000-0005-0000-0000-00000D0F0000}"/>
    <cellStyle name="Normal 60 8" xfId="3854" xr:uid="{00000000-0005-0000-0000-00000E0F0000}"/>
    <cellStyle name="Normal 60 9" xfId="3855" xr:uid="{00000000-0005-0000-0000-00000F0F0000}"/>
    <cellStyle name="Normal 61 10" xfId="3856" xr:uid="{00000000-0005-0000-0000-0000100F0000}"/>
    <cellStyle name="Normal 61 11" xfId="3857" xr:uid="{00000000-0005-0000-0000-0000110F0000}"/>
    <cellStyle name="Normal 61 12" xfId="3858" xr:uid="{00000000-0005-0000-0000-0000120F0000}"/>
    <cellStyle name="Normal 61 13" xfId="3859" xr:uid="{00000000-0005-0000-0000-0000130F0000}"/>
    <cellStyle name="Normal 61 14" xfId="3860" xr:uid="{00000000-0005-0000-0000-0000140F0000}"/>
    <cellStyle name="Normal 61 15" xfId="3861" xr:uid="{00000000-0005-0000-0000-0000150F0000}"/>
    <cellStyle name="Normal 61 16" xfId="3862" xr:uid="{00000000-0005-0000-0000-0000160F0000}"/>
    <cellStyle name="Normal 61 17" xfId="3863" xr:uid="{00000000-0005-0000-0000-0000170F0000}"/>
    <cellStyle name="Normal 61 18" xfId="3864" xr:uid="{00000000-0005-0000-0000-0000180F0000}"/>
    <cellStyle name="Normal 61 19" xfId="3865" xr:uid="{00000000-0005-0000-0000-0000190F0000}"/>
    <cellStyle name="Normal 61 2" xfId="3866" xr:uid="{00000000-0005-0000-0000-00001A0F0000}"/>
    <cellStyle name="Normal 61 20" xfId="3867" xr:uid="{00000000-0005-0000-0000-00001B0F0000}"/>
    <cellStyle name="Normal 61 21" xfId="3868" xr:uid="{00000000-0005-0000-0000-00001C0F0000}"/>
    <cellStyle name="Normal 61 22" xfId="3869" xr:uid="{00000000-0005-0000-0000-00001D0F0000}"/>
    <cellStyle name="Normal 61 23" xfId="3870" xr:uid="{00000000-0005-0000-0000-00001E0F0000}"/>
    <cellStyle name="Normal 61 24" xfId="3871" xr:uid="{00000000-0005-0000-0000-00001F0F0000}"/>
    <cellStyle name="Normal 61 25" xfId="3872" xr:uid="{00000000-0005-0000-0000-0000200F0000}"/>
    <cellStyle name="Normal 61 3" xfId="3873" xr:uid="{00000000-0005-0000-0000-0000210F0000}"/>
    <cellStyle name="Normal 61 4" xfId="3874" xr:uid="{00000000-0005-0000-0000-0000220F0000}"/>
    <cellStyle name="Normal 61 5" xfId="3875" xr:uid="{00000000-0005-0000-0000-0000230F0000}"/>
    <cellStyle name="Normal 61 6" xfId="3876" xr:uid="{00000000-0005-0000-0000-0000240F0000}"/>
    <cellStyle name="Normal 61 7" xfId="3877" xr:uid="{00000000-0005-0000-0000-0000250F0000}"/>
    <cellStyle name="Normal 61 8" xfId="3878" xr:uid="{00000000-0005-0000-0000-0000260F0000}"/>
    <cellStyle name="Normal 61 9" xfId="3879" xr:uid="{00000000-0005-0000-0000-0000270F0000}"/>
    <cellStyle name="Normal 62 10" xfId="3880" xr:uid="{00000000-0005-0000-0000-0000280F0000}"/>
    <cellStyle name="Normal 62 11" xfId="3881" xr:uid="{00000000-0005-0000-0000-0000290F0000}"/>
    <cellStyle name="Normal 62 12" xfId="3882" xr:uid="{00000000-0005-0000-0000-00002A0F0000}"/>
    <cellStyle name="Normal 62 13" xfId="3883" xr:uid="{00000000-0005-0000-0000-00002B0F0000}"/>
    <cellStyle name="Normal 62 14" xfId="3884" xr:uid="{00000000-0005-0000-0000-00002C0F0000}"/>
    <cellStyle name="Normal 62 15" xfId="3885" xr:uid="{00000000-0005-0000-0000-00002D0F0000}"/>
    <cellStyle name="Normal 62 16" xfId="3886" xr:uid="{00000000-0005-0000-0000-00002E0F0000}"/>
    <cellStyle name="Normal 62 17" xfId="3887" xr:uid="{00000000-0005-0000-0000-00002F0F0000}"/>
    <cellStyle name="Normal 62 18" xfId="3888" xr:uid="{00000000-0005-0000-0000-0000300F0000}"/>
    <cellStyle name="Normal 62 19" xfId="3889" xr:uid="{00000000-0005-0000-0000-0000310F0000}"/>
    <cellStyle name="Normal 62 2" xfId="3890" xr:uid="{00000000-0005-0000-0000-0000320F0000}"/>
    <cellStyle name="Normal 62 20" xfId="3891" xr:uid="{00000000-0005-0000-0000-0000330F0000}"/>
    <cellStyle name="Normal 62 21" xfId="3892" xr:uid="{00000000-0005-0000-0000-0000340F0000}"/>
    <cellStyle name="Normal 62 22" xfId="3893" xr:uid="{00000000-0005-0000-0000-0000350F0000}"/>
    <cellStyle name="Normal 62 23" xfId="3894" xr:uid="{00000000-0005-0000-0000-0000360F0000}"/>
    <cellStyle name="Normal 62 24" xfId="3895" xr:uid="{00000000-0005-0000-0000-0000370F0000}"/>
    <cellStyle name="Normal 62 25" xfId="3896" xr:uid="{00000000-0005-0000-0000-0000380F0000}"/>
    <cellStyle name="Normal 62 26" xfId="3897" xr:uid="{00000000-0005-0000-0000-0000390F0000}"/>
    <cellStyle name="Normal 62 27" xfId="3898" xr:uid="{00000000-0005-0000-0000-00003A0F0000}"/>
    <cellStyle name="Normal 62 28" xfId="3899" xr:uid="{00000000-0005-0000-0000-00003B0F0000}"/>
    <cellStyle name="Normal 62 29" xfId="3900" xr:uid="{00000000-0005-0000-0000-00003C0F0000}"/>
    <cellStyle name="Normal 62 3" xfId="3901" xr:uid="{00000000-0005-0000-0000-00003D0F0000}"/>
    <cellStyle name="Normal 62 30" xfId="3902" xr:uid="{00000000-0005-0000-0000-00003E0F0000}"/>
    <cellStyle name="Normal 62 31" xfId="3903" xr:uid="{00000000-0005-0000-0000-00003F0F0000}"/>
    <cellStyle name="Normal 62 32" xfId="3904" xr:uid="{00000000-0005-0000-0000-0000400F0000}"/>
    <cellStyle name="Normal 62 33" xfId="3905" xr:uid="{00000000-0005-0000-0000-0000410F0000}"/>
    <cellStyle name="Normal 62 34" xfId="3906" xr:uid="{00000000-0005-0000-0000-0000420F0000}"/>
    <cellStyle name="Normal 62 35" xfId="3907" xr:uid="{00000000-0005-0000-0000-0000430F0000}"/>
    <cellStyle name="Normal 62 36" xfId="3908" xr:uid="{00000000-0005-0000-0000-0000440F0000}"/>
    <cellStyle name="Normal 62 37" xfId="3909" xr:uid="{00000000-0005-0000-0000-0000450F0000}"/>
    <cellStyle name="Normal 62 38" xfId="3910" xr:uid="{00000000-0005-0000-0000-0000460F0000}"/>
    <cellStyle name="Normal 62 39" xfId="3911" xr:uid="{00000000-0005-0000-0000-0000470F0000}"/>
    <cellStyle name="Normal 62 4" xfId="3912" xr:uid="{00000000-0005-0000-0000-0000480F0000}"/>
    <cellStyle name="Normal 62 40" xfId="3913" xr:uid="{00000000-0005-0000-0000-0000490F0000}"/>
    <cellStyle name="Normal 62 41" xfId="3914" xr:uid="{00000000-0005-0000-0000-00004A0F0000}"/>
    <cellStyle name="Normal 62 42" xfId="3915" xr:uid="{00000000-0005-0000-0000-00004B0F0000}"/>
    <cellStyle name="Normal 62 5" xfId="3916" xr:uid="{00000000-0005-0000-0000-00004C0F0000}"/>
    <cellStyle name="Normal 62 6" xfId="3917" xr:uid="{00000000-0005-0000-0000-00004D0F0000}"/>
    <cellStyle name="Normal 62 7" xfId="3918" xr:uid="{00000000-0005-0000-0000-00004E0F0000}"/>
    <cellStyle name="Normal 62 8" xfId="3919" xr:uid="{00000000-0005-0000-0000-00004F0F0000}"/>
    <cellStyle name="Normal 62 9" xfId="3920" xr:uid="{00000000-0005-0000-0000-0000500F0000}"/>
    <cellStyle name="Normal 63 10" xfId="3921" xr:uid="{00000000-0005-0000-0000-0000510F0000}"/>
    <cellStyle name="Normal 63 11" xfId="3922" xr:uid="{00000000-0005-0000-0000-0000520F0000}"/>
    <cellStyle name="Normal 63 12" xfId="3923" xr:uid="{00000000-0005-0000-0000-0000530F0000}"/>
    <cellStyle name="Normal 63 13" xfId="3924" xr:uid="{00000000-0005-0000-0000-0000540F0000}"/>
    <cellStyle name="Normal 63 14" xfId="3925" xr:uid="{00000000-0005-0000-0000-0000550F0000}"/>
    <cellStyle name="Normal 63 15" xfId="3926" xr:uid="{00000000-0005-0000-0000-0000560F0000}"/>
    <cellStyle name="Normal 63 16" xfId="3927" xr:uid="{00000000-0005-0000-0000-0000570F0000}"/>
    <cellStyle name="Normal 63 17" xfId="3928" xr:uid="{00000000-0005-0000-0000-0000580F0000}"/>
    <cellStyle name="Normal 63 18" xfId="3929" xr:uid="{00000000-0005-0000-0000-0000590F0000}"/>
    <cellStyle name="Normal 63 19" xfId="3930" xr:uid="{00000000-0005-0000-0000-00005A0F0000}"/>
    <cellStyle name="Normal 63 2" xfId="3931" xr:uid="{00000000-0005-0000-0000-00005B0F0000}"/>
    <cellStyle name="Normal 63 20" xfId="3932" xr:uid="{00000000-0005-0000-0000-00005C0F0000}"/>
    <cellStyle name="Normal 63 21" xfId="3933" xr:uid="{00000000-0005-0000-0000-00005D0F0000}"/>
    <cellStyle name="Normal 63 22" xfId="3934" xr:uid="{00000000-0005-0000-0000-00005E0F0000}"/>
    <cellStyle name="Normal 63 23" xfId="3935" xr:uid="{00000000-0005-0000-0000-00005F0F0000}"/>
    <cellStyle name="Normal 63 24" xfId="3936" xr:uid="{00000000-0005-0000-0000-0000600F0000}"/>
    <cellStyle name="Normal 63 25" xfId="3937" xr:uid="{00000000-0005-0000-0000-0000610F0000}"/>
    <cellStyle name="Normal 63 3" xfId="3938" xr:uid="{00000000-0005-0000-0000-0000620F0000}"/>
    <cellStyle name="Normal 63 4" xfId="3939" xr:uid="{00000000-0005-0000-0000-0000630F0000}"/>
    <cellStyle name="Normal 63 5" xfId="3940" xr:uid="{00000000-0005-0000-0000-0000640F0000}"/>
    <cellStyle name="Normal 63 6" xfId="3941" xr:uid="{00000000-0005-0000-0000-0000650F0000}"/>
    <cellStyle name="Normal 63 7" xfId="3942" xr:uid="{00000000-0005-0000-0000-0000660F0000}"/>
    <cellStyle name="Normal 63 8" xfId="3943" xr:uid="{00000000-0005-0000-0000-0000670F0000}"/>
    <cellStyle name="Normal 63 9" xfId="3944" xr:uid="{00000000-0005-0000-0000-0000680F0000}"/>
    <cellStyle name="Normal 64 10" xfId="3945" xr:uid="{00000000-0005-0000-0000-0000690F0000}"/>
    <cellStyle name="Normal 64 11" xfId="3946" xr:uid="{00000000-0005-0000-0000-00006A0F0000}"/>
    <cellStyle name="Normal 64 12" xfId="3947" xr:uid="{00000000-0005-0000-0000-00006B0F0000}"/>
    <cellStyle name="Normal 64 13" xfId="3948" xr:uid="{00000000-0005-0000-0000-00006C0F0000}"/>
    <cellStyle name="Normal 64 14" xfId="3949" xr:uid="{00000000-0005-0000-0000-00006D0F0000}"/>
    <cellStyle name="Normal 64 15" xfId="3950" xr:uid="{00000000-0005-0000-0000-00006E0F0000}"/>
    <cellStyle name="Normal 64 16" xfId="3951" xr:uid="{00000000-0005-0000-0000-00006F0F0000}"/>
    <cellStyle name="Normal 64 17" xfId="3952" xr:uid="{00000000-0005-0000-0000-0000700F0000}"/>
    <cellStyle name="Normal 64 18" xfId="3953" xr:uid="{00000000-0005-0000-0000-0000710F0000}"/>
    <cellStyle name="Normal 64 19" xfId="3954" xr:uid="{00000000-0005-0000-0000-0000720F0000}"/>
    <cellStyle name="Normal 64 2" xfId="3955" xr:uid="{00000000-0005-0000-0000-0000730F0000}"/>
    <cellStyle name="Normal 64 20" xfId="3956" xr:uid="{00000000-0005-0000-0000-0000740F0000}"/>
    <cellStyle name="Normal 64 21" xfId="3957" xr:uid="{00000000-0005-0000-0000-0000750F0000}"/>
    <cellStyle name="Normal 64 22" xfId="3958" xr:uid="{00000000-0005-0000-0000-0000760F0000}"/>
    <cellStyle name="Normal 64 23" xfId="3959" xr:uid="{00000000-0005-0000-0000-0000770F0000}"/>
    <cellStyle name="Normal 64 24" xfId="3960" xr:uid="{00000000-0005-0000-0000-0000780F0000}"/>
    <cellStyle name="Normal 64 25" xfId="3961" xr:uid="{00000000-0005-0000-0000-0000790F0000}"/>
    <cellStyle name="Normal 64 26" xfId="3962" xr:uid="{00000000-0005-0000-0000-00007A0F0000}"/>
    <cellStyle name="Normal 64 27" xfId="3963" xr:uid="{00000000-0005-0000-0000-00007B0F0000}"/>
    <cellStyle name="Normal 64 28" xfId="3964" xr:uid="{00000000-0005-0000-0000-00007C0F0000}"/>
    <cellStyle name="Normal 64 29" xfId="3965" xr:uid="{00000000-0005-0000-0000-00007D0F0000}"/>
    <cellStyle name="Normal 64 3" xfId="3966" xr:uid="{00000000-0005-0000-0000-00007E0F0000}"/>
    <cellStyle name="Normal 64 30" xfId="3967" xr:uid="{00000000-0005-0000-0000-00007F0F0000}"/>
    <cellStyle name="Normal 64 31" xfId="3968" xr:uid="{00000000-0005-0000-0000-0000800F0000}"/>
    <cellStyle name="Normal 64 32" xfId="3969" xr:uid="{00000000-0005-0000-0000-0000810F0000}"/>
    <cellStyle name="Normal 64 33" xfId="3970" xr:uid="{00000000-0005-0000-0000-0000820F0000}"/>
    <cellStyle name="Normal 64 34" xfId="3971" xr:uid="{00000000-0005-0000-0000-0000830F0000}"/>
    <cellStyle name="Normal 64 35" xfId="3972" xr:uid="{00000000-0005-0000-0000-0000840F0000}"/>
    <cellStyle name="Normal 64 36" xfId="3973" xr:uid="{00000000-0005-0000-0000-0000850F0000}"/>
    <cellStyle name="Normal 64 37" xfId="3974" xr:uid="{00000000-0005-0000-0000-0000860F0000}"/>
    <cellStyle name="Normal 64 38" xfId="3975" xr:uid="{00000000-0005-0000-0000-0000870F0000}"/>
    <cellStyle name="Normal 64 39" xfId="3976" xr:uid="{00000000-0005-0000-0000-0000880F0000}"/>
    <cellStyle name="Normal 64 4" xfId="3977" xr:uid="{00000000-0005-0000-0000-0000890F0000}"/>
    <cellStyle name="Normal 64 40" xfId="3978" xr:uid="{00000000-0005-0000-0000-00008A0F0000}"/>
    <cellStyle name="Normal 64 41" xfId="3979" xr:uid="{00000000-0005-0000-0000-00008B0F0000}"/>
    <cellStyle name="Normal 64 42" xfId="3980" xr:uid="{00000000-0005-0000-0000-00008C0F0000}"/>
    <cellStyle name="Normal 64 43" xfId="3981" xr:uid="{00000000-0005-0000-0000-00008D0F0000}"/>
    <cellStyle name="Normal 64 44" xfId="3982" xr:uid="{00000000-0005-0000-0000-00008E0F0000}"/>
    <cellStyle name="Normal 64 45" xfId="3983" xr:uid="{00000000-0005-0000-0000-00008F0F0000}"/>
    <cellStyle name="Normal 64 46" xfId="3984" xr:uid="{00000000-0005-0000-0000-0000900F0000}"/>
    <cellStyle name="Normal 64 47" xfId="3985" xr:uid="{00000000-0005-0000-0000-0000910F0000}"/>
    <cellStyle name="Normal 64 48" xfId="3986" xr:uid="{00000000-0005-0000-0000-0000920F0000}"/>
    <cellStyle name="Normal 64 49" xfId="3987" xr:uid="{00000000-0005-0000-0000-0000930F0000}"/>
    <cellStyle name="Normal 64 5" xfId="3988" xr:uid="{00000000-0005-0000-0000-0000940F0000}"/>
    <cellStyle name="Normal 64 50" xfId="3989" xr:uid="{00000000-0005-0000-0000-0000950F0000}"/>
    <cellStyle name="Normal 64 51" xfId="3990" xr:uid="{00000000-0005-0000-0000-0000960F0000}"/>
    <cellStyle name="Normal 64 52" xfId="3991" xr:uid="{00000000-0005-0000-0000-0000970F0000}"/>
    <cellStyle name="Normal 64 53" xfId="3992" xr:uid="{00000000-0005-0000-0000-0000980F0000}"/>
    <cellStyle name="Normal 64 54" xfId="3993" xr:uid="{00000000-0005-0000-0000-0000990F0000}"/>
    <cellStyle name="Normal 64 55" xfId="3994" xr:uid="{00000000-0005-0000-0000-00009A0F0000}"/>
    <cellStyle name="Normal 64 56" xfId="3995" xr:uid="{00000000-0005-0000-0000-00009B0F0000}"/>
    <cellStyle name="Normal 64 57" xfId="3996" xr:uid="{00000000-0005-0000-0000-00009C0F0000}"/>
    <cellStyle name="Normal 64 58" xfId="3997" xr:uid="{00000000-0005-0000-0000-00009D0F0000}"/>
    <cellStyle name="Normal 64 59" xfId="3998" xr:uid="{00000000-0005-0000-0000-00009E0F0000}"/>
    <cellStyle name="Normal 64 6" xfId="3999" xr:uid="{00000000-0005-0000-0000-00009F0F0000}"/>
    <cellStyle name="Normal 64 60" xfId="4000" xr:uid="{00000000-0005-0000-0000-0000A00F0000}"/>
    <cellStyle name="Normal 64 61" xfId="4001" xr:uid="{00000000-0005-0000-0000-0000A10F0000}"/>
    <cellStyle name="Normal 64 62" xfId="4002" xr:uid="{00000000-0005-0000-0000-0000A20F0000}"/>
    <cellStyle name="Normal 64 63" xfId="4003" xr:uid="{00000000-0005-0000-0000-0000A30F0000}"/>
    <cellStyle name="Normal 64 64" xfId="4004" xr:uid="{00000000-0005-0000-0000-0000A40F0000}"/>
    <cellStyle name="Normal 64 65" xfId="4005" xr:uid="{00000000-0005-0000-0000-0000A50F0000}"/>
    <cellStyle name="Normal 64 66" xfId="4006" xr:uid="{00000000-0005-0000-0000-0000A60F0000}"/>
    <cellStyle name="Normal 64 67" xfId="4007" xr:uid="{00000000-0005-0000-0000-0000A70F0000}"/>
    <cellStyle name="Normal 64 68" xfId="4008" xr:uid="{00000000-0005-0000-0000-0000A80F0000}"/>
    <cellStyle name="Normal 64 69" xfId="4009" xr:uid="{00000000-0005-0000-0000-0000A90F0000}"/>
    <cellStyle name="Normal 64 7" xfId="4010" xr:uid="{00000000-0005-0000-0000-0000AA0F0000}"/>
    <cellStyle name="Normal 64 70" xfId="4011" xr:uid="{00000000-0005-0000-0000-0000AB0F0000}"/>
    <cellStyle name="Normal 64 71" xfId="4012" xr:uid="{00000000-0005-0000-0000-0000AC0F0000}"/>
    <cellStyle name="Normal 64 72" xfId="4013" xr:uid="{00000000-0005-0000-0000-0000AD0F0000}"/>
    <cellStyle name="Normal 64 73" xfId="4014" xr:uid="{00000000-0005-0000-0000-0000AE0F0000}"/>
    <cellStyle name="Normal 64 74" xfId="4015" xr:uid="{00000000-0005-0000-0000-0000AF0F0000}"/>
    <cellStyle name="Normal 64 75" xfId="4016" xr:uid="{00000000-0005-0000-0000-0000B00F0000}"/>
    <cellStyle name="Normal 64 76" xfId="4017" xr:uid="{00000000-0005-0000-0000-0000B10F0000}"/>
    <cellStyle name="Normal 64 77" xfId="4018" xr:uid="{00000000-0005-0000-0000-0000B20F0000}"/>
    <cellStyle name="Normal 64 78" xfId="4019" xr:uid="{00000000-0005-0000-0000-0000B30F0000}"/>
    <cellStyle name="Normal 64 79" xfId="4020" xr:uid="{00000000-0005-0000-0000-0000B40F0000}"/>
    <cellStyle name="Normal 64 8" xfId="4021" xr:uid="{00000000-0005-0000-0000-0000B50F0000}"/>
    <cellStyle name="Normal 64 80" xfId="4022" xr:uid="{00000000-0005-0000-0000-0000B60F0000}"/>
    <cellStyle name="Normal 64 81" xfId="4023" xr:uid="{00000000-0005-0000-0000-0000B70F0000}"/>
    <cellStyle name="Normal 64 82" xfId="4024" xr:uid="{00000000-0005-0000-0000-0000B80F0000}"/>
    <cellStyle name="Normal 64 83" xfId="4025" xr:uid="{00000000-0005-0000-0000-0000B90F0000}"/>
    <cellStyle name="Normal 64 84" xfId="4026" xr:uid="{00000000-0005-0000-0000-0000BA0F0000}"/>
    <cellStyle name="Normal 64 85" xfId="4027" xr:uid="{00000000-0005-0000-0000-0000BB0F0000}"/>
    <cellStyle name="Normal 64 86" xfId="4028" xr:uid="{00000000-0005-0000-0000-0000BC0F0000}"/>
    <cellStyle name="Normal 64 87" xfId="4029" xr:uid="{00000000-0005-0000-0000-0000BD0F0000}"/>
    <cellStyle name="Normal 64 88" xfId="4030" xr:uid="{00000000-0005-0000-0000-0000BE0F0000}"/>
    <cellStyle name="Normal 64 89" xfId="4031" xr:uid="{00000000-0005-0000-0000-0000BF0F0000}"/>
    <cellStyle name="Normal 64 9" xfId="4032" xr:uid="{00000000-0005-0000-0000-0000C00F0000}"/>
    <cellStyle name="Normal 64 90" xfId="4033" xr:uid="{00000000-0005-0000-0000-0000C10F0000}"/>
    <cellStyle name="Normal 64 91" xfId="4034" xr:uid="{00000000-0005-0000-0000-0000C20F0000}"/>
    <cellStyle name="Normal 64 92" xfId="4035" xr:uid="{00000000-0005-0000-0000-0000C30F0000}"/>
    <cellStyle name="Normal 64 93" xfId="4036" xr:uid="{00000000-0005-0000-0000-0000C40F0000}"/>
    <cellStyle name="Normal 64 94" xfId="4037" xr:uid="{00000000-0005-0000-0000-0000C50F0000}"/>
    <cellStyle name="Normal 64 95" xfId="4038" xr:uid="{00000000-0005-0000-0000-0000C60F0000}"/>
    <cellStyle name="Normal 64 96" xfId="4039" xr:uid="{00000000-0005-0000-0000-0000C70F0000}"/>
    <cellStyle name="Normal 64 97" xfId="4040" xr:uid="{00000000-0005-0000-0000-0000C80F0000}"/>
    <cellStyle name="Normal 64 98" xfId="4041" xr:uid="{00000000-0005-0000-0000-0000C90F0000}"/>
    <cellStyle name="Normal 64 99" xfId="4042" xr:uid="{00000000-0005-0000-0000-0000CA0F0000}"/>
    <cellStyle name="Normal 65 10" xfId="4043" xr:uid="{00000000-0005-0000-0000-0000CB0F0000}"/>
    <cellStyle name="Normal 65 11" xfId="4044" xr:uid="{00000000-0005-0000-0000-0000CC0F0000}"/>
    <cellStyle name="Normal 65 12" xfId="4045" xr:uid="{00000000-0005-0000-0000-0000CD0F0000}"/>
    <cellStyle name="Normal 65 13" xfId="4046" xr:uid="{00000000-0005-0000-0000-0000CE0F0000}"/>
    <cellStyle name="Normal 65 14" xfId="4047" xr:uid="{00000000-0005-0000-0000-0000CF0F0000}"/>
    <cellStyle name="Normal 65 15" xfId="4048" xr:uid="{00000000-0005-0000-0000-0000D00F0000}"/>
    <cellStyle name="Normal 65 16" xfId="4049" xr:uid="{00000000-0005-0000-0000-0000D10F0000}"/>
    <cellStyle name="Normal 65 17" xfId="4050" xr:uid="{00000000-0005-0000-0000-0000D20F0000}"/>
    <cellStyle name="Normal 65 18" xfId="4051" xr:uid="{00000000-0005-0000-0000-0000D30F0000}"/>
    <cellStyle name="Normal 65 19" xfId="4052" xr:uid="{00000000-0005-0000-0000-0000D40F0000}"/>
    <cellStyle name="Normal 65 2" xfId="4053" xr:uid="{00000000-0005-0000-0000-0000D50F0000}"/>
    <cellStyle name="Normal 65 20" xfId="4054" xr:uid="{00000000-0005-0000-0000-0000D60F0000}"/>
    <cellStyle name="Normal 65 21" xfId="4055" xr:uid="{00000000-0005-0000-0000-0000D70F0000}"/>
    <cellStyle name="Normal 65 22" xfId="4056" xr:uid="{00000000-0005-0000-0000-0000D80F0000}"/>
    <cellStyle name="Normal 65 23" xfId="4057" xr:uid="{00000000-0005-0000-0000-0000D90F0000}"/>
    <cellStyle name="Normal 65 24" xfId="4058" xr:uid="{00000000-0005-0000-0000-0000DA0F0000}"/>
    <cellStyle name="Normal 65 25" xfId="4059" xr:uid="{00000000-0005-0000-0000-0000DB0F0000}"/>
    <cellStyle name="Normal 65 26" xfId="4060" xr:uid="{00000000-0005-0000-0000-0000DC0F0000}"/>
    <cellStyle name="Normal 65 27" xfId="4061" xr:uid="{00000000-0005-0000-0000-0000DD0F0000}"/>
    <cellStyle name="Normal 65 28" xfId="4062" xr:uid="{00000000-0005-0000-0000-0000DE0F0000}"/>
    <cellStyle name="Normal 65 29" xfId="4063" xr:uid="{00000000-0005-0000-0000-0000DF0F0000}"/>
    <cellStyle name="Normal 65 3" xfId="4064" xr:uid="{00000000-0005-0000-0000-0000E00F0000}"/>
    <cellStyle name="Normal 65 30" xfId="4065" xr:uid="{00000000-0005-0000-0000-0000E10F0000}"/>
    <cellStyle name="Normal 65 31" xfId="4066" xr:uid="{00000000-0005-0000-0000-0000E20F0000}"/>
    <cellStyle name="Normal 65 32" xfId="4067" xr:uid="{00000000-0005-0000-0000-0000E30F0000}"/>
    <cellStyle name="Normal 65 33" xfId="4068" xr:uid="{00000000-0005-0000-0000-0000E40F0000}"/>
    <cellStyle name="Normal 65 34" xfId="4069" xr:uid="{00000000-0005-0000-0000-0000E50F0000}"/>
    <cellStyle name="Normal 65 35" xfId="4070" xr:uid="{00000000-0005-0000-0000-0000E60F0000}"/>
    <cellStyle name="Normal 65 36" xfId="4071" xr:uid="{00000000-0005-0000-0000-0000E70F0000}"/>
    <cellStyle name="Normal 65 37" xfId="4072" xr:uid="{00000000-0005-0000-0000-0000E80F0000}"/>
    <cellStyle name="Normal 65 38" xfId="4073" xr:uid="{00000000-0005-0000-0000-0000E90F0000}"/>
    <cellStyle name="Normal 65 39" xfId="4074" xr:uid="{00000000-0005-0000-0000-0000EA0F0000}"/>
    <cellStyle name="Normal 65 4" xfId="4075" xr:uid="{00000000-0005-0000-0000-0000EB0F0000}"/>
    <cellStyle name="Normal 65 40" xfId="4076" xr:uid="{00000000-0005-0000-0000-0000EC0F0000}"/>
    <cellStyle name="Normal 65 41" xfId="4077" xr:uid="{00000000-0005-0000-0000-0000ED0F0000}"/>
    <cellStyle name="Normal 65 42" xfId="4078" xr:uid="{00000000-0005-0000-0000-0000EE0F0000}"/>
    <cellStyle name="Normal 65 43" xfId="4079" xr:uid="{00000000-0005-0000-0000-0000EF0F0000}"/>
    <cellStyle name="Normal 65 44" xfId="4080" xr:uid="{00000000-0005-0000-0000-0000F00F0000}"/>
    <cellStyle name="Normal 65 45" xfId="4081" xr:uid="{00000000-0005-0000-0000-0000F10F0000}"/>
    <cellStyle name="Normal 65 46" xfId="4082" xr:uid="{00000000-0005-0000-0000-0000F20F0000}"/>
    <cellStyle name="Normal 65 47" xfId="4083" xr:uid="{00000000-0005-0000-0000-0000F30F0000}"/>
    <cellStyle name="Normal 65 48" xfId="4084" xr:uid="{00000000-0005-0000-0000-0000F40F0000}"/>
    <cellStyle name="Normal 65 49" xfId="4085" xr:uid="{00000000-0005-0000-0000-0000F50F0000}"/>
    <cellStyle name="Normal 65 5" xfId="4086" xr:uid="{00000000-0005-0000-0000-0000F60F0000}"/>
    <cellStyle name="Normal 65 50" xfId="4087" xr:uid="{00000000-0005-0000-0000-0000F70F0000}"/>
    <cellStyle name="Normal 65 51" xfId="4088" xr:uid="{00000000-0005-0000-0000-0000F80F0000}"/>
    <cellStyle name="Normal 65 52" xfId="4089" xr:uid="{00000000-0005-0000-0000-0000F90F0000}"/>
    <cellStyle name="Normal 65 53" xfId="4090" xr:uid="{00000000-0005-0000-0000-0000FA0F0000}"/>
    <cellStyle name="Normal 65 54" xfId="4091" xr:uid="{00000000-0005-0000-0000-0000FB0F0000}"/>
    <cellStyle name="Normal 65 55" xfId="4092" xr:uid="{00000000-0005-0000-0000-0000FC0F0000}"/>
    <cellStyle name="Normal 65 56" xfId="4093" xr:uid="{00000000-0005-0000-0000-0000FD0F0000}"/>
    <cellStyle name="Normal 65 57" xfId="4094" xr:uid="{00000000-0005-0000-0000-0000FE0F0000}"/>
    <cellStyle name="Normal 65 58" xfId="4095" xr:uid="{00000000-0005-0000-0000-0000FF0F0000}"/>
    <cellStyle name="Normal 65 59" xfId="4096" xr:uid="{00000000-0005-0000-0000-000000100000}"/>
    <cellStyle name="Normal 65 6" xfId="4097" xr:uid="{00000000-0005-0000-0000-000001100000}"/>
    <cellStyle name="Normal 65 60" xfId="4098" xr:uid="{00000000-0005-0000-0000-000002100000}"/>
    <cellStyle name="Normal 65 61" xfId="4099" xr:uid="{00000000-0005-0000-0000-000003100000}"/>
    <cellStyle name="Normal 65 62" xfId="4100" xr:uid="{00000000-0005-0000-0000-000004100000}"/>
    <cellStyle name="Normal 65 63" xfId="4101" xr:uid="{00000000-0005-0000-0000-000005100000}"/>
    <cellStyle name="Normal 65 64" xfId="4102" xr:uid="{00000000-0005-0000-0000-000006100000}"/>
    <cellStyle name="Normal 65 65" xfId="4103" xr:uid="{00000000-0005-0000-0000-000007100000}"/>
    <cellStyle name="Normal 65 66" xfId="4104" xr:uid="{00000000-0005-0000-0000-000008100000}"/>
    <cellStyle name="Normal 65 67" xfId="4105" xr:uid="{00000000-0005-0000-0000-000009100000}"/>
    <cellStyle name="Normal 65 68" xfId="4106" xr:uid="{00000000-0005-0000-0000-00000A100000}"/>
    <cellStyle name="Normal 65 69" xfId="4107" xr:uid="{00000000-0005-0000-0000-00000B100000}"/>
    <cellStyle name="Normal 65 7" xfId="4108" xr:uid="{00000000-0005-0000-0000-00000C100000}"/>
    <cellStyle name="Normal 65 70" xfId="4109" xr:uid="{00000000-0005-0000-0000-00000D100000}"/>
    <cellStyle name="Normal 65 71" xfId="4110" xr:uid="{00000000-0005-0000-0000-00000E100000}"/>
    <cellStyle name="Normal 65 72" xfId="4111" xr:uid="{00000000-0005-0000-0000-00000F100000}"/>
    <cellStyle name="Normal 65 73" xfId="4112" xr:uid="{00000000-0005-0000-0000-000010100000}"/>
    <cellStyle name="Normal 65 74" xfId="4113" xr:uid="{00000000-0005-0000-0000-000011100000}"/>
    <cellStyle name="Normal 65 75" xfId="4114" xr:uid="{00000000-0005-0000-0000-000012100000}"/>
    <cellStyle name="Normal 65 76" xfId="4115" xr:uid="{00000000-0005-0000-0000-000013100000}"/>
    <cellStyle name="Normal 65 77" xfId="4116" xr:uid="{00000000-0005-0000-0000-000014100000}"/>
    <cellStyle name="Normal 65 78" xfId="4117" xr:uid="{00000000-0005-0000-0000-000015100000}"/>
    <cellStyle name="Normal 65 79" xfId="4118" xr:uid="{00000000-0005-0000-0000-000016100000}"/>
    <cellStyle name="Normal 65 8" xfId="4119" xr:uid="{00000000-0005-0000-0000-000017100000}"/>
    <cellStyle name="Normal 65 80" xfId="4120" xr:uid="{00000000-0005-0000-0000-000018100000}"/>
    <cellStyle name="Normal 65 81" xfId="4121" xr:uid="{00000000-0005-0000-0000-000019100000}"/>
    <cellStyle name="Normal 65 82" xfId="4122" xr:uid="{00000000-0005-0000-0000-00001A100000}"/>
    <cellStyle name="Normal 65 83" xfId="4123" xr:uid="{00000000-0005-0000-0000-00001B100000}"/>
    <cellStyle name="Normal 65 84" xfId="4124" xr:uid="{00000000-0005-0000-0000-00001C100000}"/>
    <cellStyle name="Normal 65 85" xfId="4125" xr:uid="{00000000-0005-0000-0000-00001D100000}"/>
    <cellStyle name="Normal 65 86" xfId="4126" xr:uid="{00000000-0005-0000-0000-00001E100000}"/>
    <cellStyle name="Normal 65 87" xfId="4127" xr:uid="{00000000-0005-0000-0000-00001F100000}"/>
    <cellStyle name="Normal 65 88" xfId="4128" xr:uid="{00000000-0005-0000-0000-000020100000}"/>
    <cellStyle name="Normal 65 89" xfId="4129" xr:uid="{00000000-0005-0000-0000-000021100000}"/>
    <cellStyle name="Normal 65 9" xfId="4130" xr:uid="{00000000-0005-0000-0000-000022100000}"/>
    <cellStyle name="Normal 65 90" xfId="4131" xr:uid="{00000000-0005-0000-0000-000023100000}"/>
    <cellStyle name="Normal 65 91" xfId="4132" xr:uid="{00000000-0005-0000-0000-000024100000}"/>
    <cellStyle name="Normal 65 92" xfId="4133" xr:uid="{00000000-0005-0000-0000-000025100000}"/>
    <cellStyle name="Normal 65 93" xfId="4134" xr:uid="{00000000-0005-0000-0000-000026100000}"/>
    <cellStyle name="Normal 65 94" xfId="4135" xr:uid="{00000000-0005-0000-0000-000027100000}"/>
    <cellStyle name="Normal 65 95" xfId="4136" xr:uid="{00000000-0005-0000-0000-000028100000}"/>
    <cellStyle name="Normal 65 96" xfId="4137" xr:uid="{00000000-0005-0000-0000-000029100000}"/>
    <cellStyle name="Normal 65 97" xfId="4138" xr:uid="{00000000-0005-0000-0000-00002A100000}"/>
    <cellStyle name="Normal 65 98" xfId="4139" xr:uid="{00000000-0005-0000-0000-00002B100000}"/>
    <cellStyle name="Normal 65 99" xfId="4140" xr:uid="{00000000-0005-0000-0000-00002C100000}"/>
    <cellStyle name="Normal 66 10" xfId="4141" xr:uid="{00000000-0005-0000-0000-00002D100000}"/>
    <cellStyle name="Normal 66 11" xfId="4142" xr:uid="{00000000-0005-0000-0000-00002E100000}"/>
    <cellStyle name="Normal 66 12" xfId="4143" xr:uid="{00000000-0005-0000-0000-00002F100000}"/>
    <cellStyle name="Normal 66 13" xfId="4144" xr:uid="{00000000-0005-0000-0000-000030100000}"/>
    <cellStyle name="Normal 66 14" xfId="4145" xr:uid="{00000000-0005-0000-0000-000031100000}"/>
    <cellStyle name="Normal 66 15" xfId="4146" xr:uid="{00000000-0005-0000-0000-000032100000}"/>
    <cellStyle name="Normal 66 16" xfId="4147" xr:uid="{00000000-0005-0000-0000-000033100000}"/>
    <cellStyle name="Normal 66 17" xfId="4148" xr:uid="{00000000-0005-0000-0000-000034100000}"/>
    <cellStyle name="Normal 66 18" xfId="4149" xr:uid="{00000000-0005-0000-0000-000035100000}"/>
    <cellStyle name="Normal 66 19" xfId="4150" xr:uid="{00000000-0005-0000-0000-000036100000}"/>
    <cellStyle name="Normal 66 2" xfId="4151" xr:uid="{00000000-0005-0000-0000-000037100000}"/>
    <cellStyle name="Normal 66 20" xfId="4152" xr:uid="{00000000-0005-0000-0000-000038100000}"/>
    <cellStyle name="Normal 66 21" xfId="4153" xr:uid="{00000000-0005-0000-0000-000039100000}"/>
    <cellStyle name="Normal 66 22" xfId="4154" xr:uid="{00000000-0005-0000-0000-00003A100000}"/>
    <cellStyle name="Normal 66 23" xfId="4155" xr:uid="{00000000-0005-0000-0000-00003B100000}"/>
    <cellStyle name="Normal 66 24" xfId="4156" xr:uid="{00000000-0005-0000-0000-00003C100000}"/>
    <cellStyle name="Normal 66 25" xfId="4157" xr:uid="{00000000-0005-0000-0000-00003D100000}"/>
    <cellStyle name="Normal 66 26" xfId="4158" xr:uid="{00000000-0005-0000-0000-00003E100000}"/>
    <cellStyle name="Normal 66 27" xfId="4159" xr:uid="{00000000-0005-0000-0000-00003F100000}"/>
    <cellStyle name="Normal 66 28" xfId="4160" xr:uid="{00000000-0005-0000-0000-000040100000}"/>
    <cellStyle name="Normal 66 29" xfId="4161" xr:uid="{00000000-0005-0000-0000-000041100000}"/>
    <cellStyle name="Normal 66 3" xfId="4162" xr:uid="{00000000-0005-0000-0000-000042100000}"/>
    <cellStyle name="Normal 66 30" xfId="4163" xr:uid="{00000000-0005-0000-0000-000043100000}"/>
    <cellStyle name="Normal 66 31" xfId="4164" xr:uid="{00000000-0005-0000-0000-000044100000}"/>
    <cellStyle name="Normal 66 32" xfId="4165" xr:uid="{00000000-0005-0000-0000-000045100000}"/>
    <cellStyle name="Normal 66 33" xfId="4166" xr:uid="{00000000-0005-0000-0000-000046100000}"/>
    <cellStyle name="Normal 66 34" xfId="4167" xr:uid="{00000000-0005-0000-0000-000047100000}"/>
    <cellStyle name="Normal 66 35" xfId="4168" xr:uid="{00000000-0005-0000-0000-000048100000}"/>
    <cellStyle name="Normal 66 36" xfId="4169" xr:uid="{00000000-0005-0000-0000-000049100000}"/>
    <cellStyle name="Normal 66 37" xfId="4170" xr:uid="{00000000-0005-0000-0000-00004A100000}"/>
    <cellStyle name="Normal 66 38" xfId="4171" xr:uid="{00000000-0005-0000-0000-00004B100000}"/>
    <cellStyle name="Normal 66 39" xfId="4172" xr:uid="{00000000-0005-0000-0000-00004C100000}"/>
    <cellStyle name="Normal 66 4" xfId="4173" xr:uid="{00000000-0005-0000-0000-00004D100000}"/>
    <cellStyle name="Normal 66 40" xfId="4174" xr:uid="{00000000-0005-0000-0000-00004E100000}"/>
    <cellStyle name="Normal 66 41" xfId="4175" xr:uid="{00000000-0005-0000-0000-00004F100000}"/>
    <cellStyle name="Normal 66 42" xfId="4176" xr:uid="{00000000-0005-0000-0000-000050100000}"/>
    <cellStyle name="Normal 66 5" xfId="4177" xr:uid="{00000000-0005-0000-0000-000051100000}"/>
    <cellStyle name="Normal 66 6" xfId="4178" xr:uid="{00000000-0005-0000-0000-000052100000}"/>
    <cellStyle name="Normal 66 7" xfId="4179" xr:uid="{00000000-0005-0000-0000-000053100000}"/>
    <cellStyle name="Normal 66 8" xfId="4180" xr:uid="{00000000-0005-0000-0000-000054100000}"/>
    <cellStyle name="Normal 66 9" xfId="4181" xr:uid="{00000000-0005-0000-0000-000055100000}"/>
    <cellStyle name="Normal 67 10" xfId="4182" xr:uid="{00000000-0005-0000-0000-000056100000}"/>
    <cellStyle name="Normal 67 11" xfId="4183" xr:uid="{00000000-0005-0000-0000-000057100000}"/>
    <cellStyle name="Normal 67 12" xfId="4184" xr:uid="{00000000-0005-0000-0000-000058100000}"/>
    <cellStyle name="Normal 67 13" xfId="4185" xr:uid="{00000000-0005-0000-0000-000059100000}"/>
    <cellStyle name="Normal 67 14" xfId="4186" xr:uid="{00000000-0005-0000-0000-00005A100000}"/>
    <cellStyle name="Normal 67 15" xfId="4187" xr:uid="{00000000-0005-0000-0000-00005B100000}"/>
    <cellStyle name="Normal 67 16" xfId="4188" xr:uid="{00000000-0005-0000-0000-00005C100000}"/>
    <cellStyle name="Normal 67 17" xfId="4189" xr:uid="{00000000-0005-0000-0000-00005D100000}"/>
    <cellStyle name="Normal 67 18" xfId="4190" xr:uid="{00000000-0005-0000-0000-00005E100000}"/>
    <cellStyle name="Normal 67 19" xfId="4191" xr:uid="{00000000-0005-0000-0000-00005F100000}"/>
    <cellStyle name="Normal 67 2" xfId="4192" xr:uid="{00000000-0005-0000-0000-000060100000}"/>
    <cellStyle name="Normal 67 20" xfId="4193" xr:uid="{00000000-0005-0000-0000-000061100000}"/>
    <cellStyle name="Normal 67 21" xfId="4194" xr:uid="{00000000-0005-0000-0000-000062100000}"/>
    <cellStyle name="Normal 67 22" xfId="4195" xr:uid="{00000000-0005-0000-0000-000063100000}"/>
    <cellStyle name="Normal 67 23" xfId="4196" xr:uid="{00000000-0005-0000-0000-000064100000}"/>
    <cellStyle name="Normal 67 24" xfId="4197" xr:uid="{00000000-0005-0000-0000-000065100000}"/>
    <cellStyle name="Normal 67 25" xfId="4198" xr:uid="{00000000-0005-0000-0000-000066100000}"/>
    <cellStyle name="Normal 67 26" xfId="4199" xr:uid="{00000000-0005-0000-0000-000067100000}"/>
    <cellStyle name="Normal 67 27" xfId="4200" xr:uid="{00000000-0005-0000-0000-000068100000}"/>
    <cellStyle name="Normal 67 28" xfId="4201" xr:uid="{00000000-0005-0000-0000-000069100000}"/>
    <cellStyle name="Normal 67 29" xfId="4202" xr:uid="{00000000-0005-0000-0000-00006A100000}"/>
    <cellStyle name="Normal 67 3" xfId="4203" xr:uid="{00000000-0005-0000-0000-00006B100000}"/>
    <cellStyle name="Normal 67 30" xfId="4204" xr:uid="{00000000-0005-0000-0000-00006C100000}"/>
    <cellStyle name="Normal 67 31" xfId="4205" xr:uid="{00000000-0005-0000-0000-00006D100000}"/>
    <cellStyle name="Normal 67 32" xfId="4206" xr:uid="{00000000-0005-0000-0000-00006E100000}"/>
    <cellStyle name="Normal 67 33" xfId="4207" xr:uid="{00000000-0005-0000-0000-00006F100000}"/>
    <cellStyle name="Normal 67 34" xfId="4208" xr:uid="{00000000-0005-0000-0000-000070100000}"/>
    <cellStyle name="Normal 67 35" xfId="4209" xr:uid="{00000000-0005-0000-0000-000071100000}"/>
    <cellStyle name="Normal 67 36" xfId="4210" xr:uid="{00000000-0005-0000-0000-000072100000}"/>
    <cellStyle name="Normal 67 37" xfId="4211" xr:uid="{00000000-0005-0000-0000-000073100000}"/>
    <cellStyle name="Normal 67 38" xfId="4212" xr:uid="{00000000-0005-0000-0000-000074100000}"/>
    <cellStyle name="Normal 67 39" xfId="4213" xr:uid="{00000000-0005-0000-0000-000075100000}"/>
    <cellStyle name="Normal 67 4" xfId="4214" xr:uid="{00000000-0005-0000-0000-000076100000}"/>
    <cellStyle name="Normal 67 40" xfId="4215" xr:uid="{00000000-0005-0000-0000-000077100000}"/>
    <cellStyle name="Normal 67 41" xfId="4216" xr:uid="{00000000-0005-0000-0000-000078100000}"/>
    <cellStyle name="Normal 67 42" xfId="4217" xr:uid="{00000000-0005-0000-0000-000079100000}"/>
    <cellStyle name="Normal 67 5" xfId="4218" xr:uid="{00000000-0005-0000-0000-00007A100000}"/>
    <cellStyle name="Normal 67 6" xfId="4219" xr:uid="{00000000-0005-0000-0000-00007B100000}"/>
    <cellStyle name="Normal 67 7" xfId="4220" xr:uid="{00000000-0005-0000-0000-00007C100000}"/>
    <cellStyle name="Normal 67 8" xfId="4221" xr:uid="{00000000-0005-0000-0000-00007D100000}"/>
    <cellStyle name="Normal 67 9" xfId="4222" xr:uid="{00000000-0005-0000-0000-00007E100000}"/>
    <cellStyle name="Normal 68 10" xfId="4223" xr:uid="{00000000-0005-0000-0000-00007F100000}"/>
    <cellStyle name="Normal 68 11" xfId="4224" xr:uid="{00000000-0005-0000-0000-000080100000}"/>
    <cellStyle name="Normal 68 12" xfId="4225" xr:uid="{00000000-0005-0000-0000-000081100000}"/>
    <cellStyle name="Normal 68 13" xfId="4226" xr:uid="{00000000-0005-0000-0000-000082100000}"/>
    <cellStyle name="Normal 68 14" xfId="4227" xr:uid="{00000000-0005-0000-0000-000083100000}"/>
    <cellStyle name="Normal 68 15" xfId="4228" xr:uid="{00000000-0005-0000-0000-000084100000}"/>
    <cellStyle name="Normal 68 16" xfId="4229" xr:uid="{00000000-0005-0000-0000-000085100000}"/>
    <cellStyle name="Normal 68 17" xfId="4230" xr:uid="{00000000-0005-0000-0000-000086100000}"/>
    <cellStyle name="Normal 68 18" xfId="4231" xr:uid="{00000000-0005-0000-0000-000087100000}"/>
    <cellStyle name="Normal 68 19" xfId="4232" xr:uid="{00000000-0005-0000-0000-000088100000}"/>
    <cellStyle name="Normal 68 2" xfId="4233" xr:uid="{00000000-0005-0000-0000-000089100000}"/>
    <cellStyle name="Normal 68 20" xfId="4234" xr:uid="{00000000-0005-0000-0000-00008A100000}"/>
    <cellStyle name="Normal 68 21" xfId="4235" xr:uid="{00000000-0005-0000-0000-00008B100000}"/>
    <cellStyle name="Normal 68 22" xfId="4236" xr:uid="{00000000-0005-0000-0000-00008C100000}"/>
    <cellStyle name="Normal 68 23" xfId="4237" xr:uid="{00000000-0005-0000-0000-00008D100000}"/>
    <cellStyle name="Normal 68 24" xfId="4238" xr:uid="{00000000-0005-0000-0000-00008E100000}"/>
    <cellStyle name="Normal 68 25" xfId="4239" xr:uid="{00000000-0005-0000-0000-00008F100000}"/>
    <cellStyle name="Normal 68 26" xfId="4240" xr:uid="{00000000-0005-0000-0000-000090100000}"/>
    <cellStyle name="Normal 68 27" xfId="4241" xr:uid="{00000000-0005-0000-0000-000091100000}"/>
    <cellStyle name="Normal 68 28" xfId="4242" xr:uid="{00000000-0005-0000-0000-000092100000}"/>
    <cellStyle name="Normal 68 29" xfId="4243" xr:uid="{00000000-0005-0000-0000-000093100000}"/>
    <cellStyle name="Normal 68 3" xfId="4244" xr:uid="{00000000-0005-0000-0000-000094100000}"/>
    <cellStyle name="Normal 68 30" xfId="4245" xr:uid="{00000000-0005-0000-0000-000095100000}"/>
    <cellStyle name="Normal 68 31" xfId="4246" xr:uid="{00000000-0005-0000-0000-000096100000}"/>
    <cellStyle name="Normal 68 32" xfId="4247" xr:uid="{00000000-0005-0000-0000-000097100000}"/>
    <cellStyle name="Normal 68 33" xfId="4248" xr:uid="{00000000-0005-0000-0000-000098100000}"/>
    <cellStyle name="Normal 68 34" xfId="4249" xr:uid="{00000000-0005-0000-0000-000099100000}"/>
    <cellStyle name="Normal 68 35" xfId="4250" xr:uid="{00000000-0005-0000-0000-00009A100000}"/>
    <cellStyle name="Normal 68 36" xfId="4251" xr:uid="{00000000-0005-0000-0000-00009B100000}"/>
    <cellStyle name="Normal 68 37" xfId="4252" xr:uid="{00000000-0005-0000-0000-00009C100000}"/>
    <cellStyle name="Normal 68 38" xfId="4253" xr:uid="{00000000-0005-0000-0000-00009D100000}"/>
    <cellStyle name="Normal 68 39" xfId="4254" xr:uid="{00000000-0005-0000-0000-00009E100000}"/>
    <cellStyle name="Normal 68 4" xfId="4255" xr:uid="{00000000-0005-0000-0000-00009F100000}"/>
    <cellStyle name="Normal 68 40" xfId="4256" xr:uid="{00000000-0005-0000-0000-0000A0100000}"/>
    <cellStyle name="Normal 68 41" xfId="4257" xr:uid="{00000000-0005-0000-0000-0000A1100000}"/>
    <cellStyle name="Normal 68 42" xfId="4258" xr:uid="{00000000-0005-0000-0000-0000A2100000}"/>
    <cellStyle name="Normal 68 5" xfId="4259" xr:uid="{00000000-0005-0000-0000-0000A3100000}"/>
    <cellStyle name="Normal 68 6" xfId="4260" xr:uid="{00000000-0005-0000-0000-0000A4100000}"/>
    <cellStyle name="Normal 68 7" xfId="4261" xr:uid="{00000000-0005-0000-0000-0000A5100000}"/>
    <cellStyle name="Normal 68 8" xfId="4262" xr:uid="{00000000-0005-0000-0000-0000A6100000}"/>
    <cellStyle name="Normal 68 9" xfId="4263" xr:uid="{00000000-0005-0000-0000-0000A7100000}"/>
    <cellStyle name="Normal 69 10" xfId="4264" xr:uid="{00000000-0005-0000-0000-0000A8100000}"/>
    <cellStyle name="Normal 69 11" xfId="4265" xr:uid="{00000000-0005-0000-0000-0000A9100000}"/>
    <cellStyle name="Normal 69 12" xfId="4266" xr:uid="{00000000-0005-0000-0000-0000AA100000}"/>
    <cellStyle name="Normal 69 13" xfId="4267" xr:uid="{00000000-0005-0000-0000-0000AB100000}"/>
    <cellStyle name="Normal 69 14" xfId="4268" xr:uid="{00000000-0005-0000-0000-0000AC100000}"/>
    <cellStyle name="Normal 69 15" xfId="4269" xr:uid="{00000000-0005-0000-0000-0000AD100000}"/>
    <cellStyle name="Normal 69 16" xfId="4270" xr:uid="{00000000-0005-0000-0000-0000AE100000}"/>
    <cellStyle name="Normal 69 17" xfId="4271" xr:uid="{00000000-0005-0000-0000-0000AF100000}"/>
    <cellStyle name="Normal 69 18" xfId="4272" xr:uid="{00000000-0005-0000-0000-0000B0100000}"/>
    <cellStyle name="Normal 69 19" xfId="4273" xr:uid="{00000000-0005-0000-0000-0000B1100000}"/>
    <cellStyle name="Normal 69 2" xfId="4274" xr:uid="{00000000-0005-0000-0000-0000B2100000}"/>
    <cellStyle name="Normal 69 20" xfId="4275" xr:uid="{00000000-0005-0000-0000-0000B3100000}"/>
    <cellStyle name="Normal 69 21" xfId="4276" xr:uid="{00000000-0005-0000-0000-0000B4100000}"/>
    <cellStyle name="Normal 69 22" xfId="4277" xr:uid="{00000000-0005-0000-0000-0000B5100000}"/>
    <cellStyle name="Normal 69 23" xfId="4278" xr:uid="{00000000-0005-0000-0000-0000B6100000}"/>
    <cellStyle name="Normal 69 24" xfId="4279" xr:uid="{00000000-0005-0000-0000-0000B7100000}"/>
    <cellStyle name="Normal 69 25" xfId="4280" xr:uid="{00000000-0005-0000-0000-0000B8100000}"/>
    <cellStyle name="Normal 69 26" xfId="4281" xr:uid="{00000000-0005-0000-0000-0000B9100000}"/>
    <cellStyle name="Normal 69 27" xfId="4282" xr:uid="{00000000-0005-0000-0000-0000BA100000}"/>
    <cellStyle name="Normal 69 28" xfId="4283" xr:uid="{00000000-0005-0000-0000-0000BB100000}"/>
    <cellStyle name="Normal 69 29" xfId="4284" xr:uid="{00000000-0005-0000-0000-0000BC100000}"/>
    <cellStyle name="Normal 69 3" xfId="4285" xr:uid="{00000000-0005-0000-0000-0000BD100000}"/>
    <cellStyle name="Normal 69 30" xfId="4286" xr:uid="{00000000-0005-0000-0000-0000BE100000}"/>
    <cellStyle name="Normal 69 31" xfId="4287" xr:uid="{00000000-0005-0000-0000-0000BF100000}"/>
    <cellStyle name="Normal 69 32" xfId="4288" xr:uid="{00000000-0005-0000-0000-0000C0100000}"/>
    <cellStyle name="Normal 69 33" xfId="4289" xr:uid="{00000000-0005-0000-0000-0000C1100000}"/>
    <cellStyle name="Normal 69 34" xfId="4290" xr:uid="{00000000-0005-0000-0000-0000C2100000}"/>
    <cellStyle name="Normal 69 35" xfId="4291" xr:uid="{00000000-0005-0000-0000-0000C3100000}"/>
    <cellStyle name="Normal 69 36" xfId="4292" xr:uid="{00000000-0005-0000-0000-0000C4100000}"/>
    <cellStyle name="Normal 69 37" xfId="4293" xr:uid="{00000000-0005-0000-0000-0000C5100000}"/>
    <cellStyle name="Normal 69 38" xfId="4294" xr:uid="{00000000-0005-0000-0000-0000C6100000}"/>
    <cellStyle name="Normal 69 39" xfId="4295" xr:uid="{00000000-0005-0000-0000-0000C7100000}"/>
    <cellStyle name="Normal 69 4" xfId="4296" xr:uid="{00000000-0005-0000-0000-0000C8100000}"/>
    <cellStyle name="Normal 69 40" xfId="4297" xr:uid="{00000000-0005-0000-0000-0000C9100000}"/>
    <cellStyle name="Normal 69 41" xfId="4298" xr:uid="{00000000-0005-0000-0000-0000CA100000}"/>
    <cellStyle name="Normal 69 42" xfId="4299" xr:uid="{00000000-0005-0000-0000-0000CB100000}"/>
    <cellStyle name="Normal 69 43" xfId="4300" xr:uid="{00000000-0005-0000-0000-0000CC100000}"/>
    <cellStyle name="Normal 69 44" xfId="4301" xr:uid="{00000000-0005-0000-0000-0000CD100000}"/>
    <cellStyle name="Normal 69 45" xfId="4302" xr:uid="{00000000-0005-0000-0000-0000CE100000}"/>
    <cellStyle name="Normal 69 46" xfId="4303" xr:uid="{00000000-0005-0000-0000-0000CF100000}"/>
    <cellStyle name="Normal 69 47" xfId="4304" xr:uid="{00000000-0005-0000-0000-0000D0100000}"/>
    <cellStyle name="Normal 69 48" xfId="4305" xr:uid="{00000000-0005-0000-0000-0000D1100000}"/>
    <cellStyle name="Normal 69 49" xfId="4306" xr:uid="{00000000-0005-0000-0000-0000D2100000}"/>
    <cellStyle name="Normal 69 5" xfId="4307" xr:uid="{00000000-0005-0000-0000-0000D3100000}"/>
    <cellStyle name="Normal 69 50" xfId="4308" xr:uid="{00000000-0005-0000-0000-0000D4100000}"/>
    <cellStyle name="Normal 69 51" xfId="4309" xr:uid="{00000000-0005-0000-0000-0000D5100000}"/>
    <cellStyle name="Normal 69 52" xfId="4310" xr:uid="{00000000-0005-0000-0000-0000D6100000}"/>
    <cellStyle name="Normal 69 53" xfId="4311" xr:uid="{00000000-0005-0000-0000-0000D7100000}"/>
    <cellStyle name="Normal 69 54" xfId="4312" xr:uid="{00000000-0005-0000-0000-0000D8100000}"/>
    <cellStyle name="Normal 69 55" xfId="4313" xr:uid="{00000000-0005-0000-0000-0000D9100000}"/>
    <cellStyle name="Normal 69 56" xfId="4314" xr:uid="{00000000-0005-0000-0000-0000DA100000}"/>
    <cellStyle name="Normal 69 57" xfId="4315" xr:uid="{00000000-0005-0000-0000-0000DB100000}"/>
    <cellStyle name="Normal 69 58" xfId="4316" xr:uid="{00000000-0005-0000-0000-0000DC100000}"/>
    <cellStyle name="Normal 69 59" xfId="4317" xr:uid="{00000000-0005-0000-0000-0000DD100000}"/>
    <cellStyle name="Normal 69 6" xfId="4318" xr:uid="{00000000-0005-0000-0000-0000DE100000}"/>
    <cellStyle name="Normal 69 60" xfId="4319" xr:uid="{00000000-0005-0000-0000-0000DF100000}"/>
    <cellStyle name="Normal 69 61" xfId="4320" xr:uid="{00000000-0005-0000-0000-0000E0100000}"/>
    <cellStyle name="Normal 69 62" xfId="4321" xr:uid="{00000000-0005-0000-0000-0000E1100000}"/>
    <cellStyle name="Normal 69 63" xfId="4322" xr:uid="{00000000-0005-0000-0000-0000E2100000}"/>
    <cellStyle name="Normal 69 64" xfId="4323" xr:uid="{00000000-0005-0000-0000-0000E3100000}"/>
    <cellStyle name="Normal 69 65" xfId="4324" xr:uid="{00000000-0005-0000-0000-0000E4100000}"/>
    <cellStyle name="Normal 69 66" xfId="4325" xr:uid="{00000000-0005-0000-0000-0000E5100000}"/>
    <cellStyle name="Normal 69 67" xfId="4326" xr:uid="{00000000-0005-0000-0000-0000E6100000}"/>
    <cellStyle name="Normal 69 68" xfId="4327" xr:uid="{00000000-0005-0000-0000-0000E7100000}"/>
    <cellStyle name="Normal 69 69" xfId="4328" xr:uid="{00000000-0005-0000-0000-0000E8100000}"/>
    <cellStyle name="Normal 69 7" xfId="4329" xr:uid="{00000000-0005-0000-0000-0000E9100000}"/>
    <cellStyle name="Normal 69 70" xfId="4330" xr:uid="{00000000-0005-0000-0000-0000EA100000}"/>
    <cellStyle name="Normal 69 71" xfId="4331" xr:uid="{00000000-0005-0000-0000-0000EB100000}"/>
    <cellStyle name="Normal 69 72" xfId="4332" xr:uid="{00000000-0005-0000-0000-0000EC100000}"/>
    <cellStyle name="Normal 69 73" xfId="4333" xr:uid="{00000000-0005-0000-0000-0000ED100000}"/>
    <cellStyle name="Normal 69 74" xfId="4334" xr:uid="{00000000-0005-0000-0000-0000EE100000}"/>
    <cellStyle name="Normal 69 75" xfId="4335" xr:uid="{00000000-0005-0000-0000-0000EF100000}"/>
    <cellStyle name="Normal 69 76" xfId="4336" xr:uid="{00000000-0005-0000-0000-0000F0100000}"/>
    <cellStyle name="Normal 69 77" xfId="4337" xr:uid="{00000000-0005-0000-0000-0000F1100000}"/>
    <cellStyle name="Normal 69 78" xfId="4338" xr:uid="{00000000-0005-0000-0000-0000F2100000}"/>
    <cellStyle name="Normal 69 79" xfId="4339" xr:uid="{00000000-0005-0000-0000-0000F3100000}"/>
    <cellStyle name="Normal 69 8" xfId="4340" xr:uid="{00000000-0005-0000-0000-0000F4100000}"/>
    <cellStyle name="Normal 69 80" xfId="4341" xr:uid="{00000000-0005-0000-0000-0000F5100000}"/>
    <cellStyle name="Normal 69 81" xfId="4342" xr:uid="{00000000-0005-0000-0000-0000F6100000}"/>
    <cellStyle name="Normal 69 82" xfId="4343" xr:uid="{00000000-0005-0000-0000-0000F7100000}"/>
    <cellStyle name="Normal 69 83" xfId="4344" xr:uid="{00000000-0005-0000-0000-0000F8100000}"/>
    <cellStyle name="Normal 69 84" xfId="4345" xr:uid="{00000000-0005-0000-0000-0000F9100000}"/>
    <cellStyle name="Normal 69 85" xfId="4346" xr:uid="{00000000-0005-0000-0000-0000FA100000}"/>
    <cellStyle name="Normal 69 86" xfId="4347" xr:uid="{00000000-0005-0000-0000-0000FB100000}"/>
    <cellStyle name="Normal 69 87" xfId="4348" xr:uid="{00000000-0005-0000-0000-0000FC100000}"/>
    <cellStyle name="Normal 69 88" xfId="4349" xr:uid="{00000000-0005-0000-0000-0000FD100000}"/>
    <cellStyle name="Normal 69 89" xfId="4350" xr:uid="{00000000-0005-0000-0000-0000FE100000}"/>
    <cellStyle name="Normal 69 9" xfId="4351" xr:uid="{00000000-0005-0000-0000-0000FF100000}"/>
    <cellStyle name="Normal 69 90" xfId="4352" xr:uid="{00000000-0005-0000-0000-000000110000}"/>
    <cellStyle name="Normal 69 91" xfId="4353" xr:uid="{00000000-0005-0000-0000-000001110000}"/>
    <cellStyle name="Normal 69 92" xfId="4354" xr:uid="{00000000-0005-0000-0000-000002110000}"/>
    <cellStyle name="Normal 69 93" xfId="4355" xr:uid="{00000000-0005-0000-0000-000003110000}"/>
    <cellStyle name="Normal 69 94" xfId="4356" xr:uid="{00000000-0005-0000-0000-000004110000}"/>
    <cellStyle name="Normal 69 95" xfId="4357" xr:uid="{00000000-0005-0000-0000-000005110000}"/>
    <cellStyle name="Normal 69 96" xfId="4358" xr:uid="{00000000-0005-0000-0000-000006110000}"/>
    <cellStyle name="Normal 69 97" xfId="4359" xr:uid="{00000000-0005-0000-0000-000007110000}"/>
    <cellStyle name="Normal 69 98" xfId="4360" xr:uid="{00000000-0005-0000-0000-000008110000}"/>
    <cellStyle name="Normal 69 99" xfId="4361" xr:uid="{00000000-0005-0000-0000-000009110000}"/>
    <cellStyle name="Normal 7 10" xfId="4362" xr:uid="{00000000-0005-0000-0000-00000A110000}"/>
    <cellStyle name="Normal 7 11" xfId="4363" xr:uid="{00000000-0005-0000-0000-00000B110000}"/>
    <cellStyle name="Normal 7 12" xfId="4364" xr:uid="{00000000-0005-0000-0000-00000C110000}"/>
    <cellStyle name="Normal 7 13" xfId="4365" xr:uid="{00000000-0005-0000-0000-00000D110000}"/>
    <cellStyle name="Normal 7 14" xfId="4366" xr:uid="{00000000-0005-0000-0000-00000E110000}"/>
    <cellStyle name="Normal 7 15" xfId="4367" xr:uid="{00000000-0005-0000-0000-00000F110000}"/>
    <cellStyle name="Normal 7 16" xfId="4368" xr:uid="{00000000-0005-0000-0000-000010110000}"/>
    <cellStyle name="Normal 7 17" xfId="4369" xr:uid="{00000000-0005-0000-0000-000011110000}"/>
    <cellStyle name="Normal 7 18" xfId="4370" xr:uid="{00000000-0005-0000-0000-000012110000}"/>
    <cellStyle name="Normal 7 19" xfId="4371" xr:uid="{00000000-0005-0000-0000-000013110000}"/>
    <cellStyle name="Normal 7 2" xfId="4372" xr:uid="{00000000-0005-0000-0000-000014110000}"/>
    <cellStyle name="Normal 7 20" xfId="4373" xr:uid="{00000000-0005-0000-0000-000015110000}"/>
    <cellStyle name="Normal 7 21" xfId="4374" xr:uid="{00000000-0005-0000-0000-000016110000}"/>
    <cellStyle name="Normal 7 22" xfId="4375" xr:uid="{00000000-0005-0000-0000-000017110000}"/>
    <cellStyle name="Normal 7 23" xfId="4376" xr:uid="{00000000-0005-0000-0000-000018110000}"/>
    <cellStyle name="Normal 7 24" xfId="4377" xr:uid="{00000000-0005-0000-0000-000019110000}"/>
    <cellStyle name="Normal 7 25" xfId="4378" xr:uid="{00000000-0005-0000-0000-00001A110000}"/>
    <cellStyle name="Normal 7 26" xfId="4379" xr:uid="{00000000-0005-0000-0000-00001B110000}"/>
    <cellStyle name="Normal 7 27" xfId="4380" xr:uid="{00000000-0005-0000-0000-00001C110000}"/>
    <cellStyle name="Normal 7 28" xfId="4381" xr:uid="{00000000-0005-0000-0000-00001D110000}"/>
    <cellStyle name="Normal 7 29" xfId="4382" xr:uid="{00000000-0005-0000-0000-00001E110000}"/>
    <cellStyle name="Normal 7 3" xfId="4383" xr:uid="{00000000-0005-0000-0000-00001F110000}"/>
    <cellStyle name="Normal 7 30" xfId="4384" xr:uid="{00000000-0005-0000-0000-000020110000}"/>
    <cellStyle name="Normal 7 31" xfId="4385" xr:uid="{00000000-0005-0000-0000-000021110000}"/>
    <cellStyle name="Normal 7 32" xfId="4386" xr:uid="{00000000-0005-0000-0000-000022110000}"/>
    <cellStyle name="Normal 7 33" xfId="4387" xr:uid="{00000000-0005-0000-0000-000023110000}"/>
    <cellStyle name="Normal 7 34" xfId="4388" xr:uid="{00000000-0005-0000-0000-000024110000}"/>
    <cellStyle name="Normal 7 35" xfId="4389" xr:uid="{00000000-0005-0000-0000-000025110000}"/>
    <cellStyle name="Normal 7 36" xfId="4390" xr:uid="{00000000-0005-0000-0000-000026110000}"/>
    <cellStyle name="Normal 7 37" xfId="4391" xr:uid="{00000000-0005-0000-0000-000027110000}"/>
    <cellStyle name="Normal 7 38" xfId="4392" xr:uid="{00000000-0005-0000-0000-000028110000}"/>
    <cellStyle name="Normal 7 39" xfId="4393" xr:uid="{00000000-0005-0000-0000-000029110000}"/>
    <cellStyle name="Normal 7 4" xfId="4394" xr:uid="{00000000-0005-0000-0000-00002A110000}"/>
    <cellStyle name="Normal 7 40" xfId="4395" xr:uid="{00000000-0005-0000-0000-00002B110000}"/>
    <cellStyle name="Normal 7 41" xfId="4396" xr:uid="{00000000-0005-0000-0000-00002C110000}"/>
    <cellStyle name="Normal 7 42" xfId="4397" xr:uid="{00000000-0005-0000-0000-00002D110000}"/>
    <cellStyle name="Normal 7 43" xfId="4398" xr:uid="{00000000-0005-0000-0000-00002E110000}"/>
    <cellStyle name="Normal 7 44" xfId="4399" xr:uid="{00000000-0005-0000-0000-00002F110000}"/>
    <cellStyle name="Normal 7 45" xfId="4400" xr:uid="{00000000-0005-0000-0000-000030110000}"/>
    <cellStyle name="Normal 7 46" xfId="4401" xr:uid="{00000000-0005-0000-0000-000031110000}"/>
    <cellStyle name="Normal 7 47" xfId="4402" xr:uid="{00000000-0005-0000-0000-000032110000}"/>
    <cellStyle name="Normal 7 48" xfId="4403" xr:uid="{00000000-0005-0000-0000-000033110000}"/>
    <cellStyle name="Normal 7 49" xfId="4404" xr:uid="{00000000-0005-0000-0000-000034110000}"/>
    <cellStyle name="Normal 7 5" xfId="4405" xr:uid="{00000000-0005-0000-0000-000035110000}"/>
    <cellStyle name="Normal 7 50" xfId="4406" xr:uid="{00000000-0005-0000-0000-000036110000}"/>
    <cellStyle name="Normal 7 51" xfId="4407" xr:uid="{00000000-0005-0000-0000-000037110000}"/>
    <cellStyle name="Normal 7 52" xfId="4408" xr:uid="{00000000-0005-0000-0000-000038110000}"/>
    <cellStyle name="Normal 7 53" xfId="4409" xr:uid="{00000000-0005-0000-0000-000039110000}"/>
    <cellStyle name="Normal 7 54" xfId="4410" xr:uid="{00000000-0005-0000-0000-00003A110000}"/>
    <cellStyle name="Normal 7 55" xfId="4411" xr:uid="{00000000-0005-0000-0000-00003B110000}"/>
    <cellStyle name="Normal 7 56" xfId="4412" xr:uid="{00000000-0005-0000-0000-00003C110000}"/>
    <cellStyle name="Normal 7 57" xfId="4413" xr:uid="{00000000-0005-0000-0000-00003D110000}"/>
    <cellStyle name="Normal 7 58" xfId="4414" xr:uid="{00000000-0005-0000-0000-00003E110000}"/>
    <cellStyle name="Normal 7 59" xfId="4415" xr:uid="{00000000-0005-0000-0000-00003F110000}"/>
    <cellStyle name="Normal 7 6" xfId="4416" xr:uid="{00000000-0005-0000-0000-000040110000}"/>
    <cellStyle name="Normal 7 60" xfId="4417" xr:uid="{00000000-0005-0000-0000-000041110000}"/>
    <cellStyle name="Normal 7 61" xfId="4418" xr:uid="{00000000-0005-0000-0000-000042110000}"/>
    <cellStyle name="Normal 7 62" xfId="4419" xr:uid="{00000000-0005-0000-0000-000043110000}"/>
    <cellStyle name="Normal 7 63" xfId="4420" xr:uid="{00000000-0005-0000-0000-000044110000}"/>
    <cellStyle name="Normal 7 64" xfId="4421" xr:uid="{00000000-0005-0000-0000-000045110000}"/>
    <cellStyle name="Normal 7 65" xfId="4422" xr:uid="{00000000-0005-0000-0000-000046110000}"/>
    <cellStyle name="Normal 7 66" xfId="4423" xr:uid="{00000000-0005-0000-0000-000047110000}"/>
    <cellStyle name="Normal 7 67" xfId="4424" xr:uid="{00000000-0005-0000-0000-000048110000}"/>
    <cellStyle name="Normal 7 68" xfId="4425" xr:uid="{00000000-0005-0000-0000-000049110000}"/>
    <cellStyle name="Normal 7 69" xfId="4426" xr:uid="{00000000-0005-0000-0000-00004A110000}"/>
    <cellStyle name="Normal 7 7" xfId="4427" xr:uid="{00000000-0005-0000-0000-00004B110000}"/>
    <cellStyle name="Normal 7 70" xfId="4428" xr:uid="{00000000-0005-0000-0000-00004C110000}"/>
    <cellStyle name="Normal 7 71" xfId="4429" xr:uid="{00000000-0005-0000-0000-00004D110000}"/>
    <cellStyle name="Normal 7 72" xfId="4430" xr:uid="{00000000-0005-0000-0000-00004E110000}"/>
    <cellStyle name="Normal 7 73" xfId="4431" xr:uid="{00000000-0005-0000-0000-00004F110000}"/>
    <cellStyle name="Normal 7 74" xfId="4432" xr:uid="{00000000-0005-0000-0000-000050110000}"/>
    <cellStyle name="Normal 7 75" xfId="4433" xr:uid="{00000000-0005-0000-0000-000051110000}"/>
    <cellStyle name="Normal 7 76" xfId="4434" xr:uid="{00000000-0005-0000-0000-000052110000}"/>
    <cellStyle name="Normal 7 77" xfId="4435" xr:uid="{00000000-0005-0000-0000-000053110000}"/>
    <cellStyle name="Normal 7 78" xfId="4436" xr:uid="{00000000-0005-0000-0000-000054110000}"/>
    <cellStyle name="Normal 7 79" xfId="4437" xr:uid="{00000000-0005-0000-0000-000055110000}"/>
    <cellStyle name="Normal 7 8" xfId="4438" xr:uid="{00000000-0005-0000-0000-000056110000}"/>
    <cellStyle name="Normal 7 80" xfId="4439" xr:uid="{00000000-0005-0000-0000-000057110000}"/>
    <cellStyle name="Normal 7 81" xfId="4440" xr:uid="{00000000-0005-0000-0000-000058110000}"/>
    <cellStyle name="Normal 7 82" xfId="4441" xr:uid="{00000000-0005-0000-0000-000059110000}"/>
    <cellStyle name="Normal 7 83" xfId="4442" xr:uid="{00000000-0005-0000-0000-00005A110000}"/>
    <cellStyle name="Normal 7 84" xfId="4443" xr:uid="{00000000-0005-0000-0000-00005B110000}"/>
    <cellStyle name="Normal 7 85" xfId="4444" xr:uid="{00000000-0005-0000-0000-00005C110000}"/>
    <cellStyle name="Normal 7 86" xfId="4445" xr:uid="{00000000-0005-0000-0000-00005D110000}"/>
    <cellStyle name="Normal 7 87" xfId="4446" xr:uid="{00000000-0005-0000-0000-00005E110000}"/>
    <cellStyle name="Normal 7 88" xfId="4447" xr:uid="{00000000-0005-0000-0000-00005F110000}"/>
    <cellStyle name="Normal 7 89" xfId="4448" xr:uid="{00000000-0005-0000-0000-000060110000}"/>
    <cellStyle name="Normal 7 9" xfId="4449" xr:uid="{00000000-0005-0000-0000-000061110000}"/>
    <cellStyle name="Normal 7 90" xfId="4450" xr:uid="{00000000-0005-0000-0000-000062110000}"/>
    <cellStyle name="Normal 7 91" xfId="4451" xr:uid="{00000000-0005-0000-0000-000063110000}"/>
    <cellStyle name="Normal 7 92" xfId="4452" xr:uid="{00000000-0005-0000-0000-000064110000}"/>
    <cellStyle name="Normal 7 93" xfId="4453" xr:uid="{00000000-0005-0000-0000-000065110000}"/>
    <cellStyle name="Normal 7 94" xfId="4454" xr:uid="{00000000-0005-0000-0000-000066110000}"/>
    <cellStyle name="Normal 7 95" xfId="4455" xr:uid="{00000000-0005-0000-0000-000067110000}"/>
    <cellStyle name="Normal 7 96" xfId="4456" xr:uid="{00000000-0005-0000-0000-000068110000}"/>
    <cellStyle name="Normal 7 97" xfId="4457" xr:uid="{00000000-0005-0000-0000-000069110000}"/>
    <cellStyle name="Normal 7 98" xfId="4458" xr:uid="{00000000-0005-0000-0000-00006A110000}"/>
    <cellStyle name="Normal 7 99" xfId="4459" xr:uid="{00000000-0005-0000-0000-00006B110000}"/>
    <cellStyle name="Normal 70 10" xfId="4460" xr:uid="{00000000-0005-0000-0000-00006C110000}"/>
    <cellStyle name="Normal 70 11" xfId="4461" xr:uid="{00000000-0005-0000-0000-00006D110000}"/>
    <cellStyle name="Normal 70 12" xfId="4462" xr:uid="{00000000-0005-0000-0000-00006E110000}"/>
    <cellStyle name="Normal 70 13" xfId="4463" xr:uid="{00000000-0005-0000-0000-00006F110000}"/>
    <cellStyle name="Normal 70 14" xfId="4464" xr:uid="{00000000-0005-0000-0000-000070110000}"/>
    <cellStyle name="Normal 70 15" xfId="4465" xr:uid="{00000000-0005-0000-0000-000071110000}"/>
    <cellStyle name="Normal 70 16" xfId="4466" xr:uid="{00000000-0005-0000-0000-000072110000}"/>
    <cellStyle name="Normal 70 17" xfId="4467" xr:uid="{00000000-0005-0000-0000-000073110000}"/>
    <cellStyle name="Normal 70 18" xfId="4468" xr:uid="{00000000-0005-0000-0000-000074110000}"/>
    <cellStyle name="Normal 70 19" xfId="4469" xr:uid="{00000000-0005-0000-0000-000075110000}"/>
    <cellStyle name="Normal 70 2" xfId="4470" xr:uid="{00000000-0005-0000-0000-000076110000}"/>
    <cellStyle name="Normal 70 20" xfId="4471" xr:uid="{00000000-0005-0000-0000-000077110000}"/>
    <cellStyle name="Normal 70 21" xfId="4472" xr:uid="{00000000-0005-0000-0000-000078110000}"/>
    <cellStyle name="Normal 70 22" xfId="4473" xr:uid="{00000000-0005-0000-0000-000079110000}"/>
    <cellStyle name="Normal 70 23" xfId="4474" xr:uid="{00000000-0005-0000-0000-00007A110000}"/>
    <cellStyle name="Normal 70 24" xfId="4475" xr:uid="{00000000-0005-0000-0000-00007B110000}"/>
    <cellStyle name="Normal 70 25" xfId="4476" xr:uid="{00000000-0005-0000-0000-00007C110000}"/>
    <cellStyle name="Normal 70 26" xfId="4477" xr:uid="{00000000-0005-0000-0000-00007D110000}"/>
    <cellStyle name="Normal 70 27" xfId="4478" xr:uid="{00000000-0005-0000-0000-00007E110000}"/>
    <cellStyle name="Normal 70 28" xfId="4479" xr:uid="{00000000-0005-0000-0000-00007F110000}"/>
    <cellStyle name="Normal 70 29" xfId="4480" xr:uid="{00000000-0005-0000-0000-000080110000}"/>
    <cellStyle name="Normal 70 3" xfId="4481" xr:uid="{00000000-0005-0000-0000-000081110000}"/>
    <cellStyle name="Normal 70 30" xfId="4482" xr:uid="{00000000-0005-0000-0000-000082110000}"/>
    <cellStyle name="Normal 70 31" xfId="4483" xr:uid="{00000000-0005-0000-0000-000083110000}"/>
    <cellStyle name="Normal 70 32" xfId="4484" xr:uid="{00000000-0005-0000-0000-000084110000}"/>
    <cellStyle name="Normal 70 33" xfId="4485" xr:uid="{00000000-0005-0000-0000-000085110000}"/>
    <cellStyle name="Normal 70 34" xfId="4486" xr:uid="{00000000-0005-0000-0000-000086110000}"/>
    <cellStyle name="Normal 70 35" xfId="4487" xr:uid="{00000000-0005-0000-0000-000087110000}"/>
    <cellStyle name="Normal 70 36" xfId="4488" xr:uid="{00000000-0005-0000-0000-000088110000}"/>
    <cellStyle name="Normal 70 37" xfId="4489" xr:uid="{00000000-0005-0000-0000-000089110000}"/>
    <cellStyle name="Normal 70 38" xfId="4490" xr:uid="{00000000-0005-0000-0000-00008A110000}"/>
    <cellStyle name="Normal 70 39" xfId="4491" xr:uid="{00000000-0005-0000-0000-00008B110000}"/>
    <cellStyle name="Normal 70 4" xfId="4492" xr:uid="{00000000-0005-0000-0000-00008C110000}"/>
    <cellStyle name="Normal 70 40" xfId="4493" xr:uid="{00000000-0005-0000-0000-00008D110000}"/>
    <cellStyle name="Normal 70 41" xfId="4494" xr:uid="{00000000-0005-0000-0000-00008E110000}"/>
    <cellStyle name="Normal 70 42" xfId="4495" xr:uid="{00000000-0005-0000-0000-00008F110000}"/>
    <cellStyle name="Normal 70 43" xfId="4496" xr:uid="{00000000-0005-0000-0000-000090110000}"/>
    <cellStyle name="Normal 70 44" xfId="4497" xr:uid="{00000000-0005-0000-0000-000091110000}"/>
    <cellStyle name="Normal 70 45" xfId="4498" xr:uid="{00000000-0005-0000-0000-000092110000}"/>
    <cellStyle name="Normal 70 46" xfId="4499" xr:uid="{00000000-0005-0000-0000-000093110000}"/>
    <cellStyle name="Normal 70 47" xfId="4500" xr:uid="{00000000-0005-0000-0000-000094110000}"/>
    <cellStyle name="Normal 70 48" xfId="4501" xr:uid="{00000000-0005-0000-0000-000095110000}"/>
    <cellStyle name="Normal 70 49" xfId="4502" xr:uid="{00000000-0005-0000-0000-000096110000}"/>
    <cellStyle name="Normal 70 5" xfId="4503" xr:uid="{00000000-0005-0000-0000-000097110000}"/>
    <cellStyle name="Normal 70 50" xfId="4504" xr:uid="{00000000-0005-0000-0000-000098110000}"/>
    <cellStyle name="Normal 70 51" xfId="4505" xr:uid="{00000000-0005-0000-0000-000099110000}"/>
    <cellStyle name="Normal 70 52" xfId="4506" xr:uid="{00000000-0005-0000-0000-00009A110000}"/>
    <cellStyle name="Normal 70 53" xfId="4507" xr:uid="{00000000-0005-0000-0000-00009B110000}"/>
    <cellStyle name="Normal 70 54" xfId="4508" xr:uid="{00000000-0005-0000-0000-00009C110000}"/>
    <cellStyle name="Normal 70 55" xfId="4509" xr:uid="{00000000-0005-0000-0000-00009D110000}"/>
    <cellStyle name="Normal 70 56" xfId="4510" xr:uid="{00000000-0005-0000-0000-00009E110000}"/>
    <cellStyle name="Normal 70 57" xfId="4511" xr:uid="{00000000-0005-0000-0000-00009F110000}"/>
    <cellStyle name="Normal 70 58" xfId="4512" xr:uid="{00000000-0005-0000-0000-0000A0110000}"/>
    <cellStyle name="Normal 70 59" xfId="4513" xr:uid="{00000000-0005-0000-0000-0000A1110000}"/>
    <cellStyle name="Normal 70 6" xfId="4514" xr:uid="{00000000-0005-0000-0000-0000A2110000}"/>
    <cellStyle name="Normal 70 60" xfId="4515" xr:uid="{00000000-0005-0000-0000-0000A3110000}"/>
    <cellStyle name="Normal 70 61" xfId="4516" xr:uid="{00000000-0005-0000-0000-0000A4110000}"/>
    <cellStyle name="Normal 70 62" xfId="4517" xr:uid="{00000000-0005-0000-0000-0000A5110000}"/>
    <cellStyle name="Normal 70 63" xfId="4518" xr:uid="{00000000-0005-0000-0000-0000A6110000}"/>
    <cellStyle name="Normal 70 64" xfId="4519" xr:uid="{00000000-0005-0000-0000-0000A7110000}"/>
    <cellStyle name="Normal 70 65" xfId="4520" xr:uid="{00000000-0005-0000-0000-0000A8110000}"/>
    <cellStyle name="Normal 70 66" xfId="4521" xr:uid="{00000000-0005-0000-0000-0000A9110000}"/>
    <cellStyle name="Normal 70 67" xfId="4522" xr:uid="{00000000-0005-0000-0000-0000AA110000}"/>
    <cellStyle name="Normal 70 68" xfId="4523" xr:uid="{00000000-0005-0000-0000-0000AB110000}"/>
    <cellStyle name="Normal 70 69" xfId="4524" xr:uid="{00000000-0005-0000-0000-0000AC110000}"/>
    <cellStyle name="Normal 70 7" xfId="4525" xr:uid="{00000000-0005-0000-0000-0000AD110000}"/>
    <cellStyle name="Normal 70 70" xfId="4526" xr:uid="{00000000-0005-0000-0000-0000AE110000}"/>
    <cellStyle name="Normal 70 71" xfId="4527" xr:uid="{00000000-0005-0000-0000-0000AF110000}"/>
    <cellStyle name="Normal 70 72" xfId="4528" xr:uid="{00000000-0005-0000-0000-0000B0110000}"/>
    <cellStyle name="Normal 70 73" xfId="4529" xr:uid="{00000000-0005-0000-0000-0000B1110000}"/>
    <cellStyle name="Normal 70 74" xfId="4530" xr:uid="{00000000-0005-0000-0000-0000B2110000}"/>
    <cellStyle name="Normal 70 75" xfId="4531" xr:uid="{00000000-0005-0000-0000-0000B3110000}"/>
    <cellStyle name="Normal 70 76" xfId="4532" xr:uid="{00000000-0005-0000-0000-0000B4110000}"/>
    <cellStyle name="Normal 70 77" xfId="4533" xr:uid="{00000000-0005-0000-0000-0000B5110000}"/>
    <cellStyle name="Normal 70 78" xfId="4534" xr:uid="{00000000-0005-0000-0000-0000B6110000}"/>
    <cellStyle name="Normal 70 79" xfId="4535" xr:uid="{00000000-0005-0000-0000-0000B7110000}"/>
    <cellStyle name="Normal 70 8" xfId="4536" xr:uid="{00000000-0005-0000-0000-0000B8110000}"/>
    <cellStyle name="Normal 70 80" xfId="4537" xr:uid="{00000000-0005-0000-0000-0000B9110000}"/>
    <cellStyle name="Normal 70 81" xfId="4538" xr:uid="{00000000-0005-0000-0000-0000BA110000}"/>
    <cellStyle name="Normal 70 82" xfId="4539" xr:uid="{00000000-0005-0000-0000-0000BB110000}"/>
    <cellStyle name="Normal 70 83" xfId="4540" xr:uid="{00000000-0005-0000-0000-0000BC110000}"/>
    <cellStyle name="Normal 70 84" xfId="4541" xr:uid="{00000000-0005-0000-0000-0000BD110000}"/>
    <cellStyle name="Normal 70 85" xfId="4542" xr:uid="{00000000-0005-0000-0000-0000BE110000}"/>
    <cellStyle name="Normal 70 86" xfId="4543" xr:uid="{00000000-0005-0000-0000-0000BF110000}"/>
    <cellStyle name="Normal 70 87" xfId="4544" xr:uid="{00000000-0005-0000-0000-0000C0110000}"/>
    <cellStyle name="Normal 70 88" xfId="4545" xr:uid="{00000000-0005-0000-0000-0000C1110000}"/>
    <cellStyle name="Normal 70 89" xfId="4546" xr:uid="{00000000-0005-0000-0000-0000C2110000}"/>
    <cellStyle name="Normal 70 9" xfId="4547" xr:uid="{00000000-0005-0000-0000-0000C3110000}"/>
    <cellStyle name="Normal 70 90" xfId="4548" xr:uid="{00000000-0005-0000-0000-0000C4110000}"/>
    <cellStyle name="Normal 70 91" xfId="4549" xr:uid="{00000000-0005-0000-0000-0000C5110000}"/>
    <cellStyle name="Normal 70 92" xfId="4550" xr:uid="{00000000-0005-0000-0000-0000C6110000}"/>
    <cellStyle name="Normal 70 93" xfId="4551" xr:uid="{00000000-0005-0000-0000-0000C7110000}"/>
    <cellStyle name="Normal 70 94" xfId="4552" xr:uid="{00000000-0005-0000-0000-0000C8110000}"/>
    <cellStyle name="Normal 70 95" xfId="4553" xr:uid="{00000000-0005-0000-0000-0000C9110000}"/>
    <cellStyle name="Normal 70 96" xfId="4554" xr:uid="{00000000-0005-0000-0000-0000CA110000}"/>
    <cellStyle name="Normal 70 97" xfId="4555" xr:uid="{00000000-0005-0000-0000-0000CB110000}"/>
    <cellStyle name="Normal 70 98" xfId="4556" xr:uid="{00000000-0005-0000-0000-0000CC110000}"/>
    <cellStyle name="Normal 70 99" xfId="4557" xr:uid="{00000000-0005-0000-0000-0000CD110000}"/>
    <cellStyle name="Normal 71 10" xfId="4558" xr:uid="{00000000-0005-0000-0000-0000CE110000}"/>
    <cellStyle name="Normal 71 11" xfId="4559" xr:uid="{00000000-0005-0000-0000-0000CF110000}"/>
    <cellStyle name="Normal 71 12" xfId="4560" xr:uid="{00000000-0005-0000-0000-0000D0110000}"/>
    <cellStyle name="Normal 71 13" xfId="4561" xr:uid="{00000000-0005-0000-0000-0000D1110000}"/>
    <cellStyle name="Normal 71 14" xfId="4562" xr:uid="{00000000-0005-0000-0000-0000D2110000}"/>
    <cellStyle name="Normal 71 15" xfId="4563" xr:uid="{00000000-0005-0000-0000-0000D3110000}"/>
    <cellStyle name="Normal 71 16" xfId="4564" xr:uid="{00000000-0005-0000-0000-0000D4110000}"/>
    <cellStyle name="Normal 71 17" xfId="4565" xr:uid="{00000000-0005-0000-0000-0000D5110000}"/>
    <cellStyle name="Normal 71 18" xfId="4566" xr:uid="{00000000-0005-0000-0000-0000D6110000}"/>
    <cellStyle name="Normal 71 19" xfId="4567" xr:uid="{00000000-0005-0000-0000-0000D7110000}"/>
    <cellStyle name="Normal 71 2" xfId="4568" xr:uid="{00000000-0005-0000-0000-0000D8110000}"/>
    <cellStyle name="Normal 71 20" xfId="4569" xr:uid="{00000000-0005-0000-0000-0000D9110000}"/>
    <cellStyle name="Normal 71 21" xfId="4570" xr:uid="{00000000-0005-0000-0000-0000DA110000}"/>
    <cellStyle name="Normal 71 22" xfId="4571" xr:uid="{00000000-0005-0000-0000-0000DB110000}"/>
    <cellStyle name="Normal 71 23" xfId="4572" xr:uid="{00000000-0005-0000-0000-0000DC110000}"/>
    <cellStyle name="Normal 71 24" xfId="4573" xr:uid="{00000000-0005-0000-0000-0000DD110000}"/>
    <cellStyle name="Normal 71 25" xfId="4574" xr:uid="{00000000-0005-0000-0000-0000DE110000}"/>
    <cellStyle name="Normal 71 26" xfId="4575" xr:uid="{00000000-0005-0000-0000-0000DF110000}"/>
    <cellStyle name="Normal 71 27" xfId="4576" xr:uid="{00000000-0005-0000-0000-0000E0110000}"/>
    <cellStyle name="Normal 71 28" xfId="4577" xr:uid="{00000000-0005-0000-0000-0000E1110000}"/>
    <cellStyle name="Normal 71 29" xfId="4578" xr:uid="{00000000-0005-0000-0000-0000E2110000}"/>
    <cellStyle name="Normal 71 3" xfId="4579" xr:uid="{00000000-0005-0000-0000-0000E3110000}"/>
    <cellStyle name="Normal 71 30" xfId="4580" xr:uid="{00000000-0005-0000-0000-0000E4110000}"/>
    <cellStyle name="Normal 71 31" xfId="4581" xr:uid="{00000000-0005-0000-0000-0000E5110000}"/>
    <cellStyle name="Normal 71 32" xfId="4582" xr:uid="{00000000-0005-0000-0000-0000E6110000}"/>
    <cellStyle name="Normal 71 33" xfId="4583" xr:uid="{00000000-0005-0000-0000-0000E7110000}"/>
    <cellStyle name="Normal 71 34" xfId="4584" xr:uid="{00000000-0005-0000-0000-0000E8110000}"/>
    <cellStyle name="Normal 71 35" xfId="4585" xr:uid="{00000000-0005-0000-0000-0000E9110000}"/>
    <cellStyle name="Normal 71 36" xfId="4586" xr:uid="{00000000-0005-0000-0000-0000EA110000}"/>
    <cellStyle name="Normal 71 37" xfId="4587" xr:uid="{00000000-0005-0000-0000-0000EB110000}"/>
    <cellStyle name="Normal 71 38" xfId="4588" xr:uid="{00000000-0005-0000-0000-0000EC110000}"/>
    <cellStyle name="Normal 71 39" xfId="4589" xr:uid="{00000000-0005-0000-0000-0000ED110000}"/>
    <cellStyle name="Normal 71 4" xfId="4590" xr:uid="{00000000-0005-0000-0000-0000EE110000}"/>
    <cellStyle name="Normal 71 40" xfId="4591" xr:uid="{00000000-0005-0000-0000-0000EF110000}"/>
    <cellStyle name="Normal 71 41" xfId="4592" xr:uid="{00000000-0005-0000-0000-0000F0110000}"/>
    <cellStyle name="Normal 71 42" xfId="4593" xr:uid="{00000000-0005-0000-0000-0000F1110000}"/>
    <cellStyle name="Normal 71 5" xfId="4594" xr:uid="{00000000-0005-0000-0000-0000F2110000}"/>
    <cellStyle name="Normal 71 6" xfId="4595" xr:uid="{00000000-0005-0000-0000-0000F3110000}"/>
    <cellStyle name="Normal 71 7" xfId="4596" xr:uid="{00000000-0005-0000-0000-0000F4110000}"/>
    <cellStyle name="Normal 71 8" xfId="4597" xr:uid="{00000000-0005-0000-0000-0000F5110000}"/>
    <cellStyle name="Normal 71 9" xfId="4598" xr:uid="{00000000-0005-0000-0000-0000F6110000}"/>
    <cellStyle name="Normal 72 10" xfId="4599" xr:uid="{00000000-0005-0000-0000-0000F7110000}"/>
    <cellStyle name="Normal 72 11" xfId="4600" xr:uid="{00000000-0005-0000-0000-0000F8110000}"/>
    <cellStyle name="Normal 72 12" xfId="4601" xr:uid="{00000000-0005-0000-0000-0000F9110000}"/>
    <cellStyle name="Normal 72 13" xfId="4602" xr:uid="{00000000-0005-0000-0000-0000FA110000}"/>
    <cellStyle name="Normal 72 14" xfId="4603" xr:uid="{00000000-0005-0000-0000-0000FB110000}"/>
    <cellStyle name="Normal 72 15" xfId="4604" xr:uid="{00000000-0005-0000-0000-0000FC110000}"/>
    <cellStyle name="Normal 72 16" xfId="4605" xr:uid="{00000000-0005-0000-0000-0000FD110000}"/>
    <cellStyle name="Normal 72 17" xfId="4606" xr:uid="{00000000-0005-0000-0000-0000FE110000}"/>
    <cellStyle name="Normal 72 18" xfId="4607" xr:uid="{00000000-0005-0000-0000-0000FF110000}"/>
    <cellStyle name="Normal 72 19" xfId="4608" xr:uid="{00000000-0005-0000-0000-000000120000}"/>
    <cellStyle name="Normal 72 2" xfId="4609" xr:uid="{00000000-0005-0000-0000-000001120000}"/>
    <cellStyle name="Normal 72 20" xfId="4610" xr:uid="{00000000-0005-0000-0000-000002120000}"/>
    <cellStyle name="Normal 72 21" xfId="4611" xr:uid="{00000000-0005-0000-0000-000003120000}"/>
    <cellStyle name="Normal 72 22" xfId="4612" xr:uid="{00000000-0005-0000-0000-000004120000}"/>
    <cellStyle name="Normal 72 23" xfId="4613" xr:uid="{00000000-0005-0000-0000-000005120000}"/>
    <cellStyle name="Normal 72 24" xfId="4614" xr:uid="{00000000-0005-0000-0000-000006120000}"/>
    <cellStyle name="Normal 72 25" xfId="4615" xr:uid="{00000000-0005-0000-0000-000007120000}"/>
    <cellStyle name="Normal 72 26" xfId="4616" xr:uid="{00000000-0005-0000-0000-000008120000}"/>
    <cellStyle name="Normal 72 27" xfId="4617" xr:uid="{00000000-0005-0000-0000-000009120000}"/>
    <cellStyle name="Normal 72 28" xfId="4618" xr:uid="{00000000-0005-0000-0000-00000A120000}"/>
    <cellStyle name="Normal 72 29" xfId="4619" xr:uid="{00000000-0005-0000-0000-00000B120000}"/>
    <cellStyle name="Normal 72 3" xfId="4620" xr:uid="{00000000-0005-0000-0000-00000C120000}"/>
    <cellStyle name="Normal 72 30" xfId="4621" xr:uid="{00000000-0005-0000-0000-00000D120000}"/>
    <cellStyle name="Normal 72 31" xfId="4622" xr:uid="{00000000-0005-0000-0000-00000E120000}"/>
    <cellStyle name="Normal 72 32" xfId="4623" xr:uid="{00000000-0005-0000-0000-00000F120000}"/>
    <cellStyle name="Normal 72 33" xfId="4624" xr:uid="{00000000-0005-0000-0000-000010120000}"/>
    <cellStyle name="Normal 72 34" xfId="4625" xr:uid="{00000000-0005-0000-0000-000011120000}"/>
    <cellStyle name="Normal 72 35" xfId="4626" xr:uid="{00000000-0005-0000-0000-000012120000}"/>
    <cellStyle name="Normal 72 36" xfId="4627" xr:uid="{00000000-0005-0000-0000-000013120000}"/>
    <cellStyle name="Normal 72 37" xfId="4628" xr:uid="{00000000-0005-0000-0000-000014120000}"/>
    <cellStyle name="Normal 72 38" xfId="4629" xr:uid="{00000000-0005-0000-0000-000015120000}"/>
    <cellStyle name="Normal 72 39" xfId="4630" xr:uid="{00000000-0005-0000-0000-000016120000}"/>
    <cellStyle name="Normal 72 4" xfId="4631" xr:uid="{00000000-0005-0000-0000-000017120000}"/>
    <cellStyle name="Normal 72 40" xfId="4632" xr:uid="{00000000-0005-0000-0000-000018120000}"/>
    <cellStyle name="Normal 72 41" xfId="4633" xr:uid="{00000000-0005-0000-0000-000019120000}"/>
    <cellStyle name="Normal 72 42" xfId="4634" xr:uid="{00000000-0005-0000-0000-00001A120000}"/>
    <cellStyle name="Normal 72 5" xfId="4635" xr:uid="{00000000-0005-0000-0000-00001B120000}"/>
    <cellStyle name="Normal 72 6" xfId="4636" xr:uid="{00000000-0005-0000-0000-00001C120000}"/>
    <cellStyle name="Normal 72 7" xfId="4637" xr:uid="{00000000-0005-0000-0000-00001D120000}"/>
    <cellStyle name="Normal 72 8" xfId="4638" xr:uid="{00000000-0005-0000-0000-00001E120000}"/>
    <cellStyle name="Normal 72 9" xfId="4639" xr:uid="{00000000-0005-0000-0000-00001F120000}"/>
    <cellStyle name="Normal 73 10" xfId="4640" xr:uid="{00000000-0005-0000-0000-000020120000}"/>
    <cellStyle name="Normal 73 11" xfId="4641" xr:uid="{00000000-0005-0000-0000-000021120000}"/>
    <cellStyle name="Normal 73 12" xfId="4642" xr:uid="{00000000-0005-0000-0000-000022120000}"/>
    <cellStyle name="Normal 73 13" xfId="4643" xr:uid="{00000000-0005-0000-0000-000023120000}"/>
    <cellStyle name="Normal 73 14" xfId="4644" xr:uid="{00000000-0005-0000-0000-000024120000}"/>
    <cellStyle name="Normal 73 15" xfId="4645" xr:uid="{00000000-0005-0000-0000-000025120000}"/>
    <cellStyle name="Normal 73 16" xfId="4646" xr:uid="{00000000-0005-0000-0000-000026120000}"/>
    <cellStyle name="Normal 73 17" xfId="4647" xr:uid="{00000000-0005-0000-0000-000027120000}"/>
    <cellStyle name="Normal 73 18" xfId="4648" xr:uid="{00000000-0005-0000-0000-000028120000}"/>
    <cellStyle name="Normal 73 19" xfId="4649" xr:uid="{00000000-0005-0000-0000-000029120000}"/>
    <cellStyle name="Normal 73 2" xfId="4650" xr:uid="{00000000-0005-0000-0000-00002A120000}"/>
    <cellStyle name="Normal 73 20" xfId="4651" xr:uid="{00000000-0005-0000-0000-00002B120000}"/>
    <cellStyle name="Normal 73 21" xfId="4652" xr:uid="{00000000-0005-0000-0000-00002C120000}"/>
    <cellStyle name="Normal 73 22" xfId="4653" xr:uid="{00000000-0005-0000-0000-00002D120000}"/>
    <cellStyle name="Normal 73 23" xfId="4654" xr:uid="{00000000-0005-0000-0000-00002E120000}"/>
    <cellStyle name="Normal 73 24" xfId="4655" xr:uid="{00000000-0005-0000-0000-00002F120000}"/>
    <cellStyle name="Normal 73 25" xfId="4656" xr:uid="{00000000-0005-0000-0000-000030120000}"/>
    <cellStyle name="Normal 73 26" xfId="4657" xr:uid="{00000000-0005-0000-0000-000031120000}"/>
    <cellStyle name="Normal 73 27" xfId="4658" xr:uid="{00000000-0005-0000-0000-000032120000}"/>
    <cellStyle name="Normal 73 28" xfId="4659" xr:uid="{00000000-0005-0000-0000-000033120000}"/>
    <cellStyle name="Normal 73 29" xfId="4660" xr:uid="{00000000-0005-0000-0000-000034120000}"/>
    <cellStyle name="Normal 73 3" xfId="4661" xr:uid="{00000000-0005-0000-0000-000035120000}"/>
    <cellStyle name="Normal 73 30" xfId="4662" xr:uid="{00000000-0005-0000-0000-000036120000}"/>
    <cellStyle name="Normal 73 31" xfId="4663" xr:uid="{00000000-0005-0000-0000-000037120000}"/>
    <cellStyle name="Normal 73 32" xfId="4664" xr:uid="{00000000-0005-0000-0000-000038120000}"/>
    <cellStyle name="Normal 73 33" xfId="4665" xr:uid="{00000000-0005-0000-0000-000039120000}"/>
    <cellStyle name="Normal 73 34" xfId="4666" xr:uid="{00000000-0005-0000-0000-00003A120000}"/>
    <cellStyle name="Normal 73 35" xfId="4667" xr:uid="{00000000-0005-0000-0000-00003B120000}"/>
    <cellStyle name="Normal 73 36" xfId="4668" xr:uid="{00000000-0005-0000-0000-00003C120000}"/>
    <cellStyle name="Normal 73 37" xfId="4669" xr:uid="{00000000-0005-0000-0000-00003D120000}"/>
    <cellStyle name="Normal 73 38" xfId="4670" xr:uid="{00000000-0005-0000-0000-00003E120000}"/>
    <cellStyle name="Normal 73 39" xfId="4671" xr:uid="{00000000-0005-0000-0000-00003F120000}"/>
    <cellStyle name="Normal 73 4" xfId="4672" xr:uid="{00000000-0005-0000-0000-000040120000}"/>
    <cellStyle name="Normal 73 40" xfId="4673" xr:uid="{00000000-0005-0000-0000-000041120000}"/>
    <cellStyle name="Normal 73 41" xfId="4674" xr:uid="{00000000-0005-0000-0000-000042120000}"/>
    <cellStyle name="Normal 73 42" xfId="4675" xr:uid="{00000000-0005-0000-0000-000043120000}"/>
    <cellStyle name="Normal 73 5" xfId="4676" xr:uid="{00000000-0005-0000-0000-000044120000}"/>
    <cellStyle name="Normal 73 6" xfId="4677" xr:uid="{00000000-0005-0000-0000-000045120000}"/>
    <cellStyle name="Normal 73 7" xfId="4678" xr:uid="{00000000-0005-0000-0000-000046120000}"/>
    <cellStyle name="Normal 73 8" xfId="4679" xr:uid="{00000000-0005-0000-0000-000047120000}"/>
    <cellStyle name="Normal 73 9" xfId="4680" xr:uid="{00000000-0005-0000-0000-000048120000}"/>
    <cellStyle name="Normal 74 10" xfId="4681" xr:uid="{00000000-0005-0000-0000-000049120000}"/>
    <cellStyle name="Normal 74 11" xfId="4682" xr:uid="{00000000-0005-0000-0000-00004A120000}"/>
    <cellStyle name="Normal 74 12" xfId="4683" xr:uid="{00000000-0005-0000-0000-00004B120000}"/>
    <cellStyle name="Normal 74 13" xfId="4684" xr:uid="{00000000-0005-0000-0000-00004C120000}"/>
    <cellStyle name="Normal 74 14" xfId="4685" xr:uid="{00000000-0005-0000-0000-00004D120000}"/>
    <cellStyle name="Normal 74 15" xfId="4686" xr:uid="{00000000-0005-0000-0000-00004E120000}"/>
    <cellStyle name="Normal 74 16" xfId="4687" xr:uid="{00000000-0005-0000-0000-00004F120000}"/>
    <cellStyle name="Normal 74 17" xfId="4688" xr:uid="{00000000-0005-0000-0000-000050120000}"/>
    <cellStyle name="Normal 74 18" xfId="4689" xr:uid="{00000000-0005-0000-0000-000051120000}"/>
    <cellStyle name="Normal 74 19" xfId="4690" xr:uid="{00000000-0005-0000-0000-000052120000}"/>
    <cellStyle name="Normal 74 2" xfId="4691" xr:uid="{00000000-0005-0000-0000-000053120000}"/>
    <cellStyle name="Normal 74 20" xfId="4692" xr:uid="{00000000-0005-0000-0000-000054120000}"/>
    <cellStyle name="Normal 74 21" xfId="4693" xr:uid="{00000000-0005-0000-0000-000055120000}"/>
    <cellStyle name="Normal 74 22" xfId="4694" xr:uid="{00000000-0005-0000-0000-000056120000}"/>
    <cellStyle name="Normal 74 23" xfId="4695" xr:uid="{00000000-0005-0000-0000-000057120000}"/>
    <cellStyle name="Normal 74 24" xfId="4696" xr:uid="{00000000-0005-0000-0000-000058120000}"/>
    <cellStyle name="Normal 74 25" xfId="4697" xr:uid="{00000000-0005-0000-0000-000059120000}"/>
    <cellStyle name="Normal 74 26" xfId="4698" xr:uid="{00000000-0005-0000-0000-00005A120000}"/>
    <cellStyle name="Normal 74 27" xfId="4699" xr:uid="{00000000-0005-0000-0000-00005B120000}"/>
    <cellStyle name="Normal 74 28" xfId="4700" xr:uid="{00000000-0005-0000-0000-00005C120000}"/>
    <cellStyle name="Normal 74 29" xfId="4701" xr:uid="{00000000-0005-0000-0000-00005D120000}"/>
    <cellStyle name="Normal 74 3" xfId="4702" xr:uid="{00000000-0005-0000-0000-00005E120000}"/>
    <cellStyle name="Normal 74 30" xfId="4703" xr:uid="{00000000-0005-0000-0000-00005F120000}"/>
    <cellStyle name="Normal 74 31" xfId="4704" xr:uid="{00000000-0005-0000-0000-000060120000}"/>
    <cellStyle name="Normal 74 32" xfId="4705" xr:uid="{00000000-0005-0000-0000-000061120000}"/>
    <cellStyle name="Normal 74 33" xfId="4706" xr:uid="{00000000-0005-0000-0000-000062120000}"/>
    <cellStyle name="Normal 74 34" xfId="4707" xr:uid="{00000000-0005-0000-0000-000063120000}"/>
    <cellStyle name="Normal 74 35" xfId="4708" xr:uid="{00000000-0005-0000-0000-000064120000}"/>
    <cellStyle name="Normal 74 36" xfId="4709" xr:uid="{00000000-0005-0000-0000-000065120000}"/>
    <cellStyle name="Normal 74 37" xfId="4710" xr:uid="{00000000-0005-0000-0000-000066120000}"/>
    <cellStyle name="Normal 74 38" xfId="4711" xr:uid="{00000000-0005-0000-0000-000067120000}"/>
    <cellStyle name="Normal 74 39" xfId="4712" xr:uid="{00000000-0005-0000-0000-000068120000}"/>
    <cellStyle name="Normal 74 4" xfId="4713" xr:uid="{00000000-0005-0000-0000-000069120000}"/>
    <cellStyle name="Normal 74 40" xfId="4714" xr:uid="{00000000-0005-0000-0000-00006A120000}"/>
    <cellStyle name="Normal 74 41" xfId="4715" xr:uid="{00000000-0005-0000-0000-00006B120000}"/>
    <cellStyle name="Normal 74 42" xfId="4716" xr:uid="{00000000-0005-0000-0000-00006C120000}"/>
    <cellStyle name="Normal 74 43" xfId="4717" xr:uid="{00000000-0005-0000-0000-00006D120000}"/>
    <cellStyle name="Normal 74 44" xfId="4718" xr:uid="{00000000-0005-0000-0000-00006E120000}"/>
    <cellStyle name="Normal 74 45" xfId="4719" xr:uid="{00000000-0005-0000-0000-00006F120000}"/>
    <cellStyle name="Normal 74 46" xfId="4720" xr:uid="{00000000-0005-0000-0000-000070120000}"/>
    <cellStyle name="Normal 74 47" xfId="4721" xr:uid="{00000000-0005-0000-0000-000071120000}"/>
    <cellStyle name="Normal 74 48" xfId="4722" xr:uid="{00000000-0005-0000-0000-000072120000}"/>
    <cellStyle name="Normal 74 49" xfId="4723" xr:uid="{00000000-0005-0000-0000-000073120000}"/>
    <cellStyle name="Normal 74 5" xfId="4724" xr:uid="{00000000-0005-0000-0000-000074120000}"/>
    <cellStyle name="Normal 74 50" xfId="4725" xr:uid="{00000000-0005-0000-0000-000075120000}"/>
    <cellStyle name="Normal 74 51" xfId="4726" xr:uid="{00000000-0005-0000-0000-000076120000}"/>
    <cellStyle name="Normal 74 52" xfId="4727" xr:uid="{00000000-0005-0000-0000-000077120000}"/>
    <cellStyle name="Normal 74 53" xfId="4728" xr:uid="{00000000-0005-0000-0000-000078120000}"/>
    <cellStyle name="Normal 74 54" xfId="4729" xr:uid="{00000000-0005-0000-0000-000079120000}"/>
    <cellStyle name="Normal 74 55" xfId="4730" xr:uid="{00000000-0005-0000-0000-00007A120000}"/>
    <cellStyle name="Normal 74 56" xfId="4731" xr:uid="{00000000-0005-0000-0000-00007B120000}"/>
    <cellStyle name="Normal 74 57" xfId="4732" xr:uid="{00000000-0005-0000-0000-00007C120000}"/>
    <cellStyle name="Normal 74 58" xfId="4733" xr:uid="{00000000-0005-0000-0000-00007D120000}"/>
    <cellStyle name="Normal 74 59" xfId="4734" xr:uid="{00000000-0005-0000-0000-00007E120000}"/>
    <cellStyle name="Normal 74 6" xfId="4735" xr:uid="{00000000-0005-0000-0000-00007F120000}"/>
    <cellStyle name="Normal 74 60" xfId="4736" xr:uid="{00000000-0005-0000-0000-000080120000}"/>
    <cellStyle name="Normal 74 61" xfId="4737" xr:uid="{00000000-0005-0000-0000-000081120000}"/>
    <cellStyle name="Normal 74 62" xfId="4738" xr:uid="{00000000-0005-0000-0000-000082120000}"/>
    <cellStyle name="Normal 74 63" xfId="4739" xr:uid="{00000000-0005-0000-0000-000083120000}"/>
    <cellStyle name="Normal 74 64" xfId="4740" xr:uid="{00000000-0005-0000-0000-000084120000}"/>
    <cellStyle name="Normal 74 65" xfId="4741" xr:uid="{00000000-0005-0000-0000-000085120000}"/>
    <cellStyle name="Normal 74 66" xfId="4742" xr:uid="{00000000-0005-0000-0000-000086120000}"/>
    <cellStyle name="Normal 74 67" xfId="4743" xr:uid="{00000000-0005-0000-0000-000087120000}"/>
    <cellStyle name="Normal 74 68" xfId="4744" xr:uid="{00000000-0005-0000-0000-000088120000}"/>
    <cellStyle name="Normal 74 69" xfId="4745" xr:uid="{00000000-0005-0000-0000-000089120000}"/>
    <cellStyle name="Normal 74 7" xfId="4746" xr:uid="{00000000-0005-0000-0000-00008A120000}"/>
    <cellStyle name="Normal 74 70" xfId="4747" xr:uid="{00000000-0005-0000-0000-00008B120000}"/>
    <cellStyle name="Normal 74 71" xfId="4748" xr:uid="{00000000-0005-0000-0000-00008C120000}"/>
    <cellStyle name="Normal 74 72" xfId="4749" xr:uid="{00000000-0005-0000-0000-00008D120000}"/>
    <cellStyle name="Normal 74 73" xfId="4750" xr:uid="{00000000-0005-0000-0000-00008E120000}"/>
    <cellStyle name="Normal 74 74" xfId="4751" xr:uid="{00000000-0005-0000-0000-00008F120000}"/>
    <cellStyle name="Normal 74 75" xfId="4752" xr:uid="{00000000-0005-0000-0000-000090120000}"/>
    <cellStyle name="Normal 74 76" xfId="4753" xr:uid="{00000000-0005-0000-0000-000091120000}"/>
    <cellStyle name="Normal 74 77" xfId="4754" xr:uid="{00000000-0005-0000-0000-000092120000}"/>
    <cellStyle name="Normal 74 78" xfId="4755" xr:uid="{00000000-0005-0000-0000-000093120000}"/>
    <cellStyle name="Normal 74 79" xfId="4756" xr:uid="{00000000-0005-0000-0000-000094120000}"/>
    <cellStyle name="Normal 74 8" xfId="4757" xr:uid="{00000000-0005-0000-0000-000095120000}"/>
    <cellStyle name="Normal 74 80" xfId="4758" xr:uid="{00000000-0005-0000-0000-000096120000}"/>
    <cellStyle name="Normal 74 81" xfId="4759" xr:uid="{00000000-0005-0000-0000-000097120000}"/>
    <cellStyle name="Normal 74 82" xfId="4760" xr:uid="{00000000-0005-0000-0000-000098120000}"/>
    <cellStyle name="Normal 74 83" xfId="4761" xr:uid="{00000000-0005-0000-0000-000099120000}"/>
    <cellStyle name="Normal 74 84" xfId="4762" xr:uid="{00000000-0005-0000-0000-00009A120000}"/>
    <cellStyle name="Normal 74 85" xfId="4763" xr:uid="{00000000-0005-0000-0000-00009B120000}"/>
    <cellStyle name="Normal 74 86" xfId="4764" xr:uid="{00000000-0005-0000-0000-00009C120000}"/>
    <cellStyle name="Normal 74 87" xfId="4765" xr:uid="{00000000-0005-0000-0000-00009D120000}"/>
    <cellStyle name="Normal 74 88" xfId="4766" xr:uid="{00000000-0005-0000-0000-00009E120000}"/>
    <cellStyle name="Normal 74 89" xfId="4767" xr:uid="{00000000-0005-0000-0000-00009F120000}"/>
    <cellStyle name="Normal 74 9" xfId="4768" xr:uid="{00000000-0005-0000-0000-0000A0120000}"/>
    <cellStyle name="Normal 74 90" xfId="4769" xr:uid="{00000000-0005-0000-0000-0000A1120000}"/>
    <cellStyle name="Normal 74 91" xfId="4770" xr:uid="{00000000-0005-0000-0000-0000A2120000}"/>
    <cellStyle name="Normal 74 92" xfId="4771" xr:uid="{00000000-0005-0000-0000-0000A3120000}"/>
    <cellStyle name="Normal 74 93" xfId="4772" xr:uid="{00000000-0005-0000-0000-0000A4120000}"/>
    <cellStyle name="Normal 74 94" xfId="4773" xr:uid="{00000000-0005-0000-0000-0000A5120000}"/>
    <cellStyle name="Normal 74 95" xfId="4774" xr:uid="{00000000-0005-0000-0000-0000A6120000}"/>
    <cellStyle name="Normal 74 96" xfId="4775" xr:uid="{00000000-0005-0000-0000-0000A7120000}"/>
    <cellStyle name="Normal 74 97" xfId="4776" xr:uid="{00000000-0005-0000-0000-0000A8120000}"/>
    <cellStyle name="Normal 74 98" xfId="4777" xr:uid="{00000000-0005-0000-0000-0000A9120000}"/>
    <cellStyle name="Normal 74 99" xfId="4778" xr:uid="{00000000-0005-0000-0000-0000AA120000}"/>
    <cellStyle name="Normal 75 10" xfId="4779" xr:uid="{00000000-0005-0000-0000-0000AB120000}"/>
    <cellStyle name="Normal 75 11" xfId="4780" xr:uid="{00000000-0005-0000-0000-0000AC120000}"/>
    <cellStyle name="Normal 75 12" xfId="4781" xr:uid="{00000000-0005-0000-0000-0000AD120000}"/>
    <cellStyle name="Normal 75 13" xfId="4782" xr:uid="{00000000-0005-0000-0000-0000AE120000}"/>
    <cellStyle name="Normal 75 14" xfId="4783" xr:uid="{00000000-0005-0000-0000-0000AF120000}"/>
    <cellStyle name="Normal 75 15" xfId="4784" xr:uid="{00000000-0005-0000-0000-0000B0120000}"/>
    <cellStyle name="Normal 75 16" xfId="4785" xr:uid="{00000000-0005-0000-0000-0000B1120000}"/>
    <cellStyle name="Normal 75 17" xfId="4786" xr:uid="{00000000-0005-0000-0000-0000B2120000}"/>
    <cellStyle name="Normal 75 18" xfId="4787" xr:uid="{00000000-0005-0000-0000-0000B3120000}"/>
    <cellStyle name="Normal 75 19" xfId="4788" xr:uid="{00000000-0005-0000-0000-0000B4120000}"/>
    <cellStyle name="Normal 75 2" xfId="4789" xr:uid="{00000000-0005-0000-0000-0000B5120000}"/>
    <cellStyle name="Normal 75 20" xfId="4790" xr:uid="{00000000-0005-0000-0000-0000B6120000}"/>
    <cellStyle name="Normal 75 21" xfId="4791" xr:uid="{00000000-0005-0000-0000-0000B7120000}"/>
    <cellStyle name="Normal 75 22" xfId="4792" xr:uid="{00000000-0005-0000-0000-0000B8120000}"/>
    <cellStyle name="Normal 75 23" xfId="4793" xr:uid="{00000000-0005-0000-0000-0000B9120000}"/>
    <cellStyle name="Normal 75 24" xfId="4794" xr:uid="{00000000-0005-0000-0000-0000BA120000}"/>
    <cellStyle name="Normal 75 25" xfId="4795" xr:uid="{00000000-0005-0000-0000-0000BB120000}"/>
    <cellStyle name="Normal 75 26" xfId="4796" xr:uid="{00000000-0005-0000-0000-0000BC120000}"/>
    <cellStyle name="Normal 75 27" xfId="4797" xr:uid="{00000000-0005-0000-0000-0000BD120000}"/>
    <cellStyle name="Normal 75 28" xfId="4798" xr:uid="{00000000-0005-0000-0000-0000BE120000}"/>
    <cellStyle name="Normal 75 29" xfId="4799" xr:uid="{00000000-0005-0000-0000-0000BF120000}"/>
    <cellStyle name="Normal 75 3" xfId="4800" xr:uid="{00000000-0005-0000-0000-0000C0120000}"/>
    <cellStyle name="Normal 75 30" xfId="4801" xr:uid="{00000000-0005-0000-0000-0000C1120000}"/>
    <cellStyle name="Normal 75 31" xfId="4802" xr:uid="{00000000-0005-0000-0000-0000C2120000}"/>
    <cellStyle name="Normal 75 32" xfId="4803" xr:uid="{00000000-0005-0000-0000-0000C3120000}"/>
    <cellStyle name="Normal 75 33" xfId="4804" xr:uid="{00000000-0005-0000-0000-0000C4120000}"/>
    <cellStyle name="Normal 75 34" xfId="4805" xr:uid="{00000000-0005-0000-0000-0000C5120000}"/>
    <cellStyle name="Normal 75 35" xfId="4806" xr:uid="{00000000-0005-0000-0000-0000C6120000}"/>
    <cellStyle name="Normal 75 36" xfId="4807" xr:uid="{00000000-0005-0000-0000-0000C7120000}"/>
    <cellStyle name="Normal 75 37" xfId="4808" xr:uid="{00000000-0005-0000-0000-0000C8120000}"/>
    <cellStyle name="Normal 75 38" xfId="4809" xr:uid="{00000000-0005-0000-0000-0000C9120000}"/>
    <cellStyle name="Normal 75 39" xfId="4810" xr:uid="{00000000-0005-0000-0000-0000CA120000}"/>
    <cellStyle name="Normal 75 4" xfId="4811" xr:uid="{00000000-0005-0000-0000-0000CB120000}"/>
    <cellStyle name="Normal 75 40" xfId="4812" xr:uid="{00000000-0005-0000-0000-0000CC120000}"/>
    <cellStyle name="Normal 75 41" xfId="4813" xr:uid="{00000000-0005-0000-0000-0000CD120000}"/>
    <cellStyle name="Normal 75 42" xfId="4814" xr:uid="{00000000-0005-0000-0000-0000CE120000}"/>
    <cellStyle name="Normal 75 43" xfId="4815" xr:uid="{00000000-0005-0000-0000-0000CF120000}"/>
    <cellStyle name="Normal 75 44" xfId="4816" xr:uid="{00000000-0005-0000-0000-0000D0120000}"/>
    <cellStyle name="Normal 75 45" xfId="4817" xr:uid="{00000000-0005-0000-0000-0000D1120000}"/>
    <cellStyle name="Normal 75 46" xfId="4818" xr:uid="{00000000-0005-0000-0000-0000D2120000}"/>
    <cellStyle name="Normal 75 47" xfId="4819" xr:uid="{00000000-0005-0000-0000-0000D3120000}"/>
    <cellStyle name="Normal 75 48" xfId="4820" xr:uid="{00000000-0005-0000-0000-0000D4120000}"/>
    <cellStyle name="Normal 75 49" xfId="4821" xr:uid="{00000000-0005-0000-0000-0000D5120000}"/>
    <cellStyle name="Normal 75 5" xfId="4822" xr:uid="{00000000-0005-0000-0000-0000D6120000}"/>
    <cellStyle name="Normal 75 50" xfId="4823" xr:uid="{00000000-0005-0000-0000-0000D7120000}"/>
    <cellStyle name="Normal 75 51" xfId="4824" xr:uid="{00000000-0005-0000-0000-0000D8120000}"/>
    <cellStyle name="Normal 75 52" xfId="4825" xr:uid="{00000000-0005-0000-0000-0000D9120000}"/>
    <cellStyle name="Normal 75 53" xfId="4826" xr:uid="{00000000-0005-0000-0000-0000DA120000}"/>
    <cellStyle name="Normal 75 54" xfId="4827" xr:uid="{00000000-0005-0000-0000-0000DB120000}"/>
    <cellStyle name="Normal 75 55" xfId="4828" xr:uid="{00000000-0005-0000-0000-0000DC120000}"/>
    <cellStyle name="Normal 75 56" xfId="4829" xr:uid="{00000000-0005-0000-0000-0000DD120000}"/>
    <cellStyle name="Normal 75 57" xfId="4830" xr:uid="{00000000-0005-0000-0000-0000DE120000}"/>
    <cellStyle name="Normal 75 58" xfId="4831" xr:uid="{00000000-0005-0000-0000-0000DF120000}"/>
    <cellStyle name="Normal 75 59" xfId="4832" xr:uid="{00000000-0005-0000-0000-0000E0120000}"/>
    <cellStyle name="Normal 75 6" xfId="4833" xr:uid="{00000000-0005-0000-0000-0000E1120000}"/>
    <cellStyle name="Normal 75 60" xfId="4834" xr:uid="{00000000-0005-0000-0000-0000E2120000}"/>
    <cellStyle name="Normal 75 61" xfId="4835" xr:uid="{00000000-0005-0000-0000-0000E3120000}"/>
    <cellStyle name="Normal 75 62" xfId="4836" xr:uid="{00000000-0005-0000-0000-0000E4120000}"/>
    <cellStyle name="Normal 75 63" xfId="4837" xr:uid="{00000000-0005-0000-0000-0000E5120000}"/>
    <cellStyle name="Normal 75 64" xfId="4838" xr:uid="{00000000-0005-0000-0000-0000E6120000}"/>
    <cellStyle name="Normal 75 65" xfId="4839" xr:uid="{00000000-0005-0000-0000-0000E7120000}"/>
    <cellStyle name="Normal 75 66" xfId="4840" xr:uid="{00000000-0005-0000-0000-0000E8120000}"/>
    <cellStyle name="Normal 75 67" xfId="4841" xr:uid="{00000000-0005-0000-0000-0000E9120000}"/>
    <cellStyle name="Normal 75 68" xfId="4842" xr:uid="{00000000-0005-0000-0000-0000EA120000}"/>
    <cellStyle name="Normal 75 69" xfId="4843" xr:uid="{00000000-0005-0000-0000-0000EB120000}"/>
    <cellStyle name="Normal 75 7" xfId="4844" xr:uid="{00000000-0005-0000-0000-0000EC120000}"/>
    <cellStyle name="Normal 75 70" xfId="4845" xr:uid="{00000000-0005-0000-0000-0000ED120000}"/>
    <cellStyle name="Normal 75 71" xfId="4846" xr:uid="{00000000-0005-0000-0000-0000EE120000}"/>
    <cellStyle name="Normal 75 72" xfId="4847" xr:uid="{00000000-0005-0000-0000-0000EF120000}"/>
    <cellStyle name="Normal 75 73" xfId="4848" xr:uid="{00000000-0005-0000-0000-0000F0120000}"/>
    <cellStyle name="Normal 75 74" xfId="4849" xr:uid="{00000000-0005-0000-0000-0000F1120000}"/>
    <cellStyle name="Normal 75 75" xfId="4850" xr:uid="{00000000-0005-0000-0000-0000F2120000}"/>
    <cellStyle name="Normal 75 76" xfId="4851" xr:uid="{00000000-0005-0000-0000-0000F3120000}"/>
    <cellStyle name="Normal 75 77" xfId="4852" xr:uid="{00000000-0005-0000-0000-0000F4120000}"/>
    <cellStyle name="Normal 75 78" xfId="4853" xr:uid="{00000000-0005-0000-0000-0000F5120000}"/>
    <cellStyle name="Normal 75 79" xfId="4854" xr:uid="{00000000-0005-0000-0000-0000F6120000}"/>
    <cellStyle name="Normal 75 8" xfId="4855" xr:uid="{00000000-0005-0000-0000-0000F7120000}"/>
    <cellStyle name="Normal 75 80" xfId="4856" xr:uid="{00000000-0005-0000-0000-0000F8120000}"/>
    <cellStyle name="Normal 75 81" xfId="4857" xr:uid="{00000000-0005-0000-0000-0000F9120000}"/>
    <cellStyle name="Normal 75 82" xfId="4858" xr:uid="{00000000-0005-0000-0000-0000FA120000}"/>
    <cellStyle name="Normal 75 83" xfId="4859" xr:uid="{00000000-0005-0000-0000-0000FB120000}"/>
    <cellStyle name="Normal 75 84" xfId="4860" xr:uid="{00000000-0005-0000-0000-0000FC120000}"/>
    <cellStyle name="Normal 75 85" xfId="4861" xr:uid="{00000000-0005-0000-0000-0000FD120000}"/>
    <cellStyle name="Normal 75 86" xfId="4862" xr:uid="{00000000-0005-0000-0000-0000FE120000}"/>
    <cellStyle name="Normal 75 87" xfId="4863" xr:uid="{00000000-0005-0000-0000-0000FF120000}"/>
    <cellStyle name="Normal 75 88" xfId="4864" xr:uid="{00000000-0005-0000-0000-000000130000}"/>
    <cellStyle name="Normal 75 89" xfId="4865" xr:uid="{00000000-0005-0000-0000-000001130000}"/>
    <cellStyle name="Normal 75 9" xfId="4866" xr:uid="{00000000-0005-0000-0000-000002130000}"/>
    <cellStyle name="Normal 75 90" xfId="4867" xr:uid="{00000000-0005-0000-0000-000003130000}"/>
    <cellStyle name="Normal 75 91" xfId="4868" xr:uid="{00000000-0005-0000-0000-000004130000}"/>
    <cellStyle name="Normal 75 92" xfId="4869" xr:uid="{00000000-0005-0000-0000-000005130000}"/>
    <cellStyle name="Normal 75 93" xfId="4870" xr:uid="{00000000-0005-0000-0000-000006130000}"/>
    <cellStyle name="Normal 75 94" xfId="4871" xr:uid="{00000000-0005-0000-0000-000007130000}"/>
    <cellStyle name="Normal 75 95" xfId="4872" xr:uid="{00000000-0005-0000-0000-000008130000}"/>
    <cellStyle name="Normal 75 96" xfId="4873" xr:uid="{00000000-0005-0000-0000-000009130000}"/>
    <cellStyle name="Normal 75 97" xfId="4874" xr:uid="{00000000-0005-0000-0000-00000A130000}"/>
    <cellStyle name="Normal 75 98" xfId="4875" xr:uid="{00000000-0005-0000-0000-00000B130000}"/>
    <cellStyle name="Normal 75 99" xfId="4876" xr:uid="{00000000-0005-0000-0000-00000C130000}"/>
    <cellStyle name="Normal 76 10" xfId="4877" xr:uid="{00000000-0005-0000-0000-00000D130000}"/>
    <cellStyle name="Normal 76 11" xfId="4878" xr:uid="{00000000-0005-0000-0000-00000E130000}"/>
    <cellStyle name="Normal 76 12" xfId="4879" xr:uid="{00000000-0005-0000-0000-00000F130000}"/>
    <cellStyle name="Normal 76 13" xfId="4880" xr:uid="{00000000-0005-0000-0000-000010130000}"/>
    <cellStyle name="Normal 76 14" xfId="4881" xr:uid="{00000000-0005-0000-0000-000011130000}"/>
    <cellStyle name="Normal 76 15" xfId="4882" xr:uid="{00000000-0005-0000-0000-000012130000}"/>
    <cellStyle name="Normal 76 16" xfId="4883" xr:uid="{00000000-0005-0000-0000-000013130000}"/>
    <cellStyle name="Normal 76 17" xfId="4884" xr:uid="{00000000-0005-0000-0000-000014130000}"/>
    <cellStyle name="Normal 76 18" xfId="4885" xr:uid="{00000000-0005-0000-0000-000015130000}"/>
    <cellStyle name="Normal 76 19" xfId="4886" xr:uid="{00000000-0005-0000-0000-000016130000}"/>
    <cellStyle name="Normal 76 2" xfId="4887" xr:uid="{00000000-0005-0000-0000-000017130000}"/>
    <cellStyle name="Normal 76 20" xfId="4888" xr:uid="{00000000-0005-0000-0000-000018130000}"/>
    <cellStyle name="Normal 76 21" xfId="4889" xr:uid="{00000000-0005-0000-0000-000019130000}"/>
    <cellStyle name="Normal 76 22" xfId="4890" xr:uid="{00000000-0005-0000-0000-00001A130000}"/>
    <cellStyle name="Normal 76 23" xfId="4891" xr:uid="{00000000-0005-0000-0000-00001B130000}"/>
    <cellStyle name="Normal 76 24" xfId="4892" xr:uid="{00000000-0005-0000-0000-00001C130000}"/>
    <cellStyle name="Normal 76 25" xfId="4893" xr:uid="{00000000-0005-0000-0000-00001D130000}"/>
    <cellStyle name="Normal 76 26" xfId="4894" xr:uid="{00000000-0005-0000-0000-00001E130000}"/>
    <cellStyle name="Normal 76 27" xfId="4895" xr:uid="{00000000-0005-0000-0000-00001F130000}"/>
    <cellStyle name="Normal 76 28" xfId="4896" xr:uid="{00000000-0005-0000-0000-000020130000}"/>
    <cellStyle name="Normal 76 29" xfId="4897" xr:uid="{00000000-0005-0000-0000-000021130000}"/>
    <cellStyle name="Normal 76 3" xfId="4898" xr:uid="{00000000-0005-0000-0000-000022130000}"/>
    <cellStyle name="Normal 76 30" xfId="4899" xr:uid="{00000000-0005-0000-0000-000023130000}"/>
    <cellStyle name="Normal 76 31" xfId="4900" xr:uid="{00000000-0005-0000-0000-000024130000}"/>
    <cellStyle name="Normal 76 32" xfId="4901" xr:uid="{00000000-0005-0000-0000-000025130000}"/>
    <cellStyle name="Normal 76 33" xfId="4902" xr:uid="{00000000-0005-0000-0000-000026130000}"/>
    <cellStyle name="Normal 76 34" xfId="4903" xr:uid="{00000000-0005-0000-0000-000027130000}"/>
    <cellStyle name="Normal 76 35" xfId="4904" xr:uid="{00000000-0005-0000-0000-000028130000}"/>
    <cellStyle name="Normal 76 36" xfId="4905" xr:uid="{00000000-0005-0000-0000-000029130000}"/>
    <cellStyle name="Normal 76 37" xfId="4906" xr:uid="{00000000-0005-0000-0000-00002A130000}"/>
    <cellStyle name="Normal 76 38" xfId="4907" xr:uid="{00000000-0005-0000-0000-00002B130000}"/>
    <cellStyle name="Normal 76 39" xfId="4908" xr:uid="{00000000-0005-0000-0000-00002C130000}"/>
    <cellStyle name="Normal 76 4" xfId="4909" xr:uid="{00000000-0005-0000-0000-00002D130000}"/>
    <cellStyle name="Normal 76 40" xfId="4910" xr:uid="{00000000-0005-0000-0000-00002E130000}"/>
    <cellStyle name="Normal 76 41" xfId="4911" xr:uid="{00000000-0005-0000-0000-00002F130000}"/>
    <cellStyle name="Normal 76 42" xfId="4912" xr:uid="{00000000-0005-0000-0000-000030130000}"/>
    <cellStyle name="Normal 76 5" xfId="4913" xr:uid="{00000000-0005-0000-0000-000031130000}"/>
    <cellStyle name="Normal 76 6" xfId="4914" xr:uid="{00000000-0005-0000-0000-000032130000}"/>
    <cellStyle name="Normal 76 7" xfId="4915" xr:uid="{00000000-0005-0000-0000-000033130000}"/>
    <cellStyle name="Normal 76 8" xfId="4916" xr:uid="{00000000-0005-0000-0000-000034130000}"/>
    <cellStyle name="Normal 76 9" xfId="4917" xr:uid="{00000000-0005-0000-0000-000035130000}"/>
    <cellStyle name="Normal 77 10" xfId="4918" xr:uid="{00000000-0005-0000-0000-000036130000}"/>
    <cellStyle name="Normal 77 11" xfId="4919" xr:uid="{00000000-0005-0000-0000-000037130000}"/>
    <cellStyle name="Normal 77 12" xfId="4920" xr:uid="{00000000-0005-0000-0000-000038130000}"/>
    <cellStyle name="Normal 77 13" xfId="4921" xr:uid="{00000000-0005-0000-0000-000039130000}"/>
    <cellStyle name="Normal 77 14" xfId="4922" xr:uid="{00000000-0005-0000-0000-00003A130000}"/>
    <cellStyle name="Normal 77 15" xfId="4923" xr:uid="{00000000-0005-0000-0000-00003B130000}"/>
    <cellStyle name="Normal 77 16" xfId="4924" xr:uid="{00000000-0005-0000-0000-00003C130000}"/>
    <cellStyle name="Normal 77 17" xfId="4925" xr:uid="{00000000-0005-0000-0000-00003D130000}"/>
    <cellStyle name="Normal 77 18" xfId="4926" xr:uid="{00000000-0005-0000-0000-00003E130000}"/>
    <cellStyle name="Normal 77 19" xfId="4927" xr:uid="{00000000-0005-0000-0000-00003F130000}"/>
    <cellStyle name="Normal 77 2" xfId="4928" xr:uid="{00000000-0005-0000-0000-000040130000}"/>
    <cellStyle name="Normal 77 20" xfId="4929" xr:uid="{00000000-0005-0000-0000-000041130000}"/>
    <cellStyle name="Normal 77 21" xfId="4930" xr:uid="{00000000-0005-0000-0000-000042130000}"/>
    <cellStyle name="Normal 77 22" xfId="4931" xr:uid="{00000000-0005-0000-0000-000043130000}"/>
    <cellStyle name="Normal 77 23" xfId="4932" xr:uid="{00000000-0005-0000-0000-000044130000}"/>
    <cellStyle name="Normal 77 24" xfId="4933" xr:uid="{00000000-0005-0000-0000-000045130000}"/>
    <cellStyle name="Normal 77 25" xfId="4934" xr:uid="{00000000-0005-0000-0000-000046130000}"/>
    <cellStyle name="Normal 77 26" xfId="4935" xr:uid="{00000000-0005-0000-0000-000047130000}"/>
    <cellStyle name="Normal 77 27" xfId="4936" xr:uid="{00000000-0005-0000-0000-000048130000}"/>
    <cellStyle name="Normal 77 28" xfId="4937" xr:uid="{00000000-0005-0000-0000-000049130000}"/>
    <cellStyle name="Normal 77 29" xfId="4938" xr:uid="{00000000-0005-0000-0000-00004A130000}"/>
    <cellStyle name="Normal 77 3" xfId="4939" xr:uid="{00000000-0005-0000-0000-00004B130000}"/>
    <cellStyle name="Normal 77 30" xfId="4940" xr:uid="{00000000-0005-0000-0000-00004C130000}"/>
    <cellStyle name="Normal 77 31" xfId="4941" xr:uid="{00000000-0005-0000-0000-00004D130000}"/>
    <cellStyle name="Normal 77 32" xfId="4942" xr:uid="{00000000-0005-0000-0000-00004E130000}"/>
    <cellStyle name="Normal 77 33" xfId="4943" xr:uid="{00000000-0005-0000-0000-00004F130000}"/>
    <cellStyle name="Normal 77 34" xfId="4944" xr:uid="{00000000-0005-0000-0000-000050130000}"/>
    <cellStyle name="Normal 77 35" xfId="4945" xr:uid="{00000000-0005-0000-0000-000051130000}"/>
    <cellStyle name="Normal 77 36" xfId="4946" xr:uid="{00000000-0005-0000-0000-000052130000}"/>
    <cellStyle name="Normal 77 37" xfId="4947" xr:uid="{00000000-0005-0000-0000-000053130000}"/>
    <cellStyle name="Normal 77 38" xfId="4948" xr:uid="{00000000-0005-0000-0000-000054130000}"/>
    <cellStyle name="Normal 77 39" xfId="4949" xr:uid="{00000000-0005-0000-0000-000055130000}"/>
    <cellStyle name="Normal 77 4" xfId="4950" xr:uid="{00000000-0005-0000-0000-000056130000}"/>
    <cellStyle name="Normal 77 40" xfId="4951" xr:uid="{00000000-0005-0000-0000-000057130000}"/>
    <cellStyle name="Normal 77 41" xfId="4952" xr:uid="{00000000-0005-0000-0000-000058130000}"/>
    <cellStyle name="Normal 77 42" xfId="4953" xr:uid="{00000000-0005-0000-0000-000059130000}"/>
    <cellStyle name="Normal 77 5" xfId="4954" xr:uid="{00000000-0005-0000-0000-00005A130000}"/>
    <cellStyle name="Normal 77 6" xfId="4955" xr:uid="{00000000-0005-0000-0000-00005B130000}"/>
    <cellStyle name="Normal 77 7" xfId="4956" xr:uid="{00000000-0005-0000-0000-00005C130000}"/>
    <cellStyle name="Normal 77 8" xfId="4957" xr:uid="{00000000-0005-0000-0000-00005D130000}"/>
    <cellStyle name="Normal 77 9" xfId="4958" xr:uid="{00000000-0005-0000-0000-00005E130000}"/>
    <cellStyle name="Normal 78 10" xfId="4959" xr:uid="{00000000-0005-0000-0000-00005F130000}"/>
    <cellStyle name="Normal 78 11" xfId="4960" xr:uid="{00000000-0005-0000-0000-000060130000}"/>
    <cellStyle name="Normal 78 12" xfId="4961" xr:uid="{00000000-0005-0000-0000-000061130000}"/>
    <cellStyle name="Normal 78 13" xfId="4962" xr:uid="{00000000-0005-0000-0000-000062130000}"/>
    <cellStyle name="Normal 78 14" xfId="4963" xr:uid="{00000000-0005-0000-0000-000063130000}"/>
    <cellStyle name="Normal 78 15" xfId="4964" xr:uid="{00000000-0005-0000-0000-000064130000}"/>
    <cellStyle name="Normal 78 16" xfId="4965" xr:uid="{00000000-0005-0000-0000-000065130000}"/>
    <cellStyle name="Normal 78 17" xfId="4966" xr:uid="{00000000-0005-0000-0000-000066130000}"/>
    <cellStyle name="Normal 78 18" xfId="4967" xr:uid="{00000000-0005-0000-0000-000067130000}"/>
    <cellStyle name="Normal 78 19" xfId="4968" xr:uid="{00000000-0005-0000-0000-000068130000}"/>
    <cellStyle name="Normal 78 2" xfId="4969" xr:uid="{00000000-0005-0000-0000-000069130000}"/>
    <cellStyle name="Normal 78 20" xfId="4970" xr:uid="{00000000-0005-0000-0000-00006A130000}"/>
    <cellStyle name="Normal 78 21" xfId="4971" xr:uid="{00000000-0005-0000-0000-00006B130000}"/>
    <cellStyle name="Normal 78 22" xfId="4972" xr:uid="{00000000-0005-0000-0000-00006C130000}"/>
    <cellStyle name="Normal 78 23" xfId="4973" xr:uid="{00000000-0005-0000-0000-00006D130000}"/>
    <cellStyle name="Normal 78 24" xfId="4974" xr:uid="{00000000-0005-0000-0000-00006E130000}"/>
    <cellStyle name="Normal 78 25" xfId="4975" xr:uid="{00000000-0005-0000-0000-00006F130000}"/>
    <cellStyle name="Normal 78 26" xfId="4976" xr:uid="{00000000-0005-0000-0000-000070130000}"/>
    <cellStyle name="Normal 78 27" xfId="4977" xr:uid="{00000000-0005-0000-0000-000071130000}"/>
    <cellStyle name="Normal 78 28" xfId="4978" xr:uid="{00000000-0005-0000-0000-000072130000}"/>
    <cellStyle name="Normal 78 29" xfId="4979" xr:uid="{00000000-0005-0000-0000-000073130000}"/>
    <cellStyle name="Normal 78 3" xfId="4980" xr:uid="{00000000-0005-0000-0000-000074130000}"/>
    <cellStyle name="Normal 78 30" xfId="4981" xr:uid="{00000000-0005-0000-0000-000075130000}"/>
    <cellStyle name="Normal 78 31" xfId="4982" xr:uid="{00000000-0005-0000-0000-000076130000}"/>
    <cellStyle name="Normal 78 32" xfId="4983" xr:uid="{00000000-0005-0000-0000-000077130000}"/>
    <cellStyle name="Normal 78 33" xfId="4984" xr:uid="{00000000-0005-0000-0000-000078130000}"/>
    <cellStyle name="Normal 78 34" xfId="4985" xr:uid="{00000000-0005-0000-0000-000079130000}"/>
    <cellStyle name="Normal 78 35" xfId="4986" xr:uid="{00000000-0005-0000-0000-00007A130000}"/>
    <cellStyle name="Normal 78 36" xfId="4987" xr:uid="{00000000-0005-0000-0000-00007B130000}"/>
    <cellStyle name="Normal 78 37" xfId="4988" xr:uid="{00000000-0005-0000-0000-00007C130000}"/>
    <cellStyle name="Normal 78 38" xfId="4989" xr:uid="{00000000-0005-0000-0000-00007D130000}"/>
    <cellStyle name="Normal 78 39" xfId="4990" xr:uid="{00000000-0005-0000-0000-00007E130000}"/>
    <cellStyle name="Normal 78 4" xfId="4991" xr:uid="{00000000-0005-0000-0000-00007F130000}"/>
    <cellStyle name="Normal 78 40" xfId="4992" xr:uid="{00000000-0005-0000-0000-000080130000}"/>
    <cellStyle name="Normal 78 41" xfId="4993" xr:uid="{00000000-0005-0000-0000-000081130000}"/>
    <cellStyle name="Normal 78 42" xfId="4994" xr:uid="{00000000-0005-0000-0000-000082130000}"/>
    <cellStyle name="Normal 78 5" xfId="4995" xr:uid="{00000000-0005-0000-0000-000083130000}"/>
    <cellStyle name="Normal 78 6" xfId="4996" xr:uid="{00000000-0005-0000-0000-000084130000}"/>
    <cellStyle name="Normal 78 7" xfId="4997" xr:uid="{00000000-0005-0000-0000-000085130000}"/>
    <cellStyle name="Normal 78 8" xfId="4998" xr:uid="{00000000-0005-0000-0000-000086130000}"/>
    <cellStyle name="Normal 78 9" xfId="4999" xr:uid="{00000000-0005-0000-0000-000087130000}"/>
    <cellStyle name="Normal 79 10" xfId="5000" xr:uid="{00000000-0005-0000-0000-000088130000}"/>
    <cellStyle name="Normal 79 11" xfId="5001" xr:uid="{00000000-0005-0000-0000-000089130000}"/>
    <cellStyle name="Normal 79 12" xfId="5002" xr:uid="{00000000-0005-0000-0000-00008A130000}"/>
    <cellStyle name="Normal 79 13" xfId="5003" xr:uid="{00000000-0005-0000-0000-00008B130000}"/>
    <cellStyle name="Normal 79 14" xfId="5004" xr:uid="{00000000-0005-0000-0000-00008C130000}"/>
    <cellStyle name="Normal 79 15" xfId="5005" xr:uid="{00000000-0005-0000-0000-00008D130000}"/>
    <cellStyle name="Normal 79 16" xfId="5006" xr:uid="{00000000-0005-0000-0000-00008E130000}"/>
    <cellStyle name="Normal 79 17" xfId="5007" xr:uid="{00000000-0005-0000-0000-00008F130000}"/>
    <cellStyle name="Normal 79 18" xfId="5008" xr:uid="{00000000-0005-0000-0000-000090130000}"/>
    <cellStyle name="Normal 79 19" xfId="5009" xr:uid="{00000000-0005-0000-0000-000091130000}"/>
    <cellStyle name="Normal 79 2" xfId="5010" xr:uid="{00000000-0005-0000-0000-000092130000}"/>
    <cellStyle name="Normal 79 20" xfId="5011" xr:uid="{00000000-0005-0000-0000-000093130000}"/>
    <cellStyle name="Normal 79 21" xfId="5012" xr:uid="{00000000-0005-0000-0000-000094130000}"/>
    <cellStyle name="Normal 79 22" xfId="5013" xr:uid="{00000000-0005-0000-0000-000095130000}"/>
    <cellStyle name="Normal 79 23" xfId="5014" xr:uid="{00000000-0005-0000-0000-000096130000}"/>
    <cellStyle name="Normal 79 24" xfId="5015" xr:uid="{00000000-0005-0000-0000-000097130000}"/>
    <cellStyle name="Normal 79 25" xfId="5016" xr:uid="{00000000-0005-0000-0000-000098130000}"/>
    <cellStyle name="Normal 79 26" xfId="5017" xr:uid="{00000000-0005-0000-0000-000099130000}"/>
    <cellStyle name="Normal 79 27" xfId="5018" xr:uid="{00000000-0005-0000-0000-00009A130000}"/>
    <cellStyle name="Normal 79 28" xfId="5019" xr:uid="{00000000-0005-0000-0000-00009B130000}"/>
    <cellStyle name="Normal 79 29" xfId="5020" xr:uid="{00000000-0005-0000-0000-00009C130000}"/>
    <cellStyle name="Normal 79 3" xfId="5021" xr:uid="{00000000-0005-0000-0000-00009D130000}"/>
    <cellStyle name="Normal 79 30" xfId="5022" xr:uid="{00000000-0005-0000-0000-00009E130000}"/>
    <cellStyle name="Normal 79 31" xfId="5023" xr:uid="{00000000-0005-0000-0000-00009F130000}"/>
    <cellStyle name="Normal 79 32" xfId="5024" xr:uid="{00000000-0005-0000-0000-0000A0130000}"/>
    <cellStyle name="Normal 79 33" xfId="5025" xr:uid="{00000000-0005-0000-0000-0000A1130000}"/>
    <cellStyle name="Normal 79 34" xfId="5026" xr:uid="{00000000-0005-0000-0000-0000A2130000}"/>
    <cellStyle name="Normal 79 35" xfId="5027" xr:uid="{00000000-0005-0000-0000-0000A3130000}"/>
    <cellStyle name="Normal 79 36" xfId="5028" xr:uid="{00000000-0005-0000-0000-0000A4130000}"/>
    <cellStyle name="Normal 79 37" xfId="5029" xr:uid="{00000000-0005-0000-0000-0000A5130000}"/>
    <cellStyle name="Normal 79 38" xfId="5030" xr:uid="{00000000-0005-0000-0000-0000A6130000}"/>
    <cellStyle name="Normal 79 39" xfId="5031" xr:uid="{00000000-0005-0000-0000-0000A7130000}"/>
    <cellStyle name="Normal 79 4" xfId="5032" xr:uid="{00000000-0005-0000-0000-0000A8130000}"/>
    <cellStyle name="Normal 79 40" xfId="5033" xr:uid="{00000000-0005-0000-0000-0000A9130000}"/>
    <cellStyle name="Normal 79 41" xfId="5034" xr:uid="{00000000-0005-0000-0000-0000AA130000}"/>
    <cellStyle name="Normal 79 42" xfId="5035" xr:uid="{00000000-0005-0000-0000-0000AB130000}"/>
    <cellStyle name="Normal 79 43" xfId="5036" xr:uid="{00000000-0005-0000-0000-0000AC130000}"/>
    <cellStyle name="Normal 79 44" xfId="5037" xr:uid="{00000000-0005-0000-0000-0000AD130000}"/>
    <cellStyle name="Normal 79 45" xfId="5038" xr:uid="{00000000-0005-0000-0000-0000AE130000}"/>
    <cellStyle name="Normal 79 46" xfId="5039" xr:uid="{00000000-0005-0000-0000-0000AF130000}"/>
    <cellStyle name="Normal 79 47" xfId="5040" xr:uid="{00000000-0005-0000-0000-0000B0130000}"/>
    <cellStyle name="Normal 79 48" xfId="5041" xr:uid="{00000000-0005-0000-0000-0000B1130000}"/>
    <cellStyle name="Normal 79 49" xfId="5042" xr:uid="{00000000-0005-0000-0000-0000B2130000}"/>
    <cellStyle name="Normal 79 5" xfId="5043" xr:uid="{00000000-0005-0000-0000-0000B3130000}"/>
    <cellStyle name="Normal 79 50" xfId="5044" xr:uid="{00000000-0005-0000-0000-0000B4130000}"/>
    <cellStyle name="Normal 79 51" xfId="5045" xr:uid="{00000000-0005-0000-0000-0000B5130000}"/>
    <cellStyle name="Normal 79 52" xfId="5046" xr:uid="{00000000-0005-0000-0000-0000B6130000}"/>
    <cellStyle name="Normal 79 53" xfId="5047" xr:uid="{00000000-0005-0000-0000-0000B7130000}"/>
    <cellStyle name="Normal 79 54" xfId="5048" xr:uid="{00000000-0005-0000-0000-0000B8130000}"/>
    <cellStyle name="Normal 79 55" xfId="5049" xr:uid="{00000000-0005-0000-0000-0000B9130000}"/>
    <cellStyle name="Normal 79 56" xfId="5050" xr:uid="{00000000-0005-0000-0000-0000BA130000}"/>
    <cellStyle name="Normal 79 57" xfId="5051" xr:uid="{00000000-0005-0000-0000-0000BB130000}"/>
    <cellStyle name="Normal 79 58" xfId="5052" xr:uid="{00000000-0005-0000-0000-0000BC130000}"/>
    <cellStyle name="Normal 79 59" xfId="5053" xr:uid="{00000000-0005-0000-0000-0000BD130000}"/>
    <cellStyle name="Normal 79 6" xfId="5054" xr:uid="{00000000-0005-0000-0000-0000BE130000}"/>
    <cellStyle name="Normal 79 60" xfId="5055" xr:uid="{00000000-0005-0000-0000-0000BF130000}"/>
    <cellStyle name="Normal 79 61" xfId="5056" xr:uid="{00000000-0005-0000-0000-0000C0130000}"/>
    <cellStyle name="Normal 79 62" xfId="5057" xr:uid="{00000000-0005-0000-0000-0000C1130000}"/>
    <cellStyle name="Normal 79 63" xfId="5058" xr:uid="{00000000-0005-0000-0000-0000C2130000}"/>
    <cellStyle name="Normal 79 64" xfId="5059" xr:uid="{00000000-0005-0000-0000-0000C3130000}"/>
    <cellStyle name="Normal 79 65" xfId="5060" xr:uid="{00000000-0005-0000-0000-0000C4130000}"/>
    <cellStyle name="Normal 79 66" xfId="5061" xr:uid="{00000000-0005-0000-0000-0000C5130000}"/>
    <cellStyle name="Normal 79 67" xfId="5062" xr:uid="{00000000-0005-0000-0000-0000C6130000}"/>
    <cellStyle name="Normal 79 68" xfId="5063" xr:uid="{00000000-0005-0000-0000-0000C7130000}"/>
    <cellStyle name="Normal 79 69" xfId="5064" xr:uid="{00000000-0005-0000-0000-0000C8130000}"/>
    <cellStyle name="Normal 79 7" xfId="5065" xr:uid="{00000000-0005-0000-0000-0000C9130000}"/>
    <cellStyle name="Normal 79 70" xfId="5066" xr:uid="{00000000-0005-0000-0000-0000CA130000}"/>
    <cellStyle name="Normal 79 71" xfId="5067" xr:uid="{00000000-0005-0000-0000-0000CB130000}"/>
    <cellStyle name="Normal 79 72" xfId="5068" xr:uid="{00000000-0005-0000-0000-0000CC130000}"/>
    <cellStyle name="Normal 79 73" xfId="5069" xr:uid="{00000000-0005-0000-0000-0000CD130000}"/>
    <cellStyle name="Normal 79 74" xfId="5070" xr:uid="{00000000-0005-0000-0000-0000CE130000}"/>
    <cellStyle name="Normal 79 75" xfId="5071" xr:uid="{00000000-0005-0000-0000-0000CF130000}"/>
    <cellStyle name="Normal 79 76" xfId="5072" xr:uid="{00000000-0005-0000-0000-0000D0130000}"/>
    <cellStyle name="Normal 79 77" xfId="5073" xr:uid="{00000000-0005-0000-0000-0000D1130000}"/>
    <cellStyle name="Normal 79 78" xfId="5074" xr:uid="{00000000-0005-0000-0000-0000D2130000}"/>
    <cellStyle name="Normal 79 79" xfId="5075" xr:uid="{00000000-0005-0000-0000-0000D3130000}"/>
    <cellStyle name="Normal 79 8" xfId="5076" xr:uid="{00000000-0005-0000-0000-0000D4130000}"/>
    <cellStyle name="Normal 79 80" xfId="5077" xr:uid="{00000000-0005-0000-0000-0000D5130000}"/>
    <cellStyle name="Normal 79 81" xfId="5078" xr:uid="{00000000-0005-0000-0000-0000D6130000}"/>
    <cellStyle name="Normal 79 82" xfId="5079" xr:uid="{00000000-0005-0000-0000-0000D7130000}"/>
    <cellStyle name="Normal 79 83" xfId="5080" xr:uid="{00000000-0005-0000-0000-0000D8130000}"/>
    <cellStyle name="Normal 79 84" xfId="5081" xr:uid="{00000000-0005-0000-0000-0000D9130000}"/>
    <cellStyle name="Normal 79 85" xfId="5082" xr:uid="{00000000-0005-0000-0000-0000DA130000}"/>
    <cellStyle name="Normal 79 86" xfId="5083" xr:uid="{00000000-0005-0000-0000-0000DB130000}"/>
    <cellStyle name="Normal 79 87" xfId="5084" xr:uid="{00000000-0005-0000-0000-0000DC130000}"/>
    <cellStyle name="Normal 79 88" xfId="5085" xr:uid="{00000000-0005-0000-0000-0000DD130000}"/>
    <cellStyle name="Normal 79 89" xfId="5086" xr:uid="{00000000-0005-0000-0000-0000DE130000}"/>
    <cellStyle name="Normal 79 9" xfId="5087" xr:uid="{00000000-0005-0000-0000-0000DF130000}"/>
    <cellStyle name="Normal 79 90" xfId="5088" xr:uid="{00000000-0005-0000-0000-0000E0130000}"/>
    <cellStyle name="Normal 79 91" xfId="5089" xr:uid="{00000000-0005-0000-0000-0000E1130000}"/>
    <cellStyle name="Normal 79 92" xfId="5090" xr:uid="{00000000-0005-0000-0000-0000E2130000}"/>
    <cellStyle name="Normal 79 93" xfId="5091" xr:uid="{00000000-0005-0000-0000-0000E3130000}"/>
    <cellStyle name="Normal 79 94" xfId="5092" xr:uid="{00000000-0005-0000-0000-0000E4130000}"/>
    <cellStyle name="Normal 79 95" xfId="5093" xr:uid="{00000000-0005-0000-0000-0000E5130000}"/>
    <cellStyle name="Normal 79 96" xfId="5094" xr:uid="{00000000-0005-0000-0000-0000E6130000}"/>
    <cellStyle name="Normal 79 97" xfId="5095" xr:uid="{00000000-0005-0000-0000-0000E7130000}"/>
    <cellStyle name="Normal 79 98" xfId="5096" xr:uid="{00000000-0005-0000-0000-0000E8130000}"/>
    <cellStyle name="Normal 79 99" xfId="5097" xr:uid="{00000000-0005-0000-0000-0000E9130000}"/>
    <cellStyle name="Normal 8 10" xfId="5098" xr:uid="{00000000-0005-0000-0000-0000EA130000}"/>
    <cellStyle name="Normal 8 11" xfId="5099" xr:uid="{00000000-0005-0000-0000-0000EB130000}"/>
    <cellStyle name="Normal 8 12" xfId="5100" xr:uid="{00000000-0005-0000-0000-0000EC130000}"/>
    <cellStyle name="Normal 8 13" xfId="5101" xr:uid="{00000000-0005-0000-0000-0000ED130000}"/>
    <cellStyle name="Normal 8 14" xfId="5102" xr:uid="{00000000-0005-0000-0000-0000EE130000}"/>
    <cellStyle name="Normal 8 15" xfId="5103" xr:uid="{00000000-0005-0000-0000-0000EF130000}"/>
    <cellStyle name="Normal 8 16" xfId="5104" xr:uid="{00000000-0005-0000-0000-0000F0130000}"/>
    <cellStyle name="Normal 8 17" xfId="5105" xr:uid="{00000000-0005-0000-0000-0000F1130000}"/>
    <cellStyle name="Normal 8 18" xfId="5106" xr:uid="{00000000-0005-0000-0000-0000F2130000}"/>
    <cellStyle name="Normal 8 19" xfId="5107" xr:uid="{00000000-0005-0000-0000-0000F3130000}"/>
    <cellStyle name="Normal 8 2" xfId="5108" xr:uid="{00000000-0005-0000-0000-0000F4130000}"/>
    <cellStyle name="Normal 8 20" xfId="5109" xr:uid="{00000000-0005-0000-0000-0000F5130000}"/>
    <cellStyle name="Normal 8 21" xfId="5110" xr:uid="{00000000-0005-0000-0000-0000F6130000}"/>
    <cellStyle name="Normal 8 22" xfId="5111" xr:uid="{00000000-0005-0000-0000-0000F7130000}"/>
    <cellStyle name="Normal 8 23" xfId="5112" xr:uid="{00000000-0005-0000-0000-0000F8130000}"/>
    <cellStyle name="Normal 8 24" xfId="5113" xr:uid="{00000000-0005-0000-0000-0000F9130000}"/>
    <cellStyle name="Normal 8 25" xfId="5114" xr:uid="{00000000-0005-0000-0000-0000FA130000}"/>
    <cellStyle name="Normal 8 26" xfId="5115" xr:uid="{00000000-0005-0000-0000-0000FB130000}"/>
    <cellStyle name="Normal 8 27" xfId="5116" xr:uid="{00000000-0005-0000-0000-0000FC130000}"/>
    <cellStyle name="Normal 8 28" xfId="5117" xr:uid="{00000000-0005-0000-0000-0000FD130000}"/>
    <cellStyle name="Normal 8 29" xfId="5118" xr:uid="{00000000-0005-0000-0000-0000FE130000}"/>
    <cellStyle name="Normal 8 3" xfId="5119" xr:uid="{00000000-0005-0000-0000-0000FF130000}"/>
    <cellStyle name="Normal 8 30" xfId="5120" xr:uid="{00000000-0005-0000-0000-000000140000}"/>
    <cellStyle name="Normal 8 31" xfId="5121" xr:uid="{00000000-0005-0000-0000-000001140000}"/>
    <cellStyle name="Normal 8 32" xfId="5122" xr:uid="{00000000-0005-0000-0000-000002140000}"/>
    <cellStyle name="Normal 8 33" xfId="5123" xr:uid="{00000000-0005-0000-0000-000003140000}"/>
    <cellStyle name="Normal 8 34" xfId="5124" xr:uid="{00000000-0005-0000-0000-000004140000}"/>
    <cellStyle name="Normal 8 35" xfId="5125" xr:uid="{00000000-0005-0000-0000-000005140000}"/>
    <cellStyle name="Normal 8 36" xfId="5126" xr:uid="{00000000-0005-0000-0000-000006140000}"/>
    <cellStyle name="Normal 8 37" xfId="5127" xr:uid="{00000000-0005-0000-0000-000007140000}"/>
    <cellStyle name="Normal 8 38" xfId="5128" xr:uid="{00000000-0005-0000-0000-000008140000}"/>
    <cellStyle name="Normal 8 39" xfId="5129" xr:uid="{00000000-0005-0000-0000-000009140000}"/>
    <cellStyle name="Normal 8 4" xfId="5130" xr:uid="{00000000-0005-0000-0000-00000A140000}"/>
    <cellStyle name="Normal 8 40" xfId="5131" xr:uid="{00000000-0005-0000-0000-00000B140000}"/>
    <cellStyle name="Normal 8 41" xfId="5132" xr:uid="{00000000-0005-0000-0000-00000C140000}"/>
    <cellStyle name="Normal 8 42" xfId="5133" xr:uid="{00000000-0005-0000-0000-00000D140000}"/>
    <cellStyle name="Normal 8 43" xfId="5134" xr:uid="{00000000-0005-0000-0000-00000E140000}"/>
    <cellStyle name="Normal 8 44" xfId="5135" xr:uid="{00000000-0005-0000-0000-00000F140000}"/>
    <cellStyle name="Normal 8 45" xfId="5136" xr:uid="{00000000-0005-0000-0000-000010140000}"/>
    <cellStyle name="Normal 8 46" xfId="5137" xr:uid="{00000000-0005-0000-0000-000011140000}"/>
    <cellStyle name="Normal 8 47" xfId="5138" xr:uid="{00000000-0005-0000-0000-000012140000}"/>
    <cellStyle name="Normal 8 48" xfId="5139" xr:uid="{00000000-0005-0000-0000-000013140000}"/>
    <cellStyle name="Normal 8 49" xfId="5140" xr:uid="{00000000-0005-0000-0000-000014140000}"/>
    <cellStyle name="Normal 8 5" xfId="5141" xr:uid="{00000000-0005-0000-0000-000015140000}"/>
    <cellStyle name="Normal 8 50" xfId="5142" xr:uid="{00000000-0005-0000-0000-000016140000}"/>
    <cellStyle name="Normal 8 51" xfId="5143" xr:uid="{00000000-0005-0000-0000-000017140000}"/>
    <cellStyle name="Normal 8 52" xfId="5144" xr:uid="{00000000-0005-0000-0000-000018140000}"/>
    <cellStyle name="Normal 8 53" xfId="5145" xr:uid="{00000000-0005-0000-0000-000019140000}"/>
    <cellStyle name="Normal 8 54" xfId="5146" xr:uid="{00000000-0005-0000-0000-00001A140000}"/>
    <cellStyle name="Normal 8 55" xfId="5147" xr:uid="{00000000-0005-0000-0000-00001B140000}"/>
    <cellStyle name="Normal 8 56" xfId="5148" xr:uid="{00000000-0005-0000-0000-00001C140000}"/>
    <cellStyle name="Normal 8 57" xfId="5149" xr:uid="{00000000-0005-0000-0000-00001D140000}"/>
    <cellStyle name="Normal 8 58" xfId="5150" xr:uid="{00000000-0005-0000-0000-00001E140000}"/>
    <cellStyle name="Normal 8 59" xfId="5151" xr:uid="{00000000-0005-0000-0000-00001F140000}"/>
    <cellStyle name="Normal 8 6" xfId="5152" xr:uid="{00000000-0005-0000-0000-000020140000}"/>
    <cellStyle name="Normal 8 60" xfId="5153" xr:uid="{00000000-0005-0000-0000-000021140000}"/>
    <cellStyle name="Normal 8 61" xfId="5154" xr:uid="{00000000-0005-0000-0000-000022140000}"/>
    <cellStyle name="Normal 8 62" xfId="5155" xr:uid="{00000000-0005-0000-0000-000023140000}"/>
    <cellStyle name="Normal 8 63" xfId="5156" xr:uid="{00000000-0005-0000-0000-000024140000}"/>
    <cellStyle name="Normal 8 64" xfId="5157" xr:uid="{00000000-0005-0000-0000-000025140000}"/>
    <cellStyle name="Normal 8 65" xfId="5158" xr:uid="{00000000-0005-0000-0000-000026140000}"/>
    <cellStyle name="Normal 8 66" xfId="5159" xr:uid="{00000000-0005-0000-0000-000027140000}"/>
    <cellStyle name="Normal 8 67" xfId="5160" xr:uid="{00000000-0005-0000-0000-000028140000}"/>
    <cellStyle name="Normal 8 68" xfId="5161" xr:uid="{00000000-0005-0000-0000-000029140000}"/>
    <cellStyle name="Normal 8 69" xfId="5162" xr:uid="{00000000-0005-0000-0000-00002A140000}"/>
    <cellStyle name="Normal 8 7" xfId="5163" xr:uid="{00000000-0005-0000-0000-00002B140000}"/>
    <cellStyle name="Normal 8 70" xfId="5164" xr:uid="{00000000-0005-0000-0000-00002C140000}"/>
    <cellStyle name="Normal 8 71" xfId="5165" xr:uid="{00000000-0005-0000-0000-00002D140000}"/>
    <cellStyle name="Normal 8 72" xfId="5166" xr:uid="{00000000-0005-0000-0000-00002E140000}"/>
    <cellStyle name="Normal 8 73" xfId="5167" xr:uid="{00000000-0005-0000-0000-00002F140000}"/>
    <cellStyle name="Normal 8 74" xfId="5168" xr:uid="{00000000-0005-0000-0000-000030140000}"/>
    <cellStyle name="Normal 8 75" xfId="5169" xr:uid="{00000000-0005-0000-0000-000031140000}"/>
    <cellStyle name="Normal 8 76" xfId="5170" xr:uid="{00000000-0005-0000-0000-000032140000}"/>
    <cellStyle name="Normal 8 77" xfId="5171" xr:uid="{00000000-0005-0000-0000-000033140000}"/>
    <cellStyle name="Normal 8 78" xfId="5172" xr:uid="{00000000-0005-0000-0000-000034140000}"/>
    <cellStyle name="Normal 8 79" xfId="5173" xr:uid="{00000000-0005-0000-0000-000035140000}"/>
    <cellStyle name="Normal 8 8" xfId="5174" xr:uid="{00000000-0005-0000-0000-000036140000}"/>
    <cellStyle name="Normal 8 80" xfId="5175" xr:uid="{00000000-0005-0000-0000-000037140000}"/>
    <cellStyle name="Normal 8 81" xfId="5176" xr:uid="{00000000-0005-0000-0000-000038140000}"/>
    <cellStyle name="Normal 8 82" xfId="5177" xr:uid="{00000000-0005-0000-0000-000039140000}"/>
    <cellStyle name="Normal 8 83" xfId="5178" xr:uid="{00000000-0005-0000-0000-00003A140000}"/>
    <cellStyle name="Normal 8 84" xfId="5179" xr:uid="{00000000-0005-0000-0000-00003B140000}"/>
    <cellStyle name="Normal 8 85" xfId="5180" xr:uid="{00000000-0005-0000-0000-00003C140000}"/>
    <cellStyle name="Normal 8 86" xfId="5181" xr:uid="{00000000-0005-0000-0000-00003D140000}"/>
    <cellStyle name="Normal 8 87" xfId="5182" xr:uid="{00000000-0005-0000-0000-00003E140000}"/>
    <cellStyle name="Normal 8 88" xfId="5183" xr:uid="{00000000-0005-0000-0000-00003F140000}"/>
    <cellStyle name="Normal 8 89" xfId="5184" xr:uid="{00000000-0005-0000-0000-000040140000}"/>
    <cellStyle name="Normal 8 9" xfId="5185" xr:uid="{00000000-0005-0000-0000-000041140000}"/>
    <cellStyle name="Normal 8 90" xfId="5186" xr:uid="{00000000-0005-0000-0000-000042140000}"/>
    <cellStyle name="Normal 8 91" xfId="5187" xr:uid="{00000000-0005-0000-0000-000043140000}"/>
    <cellStyle name="Normal 8 92" xfId="5188" xr:uid="{00000000-0005-0000-0000-000044140000}"/>
    <cellStyle name="Normal 8 93" xfId="5189" xr:uid="{00000000-0005-0000-0000-000045140000}"/>
    <cellStyle name="Normal 8 94" xfId="5190" xr:uid="{00000000-0005-0000-0000-000046140000}"/>
    <cellStyle name="Normal 8 95" xfId="5191" xr:uid="{00000000-0005-0000-0000-000047140000}"/>
    <cellStyle name="Normal 8 96" xfId="5192" xr:uid="{00000000-0005-0000-0000-000048140000}"/>
    <cellStyle name="Normal 8 97" xfId="5193" xr:uid="{00000000-0005-0000-0000-000049140000}"/>
    <cellStyle name="Normal 8 98" xfId="5194" xr:uid="{00000000-0005-0000-0000-00004A140000}"/>
    <cellStyle name="Normal 8 99" xfId="5195" xr:uid="{00000000-0005-0000-0000-00004B140000}"/>
    <cellStyle name="Normal 80 10" xfId="5196" xr:uid="{00000000-0005-0000-0000-00004C140000}"/>
    <cellStyle name="Normal 80 11" xfId="5197" xr:uid="{00000000-0005-0000-0000-00004D140000}"/>
    <cellStyle name="Normal 80 12" xfId="5198" xr:uid="{00000000-0005-0000-0000-00004E140000}"/>
    <cellStyle name="Normal 80 13" xfId="5199" xr:uid="{00000000-0005-0000-0000-00004F140000}"/>
    <cellStyle name="Normal 80 14" xfId="5200" xr:uid="{00000000-0005-0000-0000-000050140000}"/>
    <cellStyle name="Normal 80 15" xfId="5201" xr:uid="{00000000-0005-0000-0000-000051140000}"/>
    <cellStyle name="Normal 80 16" xfId="5202" xr:uid="{00000000-0005-0000-0000-000052140000}"/>
    <cellStyle name="Normal 80 17" xfId="5203" xr:uid="{00000000-0005-0000-0000-000053140000}"/>
    <cellStyle name="Normal 80 18" xfId="5204" xr:uid="{00000000-0005-0000-0000-000054140000}"/>
    <cellStyle name="Normal 80 19" xfId="5205" xr:uid="{00000000-0005-0000-0000-000055140000}"/>
    <cellStyle name="Normal 80 2" xfId="5206" xr:uid="{00000000-0005-0000-0000-000056140000}"/>
    <cellStyle name="Normal 80 20" xfId="5207" xr:uid="{00000000-0005-0000-0000-000057140000}"/>
    <cellStyle name="Normal 80 21" xfId="5208" xr:uid="{00000000-0005-0000-0000-000058140000}"/>
    <cellStyle name="Normal 80 22" xfId="5209" xr:uid="{00000000-0005-0000-0000-000059140000}"/>
    <cellStyle name="Normal 80 23" xfId="5210" xr:uid="{00000000-0005-0000-0000-00005A140000}"/>
    <cellStyle name="Normal 80 24" xfId="5211" xr:uid="{00000000-0005-0000-0000-00005B140000}"/>
    <cellStyle name="Normal 80 25" xfId="5212" xr:uid="{00000000-0005-0000-0000-00005C140000}"/>
    <cellStyle name="Normal 80 26" xfId="5213" xr:uid="{00000000-0005-0000-0000-00005D140000}"/>
    <cellStyle name="Normal 80 27" xfId="5214" xr:uid="{00000000-0005-0000-0000-00005E140000}"/>
    <cellStyle name="Normal 80 28" xfId="5215" xr:uid="{00000000-0005-0000-0000-00005F140000}"/>
    <cellStyle name="Normal 80 29" xfId="5216" xr:uid="{00000000-0005-0000-0000-000060140000}"/>
    <cellStyle name="Normal 80 3" xfId="5217" xr:uid="{00000000-0005-0000-0000-000061140000}"/>
    <cellStyle name="Normal 80 30" xfId="5218" xr:uid="{00000000-0005-0000-0000-000062140000}"/>
    <cellStyle name="Normal 80 31" xfId="5219" xr:uid="{00000000-0005-0000-0000-000063140000}"/>
    <cellStyle name="Normal 80 32" xfId="5220" xr:uid="{00000000-0005-0000-0000-000064140000}"/>
    <cellStyle name="Normal 80 33" xfId="5221" xr:uid="{00000000-0005-0000-0000-000065140000}"/>
    <cellStyle name="Normal 80 34" xfId="5222" xr:uid="{00000000-0005-0000-0000-000066140000}"/>
    <cellStyle name="Normal 80 35" xfId="5223" xr:uid="{00000000-0005-0000-0000-000067140000}"/>
    <cellStyle name="Normal 80 36" xfId="5224" xr:uid="{00000000-0005-0000-0000-000068140000}"/>
    <cellStyle name="Normal 80 37" xfId="5225" xr:uid="{00000000-0005-0000-0000-000069140000}"/>
    <cellStyle name="Normal 80 38" xfId="5226" xr:uid="{00000000-0005-0000-0000-00006A140000}"/>
    <cellStyle name="Normal 80 39" xfId="5227" xr:uid="{00000000-0005-0000-0000-00006B140000}"/>
    <cellStyle name="Normal 80 4" xfId="5228" xr:uid="{00000000-0005-0000-0000-00006C140000}"/>
    <cellStyle name="Normal 80 40" xfId="5229" xr:uid="{00000000-0005-0000-0000-00006D140000}"/>
    <cellStyle name="Normal 80 41" xfId="5230" xr:uid="{00000000-0005-0000-0000-00006E140000}"/>
    <cellStyle name="Normal 80 42" xfId="5231" xr:uid="{00000000-0005-0000-0000-00006F140000}"/>
    <cellStyle name="Normal 80 43" xfId="5232" xr:uid="{00000000-0005-0000-0000-000070140000}"/>
    <cellStyle name="Normal 80 44" xfId="5233" xr:uid="{00000000-0005-0000-0000-000071140000}"/>
    <cellStyle name="Normal 80 45" xfId="5234" xr:uid="{00000000-0005-0000-0000-000072140000}"/>
    <cellStyle name="Normal 80 46" xfId="5235" xr:uid="{00000000-0005-0000-0000-000073140000}"/>
    <cellStyle name="Normal 80 47" xfId="5236" xr:uid="{00000000-0005-0000-0000-000074140000}"/>
    <cellStyle name="Normal 80 48" xfId="5237" xr:uid="{00000000-0005-0000-0000-000075140000}"/>
    <cellStyle name="Normal 80 49" xfId="5238" xr:uid="{00000000-0005-0000-0000-000076140000}"/>
    <cellStyle name="Normal 80 5" xfId="5239" xr:uid="{00000000-0005-0000-0000-000077140000}"/>
    <cellStyle name="Normal 80 50" xfId="5240" xr:uid="{00000000-0005-0000-0000-000078140000}"/>
    <cellStyle name="Normal 80 51" xfId="5241" xr:uid="{00000000-0005-0000-0000-000079140000}"/>
    <cellStyle name="Normal 80 52" xfId="5242" xr:uid="{00000000-0005-0000-0000-00007A140000}"/>
    <cellStyle name="Normal 80 53" xfId="5243" xr:uid="{00000000-0005-0000-0000-00007B140000}"/>
    <cellStyle name="Normal 80 54" xfId="5244" xr:uid="{00000000-0005-0000-0000-00007C140000}"/>
    <cellStyle name="Normal 80 55" xfId="5245" xr:uid="{00000000-0005-0000-0000-00007D140000}"/>
    <cellStyle name="Normal 80 56" xfId="5246" xr:uid="{00000000-0005-0000-0000-00007E140000}"/>
    <cellStyle name="Normal 80 57" xfId="5247" xr:uid="{00000000-0005-0000-0000-00007F140000}"/>
    <cellStyle name="Normal 80 58" xfId="5248" xr:uid="{00000000-0005-0000-0000-000080140000}"/>
    <cellStyle name="Normal 80 59" xfId="5249" xr:uid="{00000000-0005-0000-0000-000081140000}"/>
    <cellStyle name="Normal 80 6" xfId="5250" xr:uid="{00000000-0005-0000-0000-000082140000}"/>
    <cellStyle name="Normal 80 60" xfId="5251" xr:uid="{00000000-0005-0000-0000-000083140000}"/>
    <cellStyle name="Normal 80 61" xfId="5252" xr:uid="{00000000-0005-0000-0000-000084140000}"/>
    <cellStyle name="Normal 80 62" xfId="5253" xr:uid="{00000000-0005-0000-0000-000085140000}"/>
    <cellStyle name="Normal 80 63" xfId="5254" xr:uid="{00000000-0005-0000-0000-000086140000}"/>
    <cellStyle name="Normal 80 64" xfId="5255" xr:uid="{00000000-0005-0000-0000-000087140000}"/>
    <cellStyle name="Normal 80 65" xfId="5256" xr:uid="{00000000-0005-0000-0000-000088140000}"/>
    <cellStyle name="Normal 80 66" xfId="5257" xr:uid="{00000000-0005-0000-0000-000089140000}"/>
    <cellStyle name="Normal 80 67" xfId="5258" xr:uid="{00000000-0005-0000-0000-00008A140000}"/>
    <cellStyle name="Normal 80 68" xfId="5259" xr:uid="{00000000-0005-0000-0000-00008B140000}"/>
    <cellStyle name="Normal 80 69" xfId="5260" xr:uid="{00000000-0005-0000-0000-00008C140000}"/>
    <cellStyle name="Normal 80 7" xfId="5261" xr:uid="{00000000-0005-0000-0000-00008D140000}"/>
    <cellStyle name="Normal 80 70" xfId="5262" xr:uid="{00000000-0005-0000-0000-00008E140000}"/>
    <cellStyle name="Normal 80 71" xfId="5263" xr:uid="{00000000-0005-0000-0000-00008F140000}"/>
    <cellStyle name="Normal 80 72" xfId="5264" xr:uid="{00000000-0005-0000-0000-000090140000}"/>
    <cellStyle name="Normal 80 73" xfId="5265" xr:uid="{00000000-0005-0000-0000-000091140000}"/>
    <cellStyle name="Normal 80 74" xfId="5266" xr:uid="{00000000-0005-0000-0000-000092140000}"/>
    <cellStyle name="Normal 80 75" xfId="5267" xr:uid="{00000000-0005-0000-0000-000093140000}"/>
    <cellStyle name="Normal 80 8" xfId="5268" xr:uid="{00000000-0005-0000-0000-000094140000}"/>
    <cellStyle name="Normal 80 9" xfId="5269" xr:uid="{00000000-0005-0000-0000-000095140000}"/>
    <cellStyle name="Normal 81 10" xfId="5270" xr:uid="{00000000-0005-0000-0000-000096140000}"/>
    <cellStyle name="Normal 81 11" xfId="5271" xr:uid="{00000000-0005-0000-0000-000097140000}"/>
    <cellStyle name="Normal 81 12" xfId="5272" xr:uid="{00000000-0005-0000-0000-000098140000}"/>
    <cellStyle name="Normal 81 13" xfId="5273" xr:uid="{00000000-0005-0000-0000-000099140000}"/>
    <cellStyle name="Normal 81 14" xfId="5274" xr:uid="{00000000-0005-0000-0000-00009A140000}"/>
    <cellStyle name="Normal 81 15" xfId="5275" xr:uid="{00000000-0005-0000-0000-00009B140000}"/>
    <cellStyle name="Normal 81 16" xfId="5276" xr:uid="{00000000-0005-0000-0000-00009C140000}"/>
    <cellStyle name="Normal 81 17" xfId="5277" xr:uid="{00000000-0005-0000-0000-00009D140000}"/>
    <cellStyle name="Normal 81 18" xfId="5278" xr:uid="{00000000-0005-0000-0000-00009E140000}"/>
    <cellStyle name="Normal 81 2" xfId="5279" xr:uid="{00000000-0005-0000-0000-00009F140000}"/>
    <cellStyle name="Normal 81 3" xfId="5280" xr:uid="{00000000-0005-0000-0000-0000A0140000}"/>
    <cellStyle name="Normal 81 4" xfId="5281" xr:uid="{00000000-0005-0000-0000-0000A1140000}"/>
    <cellStyle name="Normal 81 5" xfId="5282" xr:uid="{00000000-0005-0000-0000-0000A2140000}"/>
    <cellStyle name="Normal 81 6" xfId="5283" xr:uid="{00000000-0005-0000-0000-0000A3140000}"/>
    <cellStyle name="Normal 81 7" xfId="5284" xr:uid="{00000000-0005-0000-0000-0000A4140000}"/>
    <cellStyle name="Normal 81 8" xfId="5285" xr:uid="{00000000-0005-0000-0000-0000A5140000}"/>
    <cellStyle name="Normal 81 9" xfId="5286" xr:uid="{00000000-0005-0000-0000-0000A6140000}"/>
    <cellStyle name="Normal 82 10" xfId="5287" xr:uid="{00000000-0005-0000-0000-0000A7140000}"/>
    <cellStyle name="Normal 82 11" xfId="5288" xr:uid="{00000000-0005-0000-0000-0000A8140000}"/>
    <cellStyle name="Normal 82 12" xfId="5289" xr:uid="{00000000-0005-0000-0000-0000A9140000}"/>
    <cellStyle name="Normal 82 13" xfId="5290" xr:uid="{00000000-0005-0000-0000-0000AA140000}"/>
    <cellStyle name="Normal 82 14" xfId="5291" xr:uid="{00000000-0005-0000-0000-0000AB140000}"/>
    <cellStyle name="Normal 82 15" xfId="5292" xr:uid="{00000000-0005-0000-0000-0000AC140000}"/>
    <cellStyle name="Normal 82 16" xfId="5293" xr:uid="{00000000-0005-0000-0000-0000AD140000}"/>
    <cellStyle name="Normal 82 17" xfId="5294" xr:uid="{00000000-0005-0000-0000-0000AE140000}"/>
    <cellStyle name="Normal 82 18" xfId="5295" xr:uid="{00000000-0005-0000-0000-0000AF140000}"/>
    <cellStyle name="Normal 82 19" xfId="5296" xr:uid="{00000000-0005-0000-0000-0000B0140000}"/>
    <cellStyle name="Normal 82 2" xfId="5297" xr:uid="{00000000-0005-0000-0000-0000B1140000}"/>
    <cellStyle name="Normal 82 20" xfId="5298" xr:uid="{00000000-0005-0000-0000-0000B2140000}"/>
    <cellStyle name="Normal 82 21" xfId="5299" xr:uid="{00000000-0005-0000-0000-0000B3140000}"/>
    <cellStyle name="Normal 82 22" xfId="5300" xr:uid="{00000000-0005-0000-0000-0000B4140000}"/>
    <cellStyle name="Normal 82 23" xfId="5301" xr:uid="{00000000-0005-0000-0000-0000B5140000}"/>
    <cellStyle name="Normal 82 24" xfId="5302" xr:uid="{00000000-0005-0000-0000-0000B6140000}"/>
    <cellStyle name="Normal 82 25" xfId="5303" xr:uid="{00000000-0005-0000-0000-0000B7140000}"/>
    <cellStyle name="Normal 82 26" xfId="5304" xr:uid="{00000000-0005-0000-0000-0000B8140000}"/>
    <cellStyle name="Normal 82 27" xfId="5305" xr:uid="{00000000-0005-0000-0000-0000B9140000}"/>
    <cellStyle name="Normal 82 28" xfId="5306" xr:uid="{00000000-0005-0000-0000-0000BA140000}"/>
    <cellStyle name="Normal 82 29" xfId="5307" xr:uid="{00000000-0005-0000-0000-0000BB140000}"/>
    <cellStyle name="Normal 82 3" xfId="5308" xr:uid="{00000000-0005-0000-0000-0000BC140000}"/>
    <cellStyle name="Normal 82 30" xfId="5309" xr:uid="{00000000-0005-0000-0000-0000BD140000}"/>
    <cellStyle name="Normal 82 31" xfId="5310" xr:uid="{00000000-0005-0000-0000-0000BE140000}"/>
    <cellStyle name="Normal 82 32" xfId="5311" xr:uid="{00000000-0005-0000-0000-0000BF140000}"/>
    <cellStyle name="Normal 82 33" xfId="5312" xr:uid="{00000000-0005-0000-0000-0000C0140000}"/>
    <cellStyle name="Normal 82 34" xfId="5313" xr:uid="{00000000-0005-0000-0000-0000C1140000}"/>
    <cellStyle name="Normal 82 35" xfId="5314" xr:uid="{00000000-0005-0000-0000-0000C2140000}"/>
    <cellStyle name="Normal 82 36" xfId="5315" xr:uid="{00000000-0005-0000-0000-0000C3140000}"/>
    <cellStyle name="Normal 82 37" xfId="5316" xr:uid="{00000000-0005-0000-0000-0000C4140000}"/>
    <cellStyle name="Normal 82 38" xfId="5317" xr:uid="{00000000-0005-0000-0000-0000C5140000}"/>
    <cellStyle name="Normal 82 39" xfId="5318" xr:uid="{00000000-0005-0000-0000-0000C6140000}"/>
    <cellStyle name="Normal 82 4" xfId="5319" xr:uid="{00000000-0005-0000-0000-0000C7140000}"/>
    <cellStyle name="Normal 82 40" xfId="5320" xr:uid="{00000000-0005-0000-0000-0000C8140000}"/>
    <cellStyle name="Normal 82 41" xfId="5321" xr:uid="{00000000-0005-0000-0000-0000C9140000}"/>
    <cellStyle name="Normal 82 42" xfId="5322" xr:uid="{00000000-0005-0000-0000-0000CA140000}"/>
    <cellStyle name="Normal 82 5" xfId="5323" xr:uid="{00000000-0005-0000-0000-0000CB140000}"/>
    <cellStyle name="Normal 82 6" xfId="5324" xr:uid="{00000000-0005-0000-0000-0000CC140000}"/>
    <cellStyle name="Normal 82 7" xfId="5325" xr:uid="{00000000-0005-0000-0000-0000CD140000}"/>
    <cellStyle name="Normal 82 8" xfId="5326" xr:uid="{00000000-0005-0000-0000-0000CE140000}"/>
    <cellStyle name="Normal 82 9" xfId="5327" xr:uid="{00000000-0005-0000-0000-0000CF140000}"/>
    <cellStyle name="Normal 83 10" xfId="5328" xr:uid="{00000000-0005-0000-0000-0000D0140000}"/>
    <cellStyle name="Normal 83 11" xfId="5329" xr:uid="{00000000-0005-0000-0000-0000D1140000}"/>
    <cellStyle name="Normal 83 12" xfId="5330" xr:uid="{00000000-0005-0000-0000-0000D2140000}"/>
    <cellStyle name="Normal 83 13" xfId="5331" xr:uid="{00000000-0005-0000-0000-0000D3140000}"/>
    <cellStyle name="Normal 83 14" xfId="5332" xr:uid="{00000000-0005-0000-0000-0000D4140000}"/>
    <cellStyle name="Normal 83 15" xfId="5333" xr:uid="{00000000-0005-0000-0000-0000D5140000}"/>
    <cellStyle name="Normal 83 16" xfId="5334" xr:uid="{00000000-0005-0000-0000-0000D6140000}"/>
    <cellStyle name="Normal 83 17" xfId="5335" xr:uid="{00000000-0005-0000-0000-0000D7140000}"/>
    <cellStyle name="Normal 83 18" xfId="5336" xr:uid="{00000000-0005-0000-0000-0000D8140000}"/>
    <cellStyle name="Normal 83 19" xfId="5337" xr:uid="{00000000-0005-0000-0000-0000D9140000}"/>
    <cellStyle name="Normal 83 2" xfId="5338" xr:uid="{00000000-0005-0000-0000-0000DA140000}"/>
    <cellStyle name="Normal 83 20" xfId="5339" xr:uid="{00000000-0005-0000-0000-0000DB140000}"/>
    <cellStyle name="Normal 83 21" xfId="5340" xr:uid="{00000000-0005-0000-0000-0000DC140000}"/>
    <cellStyle name="Normal 83 22" xfId="5341" xr:uid="{00000000-0005-0000-0000-0000DD140000}"/>
    <cellStyle name="Normal 83 23" xfId="5342" xr:uid="{00000000-0005-0000-0000-0000DE140000}"/>
    <cellStyle name="Normal 83 24" xfId="5343" xr:uid="{00000000-0005-0000-0000-0000DF140000}"/>
    <cellStyle name="Normal 83 25" xfId="5344" xr:uid="{00000000-0005-0000-0000-0000E0140000}"/>
    <cellStyle name="Normal 83 26" xfId="5345" xr:uid="{00000000-0005-0000-0000-0000E1140000}"/>
    <cellStyle name="Normal 83 27" xfId="5346" xr:uid="{00000000-0005-0000-0000-0000E2140000}"/>
    <cellStyle name="Normal 83 28" xfId="5347" xr:uid="{00000000-0005-0000-0000-0000E3140000}"/>
    <cellStyle name="Normal 83 29" xfId="5348" xr:uid="{00000000-0005-0000-0000-0000E4140000}"/>
    <cellStyle name="Normal 83 3" xfId="5349" xr:uid="{00000000-0005-0000-0000-0000E5140000}"/>
    <cellStyle name="Normal 83 30" xfId="5350" xr:uid="{00000000-0005-0000-0000-0000E6140000}"/>
    <cellStyle name="Normal 83 31" xfId="5351" xr:uid="{00000000-0005-0000-0000-0000E7140000}"/>
    <cellStyle name="Normal 83 32" xfId="5352" xr:uid="{00000000-0005-0000-0000-0000E8140000}"/>
    <cellStyle name="Normal 83 33" xfId="5353" xr:uid="{00000000-0005-0000-0000-0000E9140000}"/>
    <cellStyle name="Normal 83 34" xfId="5354" xr:uid="{00000000-0005-0000-0000-0000EA140000}"/>
    <cellStyle name="Normal 83 35" xfId="5355" xr:uid="{00000000-0005-0000-0000-0000EB140000}"/>
    <cellStyle name="Normal 83 36" xfId="5356" xr:uid="{00000000-0005-0000-0000-0000EC140000}"/>
    <cellStyle name="Normal 83 37" xfId="5357" xr:uid="{00000000-0005-0000-0000-0000ED140000}"/>
    <cellStyle name="Normal 83 38" xfId="5358" xr:uid="{00000000-0005-0000-0000-0000EE140000}"/>
    <cellStyle name="Normal 83 39" xfId="5359" xr:uid="{00000000-0005-0000-0000-0000EF140000}"/>
    <cellStyle name="Normal 83 4" xfId="5360" xr:uid="{00000000-0005-0000-0000-0000F0140000}"/>
    <cellStyle name="Normal 83 40" xfId="5361" xr:uid="{00000000-0005-0000-0000-0000F1140000}"/>
    <cellStyle name="Normal 83 41" xfId="5362" xr:uid="{00000000-0005-0000-0000-0000F2140000}"/>
    <cellStyle name="Normal 83 42" xfId="5363" xr:uid="{00000000-0005-0000-0000-0000F3140000}"/>
    <cellStyle name="Normal 83 5" xfId="5364" xr:uid="{00000000-0005-0000-0000-0000F4140000}"/>
    <cellStyle name="Normal 83 6" xfId="5365" xr:uid="{00000000-0005-0000-0000-0000F5140000}"/>
    <cellStyle name="Normal 83 7" xfId="5366" xr:uid="{00000000-0005-0000-0000-0000F6140000}"/>
    <cellStyle name="Normal 83 8" xfId="5367" xr:uid="{00000000-0005-0000-0000-0000F7140000}"/>
    <cellStyle name="Normal 83 9" xfId="5368" xr:uid="{00000000-0005-0000-0000-0000F8140000}"/>
    <cellStyle name="Normal 84 10" xfId="5369" xr:uid="{00000000-0005-0000-0000-0000F9140000}"/>
    <cellStyle name="Normal 84 11" xfId="5370" xr:uid="{00000000-0005-0000-0000-0000FA140000}"/>
    <cellStyle name="Normal 84 12" xfId="5371" xr:uid="{00000000-0005-0000-0000-0000FB140000}"/>
    <cellStyle name="Normal 84 13" xfId="5372" xr:uid="{00000000-0005-0000-0000-0000FC140000}"/>
    <cellStyle name="Normal 84 14" xfId="5373" xr:uid="{00000000-0005-0000-0000-0000FD140000}"/>
    <cellStyle name="Normal 84 15" xfId="5374" xr:uid="{00000000-0005-0000-0000-0000FE140000}"/>
    <cellStyle name="Normal 84 16" xfId="5375" xr:uid="{00000000-0005-0000-0000-0000FF140000}"/>
    <cellStyle name="Normal 84 17" xfId="5376" xr:uid="{00000000-0005-0000-0000-000000150000}"/>
    <cellStyle name="Normal 84 18" xfId="5377" xr:uid="{00000000-0005-0000-0000-000001150000}"/>
    <cellStyle name="Normal 84 19" xfId="5378" xr:uid="{00000000-0005-0000-0000-000002150000}"/>
    <cellStyle name="Normal 84 2" xfId="5379" xr:uid="{00000000-0005-0000-0000-000003150000}"/>
    <cellStyle name="Normal 84 20" xfId="5380" xr:uid="{00000000-0005-0000-0000-000004150000}"/>
    <cellStyle name="Normal 84 21" xfId="5381" xr:uid="{00000000-0005-0000-0000-000005150000}"/>
    <cellStyle name="Normal 84 22" xfId="5382" xr:uid="{00000000-0005-0000-0000-000006150000}"/>
    <cellStyle name="Normal 84 23" xfId="5383" xr:uid="{00000000-0005-0000-0000-000007150000}"/>
    <cellStyle name="Normal 84 24" xfId="5384" xr:uid="{00000000-0005-0000-0000-000008150000}"/>
    <cellStyle name="Normal 84 25" xfId="5385" xr:uid="{00000000-0005-0000-0000-000009150000}"/>
    <cellStyle name="Normal 84 26" xfId="5386" xr:uid="{00000000-0005-0000-0000-00000A150000}"/>
    <cellStyle name="Normal 84 27" xfId="5387" xr:uid="{00000000-0005-0000-0000-00000B150000}"/>
    <cellStyle name="Normal 84 28" xfId="5388" xr:uid="{00000000-0005-0000-0000-00000C150000}"/>
    <cellStyle name="Normal 84 29" xfId="5389" xr:uid="{00000000-0005-0000-0000-00000D150000}"/>
    <cellStyle name="Normal 84 3" xfId="5390" xr:uid="{00000000-0005-0000-0000-00000E150000}"/>
    <cellStyle name="Normal 84 30" xfId="5391" xr:uid="{00000000-0005-0000-0000-00000F150000}"/>
    <cellStyle name="Normal 84 31" xfId="5392" xr:uid="{00000000-0005-0000-0000-000010150000}"/>
    <cellStyle name="Normal 84 32" xfId="5393" xr:uid="{00000000-0005-0000-0000-000011150000}"/>
    <cellStyle name="Normal 84 33" xfId="5394" xr:uid="{00000000-0005-0000-0000-000012150000}"/>
    <cellStyle name="Normal 84 34" xfId="5395" xr:uid="{00000000-0005-0000-0000-000013150000}"/>
    <cellStyle name="Normal 84 35" xfId="5396" xr:uid="{00000000-0005-0000-0000-000014150000}"/>
    <cellStyle name="Normal 84 36" xfId="5397" xr:uid="{00000000-0005-0000-0000-000015150000}"/>
    <cellStyle name="Normal 84 37" xfId="5398" xr:uid="{00000000-0005-0000-0000-000016150000}"/>
    <cellStyle name="Normal 84 38" xfId="5399" xr:uid="{00000000-0005-0000-0000-000017150000}"/>
    <cellStyle name="Normal 84 39" xfId="5400" xr:uid="{00000000-0005-0000-0000-000018150000}"/>
    <cellStyle name="Normal 84 4" xfId="5401" xr:uid="{00000000-0005-0000-0000-000019150000}"/>
    <cellStyle name="Normal 84 40" xfId="5402" xr:uid="{00000000-0005-0000-0000-00001A150000}"/>
    <cellStyle name="Normal 84 41" xfId="5403" xr:uid="{00000000-0005-0000-0000-00001B150000}"/>
    <cellStyle name="Normal 84 42" xfId="5404" xr:uid="{00000000-0005-0000-0000-00001C150000}"/>
    <cellStyle name="Normal 84 43" xfId="5405" xr:uid="{00000000-0005-0000-0000-00001D150000}"/>
    <cellStyle name="Normal 84 44" xfId="5406" xr:uid="{00000000-0005-0000-0000-00001E150000}"/>
    <cellStyle name="Normal 84 45" xfId="5407" xr:uid="{00000000-0005-0000-0000-00001F150000}"/>
    <cellStyle name="Normal 84 46" xfId="5408" xr:uid="{00000000-0005-0000-0000-000020150000}"/>
    <cellStyle name="Normal 84 47" xfId="5409" xr:uid="{00000000-0005-0000-0000-000021150000}"/>
    <cellStyle name="Normal 84 48" xfId="5410" xr:uid="{00000000-0005-0000-0000-000022150000}"/>
    <cellStyle name="Normal 84 49" xfId="5411" xr:uid="{00000000-0005-0000-0000-000023150000}"/>
    <cellStyle name="Normal 84 5" xfId="5412" xr:uid="{00000000-0005-0000-0000-000024150000}"/>
    <cellStyle name="Normal 84 50" xfId="5413" xr:uid="{00000000-0005-0000-0000-000025150000}"/>
    <cellStyle name="Normal 84 51" xfId="5414" xr:uid="{00000000-0005-0000-0000-000026150000}"/>
    <cellStyle name="Normal 84 52" xfId="5415" xr:uid="{00000000-0005-0000-0000-000027150000}"/>
    <cellStyle name="Normal 84 53" xfId="5416" xr:uid="{00000000-0005-0000-0000-000028150000}"/>
    <cellStyle name="Normal 84 54" xfId="5417" xr:uid="{00000000-0005-0000-0000-000029150000}"/>
    <cellStyle name="Normal 84 55" xfId="5418" xr:uid="{00000000-0005-0000-0000-00002A150000}"/>
    <cellStyle name="Normal 84 56" xfId="5419" xr:uid="{00000000-0005-0000-0000-00002B150000}"/>
    <cellStyle name="Normal 84 57" xfId="5420" xr:uid="{00000000-0005-0000-0000-00002C150000}"/>
    <cellStyle name="Normal 84 58" xfId="5421" xr:uid="{00000000-0005-0000-0000-00002D150000}"/>
    <cellStyle name="Normal 84 59" xfId="5422" xr:uid="{00000000-0005-0000-0000-00002E150000}"/>
    <cellStyle name="Normal 84 6" xfId="5423" xr:uid="{00000000-0005-0000-0000-00002F150000}"/>
    <cellStyle name="Normal 84 60" xfId="5424" xr:uid="{00000000-0005-0000-0000-000030150000}"/>
    <cellStyle name="Normal 84 61" xfId="5425" xr:uid="{00000000-0005-0000-0000-000031150000}"/>
    <cellStyle name="Normal 84 62" xfId="5426" xr:uid="{00000000-0005-0000-0000-000032150000}"/>
    <cellStyle name="Normal 84 63" xfId="5427" xr:uid="{00000000-0005-0000-0000-000033150000}"/>
    <cellStyle name="Normal 84 64" xfId="5428" xr:uid="{00000000-0005-0000-0000-000034150000}"/>
    <cellStyle name="Normal 84 65" xfId="5429" xr:uid="{00000000-0005-0000-0000-000035150000}"/>
    <cellStyle name="Normal 84 66" xfId="5430" xr:uid="{00000000-0005-0000-0000-000036150000}"/>
    <cellStyle name="Normal 84 67" xfId="5431" xr:uid="{00000000-0005-0000-0000-000037150000}"/>
    <cellStyle name="Normal 84 68" xfId="5432" xr:uid="{00000000-0005-0000-0000-000038150000}"/>
    <cellStyle name="Normal 84 69" xfId="5433" xr:uid="{00000000-0005-0000-0000-000039150000}"/>
    <cellStyle name="Normal 84 7" xfId="5434" xr:uid="{00000000-0005-0000-0000-00003A150000}"/>
    <cellStyle name="Normal 84 70" xfId="5435" xr:uid="{00000000-0005-0000-0000-00003B150000}"/>
    <cellStyle name="Normal 84 71" xfId="5436" xr:uid="{00000000-0005-0000-0000-00003C150000}"/>
    <cellStyle name="Normal 84 72" xfId="5437" xr:uid="{00000000-0005-0000-0000-00003D150000}"/>
    <cellStyle name="Normal 84 73" xfId="5438" xr:uid="{00000000-0005-0000-0000-00003E150000}"/>
    <cellStyle name="Normal 84 74" xfId="5439" xr:uid="{00000000-0005-0000-0000-00003F150000}"/>
    <cellStyle name="Normal 84 75" xfId="5440" xr:uid="{00000000-0005-0000-0000-000040150000}"/>
    <cellStyle name="Normal 84 76" xfId="5441" xr:uid="{00000000-0005-0000-0000-000041150000}"/>
    <cellStyle name="Normal 84 77" xfId="5442" xr:uid="{00000000-0005-0000-0000-000042150000}"/>
    <cellStyle name="Normal 84 78" xfId="5443" xr:uid="{00000000-0005-0000-0000-000043150000}"/>
    <cellStyle name="Normal 84 79" xfId="5444" xr:uid="{00000000-0005-0000-0000-000044150000}"/>
    <cellStyle name="Normal 84 8" xfId="5445" xr:uid="{00000000-0005-0000-0000-000045150000}"/>
    <cellStyle name="Normal 84 80" xfId="5446" xr:uid="{00000000-0005-0000-0000-000046150000}"/>
    <cellStyle name="Normal 84 81" xfId="5447" xr:uid="{00000000-0005-0000-0000-000047150000}"/>
    <cellStyle name="Normal 84 82" xfId="5448" xr:uid="{00000000-0005-0000-0000-000048150000}"/>
    <cellStyle name="Normal 84 83" xfId="5449" xr:uid="{00000000-0005-0000-0000-000049150000}"/>
    <cellStyle name="Normal 84 84" xfId="5450" xr:uid="{00000000-0005-0000-0000-00004A150000}"/>
    <cellStyle name="Normal 84 85" xfId="5451" xr:uid="{00000000-0005-0000-0000-00004B150000}"/>
    <cellStyle name="Normal 84 86" xfId="5452" xr:uid="{00000000-0005-0000-0000-00004C150000}"/>
    <cellStyle name="Normal 84 87" xfId="5453" xr:uid="{00000000-0005-0000-0000-00004D150000}"/>
    <cellStyle name="Normal 84 88" xfId="5454" xr:uid="{00000000-0005-0000-0000-00004E150000}"/>
    <cellStyle name="Normal 84 89" xfId="5455" xr:uid="{00000000-0005-0000-0000-00004F150000}"/>
    <cellStyle name="Normal 84 9" xfId="5456" xr:uid="{00000000-0005-0000-0000-000050150000}"/>
    <cellStyle name="Normal 84 90" xfId="5457" xr:uid="{00000000-0005-0000-0000-000051150000}"/>
    <cellStyle name="Normal 84 91" xfId="5458" xr:uid="{00000000-0005-0000-0000-000052150000}"/>
    <cellStyle name="Normal 84 92" xfId="5459" xr:uid="{00000000-0005-0000-0000-000053150000}"/>
    <cellStyle name="Normal 84 93" xfId="5460" xr:uid="{00000000-0005-0000-0000-000054150000}"/>
    <cellStyle name="Normal 84 94" xfId="5461" xr:uid="{00000000-0005-0000-0000-000055150000}"/>
    <cellStyle name="Normal 84 95" xfId="5462" xr:uid="{00000000-0005-0000-0000-000056150000}"/>
    <cellStyle name="Normal 84 96" xfId="5463" xr:uid="{00000000-0005-0000-0000-000057150000}"/>
    <cellStyle name="Normal 84 97" xfId="5464" xr:uid="{00000000-0005-0000-0000-000058150000}"/>
    <cellStyle name="Normal 84 98" xfId="5465" xr:uid="{00000000-0005-0000-0000-000059150000}"/>
    <cellStyle name="Normal 84 99" xfId="5466" xr:uid="{00000000-0005-0000-0000-00005A150000}"/>
    <cellStyle name="Normal 85 10" xfId="5467" xr:uid="{00000000-0005-0000-0000-00005B150000}"/>
    <cellStyle name="Normal 85 11" xfId="5468" xr:uid="{00000000-0005-0000-0000-00005C150000}"/>
    <cellStyle name="Normal 85 12" xfId="5469" xr:uid="{00000000-0005-0000-0000-00005D150000}"/>
    <cellStyle name="Normal 85 13" xfId="5470" xr:uid="{00000000-0005-0000-0000-00005E150000}"/>
    <cellStyle name="Normal 85 14" xfId="5471" xr:uid="{00000000-0005-0000-0000-00005F150000}"/>
    <cellStyle name="Normal 85 15" xfId="5472" xr:uid="{00000000-0005-0000-0000-000060150000}"/>
    <cellStyle name="Normal 85 16" xfId="5473" xr:uid="{00000000-0005-0000-0000-000061150000}"/>
    <cellStyle name="Normal 85 17" xfId="5474" xr:uid="{00000000-0005-0000-0000-000062150000}"/>
    <cellStyle name="Normal 85 18" xfId="5475" xr:uid="{00000000-0005-0000-0000-000063150000}"/>
    <cellStyle name="Normal 85 19" xfId="5476" xr:uid="{00000000-0005-0000-0000-000064150000}"/>
    <cellStyle name="Normal 85 2" xfId="5477" xr:uid="{00000000-0005-0000-0000-000065150000}"/>
    <cellStyle name="Normal 85 20" xfId="5478" xr:uid="{00000000-0005-0000-0000-000066150000}"/>
    <cellStyle name="Normal 85 21" xfId="5479" xr:uid="{00000000-0005-0000-0000-000067150000}"/>
    <cellStyle name="Normal 85 22" xfId="5480" xr:uid="{00000000-0005-0000-0000-000068150000}"/>
    <cellStyle name="Normal 85 23" xfId="5481" xr:uid="{00000000-0005-0000-0000-000069150000}"/>
    <cellStyle name="Normal 85 24" xfId="5482" xr:uid="{00000000-0005-0000-0000-00006A150000}"/>
    <cellStyle name="Normal 85 25" xfId="5483" xr:uid="{00000000-0005-0000-0000-00006B150000}"/>
    <cellStyle name="Normal 85 26" xfId="5484" xr:uid="{00000000-0005-0000-0000-00006C150000}"/>
    <cellStyle name="Normal 85 27" xfId="5485" xr:uid="{00000000-0005-0000-0000-00006D150000}"/>
    <cellStyle name="Normal 85 28" xfId="5486" xr:uid="{00000000-0005-0000-0000-00006E150000}"/>
    <cellStyle name="Normal 85 29" xfId="5487" xr:uid="{00000000-0005-0000-0000-00006F150000}"/>
    <cellStyle name="Normal 85 3" xfId="5488" xr:uid="{00000000-0005-0000-0000-000070150000}"/>
    <cellStyle name="Normal 85 30" xfId="5489" xr:uid="{00000000-0005-0000-0000-000071150000}"/>
    <cellStyle name="Normal 85 31" xfId="5490" xr:uid="{00000000-0005-0000-0000-000072150000}"/>
    <cellStyle name="Normal 85 32" xfId="5491" xr:uid="{00000000-0005-0000-0000-000073150000}"/>
    <cellStyle name="Normal 85 33" xfId="5492" xr:uid="{00000000-0005-0000-0000-000074150000}"/>
    <cellStyle name="Normal 85 34" xfId="5493" xr:uid="{00000000-0005-0000-0000-000075150000}"/>
    <cellStyle name="Normal 85 35" xfId="5494" xr:uid="{00000000-0005-0000-0000-000076150000}"/>
    <cellStyle name="Normal 85 36" xfId="5495" xr:uid="{00000000-0005-0000-0000-000077150000}"/>
    <cellStyle name="Normal 85 37" xfId="5496" xr:uid="{00000000-0005-0000-0000-000078150000}"/>
    <cellStyle name="Normal 85 38" xfId="5497" xr:uid="{00000000-0005-0000-0000-000079150000}"/>
    <cellStyle name="Normal 85 39" xfId="5498" xr:uid="{00000000-0005-0000-0000-00007A150000}"/>
    <cellStyle name="Normal 85 4" xfId="5499" xr:uid="{00000000-0005-0000-0000-00007B150000}"/>
    <cellStyle name="Normal 85 40" xfId="5500" xr:uid="{00000000-0005-0000-0000-00007C150000}"/>
    <cellStyle name="Normal 85 41" xfId="5501" xr:uid="{00000000-0005-0000-0000-00007D150000}"/>
    <cellStyle name="Normal 85 42" xfId="5502" xr:uid="{00000000-0005-0000-0000-00007E150000}"/>
    <cellStyle name="Normal 85 43" xfId="5503" xr:uid="{00000000-0005-0000-0000-00007F150000}"/>
    <cellStyle name="Normal 85 44" xfId="5504" xr:uid="{00000000-0005-0000-0000-000080150000}"/>
    <cellStyle name="Normal 85 45" xfId="5505" xr:uid="{00000000-0005-0000-0000-000081150000}"/>
    <cellStyle name="Normal 85 46" xfId="5506" xr:uid="{00000000-0005-0000-0000-000082150000}"/>
    <cellStyle name="Normal 85 47" xfId="5507" xr:uid="{00000000-0005-0000-0000-000083150000}"/>
    <cellStyle name="Normal 85 48" xfId="5508" xr:uid="{00000000-0005-0000-0000-000084150000}"/>
    <cellStyle name="Normal 85 49" xfId="5509" xr:uid="{00000000-0005-0000-0000-000085150000}"/>
    <cellStyle name="Normal 85 5" xfId="5510" xr:uid="{00000000-0005-0000-0000-000086150000}"/>
    <cellStyle name="Normal 85 50" xfId="5511" xr:uid="{00000000-0005-0000-0000-000087150000}"/>
    <cellStyle name="Normal 85 51" xfId="5512" xr:uid="{00000000-0005-0000-0000-000088150000}"/>
    <cellStyle name="Normal 85 52" xfId="5513" xr:uid="{00000000-0005-0000-0000-000089150000}"/>
    <cellStyle name="Normal 85 53" xfId="5514" xr:uid="{00000000-0005-0000-0000-00008A150000}"/>
    <cellStyle name="Normal 85 54" xfId="5515" xr:uid="{00000000-0005-0000-0000-00008B150000}"/>
    <cellStyle name="Normal 85 55" xfId="5516" xr:uid="{00000000-0005-0000-0000-00008C150000}"/>
    <cellStyle name="Normal 85 56" xfId="5517" xr:uid="{00000000-0005-0000-0000-00008D150000}"/>
    <cellStyle name="Normal 85 57" xfId="5518" xr:uid="{00000000-0005-0000-0000-00008E150000}"/>
    <cellStyle name="Normal 85 58" xfId="5519" xr:uid="{00000000-0005-0000-0000-00008F150000}"/>
    <cellStyle name="Normal 85 59" xfId="5520" xr:uid="{00000000-0005-0000-0000-000090150000}"/>
    <cellStyle name="Normal 85 6" xfId="5521" xr:uid="{00000000-0005-0000-0000-000091150000}"/>
    <cellStyle name="Normal 85 60" xfId="5522" xr:uid="{00000000-0005-0000-0000-000092150000}"/>
    <cellStyle name="Normal 85 61" xfId="5523" xr:uid="{00000000-0005-0000-0000-000093150000}"/>
    <cellStyle name="Normal 85 62" xfId="5524" xr:uid="{00000000-0005-0000-0000-000094150000}"/>
    <cellStyle name="Normal 85 63" xfId="5525" xr:uid="{00000000-0005-0000-0000-000095150000}"/>
    <cellStyle name="Normal 85 64" xfId="5526" xr:uid="{00000000-0005-0000-0000-000096150000}"/>
    <cellStyle name="Normal 85 65" xfId="5527" xr:uid="{00000000-0005-0000-0000-000097150000}"/>
    <cellStyle name="Normal 85 66" xfId="5528" xr:uid="{00000000-0005-0000-0000-000098150000}"/>
    <cellStyle name="Normal 85 67" xfId="5529" xr:uid="{00000000-0005-0000-0000-000099150000}"/>
    <cellStyle name="Normal 85 68" xfId="5530" xr:uid="{00000000-0005-0000-0000-00009A150000}"/>
    <cellStyle name="Normal 85 69" xfId="5531" xr:uid="{00000000-0005-0000-0000-00009B150000}"/>
    <cellStyle name="Normal 85 7" xfId="5532" xr:uid="{00000000-0005-0000-0000-00009C150000}"/>
    <cellStyle name="Normal 85 70" xfId="5533" xr:uid="{00000000-0005-0000-0000-00009D150000}"/>
    <cellStyle name="Normal 85 71" xfId="5534" xr:uid="{00000000-0005-0000-0000-00009E150000}"/>
    <cellStyle name="Normal 85 72" xfId="5535" xr:uid="{00000000-0005-0000-0000-00009F150000}"/>
    <cellStyle name="Normal 85 73" xfId="5536" xr:uid="{00000000-0005-0000-0000-0000A0150000}"/>
    <cellStyle name="Normal 85 74" xfId="5537" xr:uid="{00000000-0005-0000-0000-0000A1150000}"/>
    <cellStyle name="Normal 85 75" xfId="5538" xr:uid="{00000000-0005-0000-0000-0000A2150000}"/>
    <cellStyle name="Normal 85 8" xfId="5539" xr:uid="{00000000-0005-0000-0000-0000A3150000}"/>
    <cellStyle name="Normal 85 9" xfId="5540" xr:uid="{00000000-0005-0000-0000-0000A4150000}"/>
    <cellStyle name="Normal 86 10" xfId="5541" xr:uid="{00000000-0005-0000-0000-0000A5150000}"/>
    <cellStyle name="Normal 86 11" xfId="5542" xr:uid="{00000000-0005-0000-0000-0000A6150000}"/>
    <cellStyle name="Normal 86 12" xfId="5543" xr:uid="{00000000-0005-0000-0000-0000A7150000}"/>
    <cellStyle name="Normal 86 13" xfId="5544" xr:uid="{00000000-0005-0000-0000-0000A8150000}"/>
    <cellStyle name="Normal 86 14" xfId="5545" xr:uid="{00000000-0005-0000-0000-0000A9150000}"/>
    <cellStyle name="Normal 86 15" xfId="5546" xr:uid="{00000000-0005-0000-0000-0000AA150000}"/>
    <cellStyle name="Normal 86 16" xfId="5547" xr:uid="{00000000-0005-0000-0000-0000AB150000}"/>
    <cellStyle name="Normal 86 17" xfId="5548" xr:uid="{00000000-0005-0000-0000-0000AC150000}"/>
    <cellStyle name="Normal 86 18" xfId="5549" xr:uid="{00000000-0005-0000-0000-0000AD150000}"/>
    <cellStyle name="Normal 86 19" xfId="5550" xr:uid="{00000000-0005-0000-0000-0000AE150000}"/>
    <cellStyle name="Normal 86 2" xfId="5551" xr:uid="{00000000-0005-0000-0000-0000AF150000}"/>
    <cellStyle name="Normal 86 20" xfId="5552" xr:uid="{00000000-0005-0000-0000-0000B0150000}"/>
    <cellStyle name="Normal 86 21" xfId="5553" xr:uid="{00000000-0005-0000-0000-0000B1150000}"/>
    <cellStyle name="Normal 86 22" xfId="5554" xr:uid="{00000000-0005-0000-0000-0000B2150000}"/>
    <cellStyle name="Normal 86 23" xfId="5555" xr:uid="{00000000-0005-0000-0000-0000B3150000}"/>
    <cellStyle name="Normal 86 24" xfId="5556" xr:uid="{00000000-0005-0000-0000-0000B4150000}"/>
    <cellStyle name="Normal 86 25" xfId="5557" xr:uid="{00000000-0005-0000-0000-0000B5150000}"/>
    <cellStyle name="Normal 86 26" xfId="5558" xr:uid="{00000000-0005-0000-0000-0000B6150000}"/>
    <cellStyle name="Normal 86 27" xfId="5559" xr:uid="{00000000-0005-0000-0000-0000B7150000}"/>
    <cellStyle name="Normal 86 28" xfId="5560" xr:uid="{00000000-0005-0000-0000-0000B8150000}"/>
    <cellStyle name="Normal 86 29" xfId="5561" xr:uid="{00000000-0005-0000-0000-0000B9150000}"/>
    <cellStyle name="Normal 86 3" xfId="5562" xr:uid="{00000000-0005-0000-0000-0000BA150000}"/>
    <cellStyle name="Normal 86 30" xfId="5563" xr:uid="{00000000-0005-0000-0000-0000BB150000}"/>
    <cellStyle name="Normal 86 31" xfId="5564" xr:uid="{00000000-0005-0000-0000-0000BC150000}"/>
    <cellStyle name="Normal 86 32" xfId="5565" xr:uid="{00000000-0005-0000-0000-0000BD150000}"/>
    <cellStyle name="Normal 86 33" xfId="5566" xr:uid="{00000000-0005-0000-0000-0000BE150000}"/>
    <cellStyle name="Normal 86 34" xfId="5567" xr:uid="{00000000-0005-0000-0000-0000BF150000}"/>
    <cellStyle name="Normal 86 35" xfId="5568" xr:uid="{00000000-0005-0000-0000-0000C0150000}"/>
    <cellStyle name="Normal 86 36" xfId="5569" xr:uid="{00000000-0005-0000-0000-0000C1150000}"/>
    <cellStyle name="Normal 86 37" xfId="5570" xr:uid="{00000000-0005-0000-0000-0000C2150000}"/>
    <cellStyle name="Normal 86 38" xfId="5571" xr:uid="{00000000-0005-0000-0000-0000C3150000}"/>
    <cellStyle name="Normal 86 39" xfId="5572" xr:uid="{00000000-0005-0000-0000-0000C4150000}"/>
    <cellStyle name="Normal 86 4" xfId="5573" xr:uid="{00000000-0005-0000-0000-0000C5150000}"/>
    <cellStyle name="Normal 86 40" xfId="5574" xr:uid="{00000000-0005-0000-0000-0000C6150000}"/>
    <cellStyle name="Normal 86 41" xfId="5575" xr:uid="{00000000-0005-0000-0000-0000C7150000}"/>
    <cellStyle name="Normal 86 42" xfId="5576" xr:uid="{00000000-0005-0000-0000-0000C8150000}"/>
    <cellStyle name="Normal 86 43" xfId="5577" xr:uid="{00000000-0005-0000-0000-0000C9150000}"/>
    <cellStyle name="Normal 86 44" xfId="5578" xr:uid="{00000000-0005-0000-0000-0000CA150000}"/>
    <cellStyle name="Normal 86 45" xfId="5579" xr:uid="{00000000-0005-0000-0000-0000CB150000}"/>
    <cellStyle name="Normal 86 46" xfId="5580" xr:uid="{00000000-0005-0000-0000-0000CC150000}"/>
    <cellStyle name="Normal 86 47" xfId="5581" xr:uid="{00000000-0005-0000-0000-0000CD150000}"/>
    <cellStyle name="Normal 86 48" xfId="5582" xr:uid="{00000000-0005-0000-0000-0000CE150000}"/>
    <cellStyle name="Normal 86 49" xfId="5583" xr:uid="{00000000-0005-0000-0000-0000CF150000}"/>
    <cellStyle name="Normal 86 5" xfId="5584" xr:uid="{00000000-0005-0000-0000-0000D0150000}"/>
    <cellStyle name="Normal 86 50" xfId="5585" xr:uid="{00000000-0005-0000-0000-0000D1150000}"/>
    <cellStyle name="Normal 86 51" xfId="5586" xr:uid="{00000000-0005-0000-0000-0000D2150000}"/>
    <cellStyle name="Normal 86 52" xfId="5587" xr:uid="{00000000-0005-0000-0000-0000D3150000}"/>
    <cellStyle name="Normal 86 53" xfId="5588" xr:uid="{00000000-0005-0000-0000-0000D4150000}"/>
    <cellStyle name="Normal 86 54" xfId="5589" xr:uid="{00000000-0005-0000-0000-0000D5150000}"/>
    <cellStyle name="Normal 86 55" xfId="5590" xr:uid="{00000000-0005-0000-0000-0000D6150000}"/>
    <cellStyle name="Normal 86 56" xfId="5591" xr:uid="{00000000-0005-0000-0000-0000D7150000}"/>
    <cellStyle name="Normal 86 57" xfId="5592" xr:uid="{00000000-0005-0000-0000-0000D8150000}"/>
    <cellStyle name="Normal 86 58" xfId="5593" xr:uid="{00000000-0005-0000-0000-0000D9150000}"/>
    <cellStyle name="Normal 86 59" xfId="5594" xr:uid="{00000000-0005-0000-0000-0000DA150000}"/>
    <cellStyle name="Normal 86 6" xfId="5595" xr:uid="{00000000-0005-0000-0000-0000DB150000}"/>
    <cellStyle name="Normal 86 60" xfId="5596" xr:uid="{00000000-0005-0000-0000-0000DC150000}"/>
    <cellStyle name="Normal 86 61" xfId="5597" xr:uid="{00000000-0005-0000-0000-0000DD150000}"/>
    <cellStyle name="Normal 86 62" xfId="5598" xr:uid="{00000000-0005-0000-0000-0000DE150000}"/>
    <cellStyle name="Normal 86 63" xfId="5599" xr:uid="{00000000-0005-0000-0000-0000DF150000}"/>
    <cellStyle name="Normal 86 64" xfId="5600" xr:uid="{00000000-0005-0000-0000-0000E0150000}"/>
    <cellStyle name="Normal 86 65" xfId="5601" xr:uid="{00000000-0005-0000-0000-0000E1150000}"/>
    <cellStyle name="Normal 86 66" xfId="5602" xr:uid="{00000000-0005-0000-0000-0000E2150000}"/>
    <cellStyle name="Normal 86 67" xfId="5603" xr:uid="{00000000-0005-0000-0000-0000E3150000}"/>
    <cellStyle name="Normal 86 68" xfId="5604" xr:uid="{00000000-0005-0000-0000-0000E4150000}"/>
    <cellStyle name="Normal 86 69" xfId="5605" xr:uid="{00000000-0005-0000-0000-0000E5150000}"/>
    <cellStyle name="Normal 86 7" xfId="5606" xr:uid="{00000000-0005-0000-0000-0000E6150000}"/>
    <cellStyle name="Normal 86 70" xfId="5607" xr:uid="{00000000-0005-0000-0000-0000E7150000}"/>
    <cellStyle name="Normal 86 71" xfId="5608" xr:uid="{00000000-0005-0000-0000-0000E8150000}"/>
    <cellStyle name="Normal 86 72" xfId="5609" xr:uid="{00000000-0005-0000-0000-0000E9150000}"/>
    <cellStyle name="Normal 86 73" xfId="5610" xr:uid="{00000000-0005-0000-0000-0000EA150000}"/>
    <cellStyle name="Normal 86 74" xfId="5611" xr:uid="{00000000-0005-0000-0000-0000EB150000}"/>
    <cellStyle name="Normal 86 75" xfId="5612" xr:uid="{00000000-0005-0000-0000-0000EC150000}"/>
    <cellStyle name="Normal 86 76" xfId="5613" xr:uid="{00000000-0005-0000-0000-0000ED150000}"/>
    <cellStyle name="Normal 86 77" xfId="5614" xr:uid="{00000000-0005-0000-0000-0000EE150000}"/>
    <cellStyle name="Normal 86 78" xfId="5615" xr:uid="{00000000-0005-0000-0000-0000EF150000}"/>
    <cellStyle name="Normal 86 79" xfId="5616" xr:uid="{00000000-0005-0000-0000-0000F0150000}"/>
    <cellStyle name="Normal 86 8" xfId="5617" xr:uid="{00000000-0005-0000-0000-0000F1150000}"/>
    <cellStyle name="Normal 86 80" xfId="5618" xr:uid="{00000000-0005-0000-0000-0000F2150000}"/>
    <cellStyle name="Normal 86 81" xfId="5619" xr:uid="{00000000-0005-0000-0000-0000F3150000}"/>
    <cellStyle name="Normal 86 82" xfId="5620" xr:uid="{00000000-0005-0000-0000-0000F4150000}"/>
    <cellStyle name="Normal 86 83" xfId="5621" xr:uid="{00000000-0005-0000-0000-0000F5150000}"/>
    <cellStyle name="Normal 86 84" xfId="5622" xr:uid="{00000000-0005-0000-0000-0000F6150000}"/>
    <cellStyle name="Normal 86 85" xfId="5623" xr:uid="{00000000-0005-0000-0000-0000F7150000}"/>
    <cellStyle name="Normal 86 86" xfId="5624" xr:uid="{00000000-0005-0000-0000-0000F8150000}"/>
    <cellStyle name="Normal 86 87" xfId="5625" xr:uid="{00000000-0005-0000-0000-0000F9150000}"/>
    <cellStyle name="Normal 86 88" xfId="5626" xr:uid="{00000000-0005-0000-0000-0000FA150000}"/>
    <cellStyle name="Normal 86 89" xfId="5627" xr:uid="{00000000-0005-0000-0000-0000FB150000}"/>
    <cellStyle name="Normal 86 9" xfId="5628" xr:uid="{00000000-0005-0000-0000-0000FC150000}"/>
    <cellStyle name="Normal 86 90" xfId="5629" xr:uid="{00000000-0005-0000-0000-0000FD150000}"/>
    <cellStyle name="Normal 86 91" xfId="5630" xr:uid="{00000000-0005-0000-0000-0000FE150000}"/>
    <cellStyle name="Normal 86 92" xfId="5631" xr:uid="{00000000-0005-0000-0000-0000FF150000}"/>
    <cellStyle name="Normal 86 93" xfId="5632" xr:uid="{00000000-0005-0000-0000-000000160000}"/>
    <cellStyle name="Normal 86 94" xfId="5633" xr:uid="{00000000-0005-0000-0000-000001160000}"/>
    <cellStyle name="Normal 86 95" xfId="5634" xr:uid="{00000000-0005-0000-0000-000002160000}"/>
    <cellStyle name="Normal 86 96" xfId="5635" xr:uid="{00000000-0005-0000-0000-000003160000}"/>
    <cellStyle name="Normal 86 97" xfId="5636" xr:uid="{00000000-0005-0000-0000-000004160000}"/>
    <cellStyle name="Normal 86 98" xfId="5637" xr:uid="{00000000-0005-0000-0000-000005160000}"/>
    <cellStyle name="Normal 86 99" xfId="5638" xr:uid="{00000000-0005-0000-0000-000006160000}"/>
    <cellStyle name="Normal 87 10" xfId="5639" xr:uid="{00000000-0005-0000-0000-000007160000}"/>
    <cellStyle name="Normal 87 11" xfId="5640" xr:uid="{00000000-0005-0000-0000-000008160000}"/>
    <cellStyle name="Normal 87 12" xfId="5641" xr:uid="{00000000-0005-0000-0000-000009160000}"/>
    <cellStyle name="Normal 87 13" xfId="5642" xr:uid="{00000000-0005-0000-0000-00000A160000}"/>
    <cellStyle name="Normal 87 14" xfId="5643" xr:uid="{00000000-0005-0000-0000-00000B160000}"/>
    <cellStyle name="Normal 87 15" xfId="5644" xr:uid="{00000000-0005-0000-0000-00000C160000}"/>
    <cellStyle name="Normal 87 16" xfId="5645" xr:uid="{00000000-0005-0000-0000-00000D160000}"/>
    <cellStyle name="Normal 87 17" xfId="5646" xr:uid="{00000000-0005-0000-0000-00000E160000}"/>
    <cellStyle name="Normal 87 18" xfId="5647" xr:uid="{00000000-0005-0000-0000-00000F160000}"/>
    <cellStyle name="Normal 87 2" xfId="5648" xr:uid="{00000000-0005-0000-0000-000010160000}"/>
    <cellStyle name="Normal 87 3" xfId="5649" xr:uid="{00000000-0005-0000-0000-000011160000}"/>
    <cellStyle name="Normal 87 4" xfId="5650" xr:uid="{00000000-0005-0000-0000-000012160000}"/>
    <cellStyle name="Normal 87 5" xfId="5651" xr:uid="{00000000-0005-0000-0000-000013160000}"/>
    <cellStyle name="Normal 87 6" xfId="5652" xr:uid="{00000000-0005-0000-0000-000014160000}"/>
    <cellStyle name="Normal 87 7" xfId="5653" xr:uid="{00000000-0005-0000-0000-000015160000}"/>
    <cellStyle name="Normal 87 8" xfId="5654" xr:uid="{00000000-0005-0000-0000-000016160000}"/>
    <cellStyle name="Normal 87 9" xfId="5655" xr:uid="{00000000-0005-0000-0000-000017160000}"/>
    <cellStyle name="Normal 88 10" xfId="5656" xr:uid="{00000000-0005-0000-0000-000018160000}"/>
    <cellStyle name="Normal 88 11" xfId="5657" xr:uid="{00000000-0005-0000-0000-000019160000}"/>
    <cellStyle name="Normal 88 12" xfId="5658" xr:uid="{00000000-0005-0000-0000-00001A160000}"/>
    <cellStyle name="Normal 88 13" xfId="5659" xr:uid="{00000000-0005-0000-0000-00001B160000}"/>
    <cellStyle name="Normal 88 14" xfId="5660" xr:uid="{00000000-0005-0000-0000-00001C160000}"/>
    <cellStyle name="Normal 88 15" xfId="5661" xr:uid="{00000000-0005-0000-0000-00001D160000}"/>
    <cellStyle name="Normal 88 16" xfId="5662" xr:uid="{00000000-0005-0000-0000-00001E160000}"/>
    <cellStyle name="Normal 88 17" xfId="5663" xr:uid="{00000000-0005-0000-0000-00001F160000}"/>
    <cellStyle name="Normal 88 18" xfId="5664" xr:uid="{00000000-0005-0000-0000-000020160000}"/>
    <cellStyle name="Normal 88 2" xfId="5665" xr:uid="{00000000-0005-0000-0000-000021160000}"/>
    <cellStyle name="Normal 88 3" xfId="5666" xr:uid="{00000000-0005-0000-0000-000022160000}"/>
    <cellStyle name="Normal 88 4" xfId="5667" xr:uid="{00000000-0005-0000-0000-000023160000}"/>
    <cellStyle name="Normal 88 5" xfId="5668" xr:uid="{00000000-0005-0000-0000-000024160000}"/>
    <cellStyle name="Normal 88 6" xfId="5669" xr:uid="{00000000-0005-0000-0000-000025160000}"/>
    <cellStyle name="Normal 88 7" xfId="5670" xr:uid="{00000000-0005-0000-0000-000026160000}"/>
    <cellStyle name="Normal 88 8" xfId="5671" xr:uid="{00000000-0005-0000-0000-000027160000}"/>
    <cellStyle name="Normal 88 9" xfId="5672" xr:uid="{00000000-0005-0000-0000-000028160000}"/>
    <cellStyle name="Normal 89 10" xfId="5673" xr:uid="{00000000-0005-0000-0000-000029160000}"/>
    <cellStyle name="Normal 89 11" xfId="5674" xr:uid="{00000000-0005-0000-0000-00002A160000}"/>
    <cellStyle name="Normal 89 12" xfId="5675" xr:uid="{00000000-0005-0000-0000-00002B160000}"/>
    <cellStyle name="Normal 89 13" xfId="5676" xr:uid="{00000000-0005-0000-0000-00002C160000}"/>
    <cellStyle name="Normal 89 14" xfId="5677" xr:uid="{00000000-0005-0000-0000-00002D160000}"/>
    <cellStyle name="Normal 89 15" xfId="5678" xr:uid="{00000000-0005-0000-0000-00002E160000}"/>
    <cellStyle name="Normal 89 16" xfId="5679" xr:uid="{00000000-0005-0000-0000-00002F160000}"/>
    <cellStyle name="Normal 89 17" xfId="5680" xr:uid="{00000000-0005-0000-0000-000030160000}"/>
    <cellStyle name="Normal 89 18" xfId="5681" xr:uid="{00000000-0005-0000-0000-000031160000}"/>
    <cellStyle name="Normal 89 2" xfId="5682" xr:uid="{00000000-0005-0000-0000-000032160000}"/>
    <cellStyle name="Normal 89 3" xfId="5683" xr:uid="{00000000-0005-0000-0000-000033160000}"/>
    <cellStyle name="Normal 89 4" xfId="5684" xr:uid="{00000000-0005-0000-0000-000034160000}"/>
    <cellStyle name="Normal 89 5" xfId="5685" xr:uid="{00000000-0005-0000-0000-000035160000}"/>
    <cellStyle name="Normal 89 6" xfId="5686" xr:uid="{00000000-0005-0000-0000-000036160000}"/>
    <cellStyle name="Normal 89 7" xfId="5687" xr:uid="{00000000-0005-0000-0000-000037160000}"/>
    <cellStyle name="Normal 89 8" xfId="5688" xr:uid="{00000000-0005-0000-0000-000038160000}"/>
    <cellStyle name="Normal 89 9" xfId="5689" xr:uid="{00000000-0005-0000-0000-000039160000}"/>
    <cellStyle name="Normal 9 10" xfId="5690" xr:uid="{00000000-0005-0000-0000-00003A160000}"/>
    <cellStyle name="Normal 9 11" xfId="5691" xr:uid="{00000000-0005-0000-0000-00003B160000}"/>
    <cellStyle name="Normal 9 12" xfId="5692" xr:uid="{00000000-0005-0000-0000-00003C160000}"/>
    <cellStyle name="Normal 9 13" xfId="5693" xr:uid="{00000000-0005-0000-0000-00003D160000}"/>
    <cellStyle name="Normal 9 14" xfId="5694" xr:uid="{00000000-0005-0000-0000-00003E160000}"/>
    <cellStyle name="Normal 9 15" xfId="5695" xr:uid="{00000000-0005-0000-0000-00003F160000}"/>
    <cellStyle name="Normal 9 16" xfId="5696" xr:uid="{00000000-0005-0000-0000-000040160000}"/>
    <cellStyle name="Normal 9 17" xfId="5697" xr:uid="{00000000-0005-0000-0000-000041160000}"/>
    <cellStyle name="Normal 9 18" xfId="5698" xr:uid="{00000000-0005-0000-0000-000042160000}"/>
    <cellStyle name="Normal 9 19" xfId="5699" xr:uid="{00000000-0005-0000-0000-000043160000}"/>
    <cellStyle name="Normal 9 2" xfId="5700" xr:uid="{00000000-0005-0000-0000-000044160000}"/>
    <cellStyle name="Normal 9 20" xfId="5701" xr:uid="{00000000-0005-0000-0000-000045160000}"/>
    <cellStyle name="Normal 9 21" xfId="5702" xr:uid="{00000000-0005-0000-0000-000046160000}"/>
    <cellStyle name="Normal 9 22" xfId="5703" xr:uid="{00000000-0005-0000-0000-000047160000}"/>
    <cellStyle name="Normal 9 23" xfId="5704" xr:uid="{00000000-0005-0000-0000-000048160000}"/>
    <cellStyle name="Normal 9 24" xfId="5705" xr:uid="{00000000-0005-0000-0000-000049160000}"/>
    <cellStyle name="Normal 9 25" xfId="5706" xr:uid="{00000000-0005-0000-0000-00004A160000}"/>
    <cellStyle name="Normal 9 26" xfId="5707" xr:uid="{00000000-0005-0000-0000-00004B160000}"/>
    <cellStyle name="Normal 9 27" xfId="5708" xr:uid="{00000000-0005-0000-0000-00004C160000}"/>
    <cellStyle name="Normal 9 28" xfId="5709" xr:uid="{00000000-0005-0000-0000-00004D160000}"/>
    <cellStyle name="Normal 9 29" xfId="5710" xr:uid="{00000000-0005-0000-0000-00004E160000}"/>
    <cellStyle name="Normal 9 3" xfId="5711" xr:uid="{00000000-0005-0000-0000-00004F160000}"/>
    <cellStyle name="Normal 9 30" xfId="5712" xr:uid="{00000000-0005-0000-0000-000050160000}"/>
    <cellStyle name="Normal 9 31" xfId="5713" xr:uid="{00000000-0005-0000-0000-000051160000}"/>
    <cellStyle name="Normal 9 32" xfId="5714" xr:uid="{00000000-0005-0000-0000-000052160000}"/>
    <cellStyle name="Normal 9 33" xfId="5715" xr:uid="{00000000-0005-0000-0000-000053160000}"/>
    <cellStyle name="Normal 9 34" xfId="5716" xr:uid="{00000000-0005-0000-0000-000054160000}"/>
    <cellStyle name="Normal 9 35" xfId="5717" xr:uid="{00000000-0005-0000-0000-000055160000}"/>
    <cellStyle name="Normal 9 36" xfId="5718" xr:uid="{00000000-0005-0000-0000-000056160000}"/>
    <cellStyle name="Normal 9 37" xfId="5719" xr:uid="{00000000-0005-0000-0000-000057160000}"/>
    <cellStyle name="Normal 9 38" xfId="5720" xr:uid="{00000000-0005-0000-0000-000058160000}"/>
    <cellStyle name="Normal 9 39" xfId="5721" xr:uid="{00000000-0005-0000-0000-000059160000}"/>
    <cellStyle name="Normal 9 4" xfId="5722" xr:uid="{00000000-0005-0000-0000-00005A160000}"/>
    <cellStyle name="Normal 9 40" xfId="5723" xr:uid="{00000000-0005-0000-0000-00005B160000}"/>
    <cellStyle name="Normal 9 41" xfId="5724" xr:uid="{00000000-0005-0000-0000-00005C160000}"/>
    <cellStyle name="Normal 9 42" xfId="5725" xr:uid="{00000000-0005-0000-0000-00005D160000}"/>
    <cellStyle name="Normal 9 43" xfId="5726" xr:uid="{00000000-0005-0000-0000-00005E160000}"/>
    <cellStyle name="Normal 9 44" xfId="5727" xr:uid="{00000000-0005-0000-0000-00005F160000}"/>
    <cellStyle name="Normal 9 45" xfId="5728" xr:uid="{00000000-0005-0000-0000-000060160000}"/>
    <cellStyle name="Normal 9 46" xfId="5729" xr:uid="{00000000-0005-0000-0000-000061160000}"/>
    <cellStyle name="Normal 9 47" xfId="5730" xr:uid="{00000000-0005-0000-0000-000062160000}"/>
    <cellStyle name="Normal 9 48" xfId="5731" xr:uid="{00000000-0005-0000-0000-000063160000}"/>
    <cellStyle name="Normal 9 49" xfId="5732" xr:uid="{00000000-0005-0000-0000-000064160000}"/>
    <cellStyle name="Normal 9 5" xfId="5733" xr:uid="{00000000-0005-0000-0000-000065160000}"/>
    <cellStyle name="Normal 9 50" xfId="5734" xr:uid="{00000000-0005-0000-0000-000066160000}"/>
    <cellStyle name="Normal 9 51" xfId="5735" xr:uid="{00000000-0005-0000-0000-000067160000}"/>
    <cellStyle name="Normal 9 52" xfId="5736" xr:uid="{00000000-0005-0000-0000-000068160000}"/>
    <cellStyle name="Normal 9 53" xfId="5737" xr:uid="{00000000-0005-0000-0000-000069160000}"/>
    <cellStyle name="Normal 9 54" xfId="5738" xr:uid="{00000000-0005-0000-0000-00006A160000}"/>
    <cellStyle name="Normal 9 55" xfId="5739" xr:uid="{00000000-0005-0000-0000-00006B160000}"/>
    <cellStyle name="Normal 9 56" xfId="5740" xr:uid="{00000000-0005-0000-0000-00006C160000}"/>
    <cellStyle name="Normal 9 57" xfId="5741" xr:uid="{00000000-0005-0000-0000-00006D160000}"/>
    <cellStyle name="Normal 9 58" xfId="5742" xr:uid="{00000000-0005-0000-0000-00006E160000}"/>
    <cellStyle name="Normal 9 59" xfId="5743" xr:uid="{00000000-0005-0000-0000-00006F160000}"/>
    <cellStyle name="Normal 9 6" xfId="5744" xr:uid="{00000000-0005-0000-0000-000070160000}"/>
    <cellStyle name="Normal 9 60" xfId="5745" xr:uid="{00000000-0005-0000-0000-000071160000}"/>
    <cellStyle name="Normal 9 61" xfId="5746" xr:uid="{00000000-0005-0000-0000-000072160000}"/>
    <cellStyle name="Normal 9 62" xfId="5747" xr:uid="{00000000-0005-0000-0000-000073160000}"/>
    <cellStyle name="Normal 9 63" xfId="5748" xr:uid="{00000000-0005-0000-0000-000074160000}"/>
    <cellStyle name="Normal 9 64" xfId="5749" xr:uid="{00000000-0005-0000-0000-000075160000}"/>
    <cellStyle name="Normal 9 65" xfId="5750" xr:uid="{00000000-0005-0000-0000-000076160000}"/>
    <cellStyle name="Normal 9 66" xfId="5751" xr:uid="{00000000-0005-0000-0000-000077160000}"/>
    <cellStyle name="Normal 9 67" xfId="5752" xr:uid="{00000000-0005-0000-0000-000078160000}"/>
    <cellStyle name="Normal 9 68" xfId="5753" xr:uid="{00000000-0005-0000-0000-000079160000}"/>
    <cellStyle name="Normal 9 69" xfId="5754" xr:uid="{00000000-0005-0000-0000-00007A160000}"/>
    <cellStyle name="Normal 9 7" xfId="5755" xr:uid="{00000000-0005-0000-0000-00007B160000}"/>
    <cellStyle name="Normal 9 70" xfId="5756" xr:uid="{00000000-0005-0000-0000-00007C160000}"/>
    <cellStyle name="Normal 9 71" xfId="5757" xr:uid="{00000000-0005-0000-0000-00007D160000}"/>
    <cellStyle name="Normal 9 72" xfId="5758" xr:uid="{00000000-0005-0000-0000-00007E160000}"/>
    <cellStyle name="Normal 9 73" xfId="5759" xr:uid="{00000000-0005-0000-0000-00007F160000}"/>
    <cellStyle name="Normal 9 74" xfId="5760" xr:uid="{00000000-0005-0000-0000-000080160000}"/>
    <cellStyle name="Normal 9 75" xfId="5761" xr:uid="{00000000-0005-0000-0000-000081160000}"/>
    <cellStyle name="Normal 9 76" xfId="5762" xr:uid="{00000000-0005-0000-0000-000082160000}"/>
    <cellStyle name="Normal 9 77" xfId="5763" xr:uid="{00000000-0005-0000-0000-000083160000}"/>
    <cellStyle name="Normal 9 78" xfId="5764" xr:uid="{00000000-0005-0000-0000-000084160000}"/>
    <cellStyle name="Normal 9 79" xfId="5765" xr:uid="{00000000-0005-0000-0000-000085160000}"/>
    <cellStyle name="Normal 9 8" xfId="5766" xr:uid="{00000000-0005-0000-0000-000086160000}"/>
    <cellStyle name="Normal 9 80" xfId="5767" xr:uid="{00000000-0005-0000-0000-000087160000}"/>
    <cellStyle name="Normal 9 81" xfId="5768" xr:uid="{00000000-0005-0000-0000-000088160000}"/>
    <cellStyle name="Normal 9 82" xfId="5769" xr:uid="{00000000-0005-0000-0000-000089160000}"/>
    <cellStyle name="Normal 9 83" xfId="5770" xr:uid="{00000000-0005-0000-0000-00008A160000}"/>
    <cellStyle name="Normal 9 84" xfId="5771" xr:uid="{00000000-0005-0000-0000-00008B160000}"/>
    <cellStyle name="Normal 9 85" xfId="5772" xr:uid="{00000000-0005-0000-0000-00008C160000}"/>
    <cellStyle name="Normal 9 86" xfId="5773" xr:uid="{00000000-0005-0000-0000-00008D160000}"/>
    <cellStyle name="Normal 9 87" xfId="5774" xr:uid="{00000000-0005-0000-0000-00008E160000}"/>
    <cellStyle name="Normal 9 88" xfId="5775" xr:uid="{00000000-0005-0000-0000-00008F160000}"/>
    <cellStyle name="Normal 9 89" xfId="5776" xr:uid="{00000000-0005-0000-0000-000090160000}"/>
    <cellStyle name="Normal 9 9" xfId="5777" xr:uid="{00000000-0005-0000-0000-000091160000}"/>
    <cellStyle name="Normal 9 90" xfId="5778" xr:uid="{00000000-0005-0000-0000-000092160000}"/>
    <cellStyle name="Normal 9 91" xfId="5779" xr:uid="{00000000-0005-0000-0000-000093160000}"/>
    <cellStyle name="Normal 9 92" xfId="5780" xr:uid="{00000000-0005-0000-0000-000094160000}"/>
    <cellStyle name="Normal 9 93" xfId="5781" xr:uid="{00000000-0005-0000-0000-000095160000}"/>
    <cellStyle name="Normal 9 94" xfId="5782" xr:uid="{00000000-0005-0000-0000-000096160000}"/>
    <cellStyle name="Normal 9 95" xfId="5783" xr:uid="{00000000-0005-0000-0000-000097160000}"/>
    <cellStyle name="Normal 9 96" xfId="5784" xr:uid="{00000000-0005-0000-0000-000098160000}"/>
    <cellStyle name="Normal 9 97" xfId="5785" xr:uid="{00000000-0005-0000-0000-000099160000}"/>
    <cellStyle name="Normal 9 98" xfId="5786" xr:uid="{00000000-0005-0000-0000-00009A160000}"/>
    <cellStyle name="Normal 9 99" xfId="5787" xr:uid="{00000000-0005-0000-0000-00009B160000}"/>
    <cellStyle name="Normal 90 10" xfId="5788" xr:uid="{00000000-0005-0000-0000-00009C160000}"/>
    <cellStyle name="Normal 90 11" xfId="5789" xr:uid="{00000000-0005-0000-0000-00009D160000}"/>
    <cellStyle name="Normal 90 12" xfId="5790" xr:uid="{00000000-0005-0000-0000-00009E160000}"/>
    <cellStyle name="Normal 90 13" xfId="5791" xr:uid="{00000000-0005-0000-0000-00009F160000}"/>
    <cellStyle name="Normal 90 14" xfId="5792" xr:uid="{00000000-0005-0000-0000-0000A0160000}"/>
    <cellStyle name="Normal 90 15" xfId="5793" xr:uid="{00000000-0005-0000-0000-0000A1160000}"/>
    <cellStyle name="Normal 90 16" xfId="5794" xr:uid="{00000000-0005-0000-0000-0000A2160000}"/>
    <cellStyle name="Normal 90 17" xfId="5795" xr:uid="{00000000-0005-0000-0000-0000A3160000}"/>
    <cellStyle name="Normal 90 18" xfId="5796" xr:uid="{00000000-0005-0000-0000-0000A4160000}"/>
    <cellStyle name="Normal 90 19" xfId="5797" xr:uid="{00000000-0005-0000-0000-0000A5160000}"/>
    <cellStyle name="Normal 90 2" xfId="5798" xr:uid="{00000000-0005-0000-0000-0000A6160000}"/>
    <cellStyle name="Normal 90 20" xfId="5799" xr:uid="{00000000-0005-0000-0000-0000A7160000}"/>
    <cellStyle name="Normal 90 21" xfId="5800" xr:uid="{00000000-0005-0000-0000-0000A8160000}"/>
    <cellStyle name="Normal 90 22" xfId="5801" xr:uid="{00000000-0005-0000-0000-0000A9160000}"/>
    <cellStyle name="Normal 90 23" xfId="5802" xr:uid="{00000000-0005-0000-0000-0000AA160000}"/>
    <cellStyle name="Normal 90 24" xfId="5803" xr:uid="{00000000-0005-0000-0000-0000AB160000}"/>
    <cellStyle name="Normal 90 25" xfId="5804" xr:uid="{00000000-0005-0000-0000-0000AC160000}"/>
    <cellStyle name="Normal 90 26" xfId="5805" xr:uid="{00000000-0005-0000-0000-0000AD160000}"/>
    <cellStyle name="Normal 90 27" xfId="5806" xr:uid="{00000000-0005-0000-0000-0000AE160000}"/>
    <cellStyle name="Normal 90 28" xfId="5807" xr:uid="{00000000-0005-0000-0000-0000AF160000}"/>
    <cellStyle name="Normal 90 29" xfId="5808" xr:uid="{00000000-0005-0000-0000-0000B0160000}"/>
    <cellStyle name="Normal 90 3" xfId="5809" xr:uid="{00000000-0005-0000-0000-0000B1160000}"/>
    <cellStyle name="Normal 90 30" xfId="5810" xr:uid="{00000000-0005-0000-0000-0000B2160000}"/>
    <cellStyle name="Normal 90 31" xfId="5811" xr:uid="{00000000-0005-0000-0000-0000B3160000}"/>
    <cellStyle name="Normal 90 32" xfId="5812" xr:uid="{00000000-0005-0000-0000-0000B4160000}"/>
    <cellStyle name="Normal 90 33" xfId="5813" xr:uid="{00000000-0005-0000-0000-0000B5160000}"/>
    <cellStyle name="Normal 90 34" xfId="5814" xr:uid="{00000000-0005-0000-0000-0000B6160000}"/>
    <cellStyle name="Normal 90 35" xfId="5815" xr:uid="{00000000-0005-0000-0000-0000B7160000}"/>
    <cellStyle name="Normal 90 36" xfId="5816" xr:uid="{00000000-0005-0000-0000-0000B8160000}"/>
    <cellStyle name="Normal 90 37" xfId="5817" xr:uid="{00000000-0005-0000-0000-0000B9160000}"/>
    <cellStyle name="Normal 90 38" xfId="5818" xr:uid="{00000000-0005-0000-0000-0000BA160000}"/>
    <cellStyle name="Normal 90 39" xfId="5819" xr:uid="{00000000-0005-0000-0000-0000BB160000}"/>
    <cellStyle name="Normal 90 4" xfId="5820" xr:uid="{00000000-0005-0000-0000-0000BC160000}"/>
    <cellStyle name="Normal 90 40" xfId="5821" xr:uid="{00000000-0005-0000-0000-0000BD160000}"/>
    <cellStyle name="Normal 90 41" xfId="5822" xr:uid="{00000000-0005-0000-0000-0000BE160000}"/>
    <cellStyle name="Normal 90 42" xfId="5823" xr:uid="{00000000-0005-0000-0000-0000BF160000}"/>
    <cellStyle name="Normal 90 43" xfId="5824" xr:uid="{00000000-0005-0000-0000-0000C0160000}"/>
    <cellStyle name="Normal 90 44" xfId="5825" xr:uid="{00000000-0005-0000-0000-0000C1160000}"/>
    <cellStyle name="Normal 90 45" xfId="5826" xr:uid="{00000000-0005-0000-0000-0000C2160000}"/>
    <cellStyle name="Normal 90 46" xfId="5827" xr:uid="{00000000-0005-0000-0000-0000C3160000}"/>
    <cellStyle name="Normal 90 47" xfId="5828" xr:uid="{00000000-0005-0000-0000-0000C4160000}"/>
    <cellStyle name="Normal 90 48" xfId="5829" xr:uid="{00000000-0005-0000-0000-0000C5160000}"/>
    <cellStyle name="Normal 90 49" xfId="5830" xr:uid="{00000000-0005-0000-0000-0000C6160000}"/>
    <cellStyle name="Normal 90 5" xfId="5831" xr:uid="{00000000-0005-0000-0000-0000C7160000}"/>
    <cellStyle name="Normal 90 50" xfId="5832" xr:uid="{00000000-0005-0000-0000-0000C8160000}"/>
    <cellStyle name="Normal 90 51" xfId="5833" xr:uid="{00000000-0005-0000-0000-0000C9160000}"/>
    <cellStyle name="Normal 90 52" xfId="5834" xr:uid="{00000000-0005-0000-0000-0000CA160000}"/>
    <cellStyle name="Normal 90 53" xfId="5835" xr:uid="{00000000-0005-0000-0000-0000CB160000}"/>
    <cellStyle name="Normal 90 54" xfId="5836" xr:uid="{00000000-0005-0000-0000-0000CC160000}"/>
    <cellStyle name="Normal 90 55" xfId="5837" xr:uid="{00000000-0005-0000-0000-0000CD160000}"/>
    <cellStyle name="Normal 90 56" xfId="5838" xr:uid="{00000000-0005-0000-0000-0000CE160000}"/>
    <cellStyle name="Normal 90 57" xfId="5839" xr:uid="{00000000-0005-0000-0000-0000CF160000}"/>
    <cellStyle name="Normal 90 58" xfId="5840" xr:uid="{00000000-0005-0000-0000-0000D0160000}"/>
    <cellStyle name="Normal 90 59" xfId="5841" xr:uid="{00000000-0005-0000-0000-0000D1160000}"/>
    <cellStyle name="Normal 90 6" xfId="5842" xr:uid="{00000000-0005-0000-0000-0000D2160000}"/>
    <cellStyle name="Normal 90 60" xfId="5843" xr:uid="{00000000-0005-0000-0000-0000D3160000}"/>
    <cellStyle name="Normal 90 61" xfId="5844" xr:uid="{00000000-0005-0000-0000-0000D4160000}"/>
    <cellStyle name="Normal 90 62" xfId="5845" xr:uid="{00000000-0005-0000-0000-0000D5160000}"/>
    <cellStyle name="Normal 90 63" xfId="5846" xr:uid="{00000000-0005-0000-0000-0000D6160000}"/>
    <cellStyle name="Normal 90 64" xfId="5847" xr:uid="{00000000-0005-0000-0000-0000D7160000}"/>
    <cellStyle name="Normal 90 65" xfId="5848" xr:uid="{00000000-0005-0000-0000-0000D8160000}"/>
    <cellStyle name="Normal 90 66" xfId="5849" xr:uid="{00000000-0005-0000-0000-0000D9160000}"/>
    <cellStyle name="Normal 90 67" xfId="5850" xr:uid="{00000000-0005-0000-0000-0000DA160000}"/>
    <cellStyle name="Normal 90 68" xfId="5851" xr:uid="{00000000-0005-0000-0000-0000DB160000}"/>
    <cellStyle name="Normal 90 69" xfId="5852" xr:uid="{00000000-0005-0000-0000-0000DC160000}"/>
    <cellStyle name="Normal 90 7" xfId="5853" xr:uid="{00000000-0005-0000-0000-0000DD160000}"/>
    <cellStyle name="Normal 90 70" xfId="5854" xr:uid="{00000000-0005-0000-0000-0000DE160000}"/>
    <cellStyle name="Normal 90 71" xfId="5855" xr:uid="{00000000-0005-0000-0000-0000DF160000}"/>
    <cellStyle name="Normal 90 72" xfId="5856" xr:uid="{00000000-0005-0000-0000-0000E0160000}"/>
    <cellStyle name="Normal 90 73" xfId="5857" xr:uid="{00000000-0005-0000-0000-0000E1160000}"/>
    <cellStyle name="Normal 90 74" xfId="5858" xr:uid="{00000000-0005-0000-0000-0000E2160000}"/>
    <cellStyle name="Normal 90 75" xfId="5859" xr:uid="{00000000-0005-0000-0000-0000E3160000}"/>
    <cellStyle name="Normal 90 8" xfId="5860" xr:uid="{00000000-0005-0000-0000-0000E4160000}"/>
    <cellStyle name="Normal 90 9" xfId="5861" xr:uid="{00000000-0005-0000-0000-0000E5160000}"/>
    <cellStyle name="Normal 91 10" xfId="5862" xr:uid="{00000000-0005-0000-0000-0000E6160000}"/>
    <cellStyle name="Normal 91 11" xfId="5863" xr:uid="{00000000-0005-0000-0000-0000E7160000}"/>
    <cellStyle name="Normal 91 12" xfId="5864" xr:uid="{00000000-0005-0000-0000-0000E8160000}"/>
    <cellStyle name="Normal 91 13" xfId="5865" xr:uid="{00000000-0005-0000-0000-0000E9160000}"/>
    <cellStyle name="Normal 91 14" xfId="5866" xr:uid="{00000000-0005-0000-0000-0000EA160000}"/>
    <cellStyle name="Normal 91 15" xfId="5867" xr:uid="{00000000-0005-0000-0000-0000EB160000}"/>
    <cellStyle name="Normal 91 16" xfId="5868" xr:uid="{00000000-0005-0000-0000-0000EC160000}"/>
    <cellStyle name="Normal 91 17" xfId="5869" xr:uid="{00000000-0005-0000-0000-0000ED160000}"/>
    <cellStyle name="Normal 91 18" xfId="5870" xr:uid="{00000000-0005-0000-0000-0000EE160000}"/>
    <cellStyle name="Normal 91 2" xfId="5871" xr:uid="{00000000-0005-0000-0000-0000EF160000}"/>
    <cellStyle name="Normal 91 3" xfId="5872" xr:uid="{00000000-0005-0000-0000-0000F0160000}"/>
    <cellStyle name="Normal 91 4" xfId="5873" xr:uid="{00000000-0005-0000-0000-0000F1160000}"/>
    <cellStyle name="Normal 91 5" xfId="5874" xr:uid="{00000000-0005-0000-0000-0000F2160000}"/>
    <cellStyle name="Normal 91 6" xfId="5875" xr:uid="{00000000-0005-0000-0000-0000F3160000}"/>
    <cellStyle name="Normal 91 7" xfId="5876" xr:uid="{00000000-0005-0000-0000-0000F4160000}"/>
    <cellStyle name="Normal 91 8" xfId="5877" xr:uid="{00000000-0005-0000-0000-0000F5160000}"/>
    <cellStyle name="Normal 91 9" xfId="5878" xr:uid="{00000000-0005-0000-0000-0000F6160000}"/>
    <cellStyle name="Normal 93 10" xfId="5879" xr:uid="{00000000-0005-0000-0000-0000F7160000}"/>
    <cellStyle name="Normal 93 11" xfId="5880" xr:uid="{00000000-0005-0000-0000-0000F8160000}"/>
    <cellStyle name="Normal 93 12" xfId="5881" xr:uid="{00000000-0005-0000-0000-0000F9160000}"/>
    <cellStyle name="Normal 93 13" xfId="5882" xr:uid="{00000000-0005-0000-0000-0000FA160000}"/>
    <cellStyle name="Normal 93 14" xfId="5883" xr:uid="{00000000-0005-0000-0000-0000FB160000}"/>
    <cellStyle name="Normal 93 15" xfId="5884" xr:uid="{00000000-0005-0000-0000-0000FC160000}"/>
    <cellStyle name="Normal 93 16" xfId="5885" xr:uid="{00000000-0005-0000-0000-0000FD160000}"/>
    <cellStyle name="Normal 93 17" xfId="5886" xr:uid="{00000000-0005-0000-0000-0000FE160000}"/>
    <cellStyle name="Normal 93 18" xfId="5887" xr:uid="{00000000-0005-0000-0000-0000FF160000}"/>
    <cellStyle name="Normal 93 2" xfId="5888" xr:uid="{00000000-0005-0000-0000-000000170000}"/>
    <cellStyle name="Normal 93 3" xfId="5889" xr:uid="{00000000-0005-0000-0000-000001170000}"/>
    <cellStyle name="Normal 93 4" xfId="5890" xr:uid="{00000000-0005-0000-0000-000002170000}"/>
    <cellStyle name="Normal 93 5" xfId="5891" xr:uid="{00000000-0005-0000-0000-000003170000}"/>
    <cellStyle name="Normal 93 6" xfId="5892" xr:uid="{00000000-0005-0000-0000-000004170000}"/>
    <cellStyle name="Normal 93 7" xfId="5893" xr:uid="{00000000-0005-0000-0000-000005170000}"/>
    <cellStyle name="Normal 93 8" xfId="5894" xr:uid="{00000000-0005-0000-0000-000006170000}"/>
    <cellStyle name="Normal 93 9" xfId="5895" xr:uid="{00000000-0005-0000-0000-000007170000}"/>
    <cellStyle name="Normal 94 10" xfId="5896" xr:uid="{00000000-0005-0000-0000-000008170000}"/>
    <cellStyle name="Normal 94 11" xfId="5897" xr:uid="{00000000-0005-0000-0000-000009170000}"/>
    <cellStyle name="Normal 94 12" xfId="5898" xr:uid="{00000000-0005-0000-0000-00000A170000}"/>
    <cellStyle name="Normal 94 13" xfId="5899" xr:uid="{00000000-0005-0000-0000-00000B170000}"/>
    <cellStyle name="Normal 94 14" xfId="5900" xr:uid="{00000000-0005-0000-0000-00000C170000}"/>
    <cellStyle name="Normal 94 15" xfId="5901" xr:uid="{00000000-0005-0000-0000-00000D170000}"/>
    <cellStyle name="Normal 94 16" xfId="5902" xr:uid="{00000000-0005-0000-0000-00000E170000}"/>
    <cellStyle name="Normal 94 17" xfId="5903" xr:uid="{00000000-0005-0000-0000-00000F170000}"/>
    <cellStyle name="Normal 94 18" xfId="5904" xr:uid="{00000000-0005-0000-0000-000010170000}"/>
    <cellStyle name="Normal 94 2" xfId="5905" xr:uid="{00000000-0005-0000-0000-000011170000}"/>
    <cellStyle name="Normal 94 3" xfId="5906" xr:uid="{00000000-0005-0000-0000-000012170000}"/>
    <cellStyle name="Normal 94 4" xfId="5907" xr:uid="{00000000-0005-0000-0000-000013170000}"/>
    <cellStyle name="Normal 94 5" xfId="5908" xr:uid="{00000000-0005-0000-0000-000014170000}"/>
    <cellStyle name="Normal 94 6" xfId="5909" xr:uid="{00000000-0005-0000-0000-000015170000}"/>
    <cellStyle name="Normal 94 7" xfId="5910" xr:uid="{00000000-0005-0000-0000-000016170000}"/>
    <cellStyle name="Normal 94 8" xfId="5911" xr:uid="{00000000-0005-0000-0000-000017170000}"/>
    <cellStyle name="Normal 94 9" xfId="5912" xr:uid="{00000000-0005-0000-0000-000018170000}"/>
    <cellStyle name="Normal 95 10" xfId="5913" xr:uid="{00000000-0005-0000-0000-000019170000}"/>
    <cellStyle name="Normal 95 11" xfId="5914" xr:uid="{00000000-0005-0000-0000-00001A170000}"/>
    <cellStyle name="Normal 95 12" xfId="5915" xr:uid="{00000000-0005-0000-0000-00001B170000}"/>
    <cellStyle name="Normal 95 13" xfId="5916" xr:uid="{00000000-0005-0000-0000-00001C170000}"/>
    <cellStyle name="Normal 95 2" xfId="5917" xr:uid="{00000000-0005-0000-0000-00001D170000}"/>
    <cellStyle name="Normal 95 3" xfId="5918" xr:uid="{00000000-0005-0000-0000-00001E170000}"/>
    <cellStyle name="Normal 95 4" xfId="5919" xr:uid="{00000000-0005-0000-0000-00001F170000}"/>
    <cellStyle name="Normal 95 5" xfId="5920" xr:uid="{00000000-0005-0000-0000-000020170000}"/>
    <cellStyle name="Normal 95 6" xfId="5921" xr:uid="{00000000-0005-0000-0000-000021170000}"/>
    <cellStyle name="Normal 95 7" xfId="5922" xr:uid="{00000000-0005-0000-0000-000022170000}"/>
    <cellStyle name="Normal 95 8" xfId="5923" xr:uid="{00000000-0005-0000-0000-000023170000}"/>
    <cellStyle name="Normal 95 9" xfId="5924" xr:uid="{00000000-0005-0000-0000-000024170000}"/>
    <cellStyle name="Normal 97 10" xfId="5925" xr:uid="{00000000-0005-0000-0000-000025170000}"/>
    <cellStyle name="Normal 97 11" xfId="5926" xr:uid="{00000000-0005-0000-0000-000026170000}"/>
    <cellStyle name="Normal 97 12" xfId="5927" xr:uid="{00000000-0005-0000-0000-000027170000}"/>
    <cellStyle name="Normal 97 13" xfId="5928" xr:uid="{00000000-0005-0000-0000-000028170000}"/>
    <cellStyle name="Normal 97 14" xfId="5929" xr:uid="{00000000-0005-0000-0000-000029170000}"/>
    <cellStyle name="Normal 97 15" xfId="5930" xr:uid="{00000000-0005-0000-0000-00002A170000}"/>
    <cellStyle name="Normal 97 16" xfId="5931" xr:uid="{00000000-0005-0000-0000-00002B170000}"/>
    <cellStyle name="Normal 97 17" xfId="5932" xr:uid="{00000000-0005-0000-0000-00002C170000}"/>
    <cellStyle name="Normal 97 18" xfId="5933" xr:uid="{00000000-0005-0000-0000-00002D170000}"/>
    <cellStyle name="Normal 97 19" xfId="5934" xr:uid="{00000000-0005-0000-0000-00002E170000}"/>
    <cellStyle name="Normal 97 2" xfId="5935" xr:uid="{00000000-0005-0000-0000-00002F170000}"/>
    <cellStyle name="Normal 97 20" xfId="5936" xr:uid="{00000000-0005-0000-0000-000030170000}"/>
    <cellStyle name="Normal 97 21" xfId="5937" xr:uid="{00000000-0005-0000-0000-000031170000}"/>
    <cellStyle name="Normal 97 22" xfId="5938" xr:uid="{00000000-0005-0000-0000-000032170000}"/>
    <cellStyle name="Normal 97 23" xfId="5939" xr:uid="{00000000-0005-0000-0000-000033170000}"/>
    <cellStyle name="Normal 97 24" xfId="5940" xr:uid="{00000000-0005-0000-0000-000034170000}"/>
    <cellStyle name="Normal 97 25" xfId="5941" xr:uid="{00000000-0005-0000-0000-000035170000}"/>
    <cellStyle name="Normal 97 26" xfId="5942" xr:uid="{00000000-0005-0000-0000-000036170000}"/>
    <cellStyle name="Normal 97 27" xfId="5943" xr:uid="{00000000-0005-0000-0000-000037170000}"/>
    <cellStyle name="Normal 97 28" xfId="5944" xr:uid="{00000000-0005-0000-0000-000038170000}"/>
    <cellStyle name="Normal 97 29" xfId="5945" xr:uid="{00000000-0005-0000-0000-000039170000}"/>
    <cellStyle name="Normal 97 3" xfId="5946" xr:uid="{00000000-0005-0000-0000-00003A170000}"/>
    <cellStyle name="Normal 97 30" xfId="5947" xr:uid="{00000000-0005-0000-0000-00003B170000}"/>
    <cellStyle name="Normal 97 31" xfId="5948" xr:uid="{00000000-0005-0000-0000-00003C170000}"/>
    <cellStyle name="Normal 97 4" xfId="5949" xr:uid="{00000000-0005-0000-0000-00003D170000}"/>
    <cellStyle name="Normal 97 5" xfId="5950" xr:uid="{00000000-0005-0000-0000-00003E170000}"/>
    <cellStyle name="Normal 97 6" xfId="5951" xr:uid="{00000000-0005-0000-0000-00003F170000}"/>
    <cellStyle name="Normal 97 7" xfId="5952" xr:uid="{00000000-0005-0000-0000-000040170000}"/>
    <cellStyle name="Normal 97 8" xfId="5953" xr:uid="{00000000-0005-0000-0000-000041170000}"/>
    <cellStyle name="Normal 97 9" xfId="5954" xr:uid="{00000000-0005-0000-0000-000042170000}"/>
    <cellStyle name="Normal 99 10" xfId="5955" xr:uid="{00000000-0005-0000-0000-000043170000}"/>
    <cellStyle name="Normal 99 11" xfId="5956" xr:uid="{00000000-0005-0000-0000-000044170000}"/>
    <cellStyle name="Normal 99 12" xfId="5957" xr:uid="{00000000-0005-0000-0000-000045170000}"/>
    <cellStyle name="Normal 99 13" xfId="5958" xr:uid="{00000000-0005-0000-0000-000046170000}"/>
    <cellStyle name="Normal 99 14" xfId="5959" xr:uid="{00000000-0005-0000-0000-000047170000}"/>
    <cellStyle name="Normal 99 15" xfId="5960" xr:uid="{00000000-0005-0000-0000-000048170000}"/>
    <cellStyle name="Normal 99 16" xfId="5961" xr:uid="{00000000-0005-0000-0000-000049170000}"/>
    <cellStyle name="Normal 99 17" xfId="5962" xr:uid="{00000000-0005-0000-0000-00004A170000}"/>
    <cellStyle name="Normal 99 18" xfId="5963" xr:uid="{00000000-0005-0000-0000-00004B170000}"/>
    <cellStyle name="Normal 99 19" xfId="5964" xr:uid="{00000000-0005-0000-0000-00004C170000}"/>
    <cellStyle name="Normal 99 2" xfId="5965" xr:uid="{00000000-0005-0000-0000-00004D170000}"/>
    <cellStyle name="Normal 99 20" xfId="5966" xr:uid="{00000000-0005-0000-0000-00004E170000}"/>
    <cellStyle name="Normal 99 21" xfId="5967" xr:uid="{00000000-0005-0000-0000-00004F170000}"/>
    <cellStyle name="Normal 99 22" xfId="5968" xr:uid="{00000000-0005-0000-0000-000050170000}"/>
    <cellStyle name="Normal 99 23" xfId="5969" xr:uid="{00000000-0005-0000-0000-000051170000}"/>
    <cellStyle name="Normal 99 24" xfId="5970" xr:uid="{00000000-0005-0000-0000-000052170000}"/>
    <cellStyle name="Normal 99 25" xfId="5971" xr:uid="{00000000-0005-0000-0000-000053170000}"/>
    <cellStyle name="Normal 99 26" xfId="5972" xr:uid="{00000000-0005-0000-0000-000054170000}"/>
    <cellStyle name="Normal 99 27" xfId="5973" xr:uid="{00000000-0005-0000-0000-000055170000}"/>
    <cellStyle name="Normal 99 28" xfId="5974" xr:uid="{00000000-0005-0000-0000-000056170000}"/>
    <cellStyle name="Normal 99 29" xfId="5975" xr:uid="{00000000-0005-0000-0000-000057170000}"/>
    <cellStyle name="Normal 99 3" xfId="5976" xr:uid="{00000000-0005-0000-0000-000058170000}"/>
    <cellStyle name="Normal 99 30" xfId="5977" xr:uid="{00000000-0005-0000-0000-000059170000}"/>
    <cellStyle name="Normal 99 31" xfId="5978" xr:uid="{00000000-0005-0000-0000-00005A170000}"/>
    <cellStyle name="Normal 99 32" xfId="5979" xr:uid="{00000000-0005-0000-0000-00005B170000}"/>
    <cellStyle name="Normal 99 33" xfId="5980" xr:uid="{00000000-0005-0000-0000-00005C170000}"/>
    <cellStyle name="Normal 99 34" xfId="5981" xr:uid="{00000000-0005-0000-0000-00005D170000}"/>
    <cellStyle name="Normal 99 35" xfId="5982" xr:uid="{00000000-0005-0000-0000-00005E170000}"/>
    <cellStyle name="Normal 99 36" xfId="5983" xr:uid="{00000000-0005-0000-0000-00005F170000}"/>
    <cellStyle name="Normal 99 37" xfId="5984" xr:uid="{00000000-0005-0000-0000-000060170000}"/>
    <cellStyle name="Normal 99 38" xfId="5985" xr:uid="{00000000-0005-0000-0000-000061170000}"/>
    <cellStyle name="Normal 99 39" xfId="5986" xr:uid="{00000000-0005-0000-0000-000062170000}"/>
    <cellStyle name="Normal 99 4" xfId="5987" xr:uid="{00000000-0005-0000-0000-000063170000}"/>
    <cellStyle name="Normal 99 40" xfId="5988" xr:uid="{00000000-0005-0000-0000-000064170000}"/>
    <cellStyle name="Normal 99 41" xfId="5989" xr:uid="{00000000-0005-0000-0000-000065170000}"/>
    <cellStyle name="Normal 99 42" xfId="5990" xr:uid="{00000000-0005-0000-0000-000066170000}"/>
    <cellStyle name="Normal 99 43" xfId="5991" xr:uid="{00000000-0005-0000-0000-000067170000}"/>
    <cellStyle name="Normal 99 44" xfId="5992" xr:uid="{00000000-0005-0000-0000-000068170000}"/>
    <cellStyle name="Normal 99 45" xfId="5993" xr:uid="{00000000-0005-0000-0000-000069170000}"/>
    <cellStyle name="Normal 99 46" xfId="5994" xr:uid="{00000000-0005-0000-0000-00006A170000}"/>
    <cellStyle name="Normal 99 47" xfId="5995" xr:uid="{00000000-0005-0000-0000-00006B170000}"/>
    <cellStyle name="Normal 99 48" xfId="5996" xr:uid="{00000000-0005-0000-0000-00006C170000}"/>
    <cellStyle name="Normal 99 49" xfId="5997" xr:uid="{00000000-0005-0000-0000-00006D170000}"/>
    <cellStyle name="Normal 99 5" xfId="5998" xr:uid="{00000000-0005-0000-0000-00006E170000}"/>
    <cellStyle name="Normal 99 50" xfId="5999" xr:uid="{00000000-0005-0000-0000-00006F170000}"/>
    <cellStyle name="Normal 99 51" xfId="6000" xr:uid="{00000000-0005-0000-0000-000070170000}"/>
    <cellStyle name="Normal 99 52" xfId="6001" xr:uid="{00000000-0005-0000-0000-000071170000}"/>
    <cellStyle name="Normal 99 53" xfId="6002" xr:uid="{00000000-0005-0000-0000-000072170000}"/>
    <cellStyle name="Normal 99 54" xfId="6003" xr:uid="{00000000-0005-0000-0000-000073170000}"/>
    <cellStyle name="Normal 99 55" xfId="6004" xr:uid="{00000000-0005-0000-0000-000074170000}"/>
    <cellStyle name="Normal 99 56" xfId="6005" xr:uid="{00000000-0005-0000-0000-000075170000}"/>
    <cellStyle name="Normal 99 57" xfId="6006" xr:uid="{00000000-0005-0000-0000-000076170000}"/>
    <cellStyle name="Normal 99 58" xfId="6007" xr:uid="{00000000-0005-0000-0000-000077170000}"/>
    <cellStyle name="Normal 99 6" xfId="6008" xr:uid="{00000000-0005-0000-0000-000078170000}"/>
    <cellStyle name="Normal 99 7" xfId="6009" xr:uid="{00000000-0005-0000-0000-000079170000}"/>
    <cellStyle name="Normal 99 8" xfId="6010" xr:uid="{00000000-0005-0000-0000-00007A170000}"/>
    <cellStyle name="Normal 99 9" xfId="6011" xr:uid="{00000000-0005-0000-0000-00007B170000}"/>
    <cellStyle name="Note 10" xfId="6012" xr:uid="{00000000-0005-0000-0000-00007C170000}"/>
    <cellStyle name="Note 10 10" xfId="6013" xr:uid="{00000000-0005-0000-0000-00007D170000}"/>
    <cellStyle name="Note 10 11" xfId="6014" xr:uid="{00000000-0005-0000-0000-00007E170000}"/>
    <cellStyle name="Note 10 12" xfId="6015" xr:uid="{00000000-0005-0000-0000-00007F170000}"/>
    <cellStyle name="Note 10 13" xfId="6016" xr:uid="{00000000-0005-0000-0000-000080170000}"/>
    <cellStyle name="Note 10 14" xfId="6017" xr:uid="{00000000-0005-0000-0000-000081170000}"/>
    <cellStyle name="Note 10 15" xfId="6018" xr:uid="{00000000-0005-0000-0000-000082170000}"/>
    <cellStyle name="Note 10 16" xfId="6019" xr:uid="{00000000-0005-0000-0000-000083170000}"/>
    <cellStyle name="Note 10 17" xfId="6020" xr:uid="{00000000-0005-0000-0000-000084170000}"/>
    <cellStyle name="Note 10 18" xfId="6021" xr:uid="{00000000-0005-0000-0000-000085170000}"/>
    <cellStyle name="Note 10 19" xfId="6022" xr:uid="{00000000-0005-0000-0000-000086170000}"/>
    <cellStyle name="Note 10 2" xfId="6023" xr:uid="{00000000-0005-0000-0000-000087170000}"/>
    <cellStyle name="Note 10 2 2" xfId="6024" xr:uid="{00000000-0005-0000-0000-000088170000}"/>
    <cellStyle name="Note 10 2 2 10" xfId="6025" xr:uid="{00000000-0005-0000-0000-000089170000}"/>
    <cellStyle name="Note 10 2 2 11" xfId="6026" xr:uid="{00000000-0005-0000-0000-00008A170000}"/>
    <cellStyle name="Note 10 2 2 12" xfId="6027" xr:uid="{00000000-0005-0000-0000-00008B170000}"/>
    <cellStyle name="Note 10 2 2 13" xfId="6028" xr:uid="{00000000-0005-0000-0000-00008C170000}"/>
    <cellStyle name="Note 10 2 2 14" xfId="6029" xr:uid="{00000000-0005-0000-0000-00008D170000}"/>
    <cellStyle name="Note 10 2 2 15" xfId="6030" xr:uid="{00000000-0005-0000-0000-00008E170000}"/>
    <cellStyle name="Note 10 2 2 16" xfId="6031" xr:uid="{00000000-0005-0000-0000-00008F170000}"/>
    <cellStyle name="Note 10 2 2 17" xfId="6032" xr:uid="{00000000-0005-0000-0000-000090170000}"/>
    <cellStyle name="Note 10 2 2 2" xfId="6033" xr:uid="{00000000-0005-0000-0000-000091170000}"/>
    <cellStyle name="Note 10 2 2 3" xfId="6034" xr:uid="{00000000-0005-0000-0000-000092170000}"/>
    <cellStyle name="Note 10 2 2 4" xfId="6035" xr:uid="{00000000-0005-0000-0000-000093170000}"/>
    <cellStyle name="Note 10 2 2 5" xfId="6036" xr:uid="{00000000-0005-0000-0000-000094170000}"/>
    <cellStyle name="Note 10 2 2 6" xfId="6037" xr:uid="{00000000-0005-0000-0000-000095170000}"/>
    <cellStyle name="Note 10 2 2 7" xfId="6038" xr:uid="{00000000-0005-0000-0000-000096170000}"/>
    <cellStyle name="Note 10 2 2 8" xfId="6039" xr:uid="{00000000-0005-0000-0000-000097170000}"/>
    <cellStyle name="Note 10 2 2 9" xfId="6040" xr:uid="{00000000-0005-0000-0000-000098170000}"/>
    <cellStyle name="Note 10 2 3" xfId="6041" xr:uid="{00000000-0005-0000-0000-000099170000}"/>
    <cellStyle name="Note 10 20" xfId="6042" xr:uid="{00000000-0005-0000-0000-00009A170000}"/>
    <cellStyle name="Note 10 21" xfId="6043" xr:uid="{00000000-0005-0000-0000-00009B170000}"/>
    <cellStyle name="Note 10 22" xfId="6044" xr:uid="{00000000-0005-0000-0000-00009C170000}"/>
    <cellStyle name="Note 10 23" xfId="6045" xr:uid="{00000000-0005-0000-0000-00009D170000}"/>
    <cellStyle name="Note 10 24" xfId="6046" xr:uid="{00000000-0005-0000-0000-00009E170000}"/>
    <cellStyle name="Note 10 25" xfId="6047" xr:uid="{00000000-0005-0000-0000-00009F170000}"/>
    <cellStyle name="Note 10 26" xfId="6048" xr:uid="{00000000-0005-0000-0000-0000A0170000}"/>
    <cellStyle name="Note 10 27" xfId="6049" xr:uid="{00000000-0005-0000-0000-0000A1170000}"/>
    <cellStyle name="Note 10 28" xfId="6050" xr:uid="{00000000-0005-0000-0000-0000A2170000}"/>
    <cellStyle name="Note 10 29" xfId="6051" xr:uid="{00000000-0005-0000-0000-0000A3170000}"/>
    <cellStyle name="Note 10 3" xfId="6052" xr:uid="{00000000-0005-0000-0000-0000A4170000}"/>
    <cellStyle name="Note 10 30" xfId="6053" xr:uid="{00000000-0005-0000-0000-0000A5170000}"/>
    <cellStyle name="Note 10 31" xfId="6054" xr:uid="{00000000-0005-0000-0000-0000A6170000}"/>
    <cellStyle name="Note 10 32" xfId="6055" xr:uid="{00000000-0005-0000-0000-0000A7170000}"/>
    <cellStyle name="Note 10 33" xfId="6056" xr:uid="{00000000-0005-0000-0000-0000A8170000}"/>
    <cellStyle name="Note 10 34" xfId="6057" xr:uid="{00000000-0005-0000-0000-0000A9170000}"/>
    <cellStyle name="Note 10 35" xfId="6058" xr:uid="{00000000-0005-0000-0000-0000AA170000}"/>
    <cellStyle name="Note 10 36" xfId="6059" xr:uid="{00000000-0005-0000-0000-0000AB170000}"/>
    <cellStyle name="Note 10 37" xfId="6060" xr:uid="{00000000-0005-0000-0000-0000AC170000}"/>
    <cellStyle name="Note 10 38" xfId="6061" xr:uid="{00000000-0005-0000-0000-0000AD170000}"/>
    <cellStyle name="Note 10 39" xfId="6062" xr:uid="{00000000-0005-0000-0000-0000AE170000}"/>
    <cellStyle name="Note 10 4" xfId="6063" xr:uid="{00000000-0005-0000-0000-0000AF170000}"/>
    <cellStyle name="Note 10 40" xfId="6064" xr:uid="{00000000-0005-0000-0000-0000B0170000}"/>
    <cellStyle name="Note 10 41" xfId="6065" xr:uid="{00000000-0005-0000-0000-0000B1170000}"/>
    <cellStyle name="Note 10 42" xfId="6066" xr:uid="{00000000-0005-0000-0000-0000B2170000}"/>
    <cellStyle name="Note 10 43" xfId="6067" xr:uid="{00000000-0005-0000-0000-0000B3170000}"/>
    <cellStyle name="Note 10 44" xfId="6068" xr:uid="{00000000-0005-0000-0000-0000B4170000}"/>
    <cellStyle name="Note 10 45" xfId="6069" xr:uid="{00000000-0005-0000-0000-0000B5170000}"/>
    <cellStyle name="Note 10 46" xfId="6070" xr:uid="{00000000-0005-0000-0000-0000B6170000}"/>
    <cellStyle name="Note 10 46 10" xfId="6071" xr:uid="{00000000-0005-0000-0000-0000B7170000}"/>
    <cellStyle name="Note 10 46 11" xfId="6072" xr:uid="{00000000-0005-0000-0000-0000B8170000}"/>
    <cellStyle name="Note 10 46 12" xfId="6073" xr:uid="{00000000-0005-0000-0000-0000B9170000}"/>
    <cellStyle name="Note 10 46 13" xfId="6074" xr:uid="{00000000-0005-0000-0000-0000BA170000}"/>
    <cellStyle name="Note 10 46 14" xfId="6075" xr:uid="{00000000-0005-0000-0000-0000BB170000}"/>
    <cellStyle name="Note 10 46 15" xfId="6076" xr:uid="{00000000-0005-0000-0000-0000BC170000}"/>
    <cellStyle name="Note 10 46 16" xfId="6077" xr:uid="{00000000-0005-0000-0000-0000BD170000}"/>
    <cellStyle name="Note 10 46 17" xfId="6078" xr:uid="{00000000-0005-0000-0000-0000BE170000}"/>
    <cellStyle name="Note 10 46 2" xfId="6079" xr:uid="{00000000-0005-0000-0000-0000BF170000}"/>
    <cellStyle name="Note 10 46 3" xfId="6080" xr:uid="{00000000-0005-0000-0000-0000C0170000}"/>
    <cellStyle name="Note 10 46 4" xfId="6081" xr:uid="{00000000-0005-0000-0000-0000C1170000}"/>
    <cellStyle name="Note 10 46 5" xfId="6082" xr:uid="{00000000-0005-0000-0000-0000C2170000}"/>
    <cellStyle name="Note 10 46 6" xfId="6083" xr:uid="{00000000-0005-0000-0000-0000C3170000}"/>
    <cellStyle name="Note 10 46 7" xfId="6084" xr:uid="{00000000-0005-0000-0000-0000C4170000}"/>
    <cellStyle name="Note 10 46 8" xfId="6085" xr:uid="{00000000-0005-0000-0000-0000C5170000}"/>
    <cellStyle name="Note 10 46 9" xfId="6086" xr:uid="{00000000-0005-0000-0000-0000C6170000}"/>
    <cellStyle name="Note 10 47" xfId="6087" xr:uid="{00000000-0005-0000-0000-0000C7170000}"/>
    <cellStyle name="Note 10 48" xfId="6088" xr:uid="{00000000-0005-0000-0000-0000C8170000}"/>
    <cellStyle name="Note 10 49" xfId="6089" xr:uid="{00000000-0005-0000-0000-0000C9170000}"/>
    <cellStyle name="Note 10 5" xfId="6090" xr:uid="{00000000-0005-0000-0000-0000CA170000}"/>
    <cellStyle name="Note 10 50" xfId="6091" xr:uid="{00000000-0005-0000-0000-0000CB170000}"/>
    <cellStyle name="Note 10 51" xfId="6092" xr:uid="{00000000-0005-0000-0000-0000CC170000}"/>
    <cellStyle name="Note 10 52" xfId="6093" xr:uid="{00000000-0005-0000-0000-0000CD170000}"/>
    <cellStyle name="Note 10 53" xfId="6094" xr:uid="{00000000-0005-0000-0000-0000CE170000}"/>
    <cellStyle name="Note 10 54" xfId="6095" xr:uid="{00000000-0005-0000-0000-0000CF170000}"/>
    <cellStyle name="Note 10 55" xfId="6096" xr:uid="{00000000-0005-0000-0000-0000D0170000}"/>
    <cellStyle name="Note 10 56" xfId="6097" xr:uid="{00000000-0005-0000-0000-0000D1170000}"/>
    <cellStyle name="Note 10 57" xfId="6098" xr:uid="{00000000-0005-0000-0000-0000D2170000}"/>
    <cellStyle name="Note 10 58" xfId="6099" xr:uid="{00000000-0005-0000-0000-0000D3170000}"/>
    <cellStyle name="Note 10 59" xfId="6100" xr:uid="{00000000-0005-0000-0000-0000D4170000}"/>
    <cellStyle name="Note 10 6" xfId="6101" xr:uid="{00000000-0005-0000-0000-0000D5170000}"/>
    <cellStyle name="Note 10 60" xfId="6102" xr:uid="{00000000-0005-0000-0000-0000D6170000}"/>
    <cellStyle name="Note 10 61" xfId="6103" xr:uid="{00000000-0005-0000-0000-0000D7170000}"/>
    <cellStyle name="Note 10 62" xfId="6104" xr:uid="{00000000-0005-0000-0000-0000D8170000}"/>
    <cellStyle name="Note 10 63" xfId="6105" xr:uid="{00000000-0005-0000-0000-0000D9170000}"/>
    <cellStyle name="Note 10 64" xfId="6106" xr:uid="{00000000-0005-0000-0000-0000DA170000}"/>
    <cellStyle name="Note 10 65" xfId="6107" xr:uid="{00000000-0005-0000-0000-0000DB170000}"/>
    <cellStyle name="Note 10 66" xfId="6108" xr:uid="{00000000-0005-0000-0000-0000DC170000}"/>
    <cellStyle name="Note 10 67" xfId="6109" xr:uid="{00000000-0005-0000-0000-0000DD170000}"/>
    <cellStyle name="Note 10 68" xfId="6110" xr:uid="{00000000-0005-0000-0000-0000DE170000}"/>
    <cellStyle name="Note 10 69" xfId="6111" xr:uid="{00000000-0005-0000-0000-0000DF170000}"/>
    <cellStyle name="Note 10 7" xfId="6112" xr:uid="{00000000-0005-0000-0000-0000E0170000}"/>
    <cellStyle name="Note 10 70" xfId="6113" xr:uid="{00000000-0005-0000-0000-0000E1170000}"/>
    <cellStyle name="Note 10 71" xfId="6114" xr:uid="{00000000-0005-0000-0000-0000E2170000}"/>
    <cellStyle name="Note 10 72" xfId="6115" xr:uid="{00000000-0005-0000-0000-0000E3170000}"/>
    <cellStyle name="Note 10 73" xfId="6116" xr:uid="{00000000-0005-0000-0000-0000E4170000}"/>
    <cellStyle name="Note 10 74" xfId="6117" xr:uid="{00000000-0005-0000-0000-0000E5170000}"/>
    <cellStyle name="Note 10 75" xfId="6118" xr:uid="{00000000-0005-0000-0000-0000E6170000}"/>
    <cellStyle name="Note 10 8" xfId="6119" xr:uid="{00000000-0005-0000-0000-0000E7170000}"/>
    <cellStyle name="Note 10 9" xfId="6120" xr:uid="{00000000-0005-0000-0000-0000E8170000}"/>
    <cellStyle name="Note 11" xfId="6121" xr:uid="{00000000-0005-0000-0000-0000E9170000}"/>
    <cellStyle name="Note 11 10" xfId="6122" xr:uid="{00000000-0005-0000-0000-0000EA170000}"/>
    <cellStyle name="Note 11 11" xfId="6123" xr:uid="{00000000-0005-0000-0000-0000EB170000}"/>
    <cellStyle name="Note 11 12" xfId="6124" xr:uid="{00000000-0005-0000-0000-0000EC170000}"/>
    <cellStyle name="Note 11 13" xfId="6125" xr:uid="{00000000-0005-0000-0000-0000ED170000}"/>
    <cellStyle name="Note 11 14" xfId="6126" xr:uid="{00000000-0005-0000-0000-0000EE170000}"/>
    <cellStyle name="Note 11 15" xfId="6127" xr:uid="{00000000-0005-0000-0000-0000EF170000}"/>
    <cellStyle name="Note 11 16" xfId="6128" xr:uid="{00000000-0005-0000-0000-0000F0170000}"/>
    <cellStyle name="Note 11 17" xfId="6129" xr:uid="{00000000-0005-0000-0000-0000F1170000}"/>
    <cellStyle name="Note 11 18" xfId="6130" xr:uid="{00000000-0005-0000-0000-0000F2170000}"/>
    <cellStyle name="Note 11 19" xfId="6131" xr:uid="{00000000-0005-0000-0000-0000F3170000}"/>
    <cellStyle name="Note 11 2" xfId="6132" xr:uid="{00000000-0005-0000-0000-0000F4170000}"/>
    <cellStyle name="Note 11 2 2" xfId="6133" xr:uid="{00000000-0005-0000-0000-0000F5170000}"/>
    <cellStyle name="Note 11 2 2 10" xfId="6134" xr:uid="{00000000-0005-0000-0000-0000F6170000}"/>
    <cellStyle name="Note 11 2 2 11" xfId="6135" xr:uid="{00000000-0005-0000-0000-0000F7170000}"/>
    <cellStyle name="Note 11 2 2 12" xfId="6136" xr:uid="{00000000-0005-0000-0000-0000F8170000}"/>
    <cellStyle name="Note 11 2 2 13" xfId="6137" xr:uid="{00000000-0005-0000-0000-0000F9170000}"/>
    <cellStyle name="Note 11 2 2 14" xfId="6138" xr:uid="{00000000-0005-0000-0000-0000FA170000}"/>
    <cellStyle name="Note 11 2 2 15" xfId="6139" xr:uid="{00000000-0005-0000-0000-0000FB170000}"/>
    <cellStyle name="Note 11 2 2 16" xfId="6140" xr:uid="{00000000-0005-0000-0000-0000FC170000}"/>
    <cellStyle name="Note 11 2 2 17" xfId="6141" xr:uid="{00000000-0005-0000-0000-0000FD170000}"/>
    <cellStyle name="Note 11 2 2 2" xfId="6142" xr:uid="{00000000-0005-0000-0000-0000FE170000}"/>
    <cellStyle name="Note 11 2 2 3" xfId="6143" xr:uid="{00000000-0005-0000-0000-0000FF170000}"/>
    <cellStyle name="Note 11 2 2 4" xfId="6144" xr:uid="{00000000-0005-0000-0000-000000180000}"/>
    <cellStyle name="Note 11 2 2 5" xfId="6145" xr:uid="{00000000-0005-0000-0000-000001180000}"/>
    <cellStyle name="Note 11 2 2 6" xfId="6146" xr:uid="{00000000-0005-0000-0000-000002180000}"/>
    <cellStyle name="Note 11 2 2 7" xfId="6147" xr:uid="{00000000-0005-0000-0000-000003180000}"/>
    <cellStyle name="Note 11 2 2 8" xfId="6148" xr:uid="{00000000-0005-0000-0000-000004180000}"/>
    <cellStyle name="Note 11 2 2 9" xfId="6149" xr:uid="{00000000-0005-0000-0000-000005180000}"/>
    <cellStyle name="Note 11 2 3" xfId="6150" xr:uid="{00000000-0005-0000-0000-000006180000}"/>
    <cellStyle name="Note 11 20" xfId="6151" xr:uid="{00000000-0005-0000-0000-000007180000}"/>
    <cellStyle name="Note 11 21" xfId="6152" xr:uid="{00000000-0005-0000-0000-000008180000}"/>
    <cellStyle name="Note 11 22" xfId="6153" xr:uid="{00000000-0005-0000-0000-000009180000}"/>
    <cellStyle name="Note 11 23" xfId="6154" xr:uid="{00000000-0005-0000-0000-00000A180000}"/>
    <cellStyle name="Note 11 24" xfId="6155" xr:uid="{00000000-0005-0000-0000-00000B180000}"/>
    <cellStyle name="Note 11 25" xfId="6156" xr:uid="{00000000-0005-0000-0000-00000C180000}"/>
    <cellStyle name="Note 11 26" xfId="6157" xr:uid="{00000000-0005-0000-0000-00000D180000}"/>
    <cellStyle name="Note 11 27" xfId="6158" xr:uid="{00000000-0005-0000-0000-00000E180000}"/>
    <cellStyle name="Note 11 28" xfId="6159" xr:uid="{00000000-0005-0000-0000-00000F180000}"/>
    <cellStyle name="Note 11 29" xfId="6160" xr:uid="{00000000-0005-0000-0000-000010180000}"/>
    <cellStyle name="Note 11 3" xfId="6161" xr:uid="{00000000-0005-0000-0000-000011180000}"/>
    <cellStyle name="Note 11 30" xfId="6162" xr:uid="{00000000-0005-0000-0000-000012180000}"/>
    <cellStyle name="Note 11 31" xfId="6163" xr:uid="{00000000-0005-0000-0000-000013180000}"/>
    <cellStyle name="Note 11 32" xfId="6164" xr:uid="{00000000-0005-0000-0000-000014180000}"/>
    <cellStyle name="Note 11 33" xfId="6165" xr:uid="{00000000-0005-0000-0000-000015180000}"/>
    <cellStyle name="Note 11 34" xfId="6166" xr:uid="{00000000-0005-0000-0000-000016180000}"/>
    <cellStyle name="Note 11 35" xfId="6167" xr:uid="{00000000-0005-0000-0000-000017180000}"/>
    <cellStyle name="Note 11 36" xfId="6168" xr:uid="{00000000-0005-0000-0000-000018180000}"/>
    <cellStyle name="Note 11 37" xfId="6169" xr:uid="{00000000-0005-0000-0000-000019180000}"/>
    <cellStyle name="Note 11 38" xfId="6170" xr:uid="{00000000-0005-0000-0000-00001A180000}"/>
    <cellStyle name="Note 11 39" xfId="6171" xr:uid="{00000000-0005-0000-0000-00001B180000}"/>
    <cellStyle name="Note 11 4" xfId="6172" xr:uid="{00000000-0005-0000-0000-00001C180000}"/>
    <cellStyle name="Note 11 40" xfId="6173" xr:uid="{00000000-0005-0000-0000-00001D180000}"/>
    <cellStyle name="Note 11 41" xfId="6174" xr:uid="{00000000-0005-0000-0000-00001E180000}"/>
    <cellStyle name="Note 11 42" xfId="6175" xr:uid="{00000000-0005-0000-0000-00001F180000}"/>
    <cellStyle name="Note 11 43" xfId="6176" xr:uid="{00000000-0005-0000-0000-000020180000}"/>
    <cellStyle name="Note 11 44" xfId="6177" xr:uid="{00000000-0005-0000-0000-000021180000}"/>
    <cellStyle name="Note 11 45" xfId="6178" xr:uid="{00000000-0005-0000-0000-000022180000}"/>
    <cellStyle name="Note 11 46" xfId="6179" xr:uid="{00000000-0005-0000-0000-000023180000}"/>
    <cellStyle name="Note 11 46 10" xfId="6180" xr:uid="{00000000-0005-0000-0000-000024180000}"/>
    <cellStyle name="Note 11 46 11" xfId="6181" xr:uid="{00000000-0005-0000-0000-000025180000}"/>
    <cellStyle name="Note 11 46 12" xfId="6182" xr:uid="{00000000-0005-0000-0000-000026180000}"/>
    <cellStyle name="Note 11 46 13" xfId="6183" xr:uid="{00000000-0005-0000-0000-000027180000}"/>
    <cellStyle name="Note 11 46 14" xfId="6184" xr:uid="{00000000-0005-0000-0000-000028180000}"/>
    <cellStyle name="Note 11 46 15" xfId="6185" xr:uid="{00000000-0005-0000-0000-000029180000}"/>
    <cellStyle name="Note 11 46 16" xfId="6186" xr:uid="{00000000-0005-0000-0000-00002A180000}"/>
    <cellStyle name="Note 11 46 17" xfId="6187" xr:uid="{00000000-0005-0000-0000-00002B180000}"/>
    <cellStyle name="Note 11 46 2" xfId="6188" xr:uid="{00000000-0005-0000-0000-00002C180000}"/>
    <cellStyle name="Note 11 46 3" xfId="6189" xr:uid="{00000000-0005-0000-0000-00002D180000}"/>
    <cellStyle name="Note 11 46 4" xfId="6190" xr:uid="{00000000-0005-0000-0000-00002E180000}"/>
    <cellStyle name="Note 11 46 5" xfId="6191" xr:uid="{00000000-0005-0000-0000-00002F180000}"/>
    <cellStyle name="Note 11 46 6" xfId="6192" xr:uid="{00000000-0005-0000-0000-000030180000}"/>
    <cellStyle name="Note 11 46 7" xfId="6193" xr:uid="{00000000-0005-0000-0000-000031180000}"/>
    <cellStyle name="Note 11 46 8" xfId="6194" xr:uid="{00000000-0005-0000-0000-000032180000}"/>
    <cellStyle name="Note 11 46 9" xfId="6195" xr:uid="{00000000-0005-0000-0000-000033180000}"/>
    <cellStyle name="Note 11 47" xfId="6196" xr:uid="{00000000-0005-0000-0000-000034180000}"/>
    <cellStyle name="Note 11 47 2" xfId="6197" xr:uid="{00000000-0005-0000-0000-000035180000}"/>
    <cellStyle name="Note 11 47 3" xfId="6198" xr:uid="{00000000-0005-0000-0000-000036180000}"/>
    <cellStyle name="Note 11 47 4" xfId="6199" xr:uid="{00000000-0005-0000-0000-000037180000}"/>
    <cellStyle name="Note 11 47 5" xfId="6200" xr:uid="{00000000-0005-0000-0000-000038180000}"/>
    <cellStyle name="Note 11 47 6" xfId="6201" xr:uid="{00000000-0005-0000-0000-000039180000}"/>
    <cellStyle name="Note 11 47 7" xfId="6202" xr:uid="{00000000-0005-0000-0000-00003A180000}"/>
    <cellStyle name="Note 11 47 8" xfId="6203" xr:uid="{00000000-0005-0000-0000-00003B180000}"/>
    <cellStyle name="Note 11 47 9" xfId="6204" xr:uid="{00000000-0005-0000-0000-00003C180000}"/>
    <cellStyle name="Note 11 48" xfId="6205" xr:uid="{00000000-0005-0000-0000-00003D180000}"/>
    <cellStyle name="Note 11 48 2" xfId="6206" xr:uid="{00000000-0005-0000-0000-00003E180000}"/>
    <cellStyle name="Note 11 48 3" xfId="6207" xr:uid="{00000000-0005-0000-0000-00003F180000}"/>
    <cellStyle name="Note 11 48 4" xfId="6208" xr:uid="{00000000-0005-0000-0000-000040180000}"/>
    <cellStyle name="Note 11 48 5" xfId="6209" xr:uid="{00000000-0005-0000-0000-000041180000}"/>
    <cellStyle name="Note 11 48 6" xfId="6210" xr:uid="{00000000-0005-0000-0000-000042180000}"/>
    <cellStyle name="Note 11 48 7" xfId="6211" xr:uid="{00000000-0005-0000-0000-000043180000}"/>
    <cellStyle name="Note 11 48 8" xfId="6212" xr:uid="{00000000-0005-0000-0000-000044180000}"/>
    <cellStyle name="Note 11 48 9" xfId="6213" xr:uid="{00000000-0005-0000-0000-000045180000}"/>
    <cellStyle name="Note 11 49" xfId="6214" xr:uid="{00000000-0005-0000-0000-000046180000}"/>
    <cellStyle name="Note 11 49 2" xfId="6215" xr:uid="{00000000-0005-0000-0000-000047180000}"/>
    <cellStyle name="Note 11 49 3" xfId="6216" xr:uid="{00000000-0005-0000-0000-000048180000}"/>
    <cellStyle name="Note 11 49 4" xfId="6217" xr:uid="{00000000-0005-0000-0000-000049180000}"/>
    <cellStyle name="Note 11 49 5" xfId="6218" xr:uid="{00000000-0005-0000-0000-00004A180000}"/>
    <cellStyle name="Note 11 49 6" xfId="6219" xr:uid="{00000000-0005-0000-0000-00004B180000}"/>
    <cellStyle name="Note 11 49 7" xfId="6220" xr:uid="{00000000-0005-0000-0000-00004C180000}"/>
    <cellStyle name="Note 11 49 8" xfId="6221" xr:uid="{00000000-0005-0000-0000-00004D180000}"/>
    <cellStyle name="Note 11 49 9" xfId="6222" xr:uid="{00000000-0005-0000-0000-00004E180000}"/>
    <cellStyle name="Note 11 5" xfId="6223" xr:uid="{00000000-0005-0000-0000-00004F180000}"/>
    <cellStyle name="Note 11 5 2" xfId="6224" xr:uid="{00000000-0005-0000-0000-000050180000}"/>
    <cellStyle name="Note 11 5 3" xfId="6225" xr:uid="{00000000-0005-0000-0000-000051180000}"/>
    <cellStyle name="Note 11 5 4" xfId="6226" xr:uid="{00000000-0005-0000-0000-000052180000}"/>
    <cellStyle name="Note 11 5 5" xfId="6227" xr:uid="{00000000-0005-0000-0000-000053180000}"/>
    <cellStyle name="Note 11 5 6" xfId="6228" xr:uid="{00000000-0005-0000-0000-000054180000}"/>
    <cellStyle name="Note 11 5 7" xfId="6229" xr:uid="{00000000-0005-0000-0000-000055180000}"/>
    <cellStyle name="Note 11 5 8" xfId="6230" xr:uid="{00000000-0005-0000-0000-000056180000}"/>
    <cellStyle name="Note 11 5 9" xfId="6231" xr:uid="{00000000-0005-0000-0000-000057180000}"/>
    <cellStyle name="Note 11 50" xfId="6232" xr:uid="{00000000-0005-0000-0000-000058180000}"/>
    <cellStyle name="Note 11 50 2" xfId="6233" xr:uid="{00000000-0005-0000-0000-000059180000}"/>
    <cellStyle name="Note 11 50 3" xfId="6234" xr:uid="{00000000-0005-0000-0000-00005A180000}"/>
    <cellStyle name="Note 11 50 4" xfId="6235" xr:uid="{00000000-0005-0000-0000-00005B180000}"/>
    <cellStyle name="Note 11 50 5" xfId="6236" xr:uid="{00000000-0005-0000-0000-00005C180000}"/>
    <cellStyle name="Note 11 50 6" xfId="6237" xr:uid="{00000000-0005-0000-0000-00005D180000}"/>
    <cellStyle name="Note 11 50 7" xfId="6238" xr:uid="{00000000-0005-0000-0000-00005E180000}"/>
    <cellStyle name="Note 11 50 8" xfId="6239" xr:uid="{00000000-0005-0000-0000-00005F180000}"/>
    <cellStyle name="Note 11 50 9" xfId="6240" xr:uid="{00000000-0005-0000-0000-000060180000}"/>
    <cellStyle name="Note 11 51" xfId="6241" xr:uid="{00000000-0005-0000-0000-000061180000}"/>
    <cellStyle name="Note 11 51 2" xfId="6242" xr:uid="{00000000-0005-0000-0000-000062180000}"/>
    <cellStyle name="Note 11 51 3" xfId="6243" xr:uid="{00000000-0005-0000-0000-000063180000}"/>
    <cellStyle name="Note 11 51 4" xfId="6244" xr:uid="{00000000-0005-0000-0000-000064180000}"/>
    <cellStyle name="Note 11 52" xfId="6245" xr:uid="{00000000-0005-0000-0000-000065180000}"/>
    <cellStyle name="Note 11 52 2" xfId="6246" xr:uid="{00000000-0005-0000-0000-000066180000}"/>
    <cellStyle name="Note 11 52 3" xfId="6247" xr:uid="{00000000-0005-0000-0000-000067180000}"/>
    <cellStyle name="Note 11 53" xfId="6248" xr:uid="{00000000-0005-0000-0000-000068180000}"/>
    <cellStyle name="Note 11 54" xfId="6249" xr:uid="{00000000-0005-0000-0000-000069180000}"/>
    <cellStyle name="Note 11 55" xfId="6250" xr:uid="{00000000-0005-0000-0000-00006A180000}"/>
    <cellStyle name="Note 11 56" xfId="6251" xr:uid="{00000000-0005-0000-0000-00006B180000}"/>
    <cellStyle name="Note 11 57" xfId="6252" xr:uid="{00000000-0005-0000-0000-00006C180000}"/>
    <cellStyle name="Note 11 58" xfId="6253" xr:uid="{00000000-0005-0000-0000-00006D180000}"/>
    <cellStyle name="Note 11 59" xfId="6254" xr:uid="{00000000-0005-0000-0000-00006E180000}"/>
    <cellStyle name="Note 11 6" xfId="6255" xr:uid="{00000000-0005-0000-0000-00006F180000}"/>
    <cellStyle name="Note 11 6 2" xfId="6256" xr:uid="{00000000-0005-0000-0000-000070180000}"/>
    <cellStyle name="Note 11 6 3" xfId="6257" xr:uid="{00000000-0005-0000-0000-000071180000}"/>
    <cellStyle name="Note 11 6 4" xfId="6258" xr:uid="{00000000-0005-0000-0000-000072180000}"/>
    <cellStyle name="Note 11 6 5" xfId="6259" xr:uid="{00000000-0005-0000-0000-000073180000}"/>
    <cellStyle name="Note 11 6 6" xfId="6260" xr:uid="{00000000-0005-0000-0000-000074180000}"/>
    <cellStyle name="Note 11 6 7" xfId="6261" xr:uid="{00000000-0005-0000-0000-000075180000}"/>
    <cellStyle name="Note 11 6 8" xfId="6262" xr:uid="{00000000-0005-0000-0000-000076180000}"/>
    <cellStyle name="Note 11 6 9" xfId="6263" xr:uid="{00000000-0005-0000-0000-000077180000}"/>
    <cellStyle name="Note 11 60" xfId="6264" xr:uid="{00000000-0005-0000-0000-000078180000}"/>
    <cellStyle name="Note 11 61" xfId="6265" xr:uid="{00000000-0005-0000-0000-000079180000}"/>
    <cellStyle name="Note 11 62" xfId="6266" xr:uid="{00000000-0005-0000-0000-00007A180000}"/>
    <cellStyle name="Note 11 63" xfId="6267" xr:uid="{00000000-0005-0000-0000-00007B180000}"/>
    <cellStyle name="Note 11 64" xfId="6268" xr:uid="{00000000-0005-0000-0000-00007C180000}"/>
    <cellStyle name="Note 11 65" xfId="6269" xr:uid="{00000000-0005-0000-0000-00007D180000}"/>
    <cellStyle name="Note 11 66" xfId="6270" xr:uid="{00000000-0005-0000-0000-00007E180000}"/>
    <cellStyle name="Note 11 67" xfId="6271" xr:uid="{00000000-0005-0000-0000-00007F180000}"/>
    <cellStyle name="Note 11 68" xfId="6272" xr:uid="{00000000-0005-0000-0000-000080180000}"/>
    <cellStyle name="Note 11 69" xfId="6273" xr:uid="{00000000-0005-0000-0000-000081180000}"/>
    <cellStyle name="Note 11 7" xfId="6274" xr:uid="{00000000-0005-0000-0000-000082180000}"/>
    <cellStyle name="Note 11 7 2" xfId="6275" xr:uid="{00000000-0005-0000-0000-000083180000}"/>
    <cellStyle name="Note 11 7 3" xfId="6276" xr:uid="{00000000-0005-0000-0000-000084180000}"/>
    <cellStyle name="Note 11 7 4" xfId="6277" xr:uid="{00000000-0005-0000-0000-000085180000}"/>
    <cellStyle name="Note 11 7 5" xfId="6278" xr:uid="{00000000-0005-0000-0000-000086180000}"/>
    <cellStyle name="Note 11 7 6" xfId="6279" xr:uid="{00000000-0005-0000-0000-000087180000}"/>
    <cellStyle name="Note 11 7 7" xfId="6280" xr:uid="{00000000-0005-0000-0000-000088180000}"/>
    <cellStyle name="Note 11 7 8" xfId="6281" xr:uid="{00000000-0005-0000-0000-000089180000}"/>
    <cellStyle name="Note 11 7 9" xfId="6282" xr:uid="{00000000-0005-0000-0000-00008A180000}"/>
    <cellStyle name="Note 11 70" xfId="6283" xr:uid="{00000000-0005-0000-0000-00008B180000}"/>
    <cellStyle name="Note 11 71" xfId="6284" xr:uid="{00000000-0005-0000-0000-00008C180000}"/>
    <cellStyle name="Note 11 72" xfId="6285" xr:uid="{00000000-0005-0000-0000-00008D180000}"/>
    <cellStyle name="Note 11 73" xfId="6286" xr:uid="{00000000-0005-0000-0000-00008E180000}"/>
    <cellStyle name="Note 11 74" xfId="6287" xr:uid="{00000000-0005-0000-0000-00008F180000}"/>
    <cellStyle name="Note 11 75" xfId="6288" xr:uid="{00000000-0005-0000-0000-000090180000}"/>
    <cellStyle name="Note 11 8" xfId="6289" xr:uid="{00000000-0005-0000-0000-000091180000}"/>
    <cellStyle name="Note 11 8 2" xfId="6290" xr:uid="{00000000-0005-0000-0000-000092180000}"/>
    <cellStyle name="Note 11 8 3" xfId="6291" xr:uid="{00000000-0005-0000-0000-000093180000}"/>
    <cellStyle name="Note 11 8 4" xfId="6292" xr:uid="{00000000-0005-0000-0000-000094180000}"/>
    <cellStyle name="Note 11 8 5" xfId="6293" xr:uid="{00000000-0005-0000-0000-000095180000}"/>
    <cellStyle name="Note 11 8 6" xfId="6294" xr:uid="{00000000-0005-0000-0000-000096180000}"/>
    <cellStyle name="Note 11 8 7" xfId="6295" xr:uid="{00000000-0005-0000-0000-000097180000}"/>
    <cellStyle name="Note 11 8 8" xfId="6296" xr:uid="{00000000-0005-0000-0000-000098180000}"/>
    <cellStyle name="Note 11 8 9" xfId="6297" xr:uid="{00000000-0005-0000-0000-000099180000}"/>
    <cellStyle name="Note 11 9" xfId="6298" xr:uid="{00000000-0005-0000-0000-00009A180000}"/>
    <cellStyle name="Note 11 9 2" xfId="6299" xr:uid="{00000000-0005-0000-0000-00009B180000}"/>
    <cellStyle name="Note 11 9 3" xfId="6300" xr:uid="{00000000-0005-0000-0000-00009C180000}"/>
    <cellStyle name="Note 11 9 4" xfId="6301" xr:uid="{00000000-0005-0000-0000-00009D180000}"/>
    <cellStyle name="Note 11 9 5" xfId="6302" xr:uid="{00000000-0005-0000-0000-00009E180000}"/>
    <cellStyle name="Note 11 9 6" xfId="6303" xr:uid="{00000000-0005-0000-0000-00009F180000}"/>
    <cellStyle name="Note 11 9 7" xfId="6304" xr:uid="{00000000-0005-0000-0000-0000A0180000}"/>
    <cellStyle name="Note 11 9 8" xfId="6305" xr:uid="{00000000-0005-0000-0000-0000A1180000}"/>
    <cellStyle name="Note 11 9 9" xfId="6306" xr:uid="{00000000-0005-0000-0000-0000A2180000}"/>
    <cellStyle name="Note 12" xfId="6307" xr:uid="{00000000-0005-0000-0000-0000A3180000}"/>
    <cellStyle name="Note 12 10" xfId="6308" xr:uid="{00000000-0005-0000-0000-0000A4180000}"/>
    <cellStyle name="Note 12 10 2" xfId="6309" xr:uid="{00000000-0005-0000-0000-0000A5180000}"/>
    <cellStyle name="Note 12 10 3" xfId="6310" xr:uid="{00000000-0005-0000-0000-0000A6180000}"/>
    <cellStyle name="Note 12 10 4" xfId="6311" xr:uid="{00000000-0005-0000-0000-0000A7180000}"/>
    <cellStyle name="Note 12 10 5" xfId="6312" xr:uid="{00000000-0005-0000-0000-0000A8180000}"/>
    <cellStyle name="Note 12 10 6" xfId="6313" xr:uid="{00000000-0005-0000-0000-0000A9180000}"/>
    <cellStyle name="Note 12 10 7" xfId="6314" xr:uid="{00000000-0005-0000-0000-0000AA180000}"/>
    <cellStyle name="Note 12 10 8" xfId="6315" xr:uid="{00000000-0005-0000-0000-0000AB180000}"/>
    <cellStyle name="Note 12 10 9" xfId="6316" xr:uid="{00000000-0005-0000-0000-0000AC180000}"/>
    <cellStyle name="Note 12 11" xfId="6317" xr:uid="{00000000-0005-0000-0000-0000AD180000}"/>
    <cellStyle name="Note 12 11 2" xfId="6318" xr:uid="{00000000-0005-0000-0000-0000AE180000}"/>
    <cellStyle name="Note 12 11 3" xfId="6319" xr:uid="{00000000-0005-0000-0000-0000AF180000}"/>
    <cellStyle name="Note 12 11 4" xfId="6320" xr:uid="{00000000-0005-0000-0000-0000B0180000}"/>
    <cellStyle name="Note 12 11 5" xfId="6321" xr:uid="{00000000-0005-0000-0000-0000B1180000}"/>
    <cellStyle name="Note 12 11 6" xfId="6322" xr:uid="{00000000-0005-0000-0000-0000B2180000}"/>
    <cellStyle name="Note 12 11 7" xfId="6323" xr:uid="{00000000-0005-0000-0000-0000B3180000}"/>
    <cellStyle name="Note 12 11 8" xfId="6324" xr:uid="{00000000-0005-0000-0000-0000B4180000}"/>
    <cellStyle name="Note 12 11 9" xfId="6325" xr:uid="{00000000-0005-0000-0000-0000B5180000}"/>
    <cellStyle name="Note 12 12" xfId="6326" xr:uid="{00000000-0005-0000-0000-0000B6180000}"/>
    <cellStyle name="Note 12 12 2" xfId="6327" xr:uid="{00000000-0005-0000-0000-0000B7180000}"/>
    <cellStyle name="Note 12 12 3" xfId="6328" xr:uid="{00000000-0005-0000-0000-0000B8180000}"/>
    <cellStyle name="Note 12 12 4" xfId="6329" xr:uid="{00000000-0005-0000-0000-0000B9180000}"/>
    <cellStyle name="Note 12 12 5" xfId="6330" xr:uid="{00000000-0005-0000-0000-0000BA180000}"/>
    <cellStyle name="Note 12 12 6" xfId="6331" xr:uid="{00000000-0005-0000-0000-0000BB180000}"/>
    <cellStyle name="Note 12 12 7" xfId="6332" xr:uid="{00000000-0005-0000-0000-0000BC180000}"/>
    <cellStyle name="Note 12 12 8" xfId="6333" xr:uid="{00000000-0005-0000-0000-0000BD180000}"/>
    <cellStyle name="Note 12 12 9" xfId="6334" xr:uid="{00000000-0005-0000-0000-0000BE180000}"/>
    <cellStyle name="Note 12 13" xfId="6335" xr:uid="{00000000-0005-0000-0000-0000BF180000}"/>
    <cellStyle name="Note 12 13 2" xfId="6336" xr:uid="{00000000-0005-0000-0000-0000C0180000}"/>
    <cellStyle name="Note 12 13 3" xfId="6337" xr:uid="{00000000-0005-0000-0000-0000C1180000}"/>
    <cellStyle name="Note 12 13 4" xfId="6338" xr:uid="{00000000-0005-0000-0000-0000C2180000}"/>
    <cellStyle name="Note 12 13 5" xfId="6339" xr:uid="{00000000-0005-0000-0000-0000C3180000}"/>
    <cellStyle name="Note 12 13 6" xfId="6340" xr:uid="{00000000-0005-0000-0000-0000C4180000}"/>
    <cellStyle name="Note 12 13 7" xfId="6341" xr:uid="{00000000-0005-0000-0000-0000C5180000}"/>
    <cellStyle name="Note 12 13 8" xfId="6342" xr:uid="{00000000-0005-0000-0000-0000C6180000}"/>
    <cellStyle name="Note 12 13 9" xfId="6343" xr:uid="{00000000-0005-0000-0000-0000C7180000}"/>
    <cellStyle name="Note 12 14" xfId="6344" xr:uid="{00000000-0005-0000-0000-0000C8180000}"/>
    <cellStyle name="Note 12 14 2" xfId="6345" xr:uid="{00000000-0005-0000-0000-0000C9180000}"/>
    <cellStyle name="Note 12 14 3" xfId="6346" xr:uid="{00000000-0005-0000-0000-0000CA180000}"/>
    <cellStyle name="Note 12 14 4" xfId="6347" xr:uid="{00000000-0005-0000-0000-0000CB180000}"/>
    <cellStyle name="Note 12 14 5" xfId="6348" xr:uid="{00000000-0005-0000-0000-0000CC180000}"/>
    <cellStyle name="Note 12 14 6" xfId="6349" xr:uid="{00000000-0005-0000-0000-0000CD180000}"/>
    <cellStyle name="Note 12 14 7" xfId="6350" xr:uid="{00000000-0005-0000-0000-0000CE180000}"/>
    <cellStyle name="Note 12 14 8" xfId="6351" xr:uid="{00000000-0005-0000-0000-0000CF180000}"/>
    <cellStyle name="Note 12 14 9" xfId="6352" xr:uid="{00000000-0005-0000-0000-0000D0180000}"/>
    <cellStyle name="Note 12 15" xfId="6353" xr:uid="{00000000-0005-0000-0000-0000D1180000}"/>
    <cellStyle name="Note 12 15 2" xfId="6354" xr:uid="{00000000-0005-0000-0000-0000D2180000}"/>
    <cellStyle name="Note 12 15 3" xfId="6355" xr:uid="{00000000-0005-0000-0000-0000D3180000}"/>
    <cellStyle name="Note 12 15 4" xfId="6356" xr:uid="{00000000-0005-0000-0000-0000D4180000}"/>
    <cellStyle name="Note 12 15 5" xfId="6357" xr:uid="{00000000-0005-0000-0000-0000D5180000}"/>
    <cellStyle name="Note 12 15 6" xfId="6358" xr:uid="{00000000-0005-0000-0000-0000D6180000}"/>
    <cellStyle name="Note 12 15 7" xfId="6359" xr:uid="{00000000-0005-0000-0000-0000D7180000}"/>
    <cellStyle name="Note 12 15 8" xfId="6360" xr:uid="{00000000-0005-0000-0000-0000D8180000}"/>
    <cellStyle name="Note 12 15 9" xfId="6361" xr:uid="{00000000-0005-0000-0000-0000D9180000}"/>
    <cellStyle name="Note 12 16" xfId="6362" xr:uid="{00000000-0005-0000-0000-0000DA180000}"/>
    <cellStyle name="Note 12 16 2" xfId="6363" xr:uid="{00000000-0005-0000-0000-0000DB180000}"/>
    <cellStyle name="Note 12 16 3" xfId="6364" xr:uid="{00000000-0005-0000-0000-0000DC180000}"/>
    <cellStyle name="Note 12 16 4" xfId="6365" xr:uid="{00000000-0005-0000-0000-0000DD180000}"/>
    <cellStyle name="Note 12 16 5" xfId="6366" xr:uid="{00000000-0005-0000-0000-0000DE180000}"/>
    <cellStyle name="Note 12 16 6" xfId="6367" xr:uid="{00000000-0005-0000-0000-0000DF180000}"/>
    <cellStyle name="Note 12 16 7" xfId="6368" xr:uid="{00000000-0005-0000-0000-0000E0180000}"/>
    <cellStyle name="Note 12 16 8" xfId="6369" xr:uid="{00000000-0005-0000-0000-0000E1180000}"/>
    <cellStyle name="Note 12 16 9" xfId="6370" xr:uid="{00000000-0005-0000-0000-0000E2180000}"/>
    <cellStyle name="Note 12 17" xfId="6371" xr:uid="{00000000-0005-0000-0000-0000E3180000}"/>
    <cellStyle name="Note 12 17 2" xfId="6372" xr:uid="{00000000-0005-0000-0000-0000E4180000}"/>
    <cellStyle name="Note 12 17 3" xfId="6373" xr:uid="{00000000-0005-0000-0000-0000E5180000}"/>
    <cellStyle name="Note 12 17 4" xfId="6374" xr:uid="{00000000-0005-0000-0000-0000E6180000}"/>
    <cellStyle name="Note 12 17 5" xfId="6375" xr:uid="{00000000-0005-0000-0000-0000E7180000}"/>
    <cellStyle name="Note 12 17 6" xfId="6376" xr:uid="{00000000-0005-0000-0000-0000E8180000}"/>
    <cellStyle name="Note 12 17 7" xfId="6377" xr:uid="{00000000-0005-0000-0000-0000E9180000}"/>
    <cellStyle name="Note 12 17 8" xfId="6378" xr:uid="{00000000-0005-0000-0000-0000EA180000}"/>
    <cellStyle name="Note 12 17 9" xfId="6379" xr:uid="{00000000-0005-0000-0000-0000EB180000}"/>
    <cellStyle name="Note 12 18" xfId="6380" xr:uid="{00000000-0005-0000-0000-0000EC180000}"/>
    <cellStyle name="Note 12 18 2" xfId="6381" xr:uid="{00000000-0005-0000-0000-0000ED180000}"/>
    <cellStyle name="Note 12 18 3" xfId="6382" xr:uid="{00000000-0005-0000-0000-0000EE180000}"/>
    <cellStyle name="Note 12 18 4" xfId="6383" xr:uid="{00000000-0005-0000-0000-0000EF180000}"/>
    <cellStyle name="Note 12 18 5" xfId="6384" xr:uid="{00000000-0005-0000-0000-0000F0180000}"/>
    <cellStyle name="Note 12 18 6" xfId="6385" xr:uid="{00000000-0005-0000-0000-0000F1180000}"/>
    <cellStyle name="Note 12 18 7" xfId="6386" xr:uid="{00000000-0005-0000-0000-0000F2180000}"/>
    <cellStyle name="Note 12 18 8" xfId="6387" xr:uid="{00000000-0005-0000-0000-0000F3180000}"/>
    <cellStyle name="Note 12 18 9" xfId="6388" xr:uid="{00000000-0005-0000-0000-0000F4180000}"/>
    <cellStyle name="Note 12 19" xfId="6389" xr:uid="{00000000-0005-0000-0000-0000F5180000}"/>
    <cellStyle name="Note 12 19 2" xfId="6390" xr:uid="{00000000-0005-0000-0000-0000F6180000}"/>
    <cellStyle name="Note 12 19 3" xfId="6391" xr:uid="{00000000-0005-0000-0000-0000F7180000}"/>
    <cellStyle name="Note 12 19 4" xfId="6392" xr:uid="{00000000-0005-0000-0000-0000F8180000}"/>
    <cellStyle name="Note 12 19 5" xfId="6393" xr:uid="{00000000-0005-0000-0000-0000F9180000}"/>
    <cellStyle name="Note 12 19 6" xfId="6394" xr:uid="{00000000-0005-0000-0000-0000FA180000}"/>
    <cellStyle name="Note 12 19 7" xfId="6395" xr:uid="{00000000-0005-0000-0000-0000FB180000}"/>
    <cellStyle name="Note 12 19 8" xfId="6396" xr:uid="{00000000-0005-0000-0000-0000FC180000}"/>
    <cellStyle name="Note 12 19 9" xfId="6397" xr:uid="{00000000-0005-0000-0000-0000FD180000}"/>
    <cellStyle name="Note 12 2" xfId="6398" xr:uid="{00000000-0005-0000-0000-0000FE180000}"/>
    <cellStyle name="Note 12 2 10" xfId="6399" xr:uid="{00000000-0005-0000-0000-0000FF180000}"/>
    <cellStyle name="Note 12 2 11" xfId="6400" xr:uid="{00000000-0005-0000-0000-000000190000}"/>
    <cellStyle name="Note 12 2 2" xfId="6401" xr:uid="{00000000-0005-0000-0000-000001190000}"/>
    <cellStyle name="Note 12 2 2 10" xfId="6402" xr:uid="{00000000-0005-0000-0000-000002190000}"/>
    <cellStyle name="Note 12 2 2 11" xfId="6403" xr:uid="{00000000-0005-0000-0000-000003190000}"/>
    <cellStyle name="Note 12 2 2 12" xfId="6404" xr:uid="{00000000-0005-0000-0000-000004190000}"/>
    <cellStyle name="Note 12 2 2 13" xfId="6405" xr:uid="{00000000-0005-0000-0000-000005190000}"/>
    <cellStyle name="Note 12 2 2 14" xfId="6406" xr:uid="{00000000-0005-0000-0000-000006190000}"/>
    <cellStyle name="Note 12 2 2 15" xfId="6407" xr:uid="{00000000-0005-0000-0000-000007190000}"/>
    <cellStyle name="Note 12 2 2 16" xfId="6408" xr:uid="{00000000-0005-0000-0000-000008190000}"/>
    <cellStyle name="Note 12 2 2 17" xfId="6409" xr:uid="{00000000-0005-0000-0000-000009190000}"/>
    <cellStyle name="Note 12 2 2 2" xfId="6410" xr:uid="{00000000-0005-0000-0000-00000A190000}"/>
    <cellStyle name="Note 12 2 2 3" xfId="6411" xr:uid="{00000000-0005-0000-0000-00000B190000}"/>
    <cellStyle name="Note 12 2 2 4" xfId="6412" xr:uid="{00000000-0005-0000-0000-00000C190000}"/>
    <cellStyle name="Note 12 2 2 5" xfId="6413" xr:uid="{00000000-0005-0000-0000-00000D190000}"/>
    <cellStyle name="Note 12 2 2 6" xfId="6414" xr:uid="{00000000-0005-0000-0000-00000E190000}"/>
    <cellStyle name="Note 12 2 2 7" xfId="6415" xr:uid="{00000000-0005-0000-0000-00000F190000}"/>
    <cellStyle name="Note 12 2 2 8" xfId="6416" xr:uid="{00000000-0005-0000-0000-000010190000}"/>
    <cellStyle name="Note 12 2 2 9" xfId="6417" xr:uid="{00000000-0005-0000-0000-000011190000}"/>
    <cellStyle name="Note 12 2 3" xfId="6418" xr:uid="{00000000-0005-0000-0000-000012190000}"/>
    <cellStyle name="Note 12 2 4" xfId="6419" xr:uid="{00000000-0005-0000-0000-000013190000}"/>
    <cellStyle name="Note 12 2 5" xfId="6420" xr:uid="{00000000-0005-0000-0000-000014190000}"/>
    <cellStyle name="Note 12 2 6" xfId="6421" xr:uid="{00000000-0005-0000-0000-000015190000}"/>
    <cellStyle name="Note 12 2 7" xfId="6422" xr:uid="{00000000-0005-0000-0000-000016190000}"/>
    <cellStyle name="Note 12 2 8" xfId="6423" xr:uid="{00000000-0005-0000-0000-000017190000}"/>
    <cellStyle name="Note 12 2 9" xfId="6424" xr:uid="{00000000-0005-0000-0000-000018190000}"/>
    <cellStyle name="Note 12 20" xfId="6425" xr:uid="{00000000-0005-0000-0000-000019190000}"/>
    <cellStyle name="Note 12 20 2" xfId="6426" xr:uid="{00000000-0005-0000-0000-00001A190000}"/>
    <cellStyle name="Note 12 20 3" xfId="6427" xr:uid="{00000000-0005-0000-0000-00001B190000}"/>
    <cellStyle name="Note 12 20 4" xfId="6428" xr:uid="{00000000-0005-0000-0000-00001C190000}"/>
    <cellStyle name="Note 12 20 5" xfId="6429" xr:uid="{00000000-0005-0000-0000-00001D190000}"/>
    <cellStyle name="Note 12 20 6" xfId="6430" xr:uid="{00000000-0005-0000-0000-00001E190000}"/>
    <cellStyle name="Note 12 20 7" xfId="6431" xr:uid="{00000000-0005-0000-0000-00001F190000}"/>
    <cellStyle name="Note 12 20 8" xfId="6432" xr:uid="{00000000-0005-0000-0000-000020190000}"/>
    <cellStyle name="Note 12 20 9" xfId="6433" xr:uid="{00000000-0005-0000-0000-000021190000}"/>
    <cellStyle name="Note 12 21" xfId="6434" xr:uid="{00000000-0005-0000-0000-000022190000}"/>
    <cellStyle name="Note 12 21 2" xfId="6435" xr:uid="{00000000-0005-0000-0000-000023190000}"/>
    <cellStyle name="Note 12 21 3" xfId="6436" xr:uid="{00000000-0005-0000-0000-000024190000}"/>
    <cellStyle name="Note 12 21 4" xfId="6437" xr:uid="{00000000-0005-0000-0000-000025190000}"/>
    <cellStyle name="Note 12 21 5" xfId="6438" xr:uid="{00000000-0005-0000-0000-000026190000}"/>
    <cellStyle name="Note 12 21 6" xfId="6439" xr:uid="{00000000-0005-0000-0000-000027190000}"/>
    <cellStyle name="Note 12 21 7" xfId="6440" xr:uid="{00000000-0005-0000-0000-000028190000}"/>
    <cellStyle name="Note 12 21 8" xfId="6441" xr:uid="{00000000-0005-0000-0000-000029190000}"/>
    <cellStyle name="Note 12 21 9" xfId="6442" xr:uid="{00000000-0005-0000-0000-00002A190000}"/>
    <cellStyle name="Note 12 22" xfId="6443" xr:uid="{00000000-0005-0000-0000-00002B190000}"/>
    <cellStyle name="Note 12 22 2" xfId="6444" xr:uid="{00000000-0005-0000-0000-00002C190000}"/>
    <cellStyle name="Note 12 22 3" xfId="6445" xr:uid="{00000000-0005-0000-0000-00002D190000}"/>
    <cellStyle name="Note 12 22 4" xfId="6446" xr:uid="{00000000-0005-0000-0000-00002E190000}"/>
    <cellStyle name="Note 12 22 5" xfId="6447" xr:uid="{00000000-0005-0000-0000-00002F190000}"/>
    <cellStyle name="Note 12 22 6" xfId="6448" xr:uid="{00000000-0005-0000-0000-000030190000}"/>
    <cellStyle name="Note 12 22 7" xfId="6449" xr:uid="{00000000-0005-0000-0000-000031190000}"/>
    <cellStyle name="Note 12 22 8" xfId="6450" xr:uid="{00000000-0005-0000-0000-000032190000}"/>
    <cellStyle name="Note 12 22 9" xfId="6451" xr:uid="{00000000-0005-0000-0000-000033190000}"/>
    <cellStyle name="Note 12 23" xfId="6452" xr:uid="{00000000-0005-0000-0000-000034190000}"/>
    <cellStyle name="Note 12 23 2" xfId="6453" xr:uid="{00000000-0005-0000-0000-000035190000}"/>
    <cellStyle name="Note 12 23 3" xfId="6454" xr:uid="{00000000-0005-0000-0000-000036190000}"/>
    <cellStyle name="Note 12 23 4" xfId="6455" xr:uid="{00000000-0005-0000-0000-000037190000}"/>
    <cellStyle name="Note 12 23 5" xfId="6456" xr:uid="{00000000-0005-0000-0000-000038190000}"/>
    <cellStyle name="Note 12 23 6" xfId="6457" xr:uid="{00000000-0005-0000-0000-000039190000}"/>
    <cellStyle name="Note 12 23 7" xfId="6458" xr:uid="{00000000-0005-0000-0000-00003A190000}"/>
    <cellStyle name="Note 12 23 8" xfId="6459" xr:uid="{00000000-0005-0000-0000-00003B190000}"/>
    <cellStyle name="Note 12 23 9" xfId="6460" xr:uid="{00000000-0005-0000-0000-00003C190000}"/>
    <cellStyle name="Note 12 24" xfId="6461" xr:uid="{00000000-0005-0000-0000-00003D190000}"/>
    <cellStyle name="Note 12 24 2" xfId="6462" xr:uid="{00000000-0005-0000-0000-00003E190000}"/>
    <cellStyle name="Note 12 24 3" xfId="6463" xr:uid="{00000000-0005-0000-0000-00003F190000}"/>
    <cellStyle name="Note 12 24 4" xfId="6464" xr:uid="{00000000-0005-0000-0000-000040190000}"/>
    <cellStyle name="Note 12 24 5" xfId="6465" xr:uid="{00000000-0005-0000-0000-000041190000}"/>
    <cellStyle name="Note 12 24 6" xfId="6466" xr:uid="{00000000-0005-0000-0000-000042190000}"/>
    <cellStyle name="Note 12 24 7" xfId="6467" xr:uid="{00000000-0005-0000-0000-000043190000}"/>
    <cellStyle name="Note 12 24 8" xfId="6468" xr:uid="{00000000-0005-0000-0000-000044190000}"/>
    <cellStyle name="Note 12 24 9" xfId="6469" xr:uid="{00000000-0005-0000-0000-000045190000}"/>
    <cellStyle name="Note 12 25" xfId="6470" xr:uid="{00000000-0005-0000-0000-000046190000}"/>
    <cellStyle name="Note 12 25 2" xfId="6471" xr:uid="{00000000-0005-0000-0000-000047190000}"/>
    <cellStyle name="Note 12 25 3" xfId="6472" xr:uid="{00000000-0005-0000-0000-000048190000}"/>
    <cellStyle name="Note 12 25 4" xfId="6473" xr:uid="{00000000-0005-0000-0000-000049190000}"/>
    <cellStyle name="Note 12 25 5" xfId="6474" xr:uid="{00000000-0005-0000-0000-00004A190000}"/>
    <cellStyle name="Note 12 25 6" xfId="6475" xr:uid="{00000000-0005-0000-0000-00004B190000}"/>
    <cellStyle name="Note 12 25 7" xfId="6476" xr:uid="{00000000-0005-0000-0000-00004C190000}"/>
    <cellStyle name="Note 12 25 8" xfId="6477" xr:uid="{00000000-0005-0000-0000-00004D190000}"/>
    <cellStyle name="Note 12 25 9" xfId="6478" xr:uid="{00000000-0005-0000-0000-00004E190000}"/>
    <cellStyle name="Note 12 26" xfId="6479" xr:uid="{00000000-0005-0000-0000-00004F190000}"/>
    <cellStyle name="Note 12 26 2" xfId="6480" xr:uid="{00000000-0005-0000-0000-000050190000}"/>
    <cellStyle name="Note 12 26 3" xfId="6481" xr:uid="{00000000-0005-0000-0000-000051190000}"/>
    <cellStyle name="Note 12 26 4" xfId="6482" xr:uid="{00000000-0005-0000-0000-000052190000}"/>
    <cellStyle name="Note 12 26 5" xfId="6483" xr:uid="{00000000-0005-0000-0000-000053190000}"/>
    <cellStyle name="Note 12 26 6" xfId="6484" xr:uid="{00000000-0005-0000-0000-000054190000}"/>
    <cellStyle name="Note 12 26 7" xfId="6485" xr:uid="{00000000-0005-0000-0000-000055190000}"/>
    <cellStyle name="Note 12 26 8" xfId="6486" xr:uid="{00000000-0005-0000-0000-000056190000}"/>
    <cellStyle name="Note 12 26 9" xfId="6487" xr:uid="{00000000-0005-0000-0000-000057190000}"/>
    <cellStyle name="Note 12 27" xfId="6488" xr:uid="{00000000-0005-0000-0000-000058190000}"/>
    <cellStyle name="Note 12 27 2" xfId="6489" xr:uid="{00000000-0005-0000-0000-000059190000}"/>
    <cellStyle name="Note 12 27 3" xfId="6490" xr:uid="{00000000-0005-0000-0000-00005A190000}"/>
    <cellStyle name="Note 12 27 4" xfId="6491" xr:uid="{00000000-0005-0000-0000-00005B190000}"/>
    <cellStyle name="Note 12 27 5" xfId="6492" xr:uid="{00000000-0005-0000-0000-00005C190000}"/>
    <cellStyle name="Note 12 27 6" xfId="6493" xr:uid="{00000000-0005-0000-0000-00005D190000}"/>
    <cellStyle name="Note 12 27 7" xfId="6494" xr:uid="{00000000-0005-0000-0000-00005E190000}"/>
    <cellStyle name="Note 12 27 8" xfId="6495" xr:uid="{00000000-0005-0000-0000-00005F190000}"/>
    <cellStyle name="Note 12 27 9" xfId="6496" xr:uid="{00000000-0005-0000-0000-000060190000}"/>
    <cellStyle name="Note 12 28" xfId="6497" xr:uid="{00000000-0005-0000-0000-000061190000}"/>
    <cellStyle name="Note 12 28 2" xfId="6498" xr:uid="{00000000-0005-0000-0000-000062190000}"/>
    <cellStyle name="Note 12 28 3" xfId="6499" xr:uid="{00000000-0005-0000-0000-000063190000}"/>
    <cellStyle name="Note 12 28 4" xfId="6500" xr:uid="{00000000-0005-0000-0000-000064190000}"/>
    <cellStyle name="Note 12 28 5" xfId="6501" xr:uid="{00000000-0005-0000-0000-000065190000}"/>
    <cellStyle name="Note 12 28 6" xfId="6502" xr:uid="{00000000-0005-0000-0000-000066190000}"/>
    <cellStyle name="Note 12 28 7" xfId="6503" xr:uid="{00000000-0005-0000-0000-000067190000}"/>
    <cellStyle name="Note 12 28 8" xfId="6504" xr:uid="{00000000-0005-0000-0000-000068190000}"/>
    <cellStyle name="Note 12 28 9" xfId="6505" xr:uid="{00000000-0005-0000-0000-000069190000}"/>
    <cellStyle name="Note 12 29" xfId="6506" xr:uid="{00000000-0005-0000-0000-00006A190000}"/>
    <cellStyle name="Note 12 29 2" xfId="6507" xr:uid="{00000000-0005-0000-0000-00006B190000}"/>
    <cellStyle name="Note 12 29 3" xfId="6508" xr:uid="{00000000-0005-0000-0000-00006C190000}"/>
    <cellStyle name="Note 12 29 4" xfId="6509" xr:uid="{00000000-0005-0000-0000-00006D190000}"/>
    <cellStyle name="Note 12 29 5" xfId="6510" xr:uid="{00000000-0005-0000-0000-00006E190000}"/>
    <cellStyle name="Note 12 29 6" xfId="6511" xr:uid="{00000000-0005-0000-0000-00006F190000}"/>
    <cellStyle name="Note 12 29 7" xfId="6512" xr:uid="{00000000-0005-0000-0000-000070190000}"/>
    <cellStyle name="Note 12 29 8" xfId="6513" xr:uid="{00000000-0005-0000-0000-000071190000}"/>
    <cellStyle name="Note 12 29 9" xfId="6514" xr:uid="{00000000-0005-0000-0000-000072190000}"/>
    <cellStyle name="Note 12 3" xfId="6515" xr:uid="{00000000-0005-0000-0000-000073190000}"/>
    <cellStyle name="Note 12 3 2" xfId="6516" xr:uid="{00000000-0005-0000-0000-000074190000}"/>
    <cellStyle name="Note 12 3 3" xfId="6517" xr:uid="{00000000-0005-0000-0000-000075190000}"/>
    <cellStyle name="Note 12 3 4" xfId="6518" xr:uid="{00000000-0005-0000-0000-000076190000}"/>
    <cellStyle name="Note 12 3 5" xfId="6519" xr:uid="{00000000-0005-0000-0000-000077190000}"/>
    <cellStyle name="Note 12 3 6" xfId="6520" xr:uid="{00000000-0005-0000-0000-000078190000}"/>
    <cellStyle name="Note 12 3 7" xfId="6521" xr:uid="{00000000-0005-0000-0000-000079190000}"/>
    <cellStyle name="Note 12 3 8" xfId="6522" xr:uid="{00000000-0005-0000-0000-00007A190000}"/>
    <cellStyle name="Note 12 3 9" xfId="6523" xr:uid="{00000000-0005-0000-0000-00007B190000}"/>
    <cellStyle name="Note 12 30" xfId="6524" xr:uid="{00000000-0005-0000-0000-00007C190000}"/>
    <cellStyle name="Note 12 30 2" xfId="6525" xr:uid="{00000000-0005-0000-0000-00007D190000}"/>
    <cellStyle name="Note 12 30 3" xfId="6526" xr:uid="{00000000-0005-0000-0000-00007E190000}"/>
    <cellStyle name="Note 12 30 4" xfId="6527" xr:uid="{00000000-0005-0000-0000-00007F190000}"/>
    <cellStyle name="Note 12 30 5" xfId="6528" xr:uid="{00000000-0005-0000-0000-000080190000}"/>
    <cellStyle name="Note 12 30 6" xfId="6529" xr:uid="{00000000-0005-0000-0000-000081190000}"/>
    <cellStyle name="Note 12 30 7" xfId="6530" xr:uid="{00000000-0005-0000-0000-000082190000}"/>
    <cellStyle name="Note 12 30 8" xfId="6531" xr:uid="{00000000-0005-0000-0000-000083190000}"/>
    <cellStyle name="Note 12 30 9" xfId="6532" xr:uid="{00000000-0005-0000-0000-000084190000}"/>
    <cellStyle name="Note 12 31" xfId="6533" xr:uid="{00000000-0005-0000-0000-000085190000}"/>
    <cellStyle name="Note 12 31 2" xfId="6534" xr:uid="{00000000-0005-0000-0000-000086190000}"/>
    <cellStyle name="Note 12 31 3" xfId="6535" xr:uid="{00000000-0005-0000-0000-000087190000}"/>
    <cellStyle name="Note 12 31 4" xfId="6536" xr:uid="{00000000-0005-0000-0000-000088190000}"/>
    <cellStyle name="Note 12 31 5" xfId="6537" xr:uid="{00000000-0005-0000-0000-000089190000}"/>
    <cellStyle name="Note 12 31 6" xfId="6538" xr:uid="{00000000-0005-0000-0000-00008A190000}"/>
    <cellStyle name="Note 12 31 7" xfId="6539" xr:uid="{00000000-0005-0000-0000-00008B190000}"/>
    <cellStyle name="Note 12 31 8" xfId="6540" xr:uid="{00000000-0005-0000-0000-00008C190000}"/>
    <cellStyle name="Note 12 31 9" xfId="6541" xr:uid="{00000000-0005-0000-0000-00008D190000}"/>
    <cellStyle name="Note 12 32" xfId="6542" xr:uid="{00000000-0005-0000-0000-00008E190000}"/>
    <cellStyle name="Note 12 32 2" xfId="6543" xr:uid="{00000000-0005-0000-0000-00008F190000}"/>
    <cellStyle name="Note 12 32 3" xfId="6544" xr:uid="{00000000-0005-0000-0000-000090190000}"/>
    <cellStyle name="Note 12 32 4" xfId="6545" xr:uid="{00000000-0005-0000-0000-000091190000}"/>
    <cellStyle name="Note 12 32 5" xfId="6546" xr:uid="{00000000-0005-0000-0000-000092190000}"/>
    <cellStyle name="Note 12 32 6" xfId="6547" xr:uid="{00000000-0005-0000-0000-000093190000}"/>
    <cellStyle name="Note 12 32 7" xfId="6548" xr:uid="{00000000-0005-0000-0000-000094190000}"/>
    <cellStyle name="Note 12 32 8" xfId="6549" xr:uid="{00000000-0005-0000-0000-000095190000}"/>
    <cellStyle name="Note 12 32 9" xfId="6550" xr:uid="{00000000-0005-0000-0000-000096190000}"/>
    <cellStyle name="Note 12 33" xfId="6551" xr:uid="{00000000-0005-0000-0000-000097190000}"/>
    <cellStyle name="Note 12 33 2" xfId="6552" xr:uid="{00000000-0005-0000-0000-000098190000}"/>
    <cellStyle name="Note 12 33 3" xfId="6553" xr:uid="{00000000-0005-0000-0000-000099190000}"/>
    <cellStyle name="Note 12 33 4" xfId="6554" xr:uid="{00000000-0005-0000-0000-00009A190000}"/>
    <cellStyle name="Note 12 33 5" xfId="6555" xr:uid="{00000000-0005-0000-0000-00009B190000}"/>
    <cellStyle name="Note 12 33 6" xfId="6556" xr:uid="{00000000-0005-0000-0000-00009C190000}"/>
    <cellStyle name="Note 12 33 7" xfId="6557" xr:uid="{00000000-0005-0000-0000-00009D190000}"/>
    <cellStyle name="Note 12 33 8" xfId="6558" xr:uid="{00000000-0005-0000-0000-00009E190000}"/>
    <cellStyle name="Note 12 33 9" xfId="6559" xr:uid="{00000000-0005-0000-0000-00009F190000}"/>
    <cellStyle name="Note 12 34" xfId="6560" xr:uid="{00000000-0005-0000-0000-0000A0190000}"/>
    <cellStyle name="Note 12 34 2" xfId="6561" xr:uid="{00000000-0005-0000-0000-0000A1190000}"/>
    <cellStyle name="Note 12 34 3" xfId="6562" xr:uid="{00000000-0005-0000-0000-0000A2190000}"/>
    <cellStyle name="Note 12 34 4" xfId="6563" xr:uid="{00000000-0005-0000-0000-0000A3190000}"/>
    <cellStyle name="Note 12 34 5" xfId="6564" xr:uid="{00000000-0005-0000-0000-0000A4190000}"/>
    <cellStyle name="Note 12 34 6" xfId="6565" xr:uid="{00000000-0005-0000-0000-0000A5190000}"/>
    <cellStyle name="Note 12 34 7" xfId="6566" xr:uid="{00000000-0005-0000-0000-0000A6190000}"/>
    <cellStyle name="Note 12 34 8" xfId="6567" xr:uid="{00000000-0005-0000-0000-0000A7190000}"/>
    <cellStyle name="Note 12 34 9" xfId="6568" xr:uid="{00000000-0005-0000-0000-0000A8190000}"/>
    <cellStyle name="Note 12 35" xfId="6569" xr:uid="{00000000-0005-0000-0000-0000A9190000}"/>
    <cellStyle name="Note 12 35 2" xfId="6570" xr:uid="{00000000-0005-0000-0000-0000AA190000}"/>
    <cellStyle name="Note 12 35 3" xfId="6571" xr:uid="{00000000-0005-0000-0000-0000AB190000}"/>
    <cellStyle name="Note 12 35 4" xfId="6572" xr:uid="{00000000-0005-0000-0000-0000AC190000}"/>
    <cellStyle name="Note 12 35 5" xfId="6573" xr:uid="{00000000-0005-0000-0000-0000AD190000}"/>
    <cellStyle name="Note 12 35 6" xfId="6574" xr:uid="{00000000-0005-0000-0000-0000AE190000}"/>
    <cellStyle name="Note 12 35 7" xfId="6575" xr:uid="{00000000-0005-0000-0000-0000AF190000}"/>
    <cellStyle name="Note 12 35 8" xfId="6576" xr:uid="{00000000-0005-0000-0000-0000B0190000}"/>
    <cellStyle name="Note 12 35 9" xfId="6577" xr:uid="{00000000-0005-0000-0000-0000B1190000}"/>
    <cellStyle name="Note 12 36" xfId="6578" xr:uid="{00000000-0005-0000-0000-0000B2190000}"/>
    <cellStyle name="Note 12 36 2" xfId="6579" xr:uid="{00000000-0005-0000-0000-0000B3190000}"/>
    <cellStyle name="Note 12 36 3" xfId="6580" xr:uid="{00000000-0005-0000-0000-0000B4190000}"/>
    <cellStyle name="Note 12 36 4" xfId="6581" xr:uid="{00000000-0005-0000-0000-0000B5190000}"/>
    <cellStyle name="Note 12 36 5" xfId="6582" xr:uid="{00000000-0005-0000-0000-0000B6190000}"/>
    <cellStyle name="Note 12 36 6" xfId="6583" xr:uid="{00000000-0005-0000-0000-0000B7190000}"/>
    <cellStyle name="Note 12 36 7" xfId="6584" xr:uid="{00000000-0005-0000-0000-0000B8190000}"/>
    <cellStyle name="Note 12 36 8" xfId="6585" xr:uid="{00000000-0005-0000-0000-0000B9190000}"/>
    <cellStyle name="Note 12 36 9" xfId="6586" xr:uid="{00000000-0005-0000-0000-0000BA190000}"/>
    <cellStyle name="Note 12 37" xfId="6587" xr:uid="{00000000-0005-0000-0000-0000BB190000}"/>
    <cellStyle name="Note 12 37 2" xfId="6588" xr:uid="{00000000-0005-0000-0000-0000BC190000}"/>
    <cellStyle name="Note 12 37 3" xfId="6589" xr:uid="{00000000-0005-0000-0000-0000BD190000}"/>
    <cellStyle name="Note 12 37 4" xfId="6590" xr:uid="{00000000-0005-0000-0000-0000BE190000}"/>
    <cellStyle name="Note 12 37 5" xfId="6591" xr:uid="{00000000-0005-0000-0000-0000BF190000}"/>
    <cellStyle name="Note 12 37 6" xfId="6592" xr:uid="{00000000-0005-0000-0000-0000C0190000}"/>
    <cellStyle name="Note 12 37 7" xfId="6593" xr:uid="{00000000-0005-0000-0000-0000C1190000}"/>
    <cellStyle name="Note 12 37 8" xfId="6594" xr:uid="{00000000-0005-0000-0000-0000C2190000}"/>
    <cellStyle name="Note 12 37 9" xfId="6595" xr:uid="{00000000-0005-0000-0000-0000C3190000}"/>
    <cellStyle name="Note 12 38" xfId="6596" xr:uid="{00000000-0005-0000-0000-0000C4190000}"/>
    <cellStyle name="Note 12 38 2" xfId="6597" xr:uid="{00000000-0005-0000-0000-0000C5190000}"/>
    <cellStyle name="Note 12 38 3" xfId="6598" xr:uid="{00000000-0005-0000-0000-0000C6190000}"/>
    <cellStyle name="Note 12 38 4" xfId="6599" xr:uid="{00000000-0005-0000-0000-0000C7190000}"/>
    <cellStyle name="Note 12 38 5" xfId="6600" xr:uid="{00000000-0005-0000-0000-0000C8190000}"/>
    <cellStyle name="Note 12 38 6" xfId="6601" xr:uid="{00000000-0005-0000-0000-0000C9190000}"/>
    <cellStyle name="Note 12 38 7" xfId="6602" xr:uid="{00000000-0005-0000-0000-0000CA190000}"/>
    <cellStyle name="Note 12 38 8" xfId="6603" xr:uid="{00000000-0005-0000-0000-0000CB190000}"/>
    <cellStyle name="Note 12 38 9" xfId="6604" xr:uid="{00000000-0005-0000-0000-0000CC190000}"/>
    <cellStyle name="Note 12 39" xfId="6605" xr:uid="{00000000-0005-0000-0000-0000CD190000}"/>
    <cellStyle name="Note 12 39 2" xfId="6606" xr:uid="{00000000-0005-0000-0000-0000CE190000}"/>
    <cellStyle name="Note 12 39 3" xfId="6607" xr:uid="{00000000-0005-0000-0000-0000CF190000}"/>
    <cellStyle name="Note 12 39 4" xfId="6608" xr:uid="{00000000-0005-0000-0000-0000D0190000}"/>
    <cellStyle name="Note 12 39 5" xfId="6609" xr:uid="{00000000-0005-0000-0000-0000D1190000}"/>
    <cellStyle name="Note 12 39 6" xfId="6610" xr:uid="{00000000-0005-0000-0000-0000D2190000}"/>
    <cellStyle name="Note 12 39 7" xfId="6611" xr:uid="{00000000-0005-0000-0000-0000D3190000}"/>
    <cellStyle name="Note 12 39 8" xfId="6612" xr:uid="{00000000-0005-0000-0000-0000D4190000}"/>
    <cellStyle name="Note 12 39 9" xfId="6613" xr:uid="{00000000-0005-0000-0000-0000D5190000}"/>
    <cellStyle name="Note 12 4" xfId="6614" xr:uid="{00000000-0005-0000-0000-0000D6190000}"/>
    <cellStyle name="Note 12 4 2" xfId="6615" xr:uid="{00000000-0005-0000-0000-0000D7190000}"/>
    <cellStyle name="Note 12 4 3" xfId="6616" xr:uid="{00000000-0005-0000-0000-0000D8190000}"/>
    <cellStyle name="Note 12 4 4" xfId="6617" xr:uid="{00000000-0005-0000-0000-0000D9190000}"/>
    <cellStyle name="Note 12 4 5" xfId="6618" xr:uid="{00000000-0005-0000-0000-0000DA190000}"/>
    <cellStyle name="Note 12 4 6" xfId="6619" xr:uid="{00000000-0005-0000-0000-0000DB190000}"/>
    <cellStyle name="Note 12 4 7" xfId="6620" xr:uid="{00000000-0005-0000-0000-0000DC190000}"/>
    <cellStyle name="Note 12 4 8" xfId="6621" xr:uid="{00000000-0005-0000-0000-0000DD190000}"/>
    <cellStyle name="Note 12 4 9" xfId="6622" xr:uid="{00000000-0005-0000-0000-0000DE190000}"/>
    <cellStyle name="Note 12 40" xfId="6623" xr:uid="{00000000-0005-0000-0000-0000DF190000}"/>
    <cellStyle name="Note 12 40 2" xfId="6624" xr:uid="{00000000-0005-0000-0000-0000E0190000}"/>
    <cellStyle name="Note 12 40 3" xfId="6625" xr:uid="{00000000-0005-0000-0000-0000E1190000}"/>
    <cellStyle name="Note 12 40 4" xfId="6626" xr:uid="{00000000-0005-0000-0000-0000E2190000}"/>
    <cellStyle name="Note 12 40 5" xfId="6627" xr:uid="{00000000-0005-0000-0000-0000E3190000}"/>
    <cellStyle name="Note 12 40 6" xfId="6628" xr:uid="{00000000-0005-0000-0000-0000E4190000}"/>
    <cellStyle name="Note 12 40 7" xfId="6629" xr:uid="{00000000-0005-0000-0000-0000E5190000}"/>
    <cellStyle name="Note 12 40 8" xfId="6630" xr:uid="{00000000-0005-0000-0000-0000E6190000}"/>
    <cellStyle name="Note 12 40 9" xfId="6631" xr:uid="{00000000-0005-0000-0000-0000E7190000}"/>
    <cellStyle name="Note 12 41" xfId="6632" xr:uid="{00000000-0005-0000-0000-0000E8190000}"/>
    <cellStyle name="Note 12 41 2" xfId="6633" xr:uid="{00000000-0005-0000-0000-0000E9190000}"/>
    <cellStyle name="Note 12 41 3" xfId="6634" xr:uid="{00000000-0005-0000-0000-0000EA190000}"/>
    <cellStyle name="Note 12 41 4" xfId="6635" xr:uid="{00000000-0005-0000-0000-0000EB190000}"/>
    <cellStyle name="Note 12 41 5" xfId="6636" xr:uid="{00000000-0005-0000-0000-0000EC190000}"/>
    <cellStyle name="Note 12 41 6" xfId="6637" xr:uid="{00000000-0005-0000-0000-0000ED190000}"/>
    <cellStyle name="Note 12 41 7" xfId="6638" xr:uid="{00000000-0005-0000-0000-0000EE190000}"/>
    <cellStyle name="Note 12 41 8" xfId="6639" xr:uid="{00000000-0005-0000-0000-0000EF190000}"/>
    <cellStyle name="Note 12 41 9" xfId="6640" xr:uid="{00000000-0005-0000-0000-0000F0190000}"/>
    <cellStyle name="Note 12 42" xfId="6641" xr:uid="{00000000-0005-0000-0000-0000F1190000}"/>
    <cellStyle name="Note 12 42 2" xfId="6642" xr:uid="{00000000-0005-0000-0000-0000F2190000}"/>
    <cellStyle name="Note 12 42 3" xfId="6643" xr:uid="{00000000-0005-0000-0000-0000F3190000}"/>
    <cellStyle name="Note 12 42 4" xfId="6644" xr:uid="{00000000-0005-0000-0000-0000F4190000}"/>
    <cellStyle name="Note 12 42 5" xfId="6645" xr:uid="{00000000-0005-0000-0000-0000F5190000}"/>
    <cellStyle name="Note 12 42 6" xfId="6646" xr:uid="{00000000-0005-0000-0000-0000F6190000}"/>
    <cellStyle name="Note 12 42 7" xfId="6647" xr:uid="{00000000-0005-0000-0000-0000F7190000}"/>
    <cellStyle name="Note 12 42 8" xfId="6648" xr:uid="{00000000-0005-0000-0000-0000F8190000}"/>
    <cellStyle name="Note 12 42 9" xfId="6649" xr:uid="{00000000-0005-0000-0000-0000F9190000}"/>
    <cellStyle name="Note 12 43" xfId="6650" xr:uid="{00000000-0005-0000-0000-0000FA190000}"/>
    <cellStyle name="Note 12 43 2" xfId="6651" xr:uid="{00000000-0005-0000-0000-0000FB190000}"/>
    <cellStyle name="Note 12 43 3" xfId="6652" xr:uid="{00000000-0005-0000-0000-0000FC190000}"/>
    <cellStyle name="Note 12 43 4" xfId="6653" xr:uid="{00000000-0005-0000-0000-0000FD190000}"/>
    <cellStyle name="Note 12 43 5" xfId="6654" xr:uid="{00000000-0005-0000-0000-0000FE190000}"/>
    <cellStyle name="Note 12 43 6" xfId="6655" xr:uid="{00000000-0005-0000-0000-0000FF190000}"/>
    <cellStyle name="Note 12 43 7" xfId="6656" xr:uid="{00000000-0005-0000-0000-0000001A0000}"/>
    <cellStyle name="Note 12 43 8" xfId="6657" xr:uid="{00000000-0005-0000-0000-0000011A0000}"/>
    <cellStyle name="Note 12 43 9" xfId="6658" xr:uid="{00000000-0005-0000-0000-0000021A0000}"/>
    <cellStyle name="Note 12 44" xfId="6659" xr:uid="{00000000-0005-0000-0000-0000031A0000}"/>
    <cellStyle name="Note 12 44 2" xfId="6660" xr:uid="{00000000-0005-0000-0000-0000041A0000}"/>
    <cellStyle name="Note 12 44 3" xfId="6661" xr:uid="{00000000-0005-0000-0000-0000051A0000}"/>
    <cellStyle name="Note 12 44 4" xfId="6662" xr:uid="{00000000-0005-0000-0000-0000061A0000}"/>
    <cellStyle name="Note 12 44 5" xfId="6663" xr:uid="{00000000-0005-0000-0000-0000071A0000}"/>
    <cellStyle name="Note 12 44 6" xfId="6664" xr:uid="{00000000-0005-0000-0000-0000081A0000}"/>
    <cellStyle name="Note 12 44 7" xfId="6665" xr:uid="{00000000-0005-0000-0000-0000091A0000}"/>
    <cellStyle name="Note 12 44 8" xfId="6666" xr:uid="{00000000-0005-0000-0000-00000A1A0000}"/>
    <cellStyle name="Note 12 44 9" xfId="6667" xr:uid="{00000000-0005-0000-0000-00000B1A0000}"/>
    <cellStyle name="Note 12 45" xfId="6668" xr:uid="{00000000-0005-0000-0000-00000C1A0000}"/>
    <cellStyle name="Note 12 45 2" xfId="6669" xr:uid="{00000000-0005-0000-0000-00000D1A0000}"/>
    <cellStyle name="Note 12 45 3" xfId="6670" xr:uid="{00000000-0005-0000-0000-00000E1A0000}"/>
    <cellStyle name="Note 12 45 4" xfId="6671" xr:uid="{00000000-0005-0000-0000-00000F1A0000}"/>
    <cellStyle name="Note 12 45 5" xfId="6672" xr:uid="{00000000-0005-0000-0000-0000101A0000}"/>
    <cellStyle name="Note 12 45 6" xfId="6673" xr:uid="{00000000-0005-0000-0000-0000111A0000}"/>
    <cellStyle name="Note 12 45 7" xfId="6674" xr:uid="{00000000-0005-0000-0000-0000121A0000}"/>
    <cellStyle name="Note 12 45 8" xfId="6675" xr:uid="{00000000-0005-0000-0000-0000131A0000}"/>
    <cellStyle name="Note 12 45 9" xfId="6676" xr:uid="{00000000-0005-0000-0000-0000141A0000}"/>
    <cellStyle name="Note 12 46" xfId="6677" xr:uid="{00000000-0005-0000-0000-0000151A0000}"/>
    <cellStyle name="Note 12 46 10" xfId="6678" xr:uid="{00000000-0005-0000-0000-0000161A0000}"/>
    <cellStyle name="Note 12 46 11" xfId="6679" xr:uid="{00000000-0005-0000-0000-0000171A0000}"/>
    <cellStyle name="Note 12 46 12" xfId="6680" xr:uid="{00000000-0005-0000-0000-0000181A0000}"/>
    <cellStyle name="Note 12 46 13" xfId="6681" xr:uid="{00000000-0005-0000-0000-0000191A0000}"/>
    <cellStyle name="Note 12 46 14" xfId="6682" xr:uid="{00000000-0005-0000-0000-00001A1A0000}"/>
    <cellStyle name="Note 12 46 15" xfId="6683" xr:uid="{00000000-0005-0000-0000-00001B1A0000}"/>
    <cellStyle name="Note 12 46 16" xfId="6684" xr:uid="{00000000-0005-0000-0000-00001C1A0000}"/>
    <cellStyle name="Note 12 46 17" xfId="6685" xr:uid="{00000000-0005-0000-0000-00001D1A0000}"/>
    <cellStyle name="Note 12 46 2" xfId="6686" xr:uid="{00000000-0005-0000-0000-00001E1A0000}"/>
    <cellStyle name="Note 12 46 3" xfId="6687" xr:uid="{00000000-0005-0000-0000-00001F1A0000}"/>
    <cellStyle name="Note 12 46 4" xfId="6688" xr:uid="{00000000-0005-0000-0000-0000201A0000}"/>
    <cellStyle name="Note 12 46 5" xfId="6689" xr:uid="{00000000-0005-0000-0000-0000211A0000}"/>
    <cellStyle name="Note 12 46 6" xfId="6690" xr:uid="{00000000-0005-0000-0000-0000221A0000}"/>
    <cellStyle name="Note 12 46 7" xfId="6691" xr:uid="{00000000-0005-0000-0000-0000231A0000}"/>
    <cellStyle name="Note 12 46 8" xfId="6692" xr:uid="{00000000-0005-0000-0000-0000241A0000}"/>
    <cellStyle name="Note 12 46 9" xfId="6693" xr:uid="{00000000-0005-0000-0000-0000251A0000}"/>
    <cellStyle name="Note 12 47" xfId="6694" xr:uid="{00000000-0005-0000-0000-0000261A0000}"/>
    <cellStyle name="Note 12 47 2" xfId="6695" xr:uid="{00000000-0005-0000-0000-0000271A0000}"/>
    <cellStyle name="Note 12 47 3" xfId="6696" xr:uid="{00000000-0005-0000-0000-0000281A0000}"/>
    <cellStyle name="Note 12 47 4" xfId="6697" xr:uid="{00000000-0005-0000-0000-0000291A0000}"/>
    <cellStyle name="Note 12 47 5" xfId="6698" xr:uid="{00000000-0005-0000-0000-00002A1A0000}"/>
    <cellStyle name="Note 12 47 6" xfId="6699" xr:uid="{00000000-0005-0000-0000-00002B1A0000}"/>
    <cellStyle name="Note 12 47 7" xfId="6700" xr:uid="{00000000-0005-0000-0000-00002C1A0000}"/>
    <cellStyle name="Note 12 47 8" xfId="6701" xr:uid="{00000000-0005-0000-0000-00002D1A0000}"/>
    <cellStyle name="Note 12 47 9" xfId="6702" xr:uid="{00000000-0005-0000-0000-00002E1A0000}"/>
    <cellStyle name="Note 12 48" xfId="6703" xr:uid="{00000000-0005-0000-0000-00002F1A0000}"/>
    <cellStyle name="Note 12 48 2" xfId="6704" xr:uid="{00000000-0005-0000-0000-0000301A0000}"/>
    <cellStyle name="Note 12 48 3" xfId="6705" xr:uid="{00000000-0005-0000-0000-0000311A0000}"/>
    <cellStyle name="Note 12 48 4" xfId="6706" xr:uid="{00000000-0005-0000-0000-0000321A0000}"/>
    <cellStyle name="Note 12 48 5" xfId="6707" xr:uid="{00000000-0005-0000-0000-0000331A0000}"/>
    <cellStyle name="Note 12 48 6" xfId="6708" xr:uid="{00000000-0005-0000-0000-0000341A0000}"/>
    <cellStyle name="Note 12 48 7" xfId="6709" xr:uid="{00000000-0005-0000-0000-0000351A0000}"/>
    <cellStyle name="Note 12 48 8" xfId="6710" xr:uid="{00000000-0005-0000-0000-0000361A0000}"/>
    <cellStyle name="Note 12 48 9" xfId="6711" xr:uid="{00000000-0005-0000-0000-0000371A0000}"/>
    <cellStyle name="Note 12 49" xfId="6712" xr:uid="{00000000-0005-0000-0000-0000381A0000}"/>
    <cellStyle name="Note 12 49 2" xfId="6713" xr:uid="{00000000-0005-0000-0000-0000391A0000}"/>
    <cellStyle name="Note 12 49 3" xfId="6714" xr:uid="{00000000-0005-0000-0000-00003A1A0000}"/>
    <cellStyle name="Note 12 49 4" xfId="6715" xr:uid="{00000000-0005-0000-0000-00003B1A0000}"/>
    <cellStyle name="Note 12 49 5" xfId="6716" xr:uid="{00000000-0005-0000-0000-00003C1A0000}"/>
    <cellStyle name="Note 12 49 6" xfId="6717" xr:uid="{00000000-0005-0000-0000-00003D1A0000}"/>
    <cellStyle name="Note 12 49 7" xfId="6718" xr:uid="{00000000-0005-0000-0000-00003E1A0000}"/>
    <cellStyle name="Note 12 49 8" xfId="6719" xr:uid="{00000000-0005-0000-0000-00003F1A0000}"/>
    <cellStyle name="Note 12 49 9" xfId="6720" xr:uid="{00000000-0005-0000-0000-0000401A0000}"/>
    <cellStyle name="Note 12 5" xfId="6721" xr:uid="{00000000-0005-0000-0000-0000411A0000}"/>
    <cellStyle name="Note 12 5 2" xfId="6722" xr:uid="{00000000-0005-0000-0000-0000421A0000}"/>
    <cellStyle name="Note 12 5 3" xfId="6723" xr:uid="{00000000-0005-0000-0000-0000431A0000}"/>
    <cellStyle name="Note 12 5 4" xfId="6724" xr:uid="{00000000-0005-0000-0000-0000441A0000}"/>
    <cellStyle name="Note 12 5 5" xfId="6725" xr:uid="{00000000-0005-0000-0000-0000451A0000}"/>
    <cellStyle name="Note 12 5 6" xfId="6726" xr:uid="{00000000-0005-0000-0000-0000461A0000}"/>
    <cellStyle name="Note 12 5 7" xfId="6727" xr:uid="{00000000-0005-0000-0000-0000471A0000}"/>
    <cellStyle name="Note 12 5 8" xfId="6728" xr:uid="{00000000-0005-0000-0000-0000481A0000}"/>
    <cellStyle name="Note 12 5 9" xfId="6729" xr:uid="{00000000-0005-0000-0000-0000491A0000}"/>
    <cellStyle name="Note 12 50" xfId="6730" xr:uid="{00000000-0005-0000-0000-00004A1A0000}"/>
    <cellStyle name="Note 12 50 2" xfId="6731" xr:uid="{00000000-0005-0000-0000-00004B1A0000}"/>
    <cellStyle name="Note 12 50 3" xfId="6732" xr:uid="{00000000-0005-0000-0000-00004C1A0000}"/>
    <cellStyle name="Note 12 50 4" xfId="6733" xr:uid="{00000000-0005-0000-0000-00004D1A0000}"/>
    <cellStyle name="Note 12 50 5" xfId="6734" xr:uid="{00000000-0005-0000-0000-00004E1A0000}"/>
    <cellStyle name="Note 12 50 6" xfId="6735" xr:uid="{00000000-0005-0000-0000-00004F1A0000}"/>
    <cellStyle name="Note 12 50 7" xfId="6736" xr:uid="{00000000-0005-0000-0000-0000501A0000}"/>
    <cellStyle name="Note 12 50 8" xfId="6737" xr:uid="{00000000-0005-0000-0000-0000511A0000}"/>
    <cellStyle name="Note 12 50 9" xfId="6738" xr:uid="{00000000-0005-0000-0000-0000521A0000}"/>
    <cellStyle name="Note 12 51" xfId="6739" xr:uid="{00000000-0005-0000-0000-0000531A0000}"/>
    <cellStyle name="Note 12 51 2" xfId="6740" xr:uid="{00000000-0005-0000-0000-0000541A0000}"/>
    <cellStyle name="Note 12 51 3" xfId="6741" xr:uid="{00000000-0005-0000-0000-0000551A0000}"/>
    <cellStyle name="Note 12 51 4" xfId="6742" xr:uid="{00000000-0005-0000-0000-0000561A0000}"/>
    <cellStyle name="Note 12 52" xfId="6743" xr:uid="{00000000-0005-0000-0000-0000571A0000}"/>
    <cellStyle name="Note 12 52 2" xfId="6744" xr:uid="{00000000-0005-0000-0000-0000581A0000}"/>
    <cellStyle name="Note 12 52 3" xfId="6745" xr:uid="{00000000-0005-0000-0000-0000591A0000}"/>
    <cellStyle name="Note 12 53" xfId="6746" xr:uid="{00000000-0005-0000-0000-00005A1A0000}"/>
    <cellStyle name="Note 12 54" xfId="6747" xr:uid="{00000000-0005-0000-0000-00005B1A0000}"/>
    <cellStyle name="Note 12 55" xfId="6748" xr:uid="{00000000-0005-0000-0000-00005C1A0000}"/>
    <cellStyle name="Note 12 56" xfId="6749" xr:uid="{00000000-0005-0000-0000-00005D1A0000}"/>
    <cellStyle name="Note 12 57" xfId="6750" xr:uid="{00000000-0005-0000-0000-00005E1A0000}"/>
    <cellStyle name="Note 12 58" xfId="6751" xr:uid="{00000000-0005-0000-0000-00005F1A0000}"/>
    <cellStyle name="Note 12 59" xfId="6752" xr:uid="{00000000-0005-0000-0000-0000601A0000}"/>
    <cellStyle name="Note 12 6" xfId="6753" xr:uid="{00000000-0005-0000-0000-0000611A0000}"/>
    <cellStyle name="Note 12 6 2" xfId="6754" xr:uid="{00000000-0005-0000-0000-0000621A0000}"/>
    <cellStyle name="Note 12 6 3" xfId="6755" xr:uid="{00000000-0005-0000-0000-0000631A0000}"/>
    <cellStyle name="Note 12 6 4" xfId="6756" xr:uid="{00000000-0005-0000-0000-0000641A0000}"/>
    <cellStyle name="Note 12 6 5" xfId="6757" xr:uid="{00000000-0005-0000-0000-0000651A0000}"/>
    <cellStyle name="Note 12 6 6" xfId="6758" xr:uid="{00000000-0005-0000-0000-0000661A0000}"/>
    <cellStyle name="Note 12 6 7" xfId="6759" xr:uid="{00000000-0005-0000-0000-0000671A0000}"/>
    <cellStyle name="Note 12 6 8" xfId="6760" xr:uid="{00000000-0005-0000-0000-0000681A0000}"/>
    <cellStyle name="Note 12 6 9" xfId="6761" xr:uid="{00000000-0005-0000-0000-0000691A0000}"/>
    <cellStyle name="Note 12 60" xfId="6762" xr:uid="{00000000-0005-0000-0000-00006A1A0000}"/>
    <cellStyle name="Note 12 61" xfId="6763" xr:uid="{00000000-0005-0000-0000-00006B1A0000}"/>
    <cellStyle name="Note 12 62" xfId="6764" xr:uid="{00000000-0005-0000-0000-00006C1A0000}"/>
    <cellStyle name="Note 12 63" xfId="6765" xr:uid="{00000000-0005-0000-0000-00006D1A0000}"/>
    <cellStyle name="Note 12 64" xfId="6766" xr:uid="{00000000-0005-0000-0000-00006E1A0000}"/>
    <cellStyle name="Note 12 65" xfId="6767" xr:uid="{00000000-0005-0000-0000-00006F1A0000}"/>
    <cellStyle name="Note 12 66" xfId="6768" xr:uid="{00000000-0005-0000-0000-0000701A0000}"/>
    <cellStyle name="Note 12 67" xfId="6769" xr:uid="{00000000-0005-0000-0000-0000711A0000}"/>
    <cellStyle name="Note 12 68" xfId="6770" xr:uid="{00000000-0005-0000-0000-0000721A0000}"/>
    <cellStyle name="Note 12 69" xfId="6771" xr:uid="{00000000-0005-0000-0000-0000731A0000}"/>
    <cellStyle name="Note 12 7" xfId="6772" xr:uid="{00000000-0005-0000-0000-0000741A0000}"/>
    <cellStyle name="Note 12 7 2" xfId="6773" xr:uid="{00000000-0005-0000-0000-0000751A0000}"/>
    <cellStyle name="Note 12 7 3" xfId="6774" xr:uid="{00000000-0005-0000-0000-0000761A0000}"/>
    <cellStyle name="Note 12 7 4" xfId="6775" xr:uid="{00000000-0005-0000-0000-0000771A0000}"/>
    <cellStyle name="Note 12 7 5" xfId="6776" xr:uid="{00000000-0005-0000-0000-0000781A0000}"/>
    <cellStyle name="Note 12 7 6" xfId="6777" xr:uid="{00000000-0005-0000-0000-0000791A0000}"/>
    <cellStyle name="Note 12 7 7" xfId="6778" xr:uid="{00000000-0005-0000-0000-00007A1A0000}"/>
    <cellStyle name="Note 12 7 8" xfId="6779" xr:uid="{00000000-0005-0000-0000-00007B1A0000}"/>
    <cellStyle name="Note 12 7 9" xfId="6780" xr:uid="{00000000-0005-0000-0000-00007C1A0000}"/>
    <cellStyle name="Note 12 70" xfId="6781" xr:uid="{00000000-0005-0000-0000-00007D1A0000}"/>
    <cellStyle name="Note 12 71" xfId="6782" xr:uid="{00000000-0005-0000-0000-00007E1A0000}"/>
    <cellStyle name="Note 12 72" xfId="6783" xr:uid="{00000000-0005-0000-0000-00007F1A0000}"/>
    <cellStyle name="Note 12 73" xfId="6784" xr:uid="{00000000-0005-0000-0000-0000801A0000}"/>
    <cellStyle name="Note 12 74" xfId="6785" xr:uid="{00000000-0005-0000-0000-0000811A0000}"/>
    <cellStyle name="Note 12 75" xfId="6786" xr:uid="{00000000-0005-0000-0000-0000821A0000}"/>
    <cellStyle name="Note 12 8" xfId="6787" xr:uid="{00000000-0005-0000-0000-0000831A0000}"/>
    <cellStyle name="Note 12 8 2" xfId="6788" xr:uid="{00000000-0005-0000-0000-0000841A0000}"/>
    <cellStyle name="Note 12 8 3" xfId="6789" xr:uid="{00000000-0005-0000-0000-0000851A0000}"/>
    <cellStyle name="Note 12 8 4" xfId="6790" xr:uid="{00000000-0005-0000-0000-0000861A0000}"/>
    <cellStyle name="Note 12 8 5" xfId="6791" xr:uid="{00000000-0005-0000-0000-0000871A0000}"/>
    <cellStyle name="Note 12 8 6" xfId="6792" xr:uid="{00000000-0005-0000-0000-0000881A0000}"/>
    <cellStyle name="Note 12 8 7" xfId="6793" xr:uid="{00000000-0005-0000-0000-0000891A0000}"/>
    <cellStyle name="Note 12 8 8" xfId="6794" xr:uid="{00000000-0005-0000-0000-00008A1A0000}"/>
    <cellStyle name="Note 12 8 9" xfId="6795" xr:uid="{00000000-0005-0000-0000-00008B1A0000}"/>
    <cellStyle name="Note 12 9" xfId="6796" xr:uid="{00000000-0005-0000-0000-00008C1A0000}"/>
    <cellStyle name="Note 12 9 2" xfId="6797" xr:uid="{00000000-0005-0000-0000-00008D1A0000}"/>
    <cellStyle name="Note 12 9 3" xfId="6798" xr:uid="{00000000-0005-0000-0000-00008E1A0000}"/>
    <cellStyle name="Note 12 9 4" xfId="6799" xr:uid="{00000000-0005-0000-0000-00008F1A0000}"/>
    <cellStyle name="Note 12 9 5" xfId="6800" xr:uid="{00000000-0005-0000-0000-0000901A0000}"/>
    <cellStyle name="Note 12 9 6" xfId="6801" xr:uid="{00000000-0005-0000-0000-0000911A0000}"/>
    <cellStyle name="Note 12 9 7" xfId="6802" xr:uid="{00000000-0005-0000-0000-0000921A0000}"/>
    <cellStyle name="Note 12 9 8" xfId="6803" xr:uid="{00000000-0005-0000-0000-0000931A0000}"/>
    <cellStyle name="Note 12 9 9" xfId="6804" xr:uid="{00000000-0005-0000-0000-0000941A0000}"/>
    <cellStyle name="Note 13" xfId="6805" xr:uid="{00000000-0005-0000-0000-0000951A0000}"/>
    <cellStyle name="Note 13 10" xfId="6806" xr:uid="{00000000-0005-0000-0000-0000961A0000}"/>
    <cellStyle name="Note 13 10 2" xfId="6807" xr:uid="{00000000-0005-0000-0000-0000971A0000}"/>
    <cellStyle name="Note 13 10 3" xfId="6808" xr:uid="{00000000-0005-0000-0000-0000981A0000}"/>
    <cellStyle name="Note 13 10 4" xfId="6809" xr:uid="{00000000-0005-0000-0000-0000991A0000}"/>
    <cellStyle name="Note 13 10 5" xfId="6810" xr:uid="{00000000-0005-0000-0000-00009A1A0000}"/>
    <cellStyle name="Note 13 10 6" xfId="6811" xr:uid="{00000000-0005-0000-0000-00009B1A0000}"/>
    <cellStyle name="Note 13 10 7" xfId="6812" xr:uid="{00000000-0005-0000-0000-00009C1A0000}"/>
    <cellStyle name="Note 13 10 8" xfId="6813" xr:uid="{00000000-0005-0000-0000-00009D1A0000}"/>
    <cellStyle name="Note 13 10 9" xfId="6814" xr:uid="{00000000-0005-0000-0000-00009E1A0000}"/>
    <cellStyle name="Note 13 11" xfId="6815" xr:uid="{00000000-0005-0000-0000-00009F1A0000}"/>
    <cellStyle name="Note 13 11 2" xfId="6816" xr:uid="{00000000-0005-0000-0000-0000A01A0000}"/>
    <cellStyle name="Note 13 11 3" xfId="6817" xr:uid="{00000000-0005-0000-0000-0000A11A0000}"/>
    <cellStyle name="Note 13 11 4" xfId="6818" xr:uid="{00000000-0005-0000-0000-0000A21A0000}"/>
    <cellStyle name="Note 13 11 5" xfId="6819" xr:uid="{00000000-0005-0000-0000-0000A31A0000}"/>
    <cellStyle name="Note 13 11 6" xfId="6820" xr:uid="{00000000-0005-0000-0000-0000A41A0000}"/>
    <cellStyle name="Note 13 11 7" xfId="6821" xr:uid="{00000000-0005-0000-0000-0000A51A0000}"/>
    <cellStyle name="Note 13 11 8" xfId="6822" xr:uid="{00000000-0005-0000-0000-0000A61A0000}"/>
    <cellStyle name="Note 13 11 9" xfId="6823" xr:uid="{00000000-0005-0000-0000-0000A71A0000}"/>
    <cellStyle name="Note 13 12" xfId="6824" xr:uid="{00000000-0005-0000-0000-0000A81A0000}"/>
    <cellStyle name="Note 13 12 2" xfId="6825" xr:uid="{00000000-0005-0000-0000-0000A91A0000}"/>
    <cellStyle name="Note 13 12 3" xfId="6826" xr:uid="{00000000-0005-0000-0000-0000AA1A0000}"/>
    <cellStyle name="Note 13 12 4" xfId="6827" xr:uid="{00000000-0005-0000-0000-0000AB1A0000}"/>
    <cellStyle name="Note 13 12 5" xfId="6828" xr:uid="{00000000-0005-0000-0000-0000AC1A0000}"/>
    <cellStyle name="Note 13 12 6" xfId="6829" xr:uid="{00000000-0005-0000-0000-0000AD1A0000}"/>
    <cellStyle name="Note 13 12 7" xfId="6830" xr:uid="{00000000-0005-0000-0000-0000AE1A0000}"/>
    <cellStyle name="Note 13 12 8" xfId="6831" xr:uid="{00000000-0005-0000-0000-0000AF1A0000}"/>
    <cellStyle name="Note 13 12 9" xfId="6832" xr:uid="{00000000-0005-0000-0000-0000B01A0000}"/>
    <cellStyle name="Note 13 13" xfId="6833" xr:uid="{00000000-0005-0000-0000-0000B11A0000}"/>
    <cellStyle name="Note 13 13 2" xfId="6834" xr:uid="{00000000-0005-0000-0000-0000B21A0000}"/>
    <cellStyle name="Note 13 13 3" xfId="6835" xr:uid="{00000000-0005-0000-0000-0000B31A0000}"/>
    <cellStyle name="Note 13 13 4" xfId="6836" xr:uid="{00000000-0005-0000-0000-0000B41A0000}"/>
    <cellStyle name="Note 13 13 5" xfId="6837" xr:uid="{00000000-0005-0000-0000-0000B51A0000}"/>
    <cellStyle name="Note 13 13 6" xfId="6838" xr:uid="{00000000-0005-0000-0000-0000B61A0000}"/>
    <cellStyle name="Note 13 13 7" xfId="6839" xr:uid="{00000000-0005-0000-0000-0000B71A0000}"/>
    <cellStyle name="Note 13 13 8" xfId="6840" xr:uid="{00000000-0005-0000-0000-0000B81A0000}"/>
    <cellStyle name="Note 13 13 9" xfId="6841" xr:uid="{00000000-0005-0000-0000-0000B91A0000}"/>
    <cellStyle name="Note 13 14" xfId="6842" xr:uid="{00000000-0005-0000-0000-0000BA1A0000}"/>
    <cellStyle name="Note 13 14 2" xfId="6843" xr:uid="{00000000-0005-0000-0000-0000BB1A0000}"/>
    <cellStyle name="Note 13 14 3" xfId="6844" xr:uid="{00000000-0005-0000-0000-0000BC1A0000}"/>
    <cellStyle name="Note 13 14 4" xfId="6845" xr:uid="{00000000-0005-0000-0000-0000BD1A0000}"/>
    <cellStyle name="Note 13 14 5" xfId="6846" xr:uid="{00000000-0005-0000-0000-0000BE1A0000}"/>
    <cellStyle name="Note 13 14 6" xfId="6847" xr:uid="{00000000-0005-0000-0000-0000BF1A0000}"/>
    <cellStyle name="Note 13 14 7" xfId="6848" xr:uid="{00000000-0005-0000-0000-0000C01A0000}"/>
    <cellStyle name="Note 13 14 8" xfId="6849" xr:uid="{00000000-0005-0000-0000-0000C11A0000}"/>
    <cellStyle name="Note 13 14 9" xfId="6850" xr:uid="{00000000-0005-0000-0000-0000C21A0000}"/>
    <cellStyle name="Note 13 15" xfId="6851" xr:uid="{00000000-0005-0000-0000-0000C31A0000}"/>
    <cellStyle name="Note 13 15 2" xfId="6852" xr:uid="{00000000-0005-0000-0000-0000C41A0000}"/>
    <cellStyle name="Note 13 15 3" xfId="6853" xr:uid="{00000000-0005-0000-0000-0000C51A0000}"/>
    <cellStyle name="Note 13 15 4" xfId="6854" xr:uid="{00000000-0005-0000-0000-0000C61A0000}"/>
    <cellStyle name="Note 13 15 5" xfId="6855" xr:uid="{00000000-0005-0000-0000-0000C71A0000}"/>
    <cellStyle name="Note 13 15 6" xfId="6856" xr:uid="{00000000-0005-0000-0000-0000C81A0000}"/>
    <cellStyle name="Note 13 15 7" xfId="6857" xr:uid="{00000000-0005-0000-0000-0000C91A0000}"/>
    <cellStyle name="Note 13 15 8" xfId="6858" xr:uid="{00000000-0005-0000-0000-0000CA1A0000}"/>
    <cellStyle name="Note 13 15 9" xfId="6859" xr:uid="{00000000-0005-0000-0000-0000CB1A0000}"/>
    <cellStyle name="Note 13 16" xfId="6860" xr:uid="{00000000-0005-0000-0000-0000CC1A0000}"/>
    <cellStyle name="Note 13 16 2" xfId="6861" xr:uid="{00000000-0005-0000-0000-0000CD1A0000}"/>
    <cellStyle name="Note 13 16 3" xfId="6862" xr:uid="{00000000-0005-0000-0000-0000CE1A0000}"/>
    <cellStyle name="Note 13 16 4" xfId="6863" xr:uid="{00000000-0005-0000-0000-0000CF1A0000}"/>
    <cellStyle name="Note 13 16 5" xfId="6864" xr:uid="{00000000-0005-0000-0000-0000D01A0000}"/>
    <cellStyle name="Note 13 16 6" xfId="6865" xr:uid="{00000000-0005-0000-0000-0000D11A0000}"/>
    <cellStyle name="Note 13 16 7" xfId="6866" xr:uid="{00000000-0005-0000-0000-0000D21A0000}"/>
    <cellStyle name="Note 13 16 8" xfId="6867" xr:uid="{00000000-0005-0000-0000-0000D31A0000}"/>
    <cellStyle name="Note 13 16 9" xfId="6868" xr:uid="{00000000-0005-0000-0000-0000D41A0000}"/>
    <cellStyle name="Note 13 17" xfId="6869" xr:uid="{00000000-0005-0000-0000-0000D51A0000}"/>
    <cellStyle name="Note 13 17 2" xfId="6870" xr:uid="{00000000-0005-0000-0000-0000D61A0000}"/>
    <cellStyle name="Note 13 17 3" xfId="6871" xr:uid="{00000000-0005-0000-0000-0000D71A0000}"/>
    <cellStyle name="Note 13 17 4" xfId="6872" xr:uid="{00000000-0005-0000-0000-0000D81A0000}"/>
    <cellStyle name="Note 13 17 5" xfId="6873" xr:uid="{00000000-0005-0000-0000-0000D91A0000}"/>
    <cellStyle name="Note 13 17 6" xfId="6874" xr:uid="{00000000-0005-0000-0000-0000DA1A0000}"/>
    <cellStyle name="Note 13 17 7" xfId="6875" xr:uid="{00000000-0005-0000-0000-0000DB1A0000}"/>
    <cellStyle name="Note 13 17 8" xfId="6876" xr:uid="{00000000-0005-0000-0000-0000DC1A0000}"/>
    <cellStyle name="Note 13 17 9" xfId="6877" xr:uid="{00000000-0005-0000-0000-0000DD1A0000}"/>
    <cellStyle name="Note 13 18" xfId="6878" xr:uid="{00000000-0005-0000-0000-0000DE1A0000}"/>
    <cellStyle name="Note 13 18 2" xfId="6879" xr:uid="{00000000-0005-0000-0000-0000DF1A0000}"/>
    <cellStyle name="Note 13 18 3" xfId="6880" xr:uid="{00000000-0005-0000-0000-0000E01A0000}"/>
    <cellStyle name="Note 13 18 4" xfId="6881" xr:uid="{00000000-0005-0000-0000-0000E11A0000}"/>
    <cellStyle name="Note 13 18 5" xfId="6882" xr:uid="{00000000-0005-0000-0000-0000E21A0000}"/>
    <cellStyle name="Note 13 18 6" xfId="6883" xr:uid="{00000000-0005-0000-0000-0000E31A0000}"/>
    <cellStyle name="Note 13 18 7" xfId="6884" xr:uid="{00000000-0005-0000-0000-0000E41A0000}"/>
    <cellStyle name="Note 13 18 8" xfId="6885" xr:uid="{00000000-0005-0000-0000-0000E51A0000}"/>
    <cellStyle name="Note 13 18 9" xfId="6886" xr:uid="{00000000-0005-0000-0000-0000E61A0000}"/>
    <cellStyle name="Note 13 19" xfId="6887" xr:uid="{00000000-0005-0000-0000-0000E71A0000}"/>
    <cellStyle name="Note 13 19 2" xfId="6888" xr:uid="{00000000-0005-0000-0000-0000E81A0000}"/>
    <cellStyle name="Note 13 19 3" xfId="6889" xr:uid="{00000000-0005-0000-0000-0000E91A0000}"/>
    <cellStyle name="Note 13 19 4" xfId="6890" xr:uid="{00000000-0005-0000-0000-0000EA1A0000}"/>
    <cellStyle name="Note 13 19 5" xfId="6891" xr:uid="{00000000-0005-0000-0000-0000EB1A0000}"/>
    <cellStyle name="Note 13 19 6" xfId="6892" xr:uid="{00000000-0005-0000-0000-0000EC1A0000}"/>
    <cellStyle name="Note 13 19 7" xfId="6893" xr:uid="{00000000-0005-0000-0000-0000ED1A0000}"/>
    <cellStyle name="Note 13 19 8" xfId="6894" xr:uid="{00000000-0005-0000-0000-0000EE1A0000}"/>
    <cellStyle name="Note 13 19 9" xfId="6895" xr:uid="{00000000-0005-0000-0000-0000EF1A0000}"/>
    <cellStyle name="Note 13 2" xfId="6896" xr:uid="{00000000-0005-0000-0000-0000F01A0000}"/>
    <cellStyle name="Note 13 2 10" xfId="6897" xr:uid="{00000000-0005-0000-0000-0000F11A0000}"/>
    <cellStyle name="Note 13 2 11" xfId="6898" xr:uid="{00000000-0005-0000-0000-0000F21A0000}"/>
    <cellStyle name="Note 13 2 2" xfId="6899" xr:uid="{00000000-0005-0000-0000-0000F31A0000}"/>
    <cellStyle name="Note 13 2 2 10" xfId="6900" xr:uid="{00000000-0005-0000-0000-0000F41A0000}"/>
    <cellStyle name="Note 13 2 2 11" xfId="6901" xr:uid="{00000000-0005-0000-0000-0000F51A0000}"/>
    <cellStyle name="Note 13 2 2 12" xfId="6902" xr:uid="{00000000-0005-0000-0000-0000F61A0000}"/>
    <cellStyle name="Note 13 2 2 13" xfId="6903" xr:uid="{00000000-0005-0000-0000-0000F71A0000}"/>
    <cellStyle name="Note 13 2 2 14" xfId="6904" xr:uid="{00000000-0005-0000-0000-0000F81A0000}"/>
    <cellStyle name="Note 13 2 2 15" xfId="6905" xr:uid="{00000000-0005-0000-0000-0000F91A0000}"/>
    <cellStyle name="Note 13 2 2 16" xfId="6906" xr:uid="{00000000-0005-0000-0000-0000FA1A0000}"/>
    <cellStyle name="Note 13 2 2 17" xfId="6907" xr:uid="{00000000-0005-0000-0000-0000FB1A0000}"/>
    <cellStyle name="Note 13 2 2 2" xfId="6908" xr:uid="{00000000-0005-0000-0000-0000FC1A0000}"/>
    <cellStyle name="Note 13 2 2 3" xfId="6909" xr:uid="{00000000-0005-0000-0000-0000FD1A0000}"/>
    <cellStyle name="Note 13 2 2 4" xfId="6910" xr:uid="{00000000-0005-0000-0000-0000FE1A0000}"/>
    <cellStyle name="Note 13 2 2 5" xfId="6911" xr:uid="{00000000-0005-0000-0000-0000FF1A0000}"/>
    <cellStyle name="Note 13 2 2 6" xfId="6912" xr:uid="{00000000-0005-0000-0000-0000001B0000}"/>
    <cellStyle name="Note 13 2 2 7" xfId="6913" xr:uid="{00000000-0005-0000-0000-0000011B0000}"/>
    <cellStyle name="Note 13 2 2 8" xfId="6914" xr:uid="{00000000-0005-0000-0000-0000021B0000}"/>
    <cellStyle name="Note 13 2 2 9" xfId="6915" xr:uid="{00000000-0005-0000-0000-0000031B0000}"/>
    <cellStyle name="Note 13 2 3" xfId="6916" xr:uid="{00000000-0005-0000-0000-0000041B0000}"/>
    <cellStyle name="Note 13 2 4" xfId="6917" xr:uid="{00000000-0005-0000-0000-0000051B0000}"/>
    <cellStyle name="Note 13 2 5" xfId="6918" xr:uid="{00000000-0005-0000-0000-0000061B0000}"/>
    <cellStyle name="Note 13 2 6" xfId="6919" xr:uid="{00000000-0005-0000-0000-0000071B0000}"/>
    <cellStyle name="Note 13 2 7" xfId="6920" xr:uid="{00000000-0005-0000-0000-0000081B0000}"/>
    <cellStyle name="Note 13 2 8" xfId="6921" xr:uid="{00000000-0005-0000-0000-0000091B0000}"/>
    <cellStyle name="Note 13 2 9" xfId="6922" xr:uid="{00000000-0005-0000-0000-00000A1B0000}"/>
    <cellStyle name="Note 13 20" xfId="6923" xr:uid="{00000000-0005-0000-0000-00000B1B0000}"/>
    <cellStyle name="Note 13 20 2" xfId="6924" xr:uid="{00000000-0005-0000-0000-00000C1B0000}"/>
    <cellStyle name="Note 13 20 3" xfId="6925" xr:uid="{00000000-0005-0000-0000-00000D1B0000}"/>
    <cellStyle name="Note 13 20 4" xfId="6926" xr:uid="{00000000-0005-0000-0000-00000E1B0000}"/>
    <cellStyle name="Note 13 20 5" xfId="6927" xr:uid="{00000000-0005-0000-0000-00000F1B0000}"/>
    <cellStyle name="Note 13 20 6" xfId="6928" xr:uid="{00000000-0005-0000-0000-0000101B0000}"/>
    <cellStyle name="Note 13 20 7" xfId="6929" xr:uid="{00000000-0005-0000-0000-0000111B0000}"/>
    <cellStyle name="Note 13 20 8" xfId="6930" xr:uid="{00000000-0005-0000-0000-0000121B0000}"/>
    <cellStyle name="Note 13 20 9" xfId="6931" xr:uid="{00000000-0005-0000-0000-0000131B0000}"/>
    <cellStyle name="Note 13 21" xfId="6932" xr:uid="{00000000-0005-0000-0000-0000141B0000}"/>
    <cellStyle name="Note 13 21 2" xfId="6933" xr:uid="{00000000-0005-0000-0000-0000151B0000}"/>
    <cellStyle name="Note 13 21 3" xfId="6934" xr:uid="{00000000-0005-0000-0000-0000161B0000}"/>
    <cellStyle name="Note 13 21 4" xfId="6935" xr:uid="{00000000-0005-0000-0000-0000171B0000}"/>
    <cellStyle name="Note 13 21 5" xfId="6936" xr:uid="{00000000-0005-0000-0000-0000181B0000}"/>
    <cellStyle name="Note 13 21 6" xfId="6937" xr:uid="{00000000-0005-0000-0000-0000191B0000}"/>
    <cellStyle name="Note 13 21 7" xfId="6938" xr:uid="{00000000-0005-0000-0000-00001A1B0000}"/>
    <cellStyle name="Note 13 21 8" xfId="6939" xr:uid="{00000000-0005-0000-0000-00001B1B0000}"/>
    <cellStyle name="Note 13 21 9" xfId="6940" xr:uid="{00000000-0005-0000-0000-00001C1B0000}"/>
    <cellStyle name="Note 13 22" xfId="6941" xr:uid="{00000000-0005-0000-0000-00001D1B0000}"/>
    <cellStyle name="Note 13 22 2" xfId="6942" xr:uid="{00000000-0005-0000-0000-00001E1B0000}"/>
    <cellStyle name="Note 13 22 3" xfId="6943" xr:uid="{00000000-0005-0000-0000-00001F1B0000}"/>
    <cellStyle name="Note 13 22 4" xfId="6944" xr:uid="{00000000-0005-0000-0000-0000201B0000}"/>
    <cellStyle name="Note 13 22 5" xfId="6945" xr:uid="{00000000-0005-0000-0000-0000211B0000}"/>
    <cellStyle name="Note 13 22 6" xfId="6946" xr:uid="{00000000-0005-0000-0000-0000221B0000}"/>
    <cellStyle name="Note 13 22 7" xfId="6947" xr:uid="{00000000-0005-0000-0000-0000231B0000}"/>
    <cellStyle name="Note 13 22 8" xfId="6948" xr:uid="{00000000-0005-0000-0000-0000241B0000}"/>
    <cellStyle name="Note 13 22 9" xfId="6949" xr:uid="{00000000-0005-0000-0000-0000251B0000}"/>
    <cellStyle name="Note 13 23" xfId="6950" xr:uid="{00000000-0005-0000-0000-0000261B0000}"/>
    <cellStyle name="Note 13 23 2" xfId="6951" xr:uid="{00000000-0005-0000-0000-0000271B0000}"/>
    <cellStyle name="Note 13 23 3" xfId="6952" xr:uid="{00000000-0005-0000-0000-0000281B0000}"/>
    <cellStyle name="Note 13 23 4" xfId="6953" xr:uid="{00000000-0005-0000-0000-0000291B0000}"/>
    <cellStyle name="Note 13 23 5" xfId="6954" xr:uid="{00000000-0005-0000-0000-00002A1B0000}"/>
    <cellStyle name="Note 13 23 6" xfId="6955" xr:uid="{00000000-0005-0000-0000-00002B1B0000}"/>
    <cellStyle name="Note 13 23 7" xfId="6956" xr:uid="{00000000-0005-0000-0000-00002C1B0000}"/>
    <cellStyle name="Note 13 23 8" xfId="6957" xr:uid="{00000000-0005-0000-0000-00002D1B0000}"/>
    <cellStyle name="Note 13 23 9" xfId="6958" xr:uid="{00000000-0005-0000-0000-00002E1B0000}"/>
    <cellStyle name="Note 13 24" xfId="6959" xr:uid="{00000000-0005-0000-0000-00002F1B0000}"/>
    <cellStyle name="Note 13 24 2" xfId="6960" xr:uid="{00000000-0005-0000-0000-0000301B0000}"/>
    <cellStyle name="Note 13 24 3" xfId="6961" xr:uid="{00000000-0005-0000-0000-0000311B0000}"/>
    <cellStyle name="Note 13 24 4" xfId="6962" xr:uid="{00000000-0005-0000-0000-0000321B0000}"/>
    <cellStyle name="Note 13 24 5" xfId="6963" xr:uid="{00000000-0005-0000-0000-0000331B0000}"/>
    <cellStyle name="Note 13 24 6" xfId="6964" xr:uid="{00000000-0005-0000-0000-0000341B0000}"/>
    <cellStyle name="Note 13 24 7" xfId="6965" xr:uid="{00000000-0005-0000-0000-0000351B0000}"/>
    <cellStyle name="Note 13 24 8" xfId="6966" xr:uid="{00000000-0005-0000-0000-0000361B0000}"/>
    <cellStyle name="Note 13 24 9" xfId="6967" xr:uid="{00000000-0005-0000-0000-0000371B0000}"/>
    <cellStyle name="Note 13 25" xfId="6968" xr:uid="{00000000-0005-0000-0000-0000381B0000}"/>
    <cellStyle name="Note 13 25 2" xfId="6969" xr:uid="{00000000-0005-0000-0000-0000391B0000}"/>
    <cellStyle name="Note 13 25 3" xfId="6970" xr:uid="{00000000-0005-0000-0000-00003A1B0000}"/>
    <cellStyle name="Note 13 25 4" xfId="6971" xr:uid="{00000000-0005-0000-0000-00003B1B0000}"/>
    <cellStyle name="Note 13 25 5" xfId="6972" xr:uid="{00000000-0005-0000-0000-00003C1B0000}"/>
    <cellStyle name="Note 13 25 6" xfId="6973" xr:uid="{00000000-0005-0000-0000-00003D1B0000}"/>
    <cellStyle name="Note 13 25 7" xfId="6974" xr:uid="{00000000-0005-0000-0000-00003E1B0000}"/>
    <cellStyle name="Note 13 25 8" xfId="6975" xr:uid="{00000000-0005-0000-0000-00003F1B0000}"/>
    <cellStyle name="Note 13 25 9" xfId="6976" xr:uid="{00000000-0005-0000-0000-0000401B0000}"/>
    <cellStyle name="Note 13 26" xfId="6977" xr:uid="{00000000-0005-0000-0000-0000411B0000}"/>
    <cellStyle name="Note 13 26 2" xfId="6978" xr:uid="{00000000-0005-0000-0000-0000421B0000}"/>
    <cellStyle name="Note 13 26 3" xfId="6979" xr:uid="{00000000-0005-0000-0000-0000431B0000}"/>
    <cellStyle name="Note 13 26 4" xfId="6980" xr:uid="{00000000-0005-0000-0000-0000441B0000}"/>
    <cellStyle name="Note 13 26 5" xfId="6981" xr:uid="{00000000-0005-0000-0000-0000451B0000}"/>
    <cellStyle name="Note 13 26 6" xfId="6982" xr:uid="{00000000-0005-0000-0000-0000461B0000}"/>
    <cellStyle name="Note 13 26 7" xfId="6983" xr:uid="{00000000-0005-0000-0000-0000471B0000}"/>
    <cellStyle name="Note 13 26 8" xfId="6984" xr:uid="{00000000-0005-0000-0000-0000481B0000}"/>
    <cellStyle name="Note 13 26 9" xfId="6985" xr:uid="{00000000-0005-0000-0000-0000491B0000}"/>
    <cellStyle name="Note 13 27" xfId="6986" xr:uid="{00000000-0005-0000-0000-00004A1B0000}"/>
    <cellStyle name="Note 13 27 2" xfId="6987" xr:uid="{00000000-0005-0000-0000-00004B1B0000}"/>
    <cellStyle name="Note 13 27 3" xfId="6988" xr:uid="{00000000-0005-0000-0000-00004C1B0000}"/>
    <cellStyle name="Note 13 27 4" xfId="6989" xr:uid="{00000000-0005-0000-0000-00004D1B0000}"/>
    <cellStyle name="Note 13 27 5" xfId="6990" xr:uid="{00000000-0005-0000-0000-00004E1B0000}"/>
    <cellStyle name="Note 13 27 6" xfId="6991" xr:uid="{00000000-0005-0000-0000-00004F1B0000}"/>
    <cellStyle name="Note 13 27 7" xfId="6992" xr:uid="{00000000-0005-0000-0000-0000501B0000}"/>
    <cellStyle name="Note 13 27 8" xfId="6993" xr:uid="{00000000-0005-0000-0000-0000511B0000}"/>
    <cellStyle name="Note 13 27 9" xfId="6994" xr:uid="{00000000-0005-0000-0000-0000521B0000}"/>
    <cellStyle name="Note 13 28" xfId="6995" xr:uid="{00000000-0005-0000-0000-0000531B0000}"/>
    <cellStyle name="Note 13 28 2" xfId="6996" xr:uid="{00000000-0005-0000-0000-0000541B0000}"/>
    <cellStyle name="Note 13 28 3" xfId="6997" xr:uid="{00000000-0005-0000-0000-0000551B0000}"/>
    <cellStyle name="Note 13 28 4" xfId="6998" xr:uid="{00000000-0005-0000-0000-0000561B0000}"/>
    <cellStyle name="Note 13 28 5" xfId="6999" xr:uid="{00000000-0005-0000-0000-0000571B0000}"/>
    <cellStyle name="Note 13 28 6" xfId="7000" xr:uid="{00000000-0005-0000-0000-0000581B0000}"/>
    <cellStyle name="Note 13 28 7" xfId="7001" xr:uid="{00000000-0005-0000-0000-0000591B0000}"/>
    <cellStyle name="Note 13 28 8" xfId="7002" xr:uid="{00000000-0005-0000-0000-00005A1B0000}"/>
    <cellStyle name="Note 13 28 9" xfId="7003" xr:uid="{00000000-0005-0000-0000-00005B1B0000}"/>
    <cellStyle name="Note 13 29" xfId="7004" xr:uid="{00000000-0005-0000-0000-00005C1B0000}"/>
    <cellStyle name="Note 13 29 2" xfId="7005" xr:uid="{00000000-0005-0000-0000-00005D1B0000}"/>
    <cellStyle name="Note 13 29 3" xfId="7006" xr:uid="{00000000-0005-0000-0000-00005E1B0000}"/>
    <cellStyle name="Note 13 29 4" xfId="7007" xr:uid="{00000000-0005-0000-0000-00005F1B0000}"/>
    <cellStyle name="Note 13 29 5" xfId="7008" xr:uid="{00000000-0005-0000-0000-0000601B0000}"/>
    <cellStyle name="Note 13 29 6" xfId="7009" xr:uid="{00000000-0005-0000-0000-0000611B0000}"/>
    <cellStyle name="Note 13 29 7" xfId="7010" xr:uid="{00000000-0005-0000-0000-0000621B0000}"/>
    <cellStyle name="Note 13 29 8" xfId="7011" xr:uid="{00000000-0005-0000-0000-0000631B0000}"/>
    <cellStyle name="Note 13 29 9" xfId="7012" xr:uid="{00000000-0005-0000-0000-0000641B0000}"/>
    <cellStyle name="Note 13 3" xfId="7013" xr:uid="{00000000-0005-0000-0000-0000651B0000}"/>
    <cellStyle name="Note 13 3 2" xfId="7014" xr:uid="{00000000-0005-0000-0000-0000661B0000}"/>
    <cellStyle name="Note 13 3 3" xfId="7015" xr:uid="{00000000-0005-0000-0000-0000671B0000}"/>
    <cellStyle name="Note 13 3 4" xfId="7016" xr:uid="{00000000-0005-0000-0000-0000681B0000}"/>
    <cellStyle name="Note 13 3 5" xfId="7017" xr:uid="{00000000-0005-0000-0000-0000691B0000}"/>
    <cellStyle name="Note 13 3 6" xfId="7018" xr:uid="{00000000-0005-0000-0000-00006A1B0000}"/>
    <cellStyle name="Note 13 3 7" xfId="7019" xr:uid="{00000000-0005-0000-0000-00006B1B0000}"/>
    <cellStyle name="Note 13 3 8" xfId="7020" xr:uid="{00000000-0005-0000-0000-00006C1B0000}"/>
    <cellStyle name="Note 13 3 9" xfId="7021" xr:uid="{00000000-0005-0000-0000-00006D1B0000}"/>
    <cellStyle name="Note 13 30" xfId="7022" xr:uid="{00000000-0005-0000-0000-00006E1B0000}"/>
    <cellStyle name="Note 13 30 2" xfId="7023" xr:uid="{00000000-0005-0000-0000-00006F1B0000}"/>
    <cellStyle name="Note 13 30 3" xfId="7024" xr:uid="{00000000-0005-0000-0000-0000701B0000}"/>
    <cellStyle name="Note 13 30 4" xfId="7025" xr:uid="{00000000-0005-0000-0000-0000711B0000}"/>
    <cellStyle name="Note 13 30 5" xfId="7026" xr:uid="{00000000-0005-0000-0000-0000721B0000}"/>
    <cellStyle name="Note 13 30 6" xfId="7027" xr:uid="{00000000-0005-0000-0000-0000731B0000}"/>
    <cellStyle name="Note 13 30 7" xfId="7028" xr:uid="{00000000-0005-0000-0000-0000741B0000}"/>
    <cellStyle name="Note 13 30 8" xfId="7029" xr:uid="{00000000-0005-0000-0000-0000751B0000}"/>
    <cellStyle name="Note 13 30 9" xfId="7030" xr:uid="{00000000-0005-0000-0000-0000761B0000}"/>
    <cellStyle name="Note 13 31" xfId="7031" xr:uid="{00000000-0005-0000-0000-0000771B0000}"/>
    <cellStyle name="Note 13 31 2" xfId="7032" xr:uid="{00000000-0005-0000-0000-0000781B0000}"/>
    <cellStyle name="Note 13 31 3" xfId="7033" xr:uid="{00000000-0005-0000-0000-0000791B0000}"/>
    <cellStyle name="Note 13 31 4" xfId="7034" xr:uid="{00000000-0005-0000-0000-00007A1B0000}"/>
    <cellStyle name="Note 13 31 5" xfId="7035" xr:uid="{00000000-0005-0000-0000-00007B1B0000}"/>
    <cellStyle name="Note 13 31 6" xfId="7036" xr:uid="{00000000-0005-0000-0000-00007C1B0000}"/>
    <cellStyle name="Note 13 31 7" xfId="7037" xr:uid="{00000000-0005-0000-0000-00007D1B0000}"/>
    <cellStyle name="Note 13 31 8" xfId="7038" xr:uid="{00000000-0005-0000-0000-00007E1B0000}"/>
    <cellStyle name="Note 13 31 9" xfId="7039" xr:uid="{00000000-0005-0000-0000-00007F1B0000}"/>
    <cellStyle name="Note 13 32" xfId="7040" xr:uid="{00000000-0005-0000-0000-0000801B0000}"/>
    <cellStyle name="Note 13 32 2" xfId="7041" xr:uid="{00000000-0005-0000-0000-0000811B0000}"/>
    <cellStyle name="Note 13 32 3" xfId="7042" xr:uid="{00000000-0005-0000-0000-0000821B0000}"/>
    <cellStyle name="Note 13 32 4" xfId="7043" xr:uid="{00000000-0005-0000-0000-0000831B0000}"/>
    <cellStyle name="Note 13 32 5" xfId="7044" xr:uid="{00000000-0005-0000-0000-0000841B0000}"/>
    <cellStyle name="Note 13 32 6" xfId="7045" xr:uid="{00000000-0005-0000-0000-0000851B0000}"/>
    <cellStyle name="Note 13 32 7" xfId="7046" xr:uid="{00000000-0005-0000-0000-0000861B0000}"/>
    <cellStyle name="Note 13 32 8" xfId="7047" xr:uid="{00000000-0005-0000-0000-0000871B0000}"/>
    <cellStyle name="Note 13 32 9" xfId="7048" xr:uid="{00000000-0005-0000-0000-0000881B0000}"/>
    <cellStyle name="Note 13 33" xfId="7049" xr:uid="{00000000-0005-0000-0000-0000891B0000}"/>
    <cellStyle name="Note 13 33 2" xfId="7050" xr:uid="{00000000-0005-0000-0000-00008A1B0000}"/>
    <cellStyle name="Note 13 33 3" xfId="7051" xr:uid="{00000000-0005-0000-0000-00008B1B0000}"/>
    <cellStyle name="Note 13 33 4" xfId="7052" xr:uid="{00000000-0005-0000-0000-00008C1B0000}"/>
    <cellStyle name="Note 13 33 5" xfId="7053" xr:uid="{00000000-0005-0000-0000-00008D1B0000}"/>
    <cellStyle name="Note 13 33 6" xfId="7054" xr:uid="{00000000-0005-0000-0000-00008E1B0000}"/>
    <cellStyle name="Note 13 33 7" xfId="7055" xr:uid="{00000000-0005-0000-0000-00008F1B0000}"/>
    <cellStyle name="Note 13 33 8" xfId="7056" xr:uid="{00000000-0005-0000-0000-0000901B0000}"/>
    <cellStyle name="Note 13 33 9" xfId="7057" xr:uid="{00000000-0005-0000-0000-0000911B0000}"/>
    <cellStyle name="Note 13 34" xfId="7058" xr:uid="{00000000-0005-0000-0000-0000921B0000}"/>
    <cellStyle name="Note 13 34 2" xfId="7059" xr:uid="{00000000-0005-0000-0000-0000931B0000}"/>
    <cellStyle name="Note 13 34 3" xfId="7060" xr:uid="{00000000-0005-0000-0000-0000941B0000}"/>
    <cellStyle name="Note 13 34 4" xfId="7061" xr:uid="{00000000-0005-0000-0000-0000951B0000}"/>
    <cellStyle name="Note 13 34 5" xfId="7062" xr:uid="{00000000-0005-0000-0000-0000961B0000}"/>
    <cellStyle name="Note 13 34 6" xfId="7063" xr:uid="{00000000-0005-0000-0000-0000971B0000}"/>
    <cellStyle name="Note 13 34 7" xfId="7064" xr:uid="{00000000-0005-0000-0000-0000981B0000}"/>
    <cellStyle name="Note 13 34 8" xfId="7065" xr:uid="{00000000-0005-0000-0000-0000991B0000}"/>
    <cellStyle name="Note 13 34 9" xfId="7066" xr:uid="{00000000-0005-0000-0000-00009A1B0000}"/>
    <cellStyle name="Note 13 35" xfId="7067" xr:uid="{00000000-0005-0000-0000-00009B1B0000}"/>
    <cellStyle name="Note 13 35 2" xfId="7068" xr:uid="{00000000-0005-0000-0000-00009C1B0000}"/>
    <cellStyle name="Note 13 35 3" xfId="7069" xr:uid="{00000000-0005-0000-0000-00009D1B0000}"/>
    <cellStyle name="Note 13 35 4" xfId="7070" xr:uid="{00000000-0005-0000-0000-00009E1B0000}"/>
    <cellStyle name="Note 13 35 5" xfId="7071" xr:uid="{00000000-0005-0000-0000-00009F1B0000}"/>
    <cellStyle name="Note 13 35 6" xfId="7072" xr:uid="{00000000-0005-0000-0000-0000A01B0000}"/>
    <cellStyle name="Note 13 35 7" xfId="7073" xr:uid="{00000000-0005-0000-0000-0000A11B0000}"/>
    <cellStyle name="Note 13 35 8" xfId="7074" xr:uid="{00000000-0005-0000-0000-0000A21B0000}"/>
    <cellStyle name="Note 13 35 9" xfId="7075" xr:uid="{00000000-0005-0000-0000-0000A31B0000}"/>
    <cellStyle name="Note 13 36" xfId="7076" xr:uid="{00000000-0005-0000-0000-0000A41B0000}"/>
    <cellStyle name="Note 13 36 2" xfId="7077" xr:uid="{00000000-0005-0000-0000-0000A51B0000}"/>
    <cellStyle name="Note 13 36 3" xfId="7078" xr:uid="{00000000-0005-0000-0000-0000A61B0000}"/>
    <cellStyle name="Note 13 36 4" xfId="7079" xr:uid="{00000000-0005-0000-0000-0000A71B0000}"/>
    <cellStyle name="Note 13 36 5" xfId="7080" xr:uid="{00000000-0005-0000-0000-0000A81B0000}"/>
    <cellStyle name="Note 13 36 6" xfId="7081" xr:uid="{00000000-0005-0000-0000-0000A91B0000}"/>
    <cellStyle name="Note 13 36 7" xfId="7082" xr:uid="{00000000-0005-0000-0000-0000AA1B0000}"/>
    <cellStyle name="Note 13 36 8" xfId="7083" xr:uid="{00000000-0005-0000-0000-0000AB1B0000}"/>
    <cellStyle name="Note 13 36 9" xfId="7084" xr:uid="{00000000-0005-0000-0000-0000AC1B0000}"/>
    <cellStyle name="Note 13 37" xfId="7085" xr:uid="{00000000-0005-0000-0000-0000AD1B0000}"/>
    <cellStyle name="Note 13 37 2" xfId="7086" xr:uid="{00000000-0005-0000-0000-0000AE1B0000}"/>
    <cellStyle name="Note 13 37 3" xfId="7087" xr:uid="{00000000-0005-0000-0000-0000AF1B0000}"/>
    <cellStyle name="Note 13 37 4" xfId="7088" xr:uid="{00000000-0005-0000-0000-0000B01B0000}"/>
    <cellStyle name="Note 13 37 5" xfId="7089" xr:uid="{00000000-0005-0000-0000-0000B11B0000}"/>
    <cellStyle name="Note 13 37 6" xfId="7090" xr:uid="{00000000-0005-0000-0000-0000B21B0000}"/>
    <cellStyle name="Note 13 37 7" xfId="7091" xr:uid="{00000000-0005-0000-0000-0000B31B0000}"/>
    <cellStyle name="Note 13 37 8" xfId="7092" xr:uid="{00000000-0005-0000-0000-0000B41B0000}"/>
    <cellStyle name="Note 13 37 9" xfId="7093" xr:uid="{00000000-0005-0000-0000-0000B51B0000}"/>
    <cellStyle name="Note 13 38" xfId="7094" xr:uid="{00000000-0005-0000-0000-0000B61B0000}"/>
    <cellStyle name="Note 13 38 2" xfId="7095" xr:uid="{00000000-0005-0000-0000-0000B71B0000}"/>
    <cellStyle name="Note 13 38 3" xfId="7096" xr:uid="{00000000-0005-0000-0000-0000B81B0000}"/>
    <cellStyle name="Note 13 38 4" xfId="7097" xr:uid="{00000000-0005-0000-0000-0000B91B0000}"/>
    <cellStyle name="Note 13 38 5" xfId="7098" xr:uid="{00000000-0005-0000-0000-0000BA1B0000}"/>
    <cellStyle name="Note 13 38 6" xfId="7099" xr:uid="{00000000-0005-0000-0000-0000BB1B0000}"/>
    <cellStyle name="Note 13 38 7" xfId="7100" xr:uid="{00000000-0005-0000-0000-0000BC1B0000}"/>
    <cellStyle name="Note 13 38 8" xfId="7101" xr:uid="{00000000-0005-0000-0000-0000BD1B0000}"/>
    <cellStyle name="Note 13 38 9" xfId="7102" xr:uid="{00000000-0005-0000-0000-0000BE1B0000}"/>
    <cellStyle name="Note 13 39" xfId="7103" xr:uid="{00000000-0005-0000-0000-0000BF1B0000}"/>
    <cellStyle name="Note 13 39 2" xfId="7104" xr:uid="{00000000-0005-0000-0000-0000C01B0000}"/>
    <cellStyle name="Note 13 39 3" xfId="7105" xr:uid="{00000000-0005-0000-0000-0000C11B0000}"/>
    <cellStyle name="Note 13 39 4" xfId="7106" xr:uid="{00000000-0005-0000-0000-0000C21B0000}"/>
    <cellStyle name="Note 13 39 5" xfId="7107" xr:uid="{00000000-0005-0000-0000-0000C31B0000}"/>
    <cellStyle name="Note 13 39 6" xfId="7108" xr:uid="{00000000-0005-0000-0000-0000C41B0000}"/>
    <cellStyle name="Note 13 39 7" xfId="7109" xr:uid="{00000000-0005-0000-0000-0000C51B0000}"/>
    <cellStyle name="Note 13 39 8" xfId="7110" xr:uid="{00000000-0005-0000-0000-0000C61B0000}"/>
    <cellStyle name="Note 13 39 9" xfId="7111" xr:uid="{00000000-0005-0000-0000-0000C71B0000}"/>
    <cellStyle name="Note 13 4" xfId="7112" xr:uid="{00000000-0005-0000-0000-0000C81B0000}"/>
    <cellStyle name="Note 13 4 2" xfId="7113" xr:uid="{00000000-0005-0000-0000-0000C91B0000}"/>
    <cellStyle name="Note 13 4 3" xfId="7114" xr:uid="{00000000-0005-0000-0000-0000CA1B0000}"/>
    <cellStyle name="Note 13 4 4" xfId="7115" xr:uid="{00000000-0005-0000-0000-0000CB1B0000}"/>
    <cellStyle name="Note 13 4 5" xfId="7116" xr:uid="{00000000-0005-0000-0000-0000CC1B0000}"/>
    <cellStyle name="Note 13 4 6" xfId="7117" xr:uid="{00000000-0005-0000-0000-0000CD1B0000}"/>
    <cellStyle name="Note 13 4 7" xfId="7118" xr:uid="{00000000-0005-0000-0000-0000CE1B0000}"/>
    <cellStyle name="Note 13 4 8" xfId="7119" xr:uid="{00000000-0005-0000-0000-0000CF1B0000}"/>
    <cellStyle name="Note 13 4 9" xfId="7120" xr:uid="{00000000-0005-0000-0000-0000D01B0000}"/>
    <cellStyle name="Note 13 40" xfId="7121" xr:uid="{00000000-0005-0000-0000-0000D11B0000}"/>
    <cellStyle name="Note 13 40 2" xfId="7122" xr:uid="{00000000-0005-0000-0000-0000D21B0000}"/>
    <cellStyle name="Note 13 40 3" xfId="7123" xr:uid="{00000000-0005-0000-0000-0000D31B0000}"/>
    <cellStyle name="Note 13 40 4" xfId="7124" xr:uid="{00000000-0005-0000-0000-0000D41B0000}"/>
    <cellStyle name="Note 13 40 5" xfId="7125" xr:uid="{00000000-0005-0000-0000-0000D51B0000}"/>
    <cellStyle name="Note 13 40 6" xfId="7126" xr:uid="{00000000-0005-0000-0000-0000D61B0000}"/>
    <cellStyle name="Note 13 40 7" xfId="7127" xr:uid="{00000000-0005-0000-0000-0000D71B0000}"/>
    <cellStyle name="Note 13 40 8" xfId="7128" xr:uid="{00000000-0005-0000-0000-0000D81B0000}"/>
    <cellStyle name="Note 13 40 9" xfId="7129" xr:uid="{00000000-0005-0000-0000-0000D91B0000}"/>
    <cellStyle name="Note 13 41" xfId="7130" xr:uid="{00000000-0005-0000-0000-0000DA1B0000}"/>
    <cellStyle name="Note 13 41 2" xfId="7131" xr:uid="{00000000-0005-0000-0000-0000DB1B0000}"/>
    <cellStyle name="Note 13 41 3" xfId="7132" xr:uid="{00000000-0005-0000-0000-0000DC1B0000}"/>
    <cellStyle name="Note 13 41 4" xfId="7133" xr:uid="{00000000-0005-0000-0000-0000DD1B0000}"/>
    <cellStyle name="Note 13 41 5" xfId="7134" xr:uid="{00000000-0005-0000-0000-0000DE1B0000}"/>
    <cellStyle name="Note 13 41 6" xfId="7135" xr:uid="{00000000-0005-0000-0000-0000DF1B0000}"/>
    <cellStyle name="Note 13 41 7" xfId="7136" xr:uid="{00000000-0005-0000-0000-0000E01B0000}"/>
    <cellStyle name="Note 13 41 8" xfId="7137" xr:uid="{00000000-0005-0000-0000-0000E11B0000}"/>
    <cellStyle name="Note 13 41 9" xfId="7138" xr:uid="{00000000-0005-0000-0000-0000E21B0000}"/>
    <cellStyle name="Note 13 42" xfId="7139" xr:uid="{00000000-0005-0000-0000-0000E31B0000}"/>
    <cellStyle name="Note 13 42 2" xfId="7140" xr:uid="{00000000-0005-0000-0000-0000E41B0000}"/>
    <cellStyle name="Note 13 42 3" xfId="7141" xr:uid="{00000000-0005-0000-0000-0000E51B0000}"/>
    <cellStyle name="Note 13 42 4" xfId="7142" xr:uid="{00000000-0005-0000-0000-0000E61B0000}"/>
    <cellStyle name="Note 13 42 5" xfId="7143" xr:uid="{00000000-0005-0000-0000-0000E71B0000}"/>
    <cellStyle name="Note 13 42 6" xfId="7144" xr:uid="{00000000-0005-0000-0000-0000E81B0000}"/>
    <cellStyle name="Note 13 42 7" xfId="7145" xr:uid="{00000000-0005-0000-0000-0000E91B0000}"/>
    <cellStyle name="Note 13 42 8" xfId="7146" xr:uid="{00000000-0005-0000-0000-0000EA1B0000}"/>
    <cellStyle name="Note 13 42 9" xfId="7147" xr:uid="{00000000-0005-0000-0000-0000EB1B0000}"/>
    <cellStyle name="Note 13 43" xfId="7148" xr:uid="{00000000-0005-0000-0000-0000EC1B0000}"/>
    <cellStyle name="Note 13 43 2" xfId="7149" xr:uid="{00000000-0005-0000-0000-0000ED1B0000}"/>
    <cellStyle name="Note 13 43 3" xfId="7150" xr:uid="{00000000-0005-0000-0000-0000EE1B0000}"/>
    <cellStyle name="Note 13 43 4" xfId="7151" xr:uid="{00000000-0005-0000-0000-0000EF1B0000}"/>
    <cellStyle name="Note 13 43 5" xfId="7152" xr:uid="{00000000-0005-0000-0000-0000F01B0000}"/>
    <cellStyle name="Note 13 43 6" xfId="7153" xr:uid="{00000000-0005-0000-0000-0000F11B0000}"/>
    <cellStyle name="Note 13 43 7" xfId="7154" xr:uid="{00000000-0005-0000-0000-0000F21B0000}"/>
    <cellStyle name="Note 13 43 8" xfId="7155" xr:uid="{00000000-0005-0000-0000-0000F31B0000}"/>
    <cellStyle name="Note 13 43 9" xfId="7156" xr:uid="{00000000-0005-0000-0000-0000F41B0000}"/>
    <cellStyle name="Note 13 44" xfId="7157" xr:uid="{00000000-0005-0000-0000-0000F51B0000}"/>
    <cellStyle name="Note 13 44 2" xfId="7158" xr:uid="{00000000-0005-0000-0000-0000F61B0000}"/>
    <cellStyle name="Note 13 44 3" xfId="7159" xr:uid="{00000000-0005-0000-0000-0000F71B0000}"/>
    <cellStyle name="Note 13 44 4" xfId="7160" xr:uid="{00000000-0005-0000-0000-0000F81B0000}"/>
    <cellStyle name="Note 13 44 5" xfId="7161" xr:uid="{00000000-0005-0000-0000-0000F91B0000}"/>
    <cellStyle name="Note 13 44 6" xfId="7162" xr:uid="{00000000-0005-0000-0000-0000FA1B0000}"/>
    <cellStyle name="Note 13 44 7" xfId="7163" xr:uid="{00000000-0005-0000-0000-0000FB1B0000}"/>
    <cellStyle name="Note 13 44 8" xfId="7164" xr:uid="{00000000-0005-0000-0000-0000FC1B0000}"/>
    <cellStyle name="Note 13 44 9" xfId="7165" xr:uid="{00000000-0005-0000-0000-0000FD1B0000}"/>
    <cellStyle name="Note 13 45" xfId="7166" xr:uid="{00000000-0005-0000-0000-0000FE1B0000}"/>
    <cellStyle name="Note 13 45 2" xfId="7167" xr:uid="{00000000-0005-0000-0000-0000FF1B0000}"/>
    <cellStyle name="Note 13 45 3" xfId="7168" xr:uid="{00000000-0005-0000-0000-0000001C0000}"/>
    <cellStyle name="Note 13 45 4" xfId="7169" xr:uid="{00000000-0005-0000-0000-0000011C0000}"/>
    <cellStyle name="Note 13 45 5" xfId="7170" xr:uid="{00000000-0005-0000-0000-0000021C0000}"/>
    <cellStyle name="Note 13 45 6" xfId="7171" xr:uid="{00000000-0005-0000-0000-0000031C0000}"/>
    <cellStyle name="Note 13 45 7" xfId="7172" xr:uid="{00000000-0005-0000-0000-0000041C0000}"/>
    <cellStyle name="Note 13 45 8" xfId="7173" xr:uid="{00000000-0005-0000-0000-0000051C0000}"/>
    <cellStyle name="Note 13 45 9" xfId="7174" xr:uid="{00000000-0005-0000-0000-0000061C0000}"/>
    <cellStyle name="Note 13 46" xfId="7175" xr:uid="{00000000-0005-0000-0000-0000071C0000}"/>
    <cellStyle name="Note 13 46 10" xfId="7176" xr:uid="{00000000-0005-0000-0000-0000081C0000}"/>
    <cellStyle name="Note 13 46 11" xfId="7177" xr:uid="{00000000-0005-0000-0000-0000091C0000}"/>
    <cellStyle name="Note 13 46 12" xfId="7178" xr:uid="{00000000-0005-0000-0000-00000A1C0000}"/>
    <cellStyle name="Note 13 46 13" xfId="7179" xr:uid="{00000000-0005-0000-0000-00000B1C0000}"/>
    <cellStyle name="Note 13 46 14" xfId="7180" xr:uid="{00000000-0005-0000-0000-00000C1C0000}"/>
    <cellStyle name="Note 13 46 15" xfId="7181" xr:uid="{00000000-0005-0000-0000-00000D1C0000}"/>
    <cellStyle name="Note 13 46 16" xfId="7182" xr:uid="{00000000-0005-0000-0000-00000E1C0000}"/>
    <cellStyle name="Note 13 46 17" xfId="7183" xr:uid="{00000000-0005-0000-0000-00000F1C0000}"/>
    <cellStyle name="Note 13 46 2" xfId="7184" xr:uid="{00000000-0005-0000-0000-0000101C0000}"/>
    <cellStyle name="Note 13 46 3" xfId="7185" xr:uid="{00000000-0005-0000-0000-0000111C0000}"/>
    <cellStyle name="Note 13 46 4" xfId="7186" xr:uid="{00000000-0005-0000-0000-0000121C0000}"/>
    <cellStyle name="Note 13 46 5" xfId="7187" xr:uid="{00000000-0005-0000-0000-0000131C0000}"/>
    <cellStyle name="Note 13 46 6" xfId="7188" xr:uid="{00000000-0005-0000-0000-0000141C0000}"/>
    <cellStyle name="Note 13 46 7" xfId="7189" xr:uid="{00000000-0005-0000-0000-0000151C0000}"/>
    <cellStyle name="Note 13 46 8" xfId="7190" xr:uid="{00000000-0005-0000-0000-0000161C0000}"/>
    <cellStyle name="Note 13 46 9" xfId="7191" xr:uid="{00000000-0005-0000-0000-0000171C0000}"/>
    <cellStyle name="Note 13 47" xfId="7192" xr:uid="{00000000-0005-0000-0000-0000181C0000}"/>
    <cellStyle name="Note 13 47 2" xfId="7193" xr:uid="{00000000-0005-0000-0000-0000191C0000}"/>
    <cellStyle name="Note 13 47 3" xfId="7194" xr:uid="{00000000-0005-0000-0000-00001A1C0000}"/>
    <cellStyle name="Note 13 47 4" xfId="7195" xr:uid="{00000000-0005-0000-0000-00001B1C0000}"/>
    <cellStyle name="Note 13 47 5" xfId="7196" xr:uid="{00000000-0005-0000-0000-00001C1C0000}"/>
    <cellStyle name="Note 13 47 6" xfId="7197" xr:uid="{00000000-0005-0000-0000-00001D1C0000}"/>
    <cellStyle name="Note 13 47 7" xfId="7198" xr:uid="{00000000-0005-0000-0000-00001E1C0000}"/>
    <cellStyle name="Note 13 47 8" xfId="7199" xr:uid="{00000000-0005-0000-0000-00001F1C0000}"/>
    <cellStyle name="Note 13 47 9" xfId="7200" xr:uid="{00000000-0005-0000-0000-0000201C0000}"/>
    <cellStyle name="Note 13 48" xfId="7201" xr:uid="{00000000-0005-0000-0000-0000211C0000}"/>
    <cellStyle name="Note 13 48 2" xfId="7202" xr:uid="{00000000-0005-0000-0000-0000221C0000}"/>
    <cellStyle name="Note 13 48 3" xfId="7203" xr:uid="{00000000-0005-0000-0000-0000231C0000}"/>
    <cellStyle name="Note 13 48 4" xfId="7204" xr:uid="{00000000-0005-0000-0000-0000241C0000}"/>
    <cellStyle name="Note 13 48 5" xfId="7205" xr:uid="{00000000-0005-0000-0000-0000251C0000}"/>
    <cellStyle name="Note 13 48 6" xfId="7206" xr:uid="{00000000-0005-0000-0000-0000261C0000}"/>
    <cellStyle name="Note 13 48 7" xfId="7207" xr:uid="{00000000-0005-0000-0000-0000271C0000}"/>
    <cellStyle name="Note 13 48 8" xfId="7208" xr:uid="{00000000-0005-0000-0000-0000281C0000}"/>
    <cellStyle name="Note 13 48 9" xfId="7209" xr:uid="{00000000-0005-0000-0000-0000291C0000}"/>
    <cellStyle name="Note 13 49" xfId="7210" xr:uid="{00000000-0005-0000-0000-00002A1C0000}"/>
    <cellStyle name="Note 13 49 2" xfId="7211" xr:uid="{00000000-0005-0000-0000-00002B1C0000}"/>
    <cellStyle name="Note 13 49 3" xfId="7212" xr:uid="{00000000-0005-0000-0000-00002C1C0000}"/>
    <cellStyle name="Note 13 49 4" xfId="7213" xr:uid="{00000000-0005-0000-0000-00002D1C0000}"/>
    <cellStyle name="Note 13 49 5" xfId="7214" xr:uid="{00000000-0005-0000-0000-00002E1C0000}"/>
    <cellStyle name="Note 13 49 6" xfId="7215" xr:uid="{00000000-0005-0000-0000-00002F1C0000}"/>
    <cellStyle name="Note 13 49 7" xfId="7216" xr:uid="{00000000-0005-0000-0000-0000301C0000}"/>
    <cellStyle name="Note 13 49 8" xfId="7217" xr:uid="{00000000-0005-0000-0000-0000311C0000}"/>
    <cellStyle name="Note 13 49 9" xfId="7218" xr:uid="{00000000-0005-0000-0000-0000321C0000}"/>
    <cellStyle name="Note 13 5" xfId="7219" xr:uid="{00000000-0005-0000-0000-0000331C0000}"/>
    <cellStyle name="Note 13 5 2" xfId="7220" xr:uid="{00000000-0005-0000-0000-0000341C0000}"/>
    <cellStyle name="Note 13 5 3" xfId="7221" xr:uid="{00000000-0005-0000-0000-0000351C0000}"/>
    <cellStyle name="Note 13 5 4" xfId="7222" xr:uid="{00000000-0005-0000-0000-0000361C0000}"/>
    <cellStyle name="Note 13 5 5" xfId="7223" xr:uid="{00000000-0005-0000-0000-0000371C0000}"/>
    <cellStyle name="Note 13 5 6" xfId="7224" xr:uid="{00000000-0005-0000-0000-0000381C0000}"/>
    <cellStyle name="Note 13 5 7" xfId="7225" xr:uid="{00000000-0005-0000-0000-0000391C0000}"/>
    <cellStyle name="Note 13 5 8" xfId="7226" xr:uid="{00000000-0005-0000-0000-00003A1C0000}"/>
    <cellStyle name="Note 13 5 9" xfId="7227" xr:uid="{00000000-0005-0000-0000-00003B1C0000}"/>
    <cellStyle name="Note 13 50" xfId="7228" xr:uid="{00000000-0005-0000-0000-00003C1C0000}"/>
    <cellStyle name="Note 13 50 2" xfId="7229" xr:uid="{00000000-0005-0000-0000-00003D1C0000}"/>
    <cellStyle name="Note 13 50 3" xfId="7230" xr:uid="{00000000-0005-0000-0000-00003E1C0000}"/>
    <cellStyle name="Note 13 50 4" xfId="7231" xr:uid="{00000000-0005-0000-0000-00003F1C0000}"/>
    <cellStyle name="Note 13 50 5" xfId="7232" xr:uid="{00000000-0005-0000-0000-0000401C0000}"/>
    <cellStyle name="Note 13 50 6" xfId="7233" xr:uid="{00000000-0005-0000-0000-0000411C0000}"/>
    <cellStyle name="Note 13 50 7" xfId="7234" xr:uid="{00000000-0005-0000-0000-0000421C0000}"/>
    <cellStyle name="Note 13 50 8" xfId="7235" xr:uid="{00000000-0005-0000-0000-0000431C0000}"/>
    <cellStyle name="Note 13 50 9" xfId="7236" xr:uid="{00000000-0005-0000-0000-0000441C0000}"/>
    <cellStyle name="Note 13 51" xfId="7237" xr:uid="{00000000-0005-0000-0000-0000451C0000}"/>
    <cellStyle name="Note 13 51 2" xfId="7238" xr:uid="{00000000-0005-0000-0000-0000461C0000}"/>
    <cellStyle name="Note 13 51 3" xfId="7239" xr:uid="{00000000-0005-0000-0000-0000471C0000}"/>
    <cellStyle name="Note 13 51 4" xfId="7240" xr:uid="{00000000-0005-0000-0000-0000481C0000}"/>
    <cellStyle name="Note 13 52" xfId="7241" xr:uid="{00000000-0005-0000-0000-0000491C0000}"/>
    <cellStyle name="Note 13 52 2" xfId="7242" xr:uid="{00000000-0005-0000-0000-00004A1C0000}"/>
    <cellStyle name="Note 13 52 3" xfId="7243" xr:uid="{00000000-0005-0000-0000-00004B1C0000}"/>
    <cellStyle name="Note 13 53" xfId="7244" xr:uid="{00000000-0005-0000-0000-00004C1C0000}"/>
    <cellStyle name="Note 13 54" xfId="7245" xr:uid="{00000000-0005-0000-0000-00004D1C0000}"/>
    <cellStyle name="Note 13 55" xfId="7246" xr:uid="{00000000-0005-0000-0000-00004E1C0000}"/>
    <cellStyle name="Note 13 56" xfId="7247" xr:uid="{00000000-0005-0000-0000-00004F1C0000}"/>
    <cellStyle name="Note 13 57" xfId="7248" xr:uid="{00000000-0005-0000-0000-0000501C0000}"/>
    <cellStyle name="Note 13 58" xfId="7249" xr:uid="{00000000-0005-0000-0000-0000511C0000}"/>
    <cellStyle name="Note 13 59" xfId="7250" xr:uid="{00000000-0005-0000-0000-0000521C0000}"/>
    <cellStyle name="Note 13 6" xfId="7251" xr:uid="{00000000-0005-0000-0000-0000531C0000}"/>
    <cellStyle name="Note 13 6 2" xfId="7252" xr:uid="{00000000-0005-0000-0000-0000541C0000}"/>
    <cellStyle name="Note 13 6 3" xfId="7253" xr:uid="{00000000-0005-0000-0000-0000551C0000}"/>
    <cellStyle name="Note 13 6 4" xfId="7254" xr:uid="{00000000-0005-0000-0000-0000561C0000}"/>
    <cellStyle name="Note 13 6 5" xfId="7255" xr:uid="{00000000-0005-0000-0000-0000571C0000}"/>
    <cellStyle name="Note 13 6 6" xfId="7256" xr:uid="{00000000-0005-0000-0000-0000581C0000}"/>
    <cellStyle name="Note 13 6 7" xfId="7257" xr:uid="{00000000-0005-0000-0000-0000591C0000}"/>
    <cellStyle name="Note 13 6 8" xfId="7258" xr:uid="{00000000-0005-0000-0000-00005A1C0000}"/>
    <cellStyle name="Note 13 6 9" xfId="7259" xr:uid="{00000000-0005-0000-0000-00005B1C0000}"/>
    <cellStyle name="Note 13 60" xfId="7260" xr:uid="{00000000-0005-0000-0000-00005C1C0000}"/>
    <cellStyle name="Note 13 61" xfId="7261" xr:uid="{00000000-0005-0000-0000-00005D1C0000}"/>
    <cellStyle name="Note 13 62" xfId="7262" xr:uid="{00000000-0005-0000-0000-00005E1C0000}"/>
    <cellStyle name="Note 13 63" xfId="7263" xr:uid="{00000000-0005-0000-0000-00005F1C0000}"/>
    <cellStyle name="Note 13 64" xfId="7264" xr:uid="{00000000-0005-0000-0000-0000601C0000}"/>
    <cellStyle name="Note 13 65" xfId="7265" xr:uid="{00000000-0005-0000-0000-0000611C0000}"/>
    <cellStyle name="Note 13 66" xfId="7266" xr:uid="{00000000-0005-0000-0000-0000621C0000}"/>
    <cellStyle name="Note 13 67" xfId="7267" xr:uid="{00000000-0005-0000-0000-0000631C0000}"/>
    <cellStyle name="Note 13 68" xfId="7268" xr:uid="{00000000-0005-0000-0000-0000641C0000}"/>
    <cellStyle name="Note 13 69" xfId="7269" xr:uid="{00000000-0005-0000-0000-0000651C0000}"/>
    <cellStyle name="Note 13 7" xfId="7270" xr:uid="{00000000-0005-0000-0000-0000661C0000}"/>
    <cellStyle name="Note 13 7 2" xfId="7271" xr:uid="{00000000-0005-0000-0000-0000671C0000}"/>
    <cellStyle name="Note 13 7 3" xfId="7272" xr:uid="{00000000-0005-0000-0000-0000681C0000}"/>
    <cellStyle name="Note 13 7 4" xfId="7273" xr:uid="{00000000-0005-0000-0000-0000691C0000}"/>
    <cellStyle name="Note 13 7 5" xfId="7274" xr:uid="{00000000-0005-0000-0000-00006A1C0000}"/>
    <cellStyle name="Note 13 7 6" xfId="7275" xr:uid="{00000000-0005-0000-0000-00006B1C0000}"/>
    <cellStyle name="Note 13 7 7" xfId="7276" xr:uid="{00000000-0005-0000-0000-00006C1C0000}"/>
    <cellStyle name="Note 13 7 8" xfId="7277" xr:uid="{00000000-0005-0000-0000-00006D1C0000}"/>
    <cellStyle name="Note 13 7 9" xfId="7278" xr:uid="{00000000-0005-0000-0000-00006E1C0000}"/>
    <cellStyle name="Note 13 70" xfId="7279" xr:uid="{00000000-0005-0000-0000-00006F1C0000}"/>
    <cellStyle name="Note 13 71" xfId="7280" xr:uid="{00000000-0005-0000-0000-0000701C0000}"/>
    <cellStyle name="Note 13 72" xfId="7281" xr:uid="{00000000-0005-0000-0000-0000711C0000}"/>
    <cellStyle name="Note 13 73" xfId="7282" xr:uid="{00000000-0005-0000-0000-0000721C0000}"/>
    <cellStyle name="Note 13 74" xfId="7283" xr:uid="{00000000-0005-0000-0000-0000731C0000}"/>
    <cellStyle name="Note 13 75" xfId="7284" xr:uid="{00000000-0005-0000-0000-0000741C0000}"/>
    <cellStyle name="Note 13 8" xfId="7285" xr:uid="{00000000-0005-0000-0000-0000751C0000}"/>
    <cellStyle name="Note 13 8 2" xfId="7286" xr:uid="{00000000-0005-0000-0000-0000761C0000}"/>
    <cellStyle name="Note 13 8 3" xfId="7287" xr:uid="{00000000-0005-0000-0000-0000771C0000}"/>
    <cellStyle name="Note 13 8 4" xfId="7288" xr:uid="{00000000-0005-0000-0000-0000781C0000}"/>
    <cellStyle name="Note 13 8 5" xfId="7289" xr:uid="{00000000-0005-0000-0000-0000791C0000}"/>
    <cellStyle name="Note 13 8 6" xfId="7290" xr:uid="{00000000-0005-0000-0000-00007A1C0000}"/>
    <cellStyle name="Note 13 8 7" xfId="7291" xr:uid="{00000000-0005-0000-0000-00007B1C0000}"/>
    <cellStyle name="Note 13 8 8" xfId="7292" xr:uid="{00000000-0005-0000-0000-00007C1C0000}"/>
    <cellStyle name="Note 13 8 9" xfId="7293" xr:uid="{00000000-0005-0000-0000-00007D1C0000}"/>
    <cellStyle name="Note 13 9" xfId="7294" xr:uid="{00000000-0005-0000-0000-00007E1C0000}"/>
    <cellStyle name="Note 13 9 2" xfId="7295" xr:uid="{00000000-0005-0000-0000-00007F1C0000}"/>
    <cellStyle name="Note 13 9 3" xfId="7296" xr:uid="{00000000-0005-0000-0000-0000801C0000}"/>
    <cellStyle name="Note 13 9 4" xfId="7297" xr:uid="{00000000-0005-0000-0000-0000811C0000}"/>
    <cellStyle name="Note 13 9 5" xfId="7298" xr:uid="{00000000-0005-0000-0000-0000821C0000}"/>
    <cellStyle name="Note 13 9 6" xfId="7299" xr:uid="{00000000-0005-0000-0000-0000831C0000}"/>
    <cellStyle name="Note 13 9 7" xfId="7300" xr:uid="{00000000-0005-0000-0000-0000841C0000}"/>
    <cellStyle name="Note 13 9 8" xfId="7301" xr:uid="{00000000-0005-0000-0000-0000851C0000}"/>
    <cellStyle name="Note 13 9 9" xfId="7302" xr:uid="{00000000-0005-0000-0000-0000861C0000}"/>
    <cellStyle name="Note 14" xfId="7303" xr:uid="{00000000-0005-0000-0000-0000871C0000}"/>
    <cellStyle name="Note 14 10" xfId="7304" xr:uid="{00000000-0005-0000-0000-0000881C0000}"/>
    <cellStyle name="Note 14 10 2" xfId="7305" xr:uid="{00000000-0005-0000-0000-0000891C0000}"/>
    <cellStyle name="Note 14 10 3" xfId="7306" xr:uid="{00000000-0005-0000-0000-00008A1C0000}"/>
    <cellStyle name="Note 14 10 4" xfId="7307" xr:uid="{00000000-0005-0000-0000-00008B1C0000}"/>
    <cellStyle name="Note 14 10 5" xfId="7308" xr:uid="{00000000-0005-0000-0000-00008C1C0000}"/>
    <cellStyle name="Note 14 10 6" xfId="7309" xr:uid="{00000000-0005-0000-0000-00008D1C0000}"/>
    <cellStyle name="Note 14 10 7" xfId="7310" xr:uid="{00000000-0005-0000-0000-00008E1C0000}"/>
    <cellStyle name="Note 14 10 8" xfId="7311" xr:uid="{00000000-0005-0000-0000-00008F1C0000}"/>
    <cellStyle name="Note 14 10 9" xfId="7312" xr:uid="{00000000-0005-0000-0000-0000901C0000}"/>
    <cellStyle name="Note 14 11" xfId="7313" xr:uid="{00000000-0005-0000-0000-0000911C0000}"/>
    <cellStyle name="Note 14 11 2" xfId="7314" xr:uid="{00000000-0005-0000-0000-0000921C0000}"/>
    <cellStyle name="Note 14 11 3" xfId="7315" xr:uid="{00000000-0005-0000-0000-0000931C0000}"/>
    <cellStyle name="Note 14 11 4" xfId="7316" xr:uid="{00000000-0005-0000-0000-0000941C0000}"/>
    <cellStyle name="Note 14 11 5" xfId="7317" xr:uid="{00000000-0005-0000-0000-0000951C0000}"/>
    <cellStyle name="Note 14 11 6" xfId="7318" xr:uid="{00000000-0005-0000-0000-0000961C0000}"/>
    <cellStyle name="Note 14 11 7" xfId="7319" xr:uid="{00000000-0005-0000-0000-0000971C0000}"/>
    <cellStyle name="Note 14 11 8" xfId="7320" xr:uid="{00000000-0005-0000-0000-0000981C0000}"/>
    <cellStyle name="Note 14 11 9" xfId="7321" xr:uid="{00000000-0005-0000-0000-0000991C0000}"/>
    <cellStyle name="Note 14 12" xfId="7322" xr:uid="{00000000-0005-0000-0000-00009A1C0000}"/>
    <cellStyle name="Note 14 12 2" xfId="7323" xr:uid="{00000000-0005-0000-0000-00009B1C0000}"/>
    <cellStyle name="Note 14 12 3" xfId="7324" xr:uid="{00000000-0005-0000-0000-00009C1C0000}"/>
    <cellStyle name="Note 14 12 4" xfId="7325" xr:uid="{00000000-0005-0000-0000-00009D1C0000}"/>
    <cellStyle name="Note 14 12 5" xfId="7326" xr:uid="{00000000-0005-0000-0000-00009E1C0000}"/>
    <cellStyle name="Note 14 12 6" xfId="7327" xr:uid="{00000000-0005-0000-0000-00009F1C0000}"/>
    <cellStyle name="Note 14 12 7" xfId="7328" xr:uid="{00000000-0005-0000-0000-0000A01C0000}"/>
    <cellStyle name="Note 14 12 8" xfId="7329" xr:uid="{00000000-0005-0000-0000-0000A11C0000}"/>
    <cellStyle name="Note 14 12 9" xfId="7330" xr:uid="{00000000-0005-0000-0000-0000A21C0000}"/>
    <cellStyle name="Note 14 13" xfId="7331" xr:uid="{00000000-0005-0000-0000-0000A31C0000}"/>
    <cellStyle name="Note 14 13 2" xfId="7332" xr:uid="{00000000-0005-0000-0000-0000A41C0000}"/>
    <cellStyle name="Note 14 13 3" xfId="7333" xr:uid="{00000000-0005-0000-0000-0000A51C0000}"/>
    <cellStyle name="Note 14 13 4" xfId="7334" xr:uid="{00000000-0005-0000-0000-0000A61C0000}"/>
    <cellStyle name="Note 14 13 5" xfId="7335" xr:uid="{00000000-0005-0000-0000-0000A71C0000}"/>
    <cellStyle name="Note 14 13 6" xfId="7336" xr:uid="{00000000-0005-0000-0000-0000A81C0000}"/>
    <cellStyle name="Note 14 13 7" xfId="7337" xr:uid="{00000000-0005-0000-0000-0000A91C0000}"/>
    <cellStyle name="Note 14 13 8" xfId="7338" xr:uid="{00000000-0005-0000-0000-0000AA1C0000}"/>
    <cellStyle name="Note 14 13 9" xfId="7339" xr:uid="{00000000-0005-0000-0000-0000AB1C0000}"/>
    <cellStyle name="Note 14 14" xfId="7340" xr:uid="{00000000-0005-0000-0000-0000AC1C0000}"/>
    <cellStyle name="Note 14 14 2" xfId="7341" xr:uid="{00000000-0005-0000-0000-0000AD1C0000}"/>
    <cellStyle name="Note 14 14 3" xfId="7342" xr:uid="{00000000-0005-0000-0000-0000AE1C0000}"/>
    <cellStyle name="Note 14 14 4" xfId="7343" xr:uid="{00000000-0005-0000-0000-0000AF1C0000}"/>
    <cellStyle name="Note 14 14 5" xfId="7344" xr:uid="{00000000-0005-0000-0000-0000B01C0000}"/>
    <cellStyle name="Note 14 14 6" xfId="7345" xr:uid="{00000000-0005-0000-0000-0000B11C0000}"/>
    <cellStyle name="Note 14 14 7" xfId="7346" xr:uid="{00000000-0005-0000-0000-0000B21C0000}"/>
    <cellStyle name="Note 14 14 8" xfId="7347" xr:uid="{00000000-0005-0000-0000-0000B31C0000}"/>
    <cellStyle name="Note 14 14 9" xfId="7348" xr:uid="{00000000-0005-0000-0000-0000B41C0000}"/>
    <cellStyle name="Note 14 15" xfId="7349" xr:uid="{00000000-0005-0000-0000-0000B51C0000}"/>
    <cellStyle name="Note 14 15 2" xfId="7350" xr:uid="{00000000-0005-0000-0000-0000B61C0000}"/>
    <cellStyle name="Note 14 15 3" xfId="7351" xr:uid="{00000000-0005-0000-0000-0000B71C0000}"/>
    <cellStyle name="Note 14 15 4" xfId="7352" xr:uid="{00000000-0005-0000-0000-0000B81C0000}"/>
    <cellStyle name="Note 14 15 5" xfId="7353" xr:uid="{00000000-0005-0000-0000-0000B91C0000}"/>
    <cellStyle name="Note 14 15 6" xfId="7354" xr:uid="{00000000-0005-0000-0000-0000BA1C0000}"/>
    <cellStyle name="Note 14 15 7" xfId="7355" xr:uid="{00000000-0005-0000-0000-0000BB1C0000}"/>
    <cellStyle name="Note 14 15 8" xfId="7356" xr:uid="{00000000-0005-0000-0000-0000BC1C0000}"/>
    <cellStyle name="Note 14 15 9" xfId="7357" xr:uid="{00000000-0005-0000-0000-0000BD1C0000}"/>
    <cellStyle name="Note 14 16" xfId="7358" xr:uid="{00000000-0005-0000-0000-0000BE1C0000}"/>
    <cellStyle name="Note 14 16 2" xfId="7359" xr:uid="{00000000-0005-0000-0000-0000BF1C0000}"/>
    <cellStyle name="Note 14 16 3" xfId="7360" xr:uid="{00000000-0005-0000-0000-0000C01C0000}"/>
    <cellStyle name="Note 14 16 4" xfId="7361" xr:uid="{00000000-0005-0000-0000-0000C11C0000}"/>
    <cellStyle name="Note 14 16 5" xfId="7362" xr:uid="{00000000-0005-0000-0000-0000C21C0000}"/>
    <cellStyle name="Note 14 16 6" xfId="7363" xr:uid="{00000000-0005-0000-0000-0000C31C0000}"/>
    <cellStyle name="Note 14 16 7" xfId="7364" xr:uid="{00000000-0005-0000-0000-0000C41C0000}"/>
    <cellStyle name="Note 14 16 8" xfId="7365" xr:uid="{00000000-0005-0000-0000-0000C51C0000}"/>
    <cellStyle name="Note 14 16 9" xfId="7366" xr:uid="{00000000-0005-0000-0000-0000C61C0000}"/>
    <cellStyle name="Note 14 17" xfId="7367" xr:uid="{00000000-0005-0000-0000-0000C71C0000}"/>
    <cellStyle name="Note 14 17 2" xfId="7368" xr:uid="{00000000-0005-0000-0000-0000C81C0000}"/>
    <cellStyle name="Note 14 17 3" xfId="7369" xr:uid="{00000000-0005-0000-0000-0000C91C0000}"/>
    <cellStyle name="Note 14 17 4" xfId="7370" xr:uid="{00000000-0005-0000-0000-0000CA1C0000}"/>
    <cellStyle name="Note 14 17 5" xfId="7371" xr:uid="{00000000-0005-0000-0000-0000CB1C0000}"/>
    <cellStyle name="Note 14 17 6" xfId="7372" xr:uid="{00000000-0005-0000-0000-0000CC1C0000}"/>
    <cellStyle name="Note 14 17 7" xfId="7373" xr:uid="{00000000-0005-0000-0000-0000CD1C0000}"/>
    <cellStyle name="Note 14 17 8" xfId="7374" xr:uid="{00000000-0005-0000-0000-0000CE1C0000}"/>
    <cellStyle name="Note 14 17 9" xfId="7375" xr:uid="{00000000-0005-0000-0000-0000CF1C0000}"/>
    <cellStyle name="Note 14 18" xfId="7376" xr:uid="{00000000-0005-0000-0000-0000D01C0000}"/>
    <cellStyle name="Note 14 18 2" xfId="7377" xr:uid="{00000000-0005-0000-0000-0000D11C0000}"/>
    <cellStyle name="Note 14 18 3" xfId="7378" xr:uid="{00000000-0005-0000-0000-0000D21C0000}"/>
    <cellStyle name="Note 14 18 4" xfId="7379" xr:uid="{00000000-0005-0000-0000-0000D31C0000}"/>
    <cellStyle name="Note 14 18 5" xfId="7380" xr:uid="{00000000-0005-0000-0000-0000D41C0000}"/>
    <cellStyle name="Note 14 18 6" xfId="7381" xr:uid="{00000000-0005-0000-0000-0000D51C0000}"/>
    <cellStyle name="Note 14 18 7" xfId="7382" xr:uid="{00000000-0005-0000-0000-0000D61C0000}"/>
    <cellStyle name="Note 14 18 8" xfId="7383" xr:uid="{00000000-0005-0000-0000-0000D71C0000}"/>
    <cellStyle name="Note 14 18 9" xfId="7384" xr:uid="{00000000-0005-0000-0000-0000D81C0000}"/>
    <cellStyle name="Note 14 19" xfId="7385" xr:uid="{00000000-0005-0000-0000-0000D91C0000}"/>
    <cellStyle name="Note 14 19 2" xfId="7386" xr:uid="{00000000-0005-0000-0000-0000DA1C0000}"/>
    <cellStyle name="Note 14 19 3" xfId="7387" xr:uid="{00000000-0005-0000-0000-0000DB1C0000}"/>
    <cellStyle name="Note 14 19 4" xfId="7388" xr:uid="{00000000-0005-0000-0000-0000DC1C0000}"/>
    <cellStyle name="Note 14 19 5" xfId="7389" xr:uid="{00000000-0005-0000-0000-0000DD1C0000}"/>
    <cellStyle name="Note 14 19 6" xfId="7390" xr:uid="{00000000-0005-0000-0000-0000DE1C0000}"/>
    <cellStyle name="Note 14 19 7" xfId="7391" xr:uid="{00000000-0005-0000-0000-0000DF1C0000}"/>
    <cellStyle name="Note 14 19 8" xfId="7392" xr:uid="{00000000-0005-0000-0000-0000E01C0000}"/>
    <cellStyle name="Note 14 19 9" xfId="7393" xr:uid="{00000000-0005-0000-0000-0000E11C0000}"/>
    <cellStyle name="Note 14 2" xfId="7394" xr:uid="{00000000-0005-0000-0000-0000E21C0000}"/>
    <cellStyle name="Note 14 2 10" xfId="7395" xr:uid="{00000000-0005-0000-0000-0000E31C0000}"/>
    <cellStyle name="Note 14 2 11" xfId="7396" xr:uid="{00000000-0005-0000-0000-0000E41C0000}"/>
    <cellStyle name="Note 14 2 2" xfId="7397" xr:uid="{00000000-0005-0000-0000-0000E51C0000}"/>
    <cellStyle name="Note 14 2 2 10" xfId="7398" xr:uid="{00000000-0005-0000-0000-0000E61C0000}"/>
    <cellStyle name="Note 14 2 2 11" xfId="7399" xr:uid="{00000000-0005-0000-0000-0000E71C0000}"/>
    <cellStyle name="Note 14 2 2 12" xfId="7400" xr:uid="{00000000-0005-0000-0000-0000E81C0000}"/>
    <cellStyle name="Note 14 2 2 13" xfId="7401" xr:uid="{00000000-0005-0000-0000-0000E91C0000}"/>
    <cellStyle name="Note 14 2 2 14" xfId="7402" xr:uid="{00000000-0005-0000-0000-0000EA1C0000}"/>
    <cellStyle name="Note 14 2 2 15" xfId="7403" xr:uid="{00000000-0005-0000-0000-0000EB1C0000}"/>
    <cellStyle name="Note 14 2 2 16" xfId="7404" xr:uid="{00000000-0005-0000-0000-0000EC1C0000}"/>
    <cellStyle name="Note 14 2 2 17" xfId="7405" xr:uid="{00000000-0005-0000-0000-0000ED1C0000}"/>
    <cellStyle name="Note 14 2 2 2" xfId="7406" xr:uid="{00000000-0005-0000-0000-0000EE1C0000}"/>
    <cellStyle name="Note 14 2 2 3" xfId="7407" xr:uid="{00000000-0005-0000-0000-0000EF1C0000}"/>
    <cellStyle name="Note 14 2 2 4" xfId="7408" xr:uid="{00000000-0005-0000-0000-0000F01C0000}"/>
    <cellStyle name="Note 14 2 2 5" xfId="7409" xr:uid="{00000000-0005-0000-0000-0000F11C0000}"/>
    <cellStyle name="Note 14 2 2 6" xfId="7410" xr:uid="{00000000-0005-0000-0000-0000F21C0000}"/>
    <cellStyle name="Note 14 2 2 7" xfId="7411" xr:uid="{00000000-0005-0000-0000-0000F31C0000}"/>
    <cellStyle name="Note 14 2 2 8" xfId="7412" xr:uid="{00000000-0005-0000-0000-0000F41C0000}"/>
    <cellStyle name="Note 14 2 2 9" xfId="7413" xr:uid="{00000000-0005-0000-0000-0000F51C0000}"/>
    <cellStyle name="Note 14 2 3" xfId="7414" xr:uid="{00000000-0005-0000-0000-0000F61C0000}"/>
    <cellStyle name="Note 14 2 4" xfId="7415" xr:uid="{00000000-0005-0000-0000-0000F71C0000}"/>
    <cellStyle name="Note 14 2 5" xfId="7416" xr:uid="{00000000-0005-0000-0000-0000F81C0000}"/>
    <cellStyle name="Note 14 2 6" xfId="7417" xr:uid="{00000000-0005-0000-0000-0000F91C0000}"/>
    <cellStyle name="Note 14 2 7" xfId="7418" xr:uid="{00000000-0005-0000-0000-0000FA1C0000}"/>
    <cellStyle name="Note 14 2 8" xfId="7419" xr:uid="{00000000-0005-0000-0000-0000FB1C0000}"/>
    <cellStyle name="Note 14 2 9" xfId="7420" xr:uid="{00000000-0005-0000-0000-0000FC1C0000}"/>
    <cellStyle name="Note 14 20" xfId="7421" xr:uid="{00000000-0005-0000-0000-0000FD1C0000}"/>
    <cellStyle name="Note 14 20 2" xfId="7422" xr:uid="{00000000-0005-0000-0000-0000FE1C0000}"/>
    <cellStyle name="Note 14 20 3" xfId="7423" xr:uid="{00000000-0005-0000-0000-0000FF1C0000}"/>
    <cellStyle name="Note 14 20 4" xfId="7424" xr:uid="{00000000-0005-0000-0000-0000001D0000}"/>
    <cellStyle name="Note 14 20 5" xfId="7425" xr:uid="{00000000-0005-0000-0000-0000011D0000}"/>
    <cellStyle name="Note 14 20 6" xfId="7426" xr:uid="{00000000-0005-0000-0000-0000021D0000}"/>
    <cellStyle name="Note 14 20 7" xfId="7427" xr:uid="{00000000-0005-0000-0000-0000031D0000}"/>
    <cellStyle name="Note 14 20 8" xfId="7428" xr:uid="{00000000-0005-0000-0000-0000041D0000}"/>
    <cellStyle name="Note 14 20 9" xfId="7429" xr:uid="{00000000-0005-0000-0000-0000051D0000}"/>
    <cellStyle name="Note 14 21" xfId="7430" xr:uid="{00000000-0005-0000-0000-0000061D0000}"/>
    <cellStyle name="Note 14 21 2" xfId="7431" xr:uid="{00000000-0005-0000-0000-0000071D0000}"/>
    <cellStyle name="Note 14 21 3" xfId="7432" xr:uid="{00000000-0005-0000-0000-0000081D0000}"/>
    <cellStyle name="Note 14 21 4" xfId="7433" xr:uid="{00000000-0005-0000-0000-0000091D0000}"/>
    <cellStyle name="Note 14 21 5" xfId="7434" xr:uid="{00000000-0005-0000-0000-00000A1D0000}"/>
    <cellStyle name="Note 14 21 6" xfId="7435" xr:uid="{00000000-0005-0000-0000-00000B1D0000}"/>
    <cellStyle name="Note 14 21 7" xfId="7436" xr:uid="{00000000-0005-0000-0000-00000C1D0000}"/>
    <cellStyle name="Note 14 21 8" xfId="7437" xr:uid="{00000000-0005-0000-0000-00000D1D0000}"/>
    <cellStyle name="Note 14 21 9" xfId="7438" xr:uid="{00000000-0005-0000-0000-00000E1D0000}"/>
    <cellStyle name="Note 14 22" xfId="7439" xr:uid="{00000000-0005-0000-0000-00000F1D0000}"/>
    <cellStyle name="Note 14 22 2" xfId="7440" xr:uid="{00000000-0005-0000-0000-0000101D0000}"/>
    <cellStyle name="Note 14 22 3" xfId="7441" xr:uid="{00000000-0005-0000-0000-0000111D0000}"/>
    <cellStyle name="Note 14 22 4" xfId="7442" xr:uid="{00000000-0005-0000-0000-0000121D0000}"/>
    <cellStyle name="Note 14 22 5" xfId="7443" xr:uid="{00000000-0005-0000-0000-0000131D0000}"/>
    <cellStyle name="Note 14 22 6" xfId="7444" xr:uid="{00000000-0005-0000-0000-0000141D0000}"/>
    <cellStyle name="Note 14 22 7" xfId="7445" xr:uid="{00000000-0005-0000-0000-0000151D0000}"/>
    <cellStyle name="Note 14 22 8" xfId="7446" xr:uid="{00000000-0005-0000-0000-0000161D0000}"/>
    <cellStyle name="Note 14 22 9" xfId="7447" xr:uid="{00000000-0005-0000-0000-0000171D0000}"/>
    <cellStyle name="Note 14 23" xfId="7448" xr:uid="{00000000-0005-0000-0000-0000181D0000}"/>
    <cellStyle name="Note 14 23 2" xfId="7449" xr:uid="{00000000-0005-0000-0000-0000191D0000}"/>
    <cellStyle name="Note 14 23 3" xfId="7450" xr:uid="{00000000-0005-0000-0000-00001A1D0000}"/>
    <cellStyle name="Note 14 23 4" xfId="7451" xr:uid="{00000000-0005-0000-0000-00001B1D0000}"/>
    <cellStyle name="Note 14 23 5" xfId="7452" xr:uid="{00000000-0005-0000-0000-00001C1D0000}"/>
    <cellStyle name="Note 14 23 6" xfId="7453" xr:uid="{00000000-0005-0000-0000-00001D1D0000}"/>
    <cellStyle name="Note 14 23 7" xfId="7454" xr:uid="{00000000-0005-0000-0000-00001E1D0000}"/>
    <cellStyle name="Note 14 23 8" xfId="7455" xr:uid="{00000000-0005-0000-0000-00001F1D0000}"/>
    <cellStyle name="Note 14 23 9" xfId="7456" xr:uid="{00000000-0005-0000-0000-0000201D0000}"/>
    <cellStyle name="Note 14 24" xfId="7457" xr:uid="{00000000-0005-0000-0000-0000211D0000}"/>
    <cellStyle name="Note 14 24 2" xfId="7458" xr:uid="{00000000-0005-0000-0000-0000221D0000}"/>
    <cellStyle name="Note 14 24 3" xfId="7459" xr:uid="{00000000-0005-0000-0000-0000231D0000}"/>
    <cellStyle name="Note 14 24 4" xfId="7460" xr:uid="{00000000-0005-0000-0000-0000241D0000}"/>
    <cellStyle name="Note 14 24 5" xfId="7461" xr:uid="{00000000-0005-0000-0000-0000251D0000}"/>
    <cellStyle name="Note 14 24 6" xfId="7462" xr:uid="{00000000-0005-0000-0000-0000261D0000}"/>
    <cellStyle name="Note 14 24 7" xfId="7463" xr:uid="{00000000-0005-0000-0000-0000271D0000}"/>
    <cellStyle name="Note 14 24 8" xfId="7464" xr:uid="{00000000-0005-0000-0000-0000281D0000}"/>
    <cellStyle name="Note 14 24 9" xfId="7465" xr:uid="{00000000-0005-0000-0000-0000291D0000}"/>
    <cellStyle name="Note 14 25" xfId="7466" xr:uid="{00000000-0005-0000-0000-00002A1D0000}"/>
    <cellStyle name="Note 14 25 2" xfId="7467" xr:uid="{00000000-0005-0000-0000-00002B1D0000}"/>
    <cellStyle name="Note 14 25 3" xfId="7468" xr:uid="{00000000-0005-0000-0000-00002C1D0000}"/>
    <cellStyle name="Note 14 25 4" xfId="7469" xr:uid="{00000000-0005-0000-0000-00002D1D0000}"/>
    <cellStyle name="Note 14 25 5" xfId="7470" xr:uid="{00000000-0005-0000-0000-00002E1D0000}"/>
    <cellStyle name="Note 14 25 6" xfId="7471" xr:uid="{00000000-0005-0000-0000-00002F1D0000}"/>
    <cellStyle name="Note 14 25 7" xfId="7472" xr:uid="{00000000-0005-0000-0000-0000301D0000}"/>
    <cellStyle name="Note 14 25 8" xfId="7473" xr:uid="{00000000-0005-0000-0000-0000311D0000}"/>
    <cellStyle name="Note 14 25 9" xfId="7474" xr:uid="{00000000-0005-0000-0000-0000321D0000}"/>
    <cellStyle name="Note 14 26" xfId="7475" xr:uid="{00000000-0005-0000-0000-0000331D0000}"/>
    <cellStyle name="Note 14 26 2" xfId="7476" xr:uid="{00000000-0005-0000-0000-0000341D0000}"/>
    <cellStyle name="Note 14 26 3" xfId="7477" xr:uid="{00000000-0005-0000-0000-0000351D0000}"/>
    <cellStyle name="Note 14 26 4" xfId="7478" xr:uid="{00000000-0005-0000-0000-0000361D0000}"/>
    <cellStyle name="Note 14 26 5" xfId="7479" xr:uid="{00000000-0005-0000-0000-0000371D0000}"/>
    <cellStyle name="Note 14 26 6" xfId="7480" xr:uid="{00000000-0005-0000-0000-0000381D0000}"/>
    <cellStyle name="Note 14 26 7" xfId="7481" xr:uid="{00000000-0005-0000-0000-0000391D0000}"/>
    <cellStyle name="Note 14 26 8" xfId="7482" xr:uid="{00000000-0005-0000-0000-00003A1D0000}"/>
    <cellStyle name="Note 14 26 9" xfId="7483" xr:uid="{00000000-0005-0000-0000-00003B1D0000}"/>
    <cellStyle name="Note 14 27" xfId="7484" xr:uid="{00000000-0005-0000-0000-00003C1D0000}"/>
    <cellStyle name="Note 14 27 2" xfId="7485" xr:uid="{00000000-0005-0000-0000-00003D1D0000}"/>
    <cellStyle name="Note 14 27 3" xfId="7486" xr:uid="{00000000-0005-0000-0000-00003E1D0000}"/>
    <cellStyle name="Note 14 27 4" xfId="7487" xr:uid="{00000000-0005-0000-0000-00003F1D0000}"/>
    <cellStyle name="Note 14 27 5" xfId="7488" xr:uid="{00000000-0005-0000-0000-0000401D0000}"/>
    <cellStyle name="Note 14 27 6" xfId="7489" xr:uid="{00000000-0005-0000-0000-0000411D0000}"/>
    <cellStyle name="Note 14 27 7" xfId="7490" xr:uid="{00000000-0005-0000-0000-0000421D0000}"/>
    <cellStyle name="Note 14 27 8" xfId="7491" xr:uid="{00000000-0005-0000-0000-0000431D0000}"/>
    <cellStyle name="Note 14 27 9" xfId="7492" xr:uid="{00000000-0005-0000-0000-0000441D0000}"/>
    <cellStyle name="Note 14 28" xfId="7493" xr:uid="{00000000-0005-0000-0000-0000451D0000}"/>
    <cellStyle name="Note 14 28 2" xfId="7494" xr:uid="{00000000-0005-0000-0000-0000461D0000}"/>
    <cellStyle name="Note 14 28 3" xfId="7495" xr:uid="{00000000-0005-0000-0000-0000471D0000}"/>
    <cellStyle name="Note 14 28 4" xfId="7496" xr:uid="{00000000-0005-0000-0000-0000481D0000}"/>
    <cellStyle name="Note 14 28 5" xfId="7497" xr:uid="{00000000-0005-0000-0000-0000491D0000}"/>
    <cellStyle name="Note 14 28 6" xfId="7498" xr:uid="{00000000-0005-0000-0000-00004A1D0000}"/>
    <cellStyle name="Note 14 28 7" xfId="7499" xr:uid="{00000000-0005-0000-0000-00004B1D0000}"/>
    <cellStyle name="Note 14 28 8" xfId="7500" xr:uid="{00000000-0005-0000-0000-00004C1D0000}"/>
    <cellStyle name="Note 14 28 9" xfId="7501" xr:uid="{00000000-0005-0000-0000-00004D1D0000}"/>
    <cellStyle name="Note 14 29" xfId="7502" xr:uid="{00000000-0005-0000-0000-00004E1D0000}"/>
    <cellStyle name="Note 14 29 2" xfId="7503" xr:uid="{00000000-0005-0000-0000-00004F1D0000}"/>
    <cellStyle name="Note 14 29 3" xfId="7504" xr:uid="{00000000-0005-0000-0000-0000501D0000}"/>
    <cellStyle name="Note 14 29 4" xfId="7505" xr:uid="{00000000-0005-0000-0000-0000511D0000}"/>
    <cellStyle name="Note 14 29 5" xfId="7506" xr:uid="{00000000-0005-0000-0000-0000521D0000}"/>
    <cellStyle name="Note 14 29 6" xfId="7507" xr:uid="{00000000-0005-0000-0000-0000531D0000}"/>
    <cellStyle name="Note 14 29 7" xfId="7508" xr:uid="{00000000-0005-0000-0000-0000541D0000}"/>
    <cellStyle name="Note 14 29 8" xfId="7509" xr:uid="{00000000-0005-0000-0000-0000551D0000}"/>
    <cellStyle name="Note 14 29 9" xfId="7510" xr:uid="{00000000-0005-0000-0000-0000561D0000}"/>
    <cellStyle name="Note 14 3" xfId="7511" xr:uid="{00000000-0005-0000-0000-0000571D0000}"/>
    <cellStyle name="Note 14 3 2" xfId="7512" xr:uid="{00000000-0005-0000-0000-0000581D0000}"/>
    <cellStyle name="Note 14 3 3" xfId="7513" xr:uid="{00000000-0005-0000-0000-0000591D0000}"/>
    <cellStyle name="Note 14 3 4" xfId="7514" xr:uid="{00000000-0005-0000-0000-00005A1D0000}"/>
    <cellStyle name="Note 14 3 5" xfId="7515" xr:uid="{00000000-0005-0000-0000-00005B1D0000}"/>
    <cellStyle name="Note 14 3 6" xfId="7516" xr:uid="{00000000-0005-0000-0000-00005C1D0000}"/>
    <cellStyle name="Note 14 3 7" xfId="7517" xr:uid="{00000000-0005-0000-0000-00005D1D0000}"/>
    <cellStyle name="Note 14 3 8" xfId="7518" xr:uid="{00000000-0005-0000-0000-00005E1D0000}"/>
    <cellStyle name="Note 14 3 9" xfId="7519" xr:uid="{00000000-0005-0000-0000-00005F1D0000}"/>
    <cellStyle name="Note 14 30" xfId="7520" xr:uid="{00000000-0005-0000-0000-0000601D0000}"/>
    <cellStyle name="Note 14 30 2" xfId="7521" xr:uid="{00000000-0005-0000-0000-0000611D0000}"/>
    <cellStyle name="Note 14 30 3" xfId="7522" xr:uid="{00000000-0005-0000-0000-0000621D0000}"/>
    <cellStyle name="Note 14 30 4" xfId="7523" xr:uid="{00000000-0005-0000-0000-0000631D0000}"/>
    <cellStyle name="Note 14 30 5" xfId="7524" xr:uid="{00000000-0005-0000-0000-0000641D0000}"/>
    <cellStyle name="Note 14 30 6" xfId="7525" xr:uid="{00000000-0005-0000-0000-0000651D0000}"/>
    <cellStyle name="Note 14 30 7" xfId="7526" xr:uid="{00000000-0005-0000-0000-0000661D0000}"/>
    <cellStyle name="Note 14 30 8" xfId="7527" xr:uid="{00000000-0005-0000-0000-0000671D0000}"/>
    <cellStyle name="Note 14 30 9" xfId="7528" xr:uid="{00000000-0005-0000-0000-0000681D0000}"/>
    <cellStyle name="Note 14 31" xfId="7529" xr:uid="{00000000-0005-0000-0000-0000691D0000}"/>
    <cellStyle name="Note 14 31 2" xfId="7530" xr:uid="{00000000-0005-0000-0000-00006A1D0000}"/>
    <cellStyle name="Note 14 31 3" xfId="7531" xr:uid="{00000000-0005-0000-0000-00006B1D0000}"/>
    <cellStyle name="Note 14 31 4" xfId="7532" xr:uid="{00000000-0005-0000-0000-00006C1D0000}"/>
    <cellStyle name="Note 14 31 5" xfId="7533" xr:uid="{00000000-0005-0000-0000-00006D1D0000}"/>
    <cellStyle name="Note 14 31 6" xfId="7534" xr:uid="{00000000-0005-0000-0000-00006E1D0000}"/>
    <cellStyle name="Note 14 31 7" xfId="7535" xr:uid="{00000000-0005-0000-0000-00006F1D0000}"/>
    <cellStyle name="Note 14 31 8" xfId="7536" xr:uid="{00000000-0005-0000-0000-0000701D0000}"/>
    <cellStyle name="Note 14 31 9" xfId="7537" xr:uid="{00000000-0005-0000-0000-0000711D0000}"/>
    <cellStyle name="Note 14 32" xfId="7538" xr:uid="{00000000-0005-0000-0000-0000721D0000}"/>
    <cellStyle name="Note 14 32 2" xfId="7539" xr:uid="{00000000-0005-0000-0000-0000731D0000}"/>
    <cellStyle name="Note 14 32 3" xfId="7540" xr:uid="{00000000-0005-0000-0000-0000741D0000}"/>
    <cellStyle name="Note 14 32 4" xfId="7541" xr:uid="{00000000-0005-0000-0000-0000751D0000}"/>
    <cellStyle name="Note 14 32 5" xfId="7542" xr:uid="{00000000-0005-0000-0000-0000761D0000}"/>
    <cellStyle name="Note 14 32 6" xfId="7543" xr:uid="{00000000-0005-0000-0000-0000771D0000}"/>
    <cellStyle name="Note 14 32 7" xfId="7544" xr:uid="{00000000-0005-0000-0000-0000781D0000}"/>
    <cellStyle name="Note 14 32 8" xfId="7545" xr:uid="{00000000-0005-0000-0000-0000791D0000}"/>
    <cellStyle name="Note 14 32 9" xfId="7546" xr:uid="{00000000-0005-0000-0000-00007A1D0000}"/>
    <cellStyle name="Note 14 33" xfId="7547" xr:uid="{00000000-0005-0000-0000-00007B1D0000}"/>
    <cellStyle name="Note 14 33 2" xfId="7548" xr:uid="{00000000-0005-0000-0000-00007C1D0000}"/>
    <cellStyle name="Note 14 33 3" xfId="7549" xr:uid="{00000000-0005-0000-0000-00007D1D0000}"/>
    <cellStyle name="Note 14 33 4" xfId="7550" xr:uid="{00000000-0005-0000-0000-00007E1D0000}"/>
    <cellStyle name="Note 14 33 5" xfId="7551" xr:uid="{00000000-0005-0000-0000-00007F1D0000}"/>
    <cellStyle name="Note 14 33 6" xfId="7552" xr:uid="{00000000-0005-0000-0000-0000801D0000}"/>
    <cellStyle name="Note 14 33 7" xfId="7553" xr:uid="{00000000-0005-0000-0000-0000811D0000}"/>
    <cellStyle name="Note 14 33 8" xfId="7554" xr:uid="{00000000-0005-0000-0000-0000821D0000}"/>
    <cellStyle name="Note 14 33 9" xfId="7555" xr:uid="{00000000-0005-0000-0000-0000831D0000}"/>
    <cellStyle name="Note 14 34" xfId="7556" xr:uid="{00000000-0005-0000-0000-0000841D0000}"/>
    <cellStyle name="Note 14 34 2" xfId="7557" xr:uid="{00000000-0005-0000-0000-0000851D0000}"/>
    <cellStyle name="Note 14 34 3" xfId="7558" xr:uid="{00000000-0005-0000-0000-0000861D0000}"/>
    <cellStyle name="Note 14 34 4" xfId="7559" xr:uid="{00000000-0005-0000-0000-0000871D0000}"/>
    <cellStyle name="Note 14 34 5" xfId="7560" xr:uid="{00000000-0005-0000-0000-0000881D0000}"/>
    <cellStyle name="Note 14 34 6" xfId="7561" xr:uid="{00000000-0005-0000-0000-0000891D0000}"/>
    <cellStyle name="Note 14 34 7" xfId="7562" xr:uid="{00000000-0005-0000-0000-00008A1D0000}"/>
    <cellStyle name="Note 14 34 8" xfId="7563" xr:uid="{00000000-0005-0000-0000-00008B1D0000}"/>
    <cellStyle name="Note 14 34 9" xfId="7564" xr:uid="{00000000-0005-0000-0000-00008C1D0000}"/>
    <cellStyle name="Note 14 35" xfId="7565" xr:uid="{00000000-0005-0000-0000-00008D1D0000}"/>
    <cellStyle name="Note 14 35 2" xfId="7566" xr:uid="{00000000-0005-0000-0000-00008E1D0000}"/>
    <cellStyle name="Note 14 35 3" xfId="7567" xr:uid="{00000000-0005-0000-0000-00008F1D0000}"/>
    <cellStyle name="Note 14 35 4" xfId="7568" xr:uid="{00000000-0005-0000-0000-0000901D0000}"/>
    <cellStyle name="Note 14 35 5" xfId="7569" xr:uid="{00000000-0005-0000-0000-0000911D0000}"/>
    <cellStyle name="Note 14 35 6" xfId="7570" xr:uid="{00000000-0005-0000-0000-0000921D0000}"/>
    <cellStyle name="Note 14 35 7" xfId="7571" xr:uid="{00000000-0005-0000-0000-0000931D0000}"/>
    <cellStyle name="Note 14 35 8" xfId="7572" xr:uid="{00000000-0005-0000-0000-0000941D0000}"/>
    <cellStyle name="Note 14 35 9" xfId="7573" xr:uid="{00000000-0005-0000-0000-0000951D0000}"/>
    <cellStyle name="Note 14 36" xfId="7574" xr:uid="{00000000-0005-0000-0000-0000961D0000}"/>
    <cellStyle name="Note 14 36 2" xfId="7575" xr:uid="{00000000-0005-0000-0000-0000971D0000}"/>
    <cellStyle name="Note 14 36 3" xfId="7576" xr:uid="{00000000-0005-0000-0000-0000981D0000}"/>
    <cellStyle name="Note 14 36 4" xfId="7577" xr:uid="{00000000-0005-0000-0000-0000991D0000}"/>
    <cellStyle name="Note 14 36 5" xfId="7578" xr:uid="{00000000-0005-0000-0000-00009A1D0000}"/>
    <cellStyle name="Note 14 36 6" xfId="7579" xr:uid="{00000000-0005-0000-0000-00009B1D0000}"/>
    <cellStyle name="Note 14 36 7" xfId="7580" xr:uid="{00000000-0005-0000-0000-00009C1D0000}"/>
    <cellStyle name="Note 14 36 8" xfId="7581" xr:uid="{00000000-0005-0000-0000-00009D1D0000}"/>
    <cellStyle name="Note 14 36 9" xfId="7582" xr:uid="{00000000-0005-0000-0000-00009E1D0000}"/>
    <cellStyle name="Note 14 37" xfId="7583" xr:uid="{00000000-0005-0000-0000-00009F1D0000}"/>
    <cellStyle name="Note 14 37 2" xfId="7584" xr:uid="{00000000-0005-0000-0000-0000A01D0000}"/>
    <cellStyle name="Note 14 37 3" xfId="7585" xr:uid="{00000000-0005-0000-0000-0000A11D0000}"/>
    <cellStyle name="Note 14 37 4" xfId="7586" xr:uid="{00000000-0005-0000-0000-0000A21D0000}"/>
    <cellStyle name="Note 14 37 5" xfId="7587" xr:uid="{00000000-0005-0000-0000-0000A31D0000}"/>
    <cellStyle name="Note 14 37 6" xfId="7588" xr:uid="{00000000-0005-0000-0000-0000A41D0000}"/>
    <cellStyle name="Note 14 37 7" xfId="7589" xr:uid="{00000000-0005-0000-0000-0000A51D0000}"/>
    <cellStyle name="Note 14 37 8" xfId="7590" xr:uid="{00000000-0005-0000-0000-0000A61D0000}"/>
    <cellStyle name="Note 14 37 9" xfId="7591" xr:uid="{00000000-0005-0000-0000-0000A71D0000}"/>
    <cellStyle name="Note 14 38" xfId="7592" xr:uid="{00000000-0005-0000-0000-0000A81D0000}"/>
    <cellStyle name="Note 14 38 2" xfId="7593" xr:uid="{00000000-0005-0000-0000-0000A91D0000}"/>
    <cellStyle name="Note 14 38 3" xfId="7594" xr:uid="{00000000-0005-0000-0000-0000AA1D0000}"/>
    <cellStyle name="Note 14 38 4" xfId="7595" xr:uid="{00000000-0005-0000-0000-0000AB1D0000}"/>
    <cellStyle name="Note 14 38 5" xfId="7596" xr:uid="{00000000-0005-0000-0000-0000AC1D0000}"/>
    <cellStyle name="Note 14 38 6" xfId="7597" xr:uid="{00000000-0005-0000-0000-0000AD1D0000}"/>
    <cellStyle name="Note 14 38 7" xfId="7598" xr:uid="{00000000-0005-0000-0000-0000AE1D0000}"/>
    <cellStyle name="Note 14 38 8" xfId="7599" xr:uid="{00000000-0005-0000-0000-0000AF1D0000}"/>
    <cellStyle name="Note 14 38 9" xfId="7600" xr:uid="{00000000-0005-0000-0000-0000B01D0000}"/>
    <cellStyle name="Note 14 39" xfId="7601" xr:uid="{00000000-0005-0000-0000-0000B11D0000}"/>
    <cellStyle name="Note 14 39 2" xfId="7602" xr:uid="{00000000-0005-0000-0000-0000B21D0000}"/>
    <cellStyle name="Note 14 39 3" xfId="7603" xr:uid="{00000000-0005-0000-0000-0000B31D0000}"/>
    <cellStyle name="Note 14 39 4" xfId="7604" xr:uid="{00000000-0005-0000-0000-0000B41D0000}"/>
    <cellStyle name="Note 14 39 5" xfId="7605" xr:uid="{00000000-0005-0000-0000-0000B51D0000}"/>
    <cellStyle name="Note 14 39 6" xfId="7606" xr:uid="{00000000-0005-0000-0000-0000B61D0000}"/>
    <cellStyle name="Note 14 39 7" xfId="7607" xr:uid="{00000000-0005-0000-0000-0000B71D0000}"/>
    <cellStyle name="Note 14 39 8" xfId="7608" xr:uid="{00000000-0005-0000-0000-0000B81D0000}"/>
    <cellStyle name="Note 14 39 9" xfId="7609" xr:uid="{00000000-0005-0000-0000-0000B91D0000}"/>
    <cellStyle name="Note 14 4" xfId="7610" xr:uid="{00000000-0005-0000-0000-0000BA1D0000}"/>
    <cellStyle name="Note 14 4 2" xfId="7611" xr:uid="{00000000-0005-0000-0000-0000BB1D0000}"/>
    <cellStyle name="Note 14 4 3" xfId="7612" xr:uid="{00000000-0005-0000-0000-0000BC1D0000}"/>
    <cellStyle name="Note 14 4 4" xfId="7613" xr:uid="{00000000-0005-0000-0000-0000BD1D0000}"/>
    <cellStyle name="Note 14 4 5" xfId="7614" xr:uid="{00000000-0005-0000-0000-0000BE1D0000}"/>
    <cellStyle name="Note 14 4 6" xfId="7615" xr:uid="{00000000-0005-0000-0000-0000BF1D0000}"/>
    <cellStyle name="Note 14 4 7" xfId="7616" xr:uid="{00000000-0005-0000-0000-0000C01D0000}"/>
    <cellStyle name="Note 14 4 8" xfId="7617" xr:uid="{00000000-0005-0000-0000-0000C11D0000}"/>
    <cellStyle name="Note 14 4 9" xfId="7618" xr:uid="{00000000-0005-0000-0000-0000C21D0000}"/>
    <cellStyle name="Note 14 40" xfId="7619" xr:uid="{00000000-0005-0000-0000-0000C31D0000}"/>
    <cellStyle name="Note 14 40 2" xfId="7620" xr:uid="{00000000-0005-0000-0000-0000C41D0000}"/>
    <cellStyle name="Note 14 40 3" xfId="7621" xr:uid="{00000000-0005-0000-0000-0000C51D0000}"/>
    <cellStyle name="Note 14 40 4" xfId="7622" xr:uid="{00000000-0005-0000-0000-0000C61D0000}"/>
    <cellStyle name="Note 14 40 5" xfId="7623" xr:uid="{00000000-0005-0000-0000-0000C71D0000}"/>
    <cellStyle name="Note 14 40 6" xfId="7624" xr:uid="{00000000-0005-0000-0000-0000C81D0000}"/>
    <cellStyle name="Note 14 40 7" xfId="7625" xr:uid="{00000000-0005-0000-0000-0000C91D0000}"/>
    <cellStyle name="Note 14 40 8" xfId="7626" xr:uid="{00000000-0005-0000-0000-0000CA1D0000}"/>
    <cellStyle name="Note 14 40 9" xfId="7627" xr:uid="{00000000-0005-0000-0000-0000CB1D0000}"/>
    <cellStyle name="Note 14 41" xfId="7628" xr:uid="{00000000-0005-0000-0000-0000CC1D0000}"/>
    <cellStyle name="Note 14 41 2" xfId="7629" xr:uid="{00000000-0005-0000-0000-0000CD1D0000}"/>
    <cellStyle name="Note 14 41 3" xfId="7630" xr:uid="{00000000-0005-0000-0000-0000CE1D0000}"/>
    <cellStyle name="Note 14 41 4" xfId="7631" xr:uid="{00000000-0005-0000-0000-0000CF1D0000}"/>
    <cellStyle name="Note 14 41 5" xfId="7632" xr:uid="{00000000-0005-0000-0000-0000D01D0000}"/>
    <cellStyle name="Note 14 41 6" xfId="7633" xr:uid="{00000000-0005-0000-0000-0000D11D0000}"/>
    <cellStyle name="Note 14 41 7" xfId="7634" xr:uid="{00000000-0005-0000-0000-0000D21D0000}"/>
    <cellStyle name="Note 14 41 8" xfId="7635" xr:uid="{00000000-0005-0000-0000-0000D31D0000}"/>
    <cellStyle name="Note 14 41 9" xfId="7636" xr:uid="{00000000-0005-0000-0000-0000D41D0000}"/>
    <cellStyle name="Note 14 42" xfId="7637" xr:uid="{00000000-0005-0000-0000-0000D51D0000}"/>
    <cellStyle name="Note 14 42 2" xfId="7638" xr:uid="{00000000-0005-0000-0000-0000D61D0000}"/>
    <cellStyle name="Note 14 42 3" xfId="7639" xr:uid="{00000000-0005-0000-0000-0000D71D0000}"/>
    <cellStyle name="Note 14 42 4" xfId="7640" xr:uid="{00000000-0005-0000-0000-0000D81D0000}"/>
    <cellStyle name="Note 14 42 5" xfId="7641" xr:uid="{00000000-0005-0000-0000-0000D91D0000}"/>
    <cellStyle name="Note 14 42 6" xfId="7642" xr:uid="{00000000-0005-0000-0000-0000DA1D0000}"/>
    <cellStyle name="Note 14 42 7" xfId="7643" xr:uid="{00000000-0005-0000-0000-0000DB1D0000}"/>
    <cellStyle name="Note 14 42 8" xfId="7644" xr:uid="{00000000-0005-0000-0000-0000DC1D0000}"/>
    <cellStyle name="Note 14 42 9" xfId="7645" xr:uid="{00000000-0005-0000-0000-0000DD1D0000}"/>
    <cellStyle name="Note 14 43" xfId="7646" xr:uid="{00000000-0005-0000-0000-0000DE1D0000}"/>
    <cellStyle name="Note 14 43 2" xfId="7647" xr:uid="{00000000-0005-0000-0000-0000DF1D0000}"/>
    <cellStyle name="Note 14 43 3" xfId="7648" xr:uid="{00000000-0005-0000-0000-0000E01D0000}"/>
    <cellStyle name="Note 14 43 4" xfId="7649" xr:uid="{00000000-0005-0000-0000-0000E11D0000}"/>
    <cellStyle name="Note 14 43 5" xfId="7650" xr:uid="{00000000-0005-0000-0000-0000E21D0000}"/>
    <cellStyle name="Note 14 43 6" xfId="7651" xr:uid="{00000000-0005-0000-0000-0000E31D0000}"/>
    <cellStyle name="Note 14 43 7" xfId="7652" xr:uid="{00000000-0005-0000-0000-0000E41D0000}"/>
    <cellStyle name="Note 14 43 8" xfId="7653" xr:uid="{00000000-0005-0000-0000-0000E51D0000}"/>
    <cellStyle name="Note 14 43 9" xfId="7654" xr:uid="{00000000-0005-0000-0000-0000E61D0000}"/>
    <cellStyle name="Note 14 44" xfId="7655" xr:uid="{00000000-0005-0000-0000-0000E71D0000}"/>
    <cellStyle name="Note 14 44 2" xfId="7656" xr:uid="{00000000-0005-0000-0000-0000E81D0000}"/>
    <cellStyle name="Note 14 44 3" xfId="7657" xr:uid="{00000000-0005-0000-0000-0000E91D0000}"/>
    <cellStyle name="Note 14 44 4" xfId="7658" xr:uid="{00000000-0005-0000-0000-0000EA1D0000}"/>
    <cellStyle name="Note 14 44 5" xfId="7659" xr:uid="{00000000-0005-0000-0000-0000EB1D0000}"/>
    <cellStyle name="Note 14 44 6" xfId="7660" xr:uid="{00000000-0005-0000-0000-0000EC1D0000}"/>
    <cellStyle name="Note 14 44 7" xfId="7661" xr:uid="{00000000-0005-0000-0000-0000ED1D0000}"/>
    <cellStyle name="Note 14 44 8" xfId="7662" xr:uid="{00000000-0005-0000-0000-0000EE1D0000}"/>
    <cellStyle name="Note 14 44 9" xfId="7663" xr:uid="{00000000-0005-0000-0000-0000EF1D0000}"/>
    <cellStyle name="Note 14 45" xfId="7664" xr:uid="{00000000-0005-0000-0000-0000F01D0000}"/>
    <cellStyle name="Note 14 45 2" xfId="7665" xr:uid="{00000000-0005-0000-0000-0000F11D0000}"/>
    <cellStyle name="Note 14 45 3" xfId="7666" xr:uid="{00000000-0005-0000-0000-0000F21D0000}"/>
    <cellStyle name="Note 14 45 4" xfId="7667" xr:uid="{00000000-0005-0000-0000-0000F31D0000}"/>
    <cellStyle name="Note 14 45 5" xfId="7668" xr:uid="{00000000-0005-0000-0000-0000F41D0000}"/>
    <cellStyle name="Note 14 45 6" xfId="7669" xr:uid="{00000000-0005-0000-0000-0000F51D0000}"/>
    <cellStyle name="Note 14 45 7" xfId="7670" xr:uid="{00000000-0005-0000-0000-0000F61D0000}"/>
    <cellStyle name="Note 14 45 8" xfId="7671" xr:uid="{00000000-0005-0000-0000-0000F71D0000}"/>
    <cellStyle name="Note 14 45 9" xfId="7672" xr:uid="{00000000-0005-0000-0000-0000F81D0000}"/>
    <cellStyle name="Note 14 46" xfId="7673" xr:uid="{00000000-0005-0000-0000-0000F91D0000}"/>
    <cellStyle name="Note 14 46 10" xfId="7674" xr:uid="{00000000-0005-0000-0000-0000FA1D0000}"/>
    <cellStyle name="Note 14 46 11" xfId="7675" xr:uid="{00000000-0005-0000-0000-0000FB1D0000}"/>
    <cellStyle name="Note 14 46 12" xfId="7676" xr:uid="{00000000-0005-0000-0000-0000FC1D0000}"/>
    <cellStyle name="Note 14 46 13" xfId="7677" xr:uid="{00000000-0005-0000-0000-0000FD1D0000}"/>
    <cellStyle name="Note 14 46 14" xfId="7678" xr:uid="{00000000-0005-0000-0000-0000FE1D0000}"/>
    <cellStyle name="Note 14 46 15" xfId="7679" xr:uid="{00000000-0005-0000-0000-0000FF1D0000}"/>
    <cellStyle name="Note 14 46 16" xfId="7680" xr:uid="{00000000-0005-0000-0000-0000001E0000}"/>
    <cellStyle name="Note 14 46 17" xfId="7681" xr:uid="{00000000-0005-0000-0000-0000011E0000}"/>
    <cellStyle name="Note 14 46 2" xfId="7682" xr:uid="{00000000-0005-0000-0000-0000021E0000}"/>
    <cellStyle name="Note 14 46 3" xfId="7683" xr:uid="{00000000-0005-0000-0000-0000031E0000}"/>
    <cellStyle name="Note 14 46 4" xfId="7684" xr:uid="{00000000-0005-0000-0000-0000041E0000}"/>
    <cellStyle name="Note 14 46 5" xfId="7685" xr:uid="{00000000-0005-0000-0000-0000051E0000}"/>
    <cellStyle name="Note 14 46 6" xfId="7686" xr:uid="{00000000-0005-0000-0000-0000061E0000}"/>
    <cellStyle name="Note 14 46 7" xfId="7687" xr:uid="{00000000-0005-0000-0000-0000071E0000}"/>
    <cellStyle name="Note 14 46 8" xfId="7688" xr:uid="{00000000-0005-0000-0000-0000081E0000}"/>
    <cellStyle name="Note 14 46 9" xfId="7689" xr:uid="{00000000-0005-0000-0000-0000091E0000}"/>
    <cellStyle name="Note 14 47" xfId="7690" xr:uid="{00000000-0005-0000-0000-00000A1E0000}"/>
    <cellStyle name="Note 14 47 2" xfId="7691" xr:uid="{00000000-0005-0000-0000-00000B1E0000}"/>
    <cellStyle name="Note 14 47 3" xfId="7692" xr:uid="{00000000-0005-0000-0000-00000C1E0000}"/>
    <cellStyle name="Note 14 47 4" xfId="7693" xr:uid="{00000000-0005-0000-0000-00000D1E0000}"/>
    <cellStyle name="Note 14 47 5" xfId="7694" xr:uid="{00000000-0005-0000-0000-00000E1E0000}"/>
    <cellStyle name="Note 14 47 6" xfId="7695" xr:uid="{00000000-0005-0000-0000-00000F1E0000}"/>
    <cellStyle name="Note 14 47 7" xfId="7696" xr:uid="{00000000-0005-0000-0000-0000101E0000}"/>
    <cellStyle name="Note 14 47 8" xfId="7697" xr:uid="{00000000-0005-0000-0000-0000111E0000}"/>
    <cellStyle name="Note 14 47 9" xfId="7698" xr:uid="{00000000-0005-0000-0000-0000121E0000}"/>
    <cellStyle name="Note 14 48" xfId="7699" xr:uid="{00000000-0005-0000-0000-0000131E0000}"/>
    <cellStyle name="Note 14 48 2" xfId="7700" xr:uid="{00000000-0005-0000-0000-0000141E0000}"/>
    <cellStyle name="Note 14 48 3" xfId="7701" xr:uid="{00000000-0005-0000-0000-0000151E0000}"/>
    <cellStyle name="Note 14 48 4" xfId="7702" xr:uid="{00000000-0005-0000-0000-0000161E0000}"/>
    <cellStyle name="Note 14 48 5" xfId="7703" xr:uid="{00000000-0005-0000-0000-0000171E0000}"/>
    <cellStyle name="Note 14 48 6" xfId="7704" xr:uid="{00000000-0005-0000-0000-0000181E0000}"/>
    <cellStyle name="Note 14 48 7" xfId="7705" xr:uid="{00000000-0005-0000-0000-0000191E0000}"/>
    <cellStyle name="Note 14 48 8" xfId="7706" xr:uid="{00000000-0005-0000-0000-00001A1E0000}"/>
    <cellStyle name="Note 14 48 9" xfId="7707" xr:uid="{00000000-0005-0000-0000-00001B1E0000}"/>
    <cellStyle name="Note 14 49" xfId="7708" xr:uid="{00000000-0005-0000-0000-00001C1E0000}"/>
    <cellStyle name="Note 14 49 2" xfId="7709" xr:uid="{00000000-0005-0000-0000-00001D1E0000}"/>
    <cellStyle name="Note 14 49 3" xfId="7710" xr:uid="{00000000-0005-0000-0000-00001E1E0000}"/>
    <cellStyle name="Note 14 49 4" xfId="7711" xr:uid="{00000000-0005-0000-0000-00001F1E0000}"/>
    <cellStyle name="Note 14 49 5" xfId="7712" xr:uid="{00000000-0005-0000-0000-0000201E0000}"/>
    <cellStyle name="Note 14 49 6" xfId="7713" xr:uid="{00000000-0005-0000-0000-0000211E0000}"/>
    <cellStyle name="Note 14 49 7" xfId="7714" xr:uid="{00000000-0005-0000-0000-0000221E0000}"/>
    <cellStyle name="Note 14 49 8" xfId="7715" xr:uid="{00000000-0005-0000-0000-0000231E0000}"/>
    <cellStyle name="Note 14 49 9" xfId="7716" xr:uid="{00000000-0005-0000-0000-0000241E0000}"/>
    <cellStyle name="Note 14 5" xfId="7717" xr:uid="{00000000-0005-0000-0000-0000251E0000}"/>
    <cellStyle name="Note 14 5 2" xfId="7718" xr:uid="{00000000-0005-0000-0000-0000261E0000}"/>
    <cellStyle name="Note 14 5 3" xfId="7719" xr:uid="{00000000-0005-0000-0000-0000271E0000}"/>
    <cellStyle name="Note 14 5 4" xfId="7720" xr:uid="{00000000-0005-0000-0000-0000281E0000}"/>
    <cellStyle name="Note 14 5 5" xfId="7721" xr:uid="{00000000-0005-0000-0000-0000291E0000}"/>
    <cellStyle name="Note 14 5 6" xfId="7722" xr:uid="{00000000-0005-0000-0000-00002A1E0000}"/>
    <cellStyle name="Note 14 5 7" xfId="7723" xr:uid="{00000000-0005-0000-0000-00002B1E0000}"/>
    <cellStyle name="Note 14 5 8" xfId="7724" xr:uid="{00000000-0005-0000-0000-00002C1E0000}"/>
    <cellStyle name="Note 14 5 9" xfId="7725" xr:uid="{00000000-0005-0000-0000-00002D1E0000}"/>
    <cellStyle name="Note 14 50" xfId="7726" xr:uid="{00000000-0005-0000-0000-00002E1E0000}"/>
    <cellStyle name="Note 14 50 2" xfId="7727" xr:uid="{00000000-0005-0000-0000-00002F1E0000}"/>
    <cellStyle name="Note 14 50 3" xfId="7728" xr:uid="{00000000-0005-0000-0000-0000301E0000}"/>
    <cellStyle name="Note 14 50 4" xfId="7729" xr:uid="{00000000-0005-0000-0000-0000311E0000}"/>
    <cellStyle name="Note 14 50 5" xfId="7730" xr:uid="{00000000-0005-0000-0000-0000321E0000}"/>
    <cellStyle name="Note 14 50 6" xfId="7731" xr:uid="{00000000-0005-0000-0000-0000331E0000}"/>
    <cellStyle name="Note 14 50 7" xfId="7732" xr:uid="{00000000-0005-0000-0000-0000341E0000}"/>
    <cellStyle name="Note 14 50 8" xfId="7733" xr:uid="{00000000-0005-0000-0000-0000351E0000}"/>
    <cellStyle name="Note 14 50 9" xfId="7734" xr:uid="{00000000-0005-0000-0000-0000361E0000}"/>
    <cellStyle name="Note 14 51" xfId="7735" xr:uid="{00000000-0005-0000-0000-0000371E0000}"/>
    <cellStyle name="Note 14 51 2" xfId="7736" xr:uid="{00000000-0005-0000-0000-0000381E0000}"/>
    <cellStyle name="Note 14 51 3" xfId="7737" xr:uid="{00000000-0005-0000-0000-0000391E0000}"/>
    <cellStyle name="Note 14 51 4" xfId="7738" xr:uid="{00000000-0005-0000-0000-00003A1E0000}"/>
    <cellStyle name="Note 14 52" xfId="7739" xr:uid="{00000000-0005-0000-0000-00003B1E0000}"/>
    <cellStyle name="Note 14 52 2" xfId="7740" xr:uid="{00000000-0005-0000-0000-00003C1E0000}"/>
    <cellStyle name="Note 14 52 3" xfId="7741" xr:uid="{00000000-0005-0000-0000-00003D1E0000}"/>
    <cellStyle name="Note 14 53" xfId="7742" xr:uid="{00000000-0005-0000-0000-00003E1E0000}"/>
    <cellStyle name="Note 14 54" xfId="7743" xr:uid="{00000000-0005-0000-0000-00003F1E0000}"/>
    <cellStyle name="Note 14 55" xfId="7744" xr:uid="{00000000-0005-0000-0000-0000401E0000}"/>
    <cellStyle name="Note 14 56" xfId="7745" xr:uid="{00000000-0005-0000-0000-0000411E0000}"/>
    <cellStyle name="Note 14 57" xfId="7746" xr:uid="{00000000-0005-0000-0000-0000421E0000}"/>
    <cellStyle name="Note 14 58" xfId="7747" xr:uid="{00000000-0005-0000-0000-0000431E0000}"/>
    <cellStyle name="Note 14 59" xfId="7748" xr:uid="{00000000-0005-0000-0000-0000441E0000}"/>
    <cellStyle name="Note 14 6" xfId="7749" xr:uid="{00000000-0005-0000-0000-0000451E0000}"/>
    <cellStyle name="Note 14 6 2" xfId="7750" xr:uid="{00000000-0005-0000-0000-0000461E0000}"/>
    <cellStyle name="Note 14 6 3" xfId="7751" xr:uid="{00000000-0005-0000-0000-0000471E0000}"/>
    <cellStyle name="Note 14 6 4" xfId="7752" xr:uid="{00000000-0005-0000-0000-0000481E0000}"/>
    <cellStyle name="Note 14 6 5" xfId="7753" xr:uid="{00000000-0005-0000-0000-0000491E0000}"/>
    <cellStyle name="Note 14 6 6" xfId="7754" xr:uid="{00000000-0005-0000-0000-00004A1E0000}"/>
    <cellStyle name="Note 14 6 7" xfId="7755" xr:uid="{00000000-0005-0000-0000-00004B1E0000}"/>
    <cellStyle name="Note 14 6 8" xfId="7756" xr:uid="{00000000-0005-0000-0000-00004C1E0000}"/>
    <cellStyle name="Note 14 6 9" xfId="7757" xr:uid="{00000000-0005-0000-0000-00004D1E0000}"/>
    <cellStyle name="Note 14 60" xfId="7758" xr:uid="{00000000-0005-0000-0000-00004E1E0000}"/>
    <cellStyle name="Note 14 61" xfId="7759" xr:uid="{00000000-0005-0000-0000-00004F1E0000}"/>
    <cellStyle name="Note 14 62" xfId="7760" xr:uid="{00000000-0005-0000-0000-0000501E0000}"/>
    <cellStyle name="Note 14 63" xfId="7761" xr:uid="{00000000-0005-0000-0000-0000511E0000}"/>
    <cellStyle name="Note 14 64" xfId="7762" xr:uid="{00000000-0005-0000-0000-0000521E0000}"/>
    <cellStyle name="Note 14 65" xfId="7763" xr:uid="{00000000-0005-0000-0000-0000531E0000}"/>
    <cellStyle name="Note 14 66" xfId="7764" xr:uid="{00000000-0005-0000-0000-0000541E0000}"/>
    <cellStyle name="Note 14 67" xfId="7765" xr:uid="{00000000-0005-0000-0000-0000551E0000}"/>
    <cellStyle name="Note 14 68" xfId="7766" xr:uid="{00000000-0005-0000-0000-0000561E0000}"/>
    <cellStyle name="Note 14 69" xfId="7767" xr:uid="{00000000-0005-0000-0000-0000571E0000}"/>
    <cellStyle name="Note 14 7" xfId="7768" xr:uid="{00000000-0005-0000-0000-0000581E0000}"/>
    <cellStyle name="Note 14 7 2" xfId="7769" xr:uid="{00000000-0005-0000-0000-0000591E0000}"/>
    <cellStyle name="Note 14 7 3" xfId="7770" xr:uid="{00000000-0005-0000-0000-00005A1E0000}"/>
    <cellStyle name="Note 14 7 4" xfId="7771" xr:uid="{00000000-0005-0000-0000-00005B1E0000}"/>
    <cellStyle name="Note 14 7 5" xfId="7772" xr:uid="{00000000-0005-0000-0000-00005C1E0000}"/>
    <cellStyle name="Note 14 7 6" xfId="7773" xr:uid="{00000000-0005-0000-0000-00005D1E0000}"/>
    <cellStyle name="Note 14 7 7" xfId="7774" xr:uid="{00000000-0005-0000-0000-00005E1E0000}"/>
    <cellStyle name="Note 14 7 8" xfId="7775" xr:uid="{00000000-0005-0000-0000-00005F1E0000}"/>
    <cellStyle name="Note 14 7 9" xfId="7776" xr:uid="{00000000-0005-0000-0000-0000601E0000}"/>
    <cellStyle name="Note 14 70" xfId="7777" xr:uid="{00000000-0005-0000-0000-0000611E0000}"/>
    <cellStyle name="Note 14 71" xfId="7778" xr:uid="{00000000-0005-0000-0000-0000621E0000}"/>
    <cellStyle name="Note 14 72" xfId="7779" xr:uid="{00000000-0005-0000-0000-0000631E0000}"/>
    <cellStyle name="Note 14 73" xfId="7780" xr:uid="{00000000-0005-0000-0000-0000641E0000}"/>
    <cellStyle name="Note 14 74" xfId="7781" xr:uid="{00000000-0005-0000-0000-0000651E0000}"/>
    <cellStyle name="Note 14 75" xfId="7782" xr:uid="{00000000-0005-0000-0000-0000661E0000}"/>
    <cellStyle name="Note 14 8" xfId="7783" xr:uid="{00000000-0005-0000-0000-0000671E0000}"/>
    <cellStyle name="Note 14 8 2" xfId="7784" xr:uid="{00000000-0005-0000-0000-0000681E0000}"/>
    <cellStyle name="Note 14 8 3" xfId="7785" xr:uid="{00000000-0005-0000-0000-0000691E0000}"/>
    <cellStyle name="Note 14 8 4" xfId="7786" xr:uid="{00000000-0005-0000-0000-00006A1E0000}"/>
    <cellStyle name="Note 14 8 5" xfId="7787" xr:uid="{00000000-0005-0000-0000-00006B1E0000}"/>
    <cellStyle name="Note 14 8 6" xfId="7788" xr:uid="{00000000-0005-0000-0000-00006C1E0000}"/>
    <cellStyle name="Note 14 8 7" xfId="7789" xr:uid="{00000000-0005-0000-0000-00006D1E0000}"/>
    <cellStyle name="Note 14 8 8" xfId="7790" xr:uid="{00000000-0005-0000-0000-00006E1E0000}"/>
    <cellStyle name="Note 14 8 9" xfId="7791" xr:uid="{00000000-0005-0000-0000-00006F1E0000}"/>
    <cellStyle name="Note 14 9" xfId="7792" xr:uid="{00000000-0005-0000-0000-0000701E0000}"/>
    <cellStyle name="Note 14 9 2" xfId="7793" xr:uid="{00000000-0005-0000-0000-0000711E0000}"/>
    <cellStyle name="Note 14 9 3" xfId="7794" xr:uid="{00000000-0005-0000-0000-0000721E0000}"/>
    <cellStyle name="Note 14 9 4" xfId="7795" xr:uid="{00000000-0005-0000-0000-0000731E0000}"/>
    <cellStyle name="Note 14 9 5" xfId="7796" xr:uid="{00000000-0005-0000-0000-0000741E0000}"/>
    <cellStyle name="Note 14 9 6" xfId="7797" xr:uid="{00000000-0005-0000-0000-0000751E0000}"/>
    <cellStyle name="Note 14 9 7" xfId="7798" xr:uid="{00000000-0005-0000-0000-0000761E0000}"/>
    <cellStyle name="Note 14 9 8" xfId="7799" xr:uid="{00000000-0005-0000-0000-0000771E0000}"/>
    <cellStyle name="Note 14 9 9" xfId="7800" xr:uid="{00000000-0005-0000-0000-0000781E0000}"/>
    <cellStyle name="Note 15" xfId="7801" xr:uid="{00000000-0005-0000-0000-0000791E0000}"/>
    <cellStyle name="Note 15 10" xfId="7802" xr:uid="{00000000-0005-0000-0000-00007A1E0000}"/>
    <cellStyle name="Note 15 10 2" xfId="7803" xr:uid="{00000000-0005-0000-0000-00007B1E0000}"/>
    <cellStyle name="Note 15 10 3" xfId="7804" xr:uid="{00000000-0005-0000-0000-00007C1E0000}"/>
    <cellStyle name="Note 15 10 4" xfId="7805" xr:uid="{00000000-0005-0000-0000-00007D1E0000}"/>
    <cellStyle name="Note 15 10 5" xfId="7806" xr:uid="{00000000-0005-0000-0000-00007E1E0000}"/>
    <cellStyle name="Note 15 10 6" xfId="7807" xr:uid="{00000000-0005-0000-0000-00007F1E0000}"/>
    <cellStyle name="Note 15 10 7" xfId="7808" xr:uid="{00000000-0005-0000-0000-0000801E0000}"/>
    <cellStyle name="Note 15 10 8" xfId="7809" xr:uid="{00000000-0005-0000-0000-0000811E0000}"/>
    <cellStyle name="Note 15 10 9" xfId="7810" xr:uid="{00000000-0005-0000-0000-0000821E0000}"/>
    <cellStyle name="Note 15 11" xfId="7811" xr:uid="{00000000-0005-0000-0000-0000831E0000}"/>
    <cellStyle name="Note 15 11 2" xfId="7812" xr:uid="{00000000-0005-0000-0000-0000841E0000}"/>
    <cellStyle name="Note 15 11 3" xfId="7813" xr:uid="{00000000-0005-0000-0000-0000851E0000}"/>
    <cellStyle name="Note 15 11 4" xfId="7814" xr:uid="{00000000-0005-0000-0000-0000861E0000}"/>
    <cellStyle name="Note 15 11 5" xfId="7815" xr:uid="{00000000-0005-0000-0000-0000871E0000}"/>
    <cellStyle name="Note 15 11 6" xfId="7816" xr:uid="{00000000-0005-0000-0000-0000881E0000}"/>
    <cellStyle name="Note 15 11 7" xfId="7817" xr:uid="{00000000-0005-0000-0000-0000891E0000}"/>
    <cellStyle name="Note 15 11 8" xfId="7818" xr:uid="{00000000-0005-0000-0000-00008A1E0000}"/>
    <cellStyle name="Note 15 11 9" xfId="7819" xr:uid="{00000000-0005-0000-0000-00008B1E0000}"/>
    <cellStyle name="Note 15 12" xfId="7820" xr:uid="{00000000-0005-0000-0000-00008C1E0000}"/>
    <cellStyle name="Note 15 12 2" xfId="7821" xr:uid="{00000000-0005-0000-0000-00008D1E0000}"/>
    <cellStyle name="Note 15 12 3" xfId="7822" xr:uid="{00000000-0005-0000-0000-00008E1E0000}"/>
    <cellStyle name="Note 15 12 4" xfId="7823" xr:uid="{00000000-0005-0000-0000-00008F1E0000}"/>
    <cellStyle name="Note 15 12 5" xfId="7824" xr:uid="{00000000-0005-0000-0000-0000901E0000}"/>
    <cellStyle name="Note 15 12 6" xfId="7825" xr:uid="{00000000-0005-0000-0000-0000911E0000}"/>
    <cellStyle name="Note 15 12 7" xfId="7826" xr:uid="{00000000-0005-0000-0000-0000921E0000}"/>
    <cellStyle name="Note 15 12 8" xfId="7827" xr:uid="{00000000-0005-0000-0000-0000931E0000}"/>
    <cellStyle name="Note 15 12 9" xfId="7828" xr:uid="{00000000-0005-0000-0000-0000941E0000}"/>
    <cellStyle name="Note 15 13" xfId="7829" xr:uid="{00000000-0005-0000-0000-0000951E0000}"/>
    <cellStyle name="Note 15 13 2" xfId="7830" xr:uid="{00000000-0005-0000-0000-0000961E0000}"/>
    <cellStyle name="Note 15 13 3" xfId="7831" xr:uid="{00000000-0005-0000-0000-0000971E0000}"/>
    <cellStyle name="Note 15 13 4" xfId="7832" xr:uid="{00000000-0005-0000-0000-0000981E0000}"/>
    <cellStyle name="Note 15 13 5" xfId="7833" xr:uid="{00000000-0005-0000-0000-0000991E0000}"/>
    <cellStyle name="Note 15 13 6" xfId="7834" xr:uid="{00000000-0005-0000-0000-00009A1E0000}"/>
    <cellStyle name="Note 15 13 7" xfId="7835" xr:uid="{00000000-0005-0000-0000-00009B1E0000}"/>
    <cellStyle name="Note 15 13 8" xfId="7836" xr:uid="{00000000-0005-0000-0000-00009C1E0000}"/>
    <cellStyle name="Note 15 13 9" xfId="7837" xr:uid="{00000000-0005-0000-0000-00009D1E0000}"/>
    <cellStyle name="Note 15 14" xfId="7838" xr:uid="{00000000-0005-0000-0000-00009E1E0000}"/>
    <cellStyle name="Note 15 14 2" xfId="7839" xr:uid="{00000000-0005-0000-0000-00009F1E0000}"/>
    <cellStyle name="Note 15 14 3" xfId="7840" xr:uid="{00000000-0005-0000-0000-0000A01E0000}"/>
    <cellStyle name="Note 15 14 4" xfId="7841" xr:uid="{00000000-0005-0000-0000-0000A11E0000}"/>
    <cellStyle name="Note 15 14 5" xfId="7842" xr:uid="{00000000-0005-0000-0000-0000A21E0000}"/>
    <cellStyle name="Note 15 14 6" xfId="7843" xr:uid="{00000000-0005-0000-0000-0000A31E0000}"/>
    <cellStyle name="Note 15 14 7" xfId="7844" xr:uid="{00000000-0005-0000-0000-0000A41E0000}"/>
    <cellStyle name="Note 15 14 8" xfId="7845" xr:uid="{00000000-0005-0000-0000-0000A51E0000}"/>
    <cellStyle name="Note 15 14 9" xfId="7846" xr:uid="{00000000-0005-0000-0000-0000A61E0000}"/>
    <cellStyle name="Note 15 15" xfId="7847" xr:uid="{00000000-0005-0000-0000-0000A71E0000}"/>
    <cellStyle name="Note 15 15 2" xfId="7848" xr:uid="{00000000-0005-0000-0000-0000A81E0000}"/>
    <cellStyle name="Note 15 15 3" xfId="7849" xr:uid="{00000000-0005-0000-0000-0000A91E0000}"/>
    <cellStyle name="Note 15 15 4" xfId="7850" xr:uid="{00000000-0005-0000-0000-0000AA1E0000}"/>
    <cellStyle name="Note 15 15 5" xfId="7851" xr:uid="{00000000-0005-0000-0000-0000AB1E0000}"/>
    <cellStyle name="Note 15 15 6" xfId="7852" xr:uid="{00000000-0005-0000-0000-0000AC1E0000}"/>
    <cellStyle name="Note 15 15 7" xfId="7853" xr:uid="{00000000-0005-0000-0000-0000AD1E0000}"/>
    <cellStyle name="Note 15 15 8" xfId="7854" xr:uid="{00000000-0005-0000-0000-0000AE1E0000}"/>
    <cellStyle name="Note 15 15 9" xfId="7855" xr:uid="{00000000-0005-0000-0000-0000AF1E0000}"/>
    <cellStyle name="Note 15 16" xfId="7856" xr:uid="{00000000-0005-0000-0000-0000B01E0000}"/>
    <cellStyle name="Note 15 16 2" xfId="7857" xr:uid="{00000000-0005-0000-0000-0000B11E0000}"/>
    <cellStyle name="Note 15 16 3" xfId="7858" xr:uid="{00000000-0005-0000-0000-0000B21E0000}"/>
    <cellStyle name="Note 15 16 4" xfId="7859" xr:uid="{00000000-0005-0000-0000-0000B31E0000}"/>
    <cellStyle name="Note 15 16 5" xfId="7860" xr:uid="{00000000-0005-0000-0000-0000B41E0000}"/>
    <cellStyle name="Note 15 16 6" xfId="7861" xr:uid="{00000000-0005-0000-0000-0000B51E0000}"/>
    <cellStyle name="Note 15 16 7" xfId="7862" xr:uid="{00000000-0005-0000-0000-0000B61E0000}"/>
    <cellStyle name="Note 15 16 8" xfId="7863" xr:uid="{00000000-0005-0000-0000-0000B71E0000}"/>
    <cellStyle name="Note 15 16 9" xfId="7864" xr:uid="{00000000-0005-0000-0000-0000B81E0000}"/>
    <cellStyle name="Note 15 17" xfId="7865" xr:uid="{00000000-0005-0000-0000-0000B91E0000}"/>
    <cellStyle name="Note 15 17 2" xfId="7866" xr:uid="{00000000-0005-0000-0000-0000BA1E0000}"/>
    <cellStyle name="Note 15 17 3" xfId="7867" xr:uid="{00000000-0005-0000-0000-0000BB1E0000}"/>
    <cellStyle name="Note 15 17 4" xfId="7868" xr:uid="{00000000-0005-0000-0000-0000BC1E0000}"/>
    <cellStyle name="Note 15 17 5" xfId="7869" xr:uid="{00000000-0005-0000-0000-0000BD1E0000}"/>
    <cellStyle name="Note 15 17 6" xfId="7870" xr:uid="{00000000-0005-0000-0000-0000BE1E0000}"/>
    <cellStyle name="Note 15 17 7" xfId="7871" xr:uid="{00000000-0005-0000-0000-0000BF1E0000}"/>
    <cellStyle name="Note 15 17 8" xfId="7872" xr:uid="{00000000-0005-0000-0000-0000C01E0000}"/>
    <cellStyle name="Note 15 17 9" xfId="7873" xr:uid="{00000000-0005-0000-0000-0000C11E0000}"/>
    <cellStyle name="Note 15 18" xfId="7874" xr:uid="{00000000-0005-0000-0000-0000C21E0000}"/>
    <cellStyle name="Note 15 18 2" xfId="7875" xr:uid="{00000000-0005-0000-0000-0000C31E0000}"/>
    <cellStyle name="Note 15 18 3" xfId="7876" xr:uid="{00000000-0005-0000-0000-0000C41E0000}"/>
    <cellStyle name="Note 15 18 4" xfId="7877" xr:uid="{00000000-0005-0000-0000-0000C51E0000}"/>
    <cellStyle name="Note 15 18 5" xfId="7878" xr:uid="{00000000-0005-0000-0000-0000C61E0000}"/>
    <cellStyle name="Note 15 18 6" xfId="7879" xr:uid="{00000000-0005-0000-0000-0000C71E0000}"/>
    <cellStyle name="Note 15 18 7" xfId="7880" xr:uid="{00000000-0005-0000-0000-0000C81E0000}"/>
    <cellStyle name="Note 15 18 8" xfId="7881" xr:uid="{00000000-0005-0000-0000-0000C91E0000}"/>
    <cellStyle name="Note 15 18 9" xfId="7882" xr:uid="{00000000-0005-0000-0000-0000CA1E0000}"/>
    <cellStyle name="Note 15 19" xfId="7883" xr:uid="{00000000-0005-0000-0000-0000CB1E0000}"/>
    <cellStyle name="Note 15 19 2" xfId="7884" xr:uid="{00000000-0005-0000-0000-0000CC1E0000}"/>
    <cellStyle name="Note 15 19 3" xfId="7885" xr:uid="{00000000-0005-0000-0000-0000CD1E0000}"/>
    <cellStyle name="Note 15 19 4" xfId="7886" xr:uid="{00000000-0005-0000-0000-0000CE1E0000}"/>
    <cellStyle name="Note 15 19 5" xfId="7887" xr:uid="{00000000-0005-0000-0000-0000CF1E0000}"/>
    <cellStyle name="Note 15 19 6" xfId="7888" xr:uid="{00000000-0005-0000-0000-0000D01E0000}"/>
    <cellStyle name="Note 15 19 7" xfId="7889" xr:uid="{00000000-0005-0000-0000-0000D11E0000}"/>
    <cellStyle name="Note 15 19 8" xfId="7890" xr:uid="{00000000-0005-0000-0000-0000D21E0000}"/>
    <cellStyle name="Note 15 19 9" xfId="7891" xr:uid="{00000000-0005-0000-0000-0000D31E0000}"/>
    <cellStyle name="Note 15 2" xfId="7892" xr:uid="{00000000-0005-0000-0000-0000D41E0000}"/>
    <cellStyle name="Note 15 2 10" xfId="7893" xr:uid="{00000000-0005-0000-0000-0000D51E0000}"/>
    <cellStyle name="Note 15 2 11" xfId="7894" xr:uid="{00000000-0005-0000-0000-0000D61E0000}"/>
    <cellStyle name="Note 15 2 2" xfId="7895" xr:uid="{00000000-0005-0000-0000-0000D71E0000}"/>
    <cellStyle name="Note 15 2 2 10" xfId="7896" xr:uid="{00000000-0005-0000-0000-0000D81E0000}"/>
    <cellStyle name="Note 15 2 2 11" xfId="7897" xr:uid="{00000000-0005-0000-0000-0000D91E0000}"/>
    <cellStyle name="Note 15 2 2 12" xfId="7898" xr:uid="{00000000-0005-0000-0000-0000DA1E0000}"/>
    <cellStyle name="Note 15 2 2 13" xfId="7899" xr:uid="{00000000-0005-0000-0000-0000DB1E0000}"/>
    <cellStyle name="Note 15 2 2 14" xfId="7900" xr:uid="{00000000-0005-0000-0000-0000DC1E0000}"/>
    <cellStyle name="Note 15 2 2 15" xfId="7901" xr:uid="{00000000-0005-0000-0000-0000DD1E0000}"/>
    <cellStyle name="Note 15 2 2 16" xfId="7902" xr:uid="{00000000-0005-0000-0000-0000DE1E0000}"/>
    <cellStyle name="Note 15 2 2 17" xfId="7903" xr:uid="{00000000-0005-0000-0000-0000DF1E0000}"/>
    <cellStyle name="Note 15 2 2 2" xfId="7904" xr:uid="{00000000-0005-0000-0000-0000E01E0000}"/>
    <cellStyle name="Note 15 2 2 3" xfId="7905" xr:uid="{00000000-0005-0000-0000-0000E11E0000}"/>
    <cellStyle name="Note 15 2 2 4" xfId="7906" xr:uid="{00000000-0005-0000-0000-0000E21E0000}"/>
    <cellStyle name="Note 15 2 2 5" xfId="7907" xr:uid="{00000000-0005-0000-0000-0000E31E0000}"/>
    <cellStyle name="Note 15 2 2 6" xfId="7908" xr:uid="{00000000-0005-0000-0000-0000E41E0000}"/>
    <cellStyle name="Note 15 2 2 7" xfId="7909" xr:uid="{00000000-0005-0000-0000-0000E51E0000}"/>
    <cellStyle name="Note 15 2 2 8" xfId="7910" xr:uid="{00000000-0005-0000-0000-0000E61E0000}"/>
    <cellStyle name="Note 15 2 2 9" xfId="7911" xr:uid="{00000000-0005-0000-0000-0000E71E0000}"/>
    <cellStyle name="Note 15 2 3" xfId="7912" xr:uid="{00000000-0005-0000-0000-0000E81E0000}"/>
    <cellStyle name="Note 15 2 4" xfId="7913" xr:uid="{00000000-0005-0000-0000-0000E91E0000}"/>
    <cellStyle name="Note 15 2 5" xfId="7914" xr:uid="{00000000-0005-0000-0000-0000EA1E0000}"/>
    <cellStyle name="Note 15 2 6" xfId="7915" xr:uid="{00000000-0005-0000-0000-0000EB1E0000}"/>
    <cellStyle name="Note 15 2 7" xfId="7916" xr:uid="{00000000-0005-0000-0000-0000EC1E0000}"/>
    <cellStyle name="Note 15 2 8" xfId="7917" xr:uid="{00000000-0005-0000-0000-0000ED1E0000}"/>
    <cellStyle name="Note 15 2 9" xfId="7918" xr:uid="{00000000-0005-0000-0000-0000EE1E0000}"/>
    <cellStyle name="Note 15 20" xfId="7919" xr:uid="{00000000-0005-0000-0000-0000EF1E0000}"/>
    <cellStyle name="Note 15 20 2" xfId="7920" xr:uid="{00000000-0005-0000-0000-0000F01E0000}"/>
    <cellStyle name="Note 15 20 3" xfId="7921" xr:uid="{00000000-0005-0000-0000-0000F11E0000}"/>
    <cellStyle name="Note 15 20 4" xfId="7922" xr:uid="{00000000-0005-0000-0000-0000F21E0000}"/>
    <cellStyle name="Note 15 20 5" xfId="7923" xr:uid="{00000000-0005-0000-0000-0000F31E0000}"/>
    <cellStyle name="Note 15 20 6" xfId="7924" xr:uid="{00000000-0005-0000-0000-0000F41E0000}"/>
    <cellStyle name="Note 15 20 7" xfId="7925" xr:uid="{00000000-0005-0000-0000-0000F51E0000}"/>
    <cellStyle name="Note 15 20 8" xfId="7926" xr:uid="{00000000-0005-0000-0000-0000F61E0000}"/>
    <cellStyle name="Note 15 20 9" xfId="7927" xr:uid="{00000000-0005-0000-0000-0000F71E0000}"/>
    <cellStyle name="Note 15 21" xfId="7928" xr:uid="{00000000-0005-0000-0000-0000F81E0000}"/>
    <cellStyle name="Note 15 21 2" xfId="7929" xr:uid="{00000000-0005-0000-0000-0000F91E0000}"/>
    <cellStyle name="Note 15 21 3" xfId="7930" xr:uid="{00000000-0005-0000-0000-0000FA1E0000}"/>
    <cellStyle name="Note 15 21 4" xfId="7931" xr:uid="{00000000-0005-0000-0000-0000FB1E0000}"/>
    <cellStyle name="Note 15 21 5" xfId="7932" xr:uid="{00000000-0005-0000-0000-0000FC1E0000}"/>
    <cellStyle name="Note 15 21 6" xfId="7933" xr:uid="{00000000-0005-0000-0000-0000FD1E0000}"/>
    <cellStyle name="Note 15 21 7" xfId="7934" xr:uid="{00000000-0005-0000-0000-0000FE1E0000}"/>
    <cellStyle name="Note 15 21 8" xfId="7935" xr:uid="{00000000-0005-0000-0000-0000FF1E0000}"/>
    <cellStyle name="Note 15 21 9" xfId="7936" xr:uid="{00000000-0005-0000-0000-0000001F0000}"/>
    <cellStyle name="Note 15 22" xfId="7937" xr:uid="{00000000-0005-0000-0000-0000011F0000}"/>
    <cellStyle name="Note 15 22 2" xfId="7938" xr:uid="{00000000-0005-0000-0000-0000021F0000}"/>
    <cellStyle name="Note 15 22 3" xfId="7939" xr:uid="{00000000-0005-0000-0000-0000031F0000}"/>
    <cellStyle name="Note 15 22 4" xfId="7940" xr:uid="{00000000-0005-0000-0000-0000041F0000}"/>
    <cellStyle name="Note 15 22 5" xfId="7941" xr:uid="{00000000-0005-0000-0000-0000051F0000}"/>
    <cellStyle name="Note 15 22 6" xfId="7942" xr:uid="{00000000-0005-0000-0000-0000061F0000}"/>
    <cellStyle name="Note 15 22 7" xfId="7943" xr:uid="{00000000-0005-0000-0000-0000071F0000}"/>
    <cellStyle name="Note 15 22 8" xfId="7944" xr:uid="{00000000-0005-0000-0000-0000081F0000}"/>
    <cellStyle name="Note 15 22 9" xfId="7945" xr:uid="{00000000-0005-0000-0000-0000091F0000}"/>
    <cellStyle name="Note 15 23" xfId="7946" xr:uid="{00000000-0005-0000-0000-00000A1F0000}"/>
    <cellStyle name="Note 15 23 2" xfId="7947" xr:uid="{00000000-0005-0000-0000-00000B1F0000}"/>
    <cellStyle name="Note 15 23 3" xfId="7948" xr:uid="{00000000-0005-0000-0000-00000C1F0000}"/>
    <cellStyle name="Note 15 23 4" xfId="7949" xr:uid="{00000000-0005-0000-0000-00000D1F0000}"/>
    <cellStyle name="Note 15 23 5" xfId="7950" xr:uid="{00000000-0005-0000-0000-00000E1F0000}"/>
    <cellStyle name="Note 15 23 6" xfId="7951" xr:uid="{00000000-0005-0000-0000-00000F1F0000}"/>
    <cellStyle name="Note 15 23 7" xfId="7952" xr:uid="{00000000-0005-0000-0000-0000101F0000}"/>
    <cellStyle name="Note 15 23 8" xfId="7953" xr:uid="{00000000-0005-0000-0000-0000111F0000}"/>
    <cellStyle name="Note 15 23 9" xfId="7954" xr:uid="{00000000-0005-0000-0000-0000121F0000}"/>
    <cellStyle name="Note 15 24" xfId="7955" xr:uid="{00000000-0005-0000-0000-0000131F0000}"/>
    <cellStyle name="Note 15 24 2" xfId="7956" xr:uid="{00000000-0005-0000-0000-0000141F0000}"/>
    <cellStyle name="Note 15 24 3" xfId="7957" xr:uid="{00000000-0005-0000-0000-0000151F0000}"/>
    <cellStyle name="Note 15 24 4" xfId="7958" xr:uid="{00000000-0005-0000-0000-0000161F0000}"/>
    <cellStyle name="Note 15 24 5" xfId="7959" xr:uid="{00000000-0005-0000-0000-0000171F0000}"/>
    <cellStyle name="Note 15 24 6" xfId="7960" xr:uid="{00000000-0005-0000-0000-0000181F0000}"/>
    <cellStyle name="Note 15 24 7" xfId="7961" xr:uid="{00000000-0005-0000-0000-0000191F0000}"/>
    <cellStyle name="Note 15 24 8" xfId="7962" xr:uid="{00000000-0005-0000-0000-00001A1F0000}"/>
    <cellStyle name="Note 15 24 9" xfId="7963" xr:uid="{00000000-0005-0000-0000-00001B1F0000}"/>
    <cellStyle name="Note 15 25" xfId="7964" xr:uid="{00000000-0005-0000-0000-00001C1F0000}"/>
    <cellStyle name="Note 15 25 2" xfId="7965" xr:uid="{00000000-0005-0000-0000-00001D1F0000}"/>
    <cellStyle name="Note 15 25 3" xfId="7966" xr:uid="{00000000-0005-0000-0000-00001E1F0000}"/>
    <cellStyle name="Note 15 25 4" xfId="7967" xr:uid="{00000000-0005-0000-0000-00001F1F0000}"/>
    <cellStyle name="Note 15 25 5" xfId="7968" xr:uid="{00000000-0005-0000-0000-0000201F0000}"/>
    <cellStyle name="Note 15 25 6" xfId="7969" xr:uid="{00000000-0005-0000-0000-0000211F0000}"/>
    <cellStyle name="Note 15 25 7" xfId="7970" xr:uid="{00000000-0005-0000-0000-0000221F0000}"/>
    <cellStyle name="Note 15 25 8" xfId="7971" xr:uid="{00000000-0005-0000-0000-0000231F0000}"/>
    <cellStyle name="Note 15 25 9" xfId="7972" xr:uid="{00000000-0005-0000-0000-0000241F0000}"/>
    <cellStyle name="Note 15 26" xfId="7973" xr:uid="{00000000-0005-0000-0000-0000251F0000}"/>
    <cellStyle name="Note 15 26 2" xfId="7974" xr:uid="{00000000-0005-0000-0000-0000261F0000}"/>
    <cellStyle name="Note 15 26 3" xfId="7975" xr:uid="{00000000-0005-0000-0000-0000271F0000}"/>
    <cellStyle name="Note 15 26 4" xfId="7976" xr:uid="{00000000-0005-0000-0000-0000281F0000}"/>
    <cellStyle name="Note 15 26 5" xfId="7977" xr:uid="{00000000-0005-0000-0000-0000291F0000}"/>
    <cellStyle name="Note 15 26 6" xfId="7978" xr:uid="{00000000-0005-0000-0000-00002A1F0000}"/>
    <cellStyle name="Note 15 26 7" xfId="7979" xr:uid="{00000000-0005-0000-0000-00002B1F0000}"/>
    <cellStyle name="Note 15 26 8" xfId="7980" xr:uid="{00000000-0005-0000-0000-00002C1F0000}"/>
    <cellStyle name="Note 15 26 9" xfId="7981" xr:uid="{00000000-0005-0000-0000-00002D1F0000}"/>
    <cellStyle name="Note 15 27" xfId="7982" xr:uid="{00000000-0005-0000-0000-00002E1F0000}"/>
    <cellStyle name="Note 15 27 2" xfId="7983" xr:uid="{00000000-0005-0000-0000-00002F1F0000}"/>
    <cellStyle name="Note 15 27 3" xfId="7984" xr:uid="{00000000-0005-0000-0000-0000301F0000}"/>
    <cellStyle name="Note 15 27 4" xfId="7985" xr:uid="{00000000-0005-0000-0000-0000311F0000}"/>
    <cellStyle name="Note 15 27 5" xfId="7986" xr:uid="{00000000-0005-0000-0000-0000321F0000}"/>
    <cellStyle name="Note 15 27 6" xfId="7987" xr:uid="{00000000-0005-0000-0000-0000331F0000}"/>
    <cellStyle name="Note 15 27 7" xfId="7988" xr:uid="{00000000-0005-0000-0000-0000341F0000}"/>
    <cellStyle name="Note 15 27 8" xfId="7989" xr:uid="{00000000-0005-0000-0000-0000351F0000}"/>
    <cellStyle name="Note 15 27 9" xfId="7990" xr:uid="{00000000-0005-0000-0000-0000361F0000}"/>
    <cellStyle name="Note 15 28" xfId="7991" xr:uid="{00000000-0005-0000-0000-0000371F0000}"/>
    <cellStyle name="Note 15 28 2" xfId="7992" xr:uid="{00000000-0005-0000-0000-0000381F0000}"/>
    <cellStyle name="Note 15 28 3" xfId="7993" xr:uid="{00000000-0005-0000-0000-0000391F0000}"/>
    <cellStyle name="Note 15 28 4" xfId="7994" xr:uid="{00000000-0005-0000-0000-00003A1F0000}"/>
    <cellStyle name="Note 15 28 5" xfId="7995" xr:uid="{00000000-0005-0000-0000-00003B1F0000}"/>
    <cellStyle name="Note 15 28 6" xfId="7996" xr:uid="{00000000-0005-0000-0000-00003C1F0000}"/>
    <cellStyle name="Note 15 28 7" xfId="7997" xr:uid="{00000000-0005-0000-0000-00003D1F0000}"/>
    <cellStyle name="Note 15 28 8" xfId="7998" xr:uid="{00000000-0005-0000-0000-00003E1F0000}"/>
    <cellStyle name="Note 15 28 9" xfId="7999" xr:uid="{00000000-0005-0000-0000-00003F1F0000}"/>
    <cellStyle name="Note 15 29" xfId="8000" xr:uid="{00000000-0005-0000-0000-0000401F0000}"/>
    <cellStyle name="Note 15 29 2" xfId="8001" xr:uid="{00000000-0005-0000-0000-0000411F0000}"/>
    <cellStyle name="Note 15 29 3" xfId="8002" xr:uid="{00000000-0005-0000-0000-0000421F0000}"/>
    <cellStyle name="Note 15 29 4" xfId="8003" xr:uid="{00000000-0005-0000-0000-0000431F0000}"/>
    <cellStyle name="Note 15 29 5" xfId="8004" xr:uid="{00000000-0005-0000-0000-0000441F0000}"/>
    <cellStyle name="Note 15 29 6" xfId="8005" xr:uid="{00000000-0005-0000-0000-0000451F0000}"/>
    <cellStyle name="Note 15 29 7" xfId="8006" xr:uid="{00000000-0005-0000-0000-0000461F0000}"/>
    <cellStyle name="Note 15 29 8" xfId="8007" xr:uid="{00000000-0005-0000-0000-0000471F0000}"/>
    <cellStyle name="Note 15 29 9" xfId="8008" xr:uid="{00000000-0005-0000-0000-0000481F0000}"/>
    <cellStyle name="Note 15 3" xfId="8009" xr:uid="{00000000-0005-0000-0000-0000491F0000}"/>
    <cellStyle name="Note 15 3 2" xfId="8010" xr:uid="{00000000-0005-0000-0000-00004A1F0000}"/>
    <cellStyle name="Note 15 3 3" xfId="8011" xr:uid="{00000000-0005-0000-0000-00004B1F0000}"/>
    <cellStyle name="Note 15 3 4" xfId="8012" xr:uid="{00000000-0005-0000-0000-00004C1F0000}"/>
    <cellStyle name="Note 15 3 5" xfId="8013" xr:uid="{00000000-0005-0000-0000-00004D1F0000}"/>
    <cellStyle name="Note 15 3 6" xfId="8014" xr:uid="{00000000-0005-0000-0000-00004E1F0000}"/>
    <cellStyle name="Note 15 3 7" xfId="8015" xr:uid="{00000000-0005-0000-0000-00004F1F0000}"/>
    <cellStyle name="Note 15 3 8" xfId="8016" xr:uid="{00000000-0005-0000-0000-0000501F0000}"/>
    <cellStyle name="Note 15 3 9" xfId="8017" xr:uid="{00000000-0005-0000-0000-0000511F0000}"/>
    <cellStyle name="Note 15 30" xfId="8018" xr:uid="{00000000-0005-0000-0000-0000521F0000}"/>
    <cellStyle name="Note 15 30 2" xfId="8019" xr:uid="{00000000-0005-0000-0000-0000531F0000}"/>
    <cellStyle name="Note 15 30 3" xfId="8020" xr:uid="{00000000-0005-0000-0000-0000541F0000}"/>
    <cellStyle name="Note 15 30 4" xfId="8021" xr:uid="{00000000-0005-0000-0000-0000551F0000}"/>
    <cellStyle name="Note 15 30 5" xfId="8022" xr:uid="{00000000-0005-0000-0000-0000561F0000}"/>
    <cellStyle name="Note 15 30 6" xfId="8023" xr:uid="{00000000-0005-0000-0000-0000571F0000}"/>
    <cellStyle name="Note 15 30 7" xfId="8024" xr:uid="{00000000-0005-0000-0000-0000581F0000}"/>
    <cellStyle name="Note 15 30 8" xfId="8025" xr:uid="{00000000-0005-0000-0000-0000591F0000}"/>
    <cellStyle name="Note 15 30 9" xfId="8026" xr:uid="{00000000-0005-0000-0000-00005A1F0000}"/>
    <cellStyle name="Note 15 31" xfId="8027" xr:uid="{00000000-0005-0000-0000-00005B1F0000}"/>
    <cellStyle name="Note 15 31 2" xfId="8028" xr:uid="{00000000-0005-0000-0000-00005C1F0000}"/>
    <cellStyle name="Note 15 31 3" xfId="8029" xr:uid="{00000000-0005-0000-0000-00005D1F0000}"/>
    <cellStyle name="Note 15 31 4" xfId="8030" xr:uid="{00000000-0005-0000-0000-00005E1F0000}"/>
    <cellStyle name="Note 15 31 5" xfId="8031" xr:uid="{00000000-0005-0000-0000-00005F1F0000}"/>
    <cellStyle name="Note 15 31 6" xfId="8032" xr:uid="{00000000-0005-0000-0000-0000601F0000}"/>
    <cellStyle name="Note 15 31 7" xfId="8033" xr:uid="{00000000-0005-0000-0000-0000611F0000}"/>
    <cellStyle name="Note 15 31 8" xfId="8034" xr:uid="{00000000-0005-0000-0000-0000621F0000}"/>
    <cellStyle name="Note 15 31 9" xfId="8035" xr:uid="{00000000-0005-0000-0000-0000631F0000}"/>
    <cellStyle name="Note 15 32" xfId="8036" xr:uid="{00000000-0005-0000-0000-0000641F0000}"/>
    <cellStyle name="Note 15 32 2" xfId="8037" xr:uid="{00000000-0005-0000-0000-0000651F0000}"/>
    <cellStyle name="Note 15 32 3" xfId="8038" xr:uid="{00000000-0005-0000-0000-0000661F0000}"/>
    <cellStyle name="Note 15 32 4" xfId="8039" xr:uid="{00000000-0005-0000-0000-0000671F0000}"/>
    <cellStyle name="Note 15 32 5" xfId="8040" xr:uid="{00000000-0005-0000-0000-0000681F0000}"/>
    <cellStyle name="Note 15 32 6" xfId="8041" xr:uid="{00000000-0005-0000-0000-0000691F0000}"/>
    <cellStyle name="Note 15 32 7" xfId="8042" xr:uid="{00000000-0005-0000-0000-00006A1F0000}"/>
    <cellStyle name="Note 15 32 8" xfId="8043" xr:uid="{00000000-0005-0000-0000-00006B1F0000}"/>
    <cellStyle name="Note 15 32 9" xfId="8044" xr:uid="{00000000-0005-0000-0000-00006C1F0000}"/>
    <cellStyle name="Note 15 33" xfId="8045" xr:uid="{00000000-0005-0000-0000-00006D1F0000}"/>
    <cellStyle name="Note 15 33 2" xfId="8046" xr:uid="{00000000-0005-0000-0000-00006E1F0000}"/>
    <cellStyle name="Note 15 33 3" xfId="8047" xr:uid="{00000000-0005-0000-0000-00006F1F0000}"/>
    <cellStyle name="Note 15 33 4" xfId="8048" xr:uid="{00000000-0005-0000-0000-0000701F0000}"/>
    <cellStyle name="Note 15 33 5" xfId="8049" xr:uid="{00000000-0005-0000-0000-0000711F0000}"/>
    <cellStyle name="Note 15 33 6" xfId="8050" xr:uid="{00000000-0005-0000-0000-0000721F0000}"/>
    <cellStyle name="Note 15 33 7" xfId="8051" xr:uid="{00000000-0005-0000-0000-0000731F0000}"/>
    <cellStyle name="Note 15 33 8" xfId="8052" xr:uid="{00000000-0005-0000-0000-0000741F0000}"/>
    <cellStyle name="Note 15 33 9" xfId="8053" xr:uid="{00000000-0005-0000-0000-0000751F0000}"/>
    <cellStyle name="Note 15 34" xfId="8054" xr:uid="{00000000-0005-0000-0000-0000761F0000}"/>
    <cellStyle name="Note 15 34 2" xfId="8055" xr:uid="{00000000-0005-0000-0000-0000771F0000}"/>
    <cellStyle name="Note 15 34 3" xfId="8056" xr:uid="{00000000-0005-0000-0000-0000781F0000}"/>
    <cellStyle name="Note 15 34 4" xfId="8057" xr:uid="{00000000-0005-0000-0000-0000791F0000}"/>
    <cellStyle name="Note 15 34 5" xfId="8058" xr:uid="{00000000-0005-0000-0000-00007A1F0000}"/>
    <cellStyle name="Note 15 34 6" xfId="8059" xr:uid="{00000000-0005-0000-0000-00007B1F0000}"/>
    <cellStyle name="Note 15 34 7" xfId="8060" xr:uid="{00000000-0005-0000-0000-00007C1F0000}"/>
    <cellStyle name="Note 15 34 8" xfId="8061" xr:uid="{00000000-0005-0000-0000-00007D1F0000}"/>
    <cellStyle name="Note 15 34 9" xfId="8062" xr:uid="{00000000-0005-0000-0000-00007E1F0000}"/>
    <cellStyle name="Note 15 35" xfId="8063" xr:uid="{00000000-0005-0000-0000-00007F1F0000}"/>
    <cellStyle name="Note 15 35 2" xfId="8064" xr:uid="{00000000-0005-0000-0000-0000801F0000}"/>
    <cellStyle name="Note 15 35 3" xfId="8065" xr:uid="{00000000-0005-0000-0000-0000811F0000}"/>
    <cellStyle name="Note 15 35 4" xfId="8066" xr:uid="{00000000-0005-0000-0000-0000821F0000}"/>
    <cellStyle name="Note 15 35 5" xfId="8067" xr:uid="{00000000-0005-0000-0000-0000831F0000}"/>
    <cellStyle name="Note 15 35 6" xfId="8068" xr:uid="{00000000-0005-0000-0000-0000841F0000}"/>
    <cellStyle name="Note 15 35 7" xfId="8069" xr:uid="{00000000-0005-0000-0000-0000851F0000}"/>
    <cellStyle name="Note 15 35 8" xfId="8070" xr:uid="{00000000-0005-0000-0000-0000861F0000}"/>
    <cellStyle name="Note 15 35 9" xfId="8071" xr:uid="{00000000-0005-0000-0000-0000871F0000}"/>
    <cellStyle name="Note 15 36" xfId="8072" xr:uid="{00000000-0005-0000-0000-0000881F0000}"/>
    <cellStyle name="Note 15 36 2" xfId="8073" xr:uid="{00000000-0005-0000-0000-0000891F0000}"/>
    <cellStyle name="Note 15 36 3" xfId="8074" xr:uid="{00000000-0005-0000-0000-00008A1F0000}"/>
    <cellStyle name="Note 15 36 4" xfId="8075" xr:uid="{00000000-0005-0000-0000-00008B1F0000}"/>
    <cellStyle name="Note 15 36 5" xfId="8076" xr:uid="{00000000-0005-0000-0000-00008C1F0000}"/>
    <cellStyle name="Note 15 36 6" xfId="8077" xr:uid="{00000000-0005-0000-0000-00008D1F0000}"/>
    <cellStyle name="Note 15 36 7" xfId="8078" xr:uid="{00000000-0005-0000-0000-00008E1F0000}"/>
    <cellStyle name="Note 15 36 8" xfId="8079" xr:uid="{00000000-0005-0000-0000-00008F1F0000}"/>
    <cellStyle name="Note 15 36 9" xfId="8080" xr:uid="{00000000-0005-0000-0000-0000901F0000}"/>
    <cellStyle name="Note 15 37" xfId="8081" xr:uid="{00000000-0005-0000-0000-0000911F0000}"/>
    <cellStyle name="Note 15 37 2" xfId="8082" xr:uid="{00000000-0005-0000-0000-0000921F0000}"/>
    <cellStyle name="Note 15 37 3" xfId="8083" xr:uid="{00000000-0005-0000-0000-0000931F0000}"/>
    <cellStyle name="Note 15 37 4" xfId="8084" xr:uid="{00000000-0005-0000-0000-0000941F0000}"/>
    <cellStyle name="Note 15 37 5" xfId="8085" xr:uid="{00000000-0005-0000-0000-0000951F0000}"/>
    <cellStyle name="Note 15 37 6" xfId="8086" xr:uid="{00000000-0005-0000-0000-0000961F0000}"/>
    <cellStyle name="Note 15 37 7" xfId="8087" xr:uid="{00000000-0005-0000-0000-0000971F0000}"/>
    <cellStyle name="Note 15 37 8" xfId="8088" xr:uid="{00000000-0005-0000-0000-0000981F0000}"/>
    <cellStyle name="Note 15 37 9" xfId="8089" xr:uid="{00000000-0005-0000-0000-0000991F0000}"/>
    <cellStyle name="Note 15 38" xfId="8090" xr:uid="{00000000-0005-0000-0000-00009A1F0000}"/>
    <cellStyle name="Note 15 38 2" xfId="8091" xr:uid="{00000000-0005-0000-0000-00009B1F0000}"/>
    <cellStyle name="Note 15 38 3" xfId="8092" xr:uid="{00000000-0005-0000-0000-00009C1F0000}"/>
    <cellStyle name="Note 15 38 4" xfId="8093" xr:uid="{00000000-0005-0000-0000-00009D1F0000}"/>
    <cellStyle name="Note 15 38 5" xfId="8094" xr:uid="{00000000-0005-0000-0000-00009E1F0000}"/>
    <cellStyle name="Note 15 38 6" xfId="8095" xr:uid="{00000000-0005-0000-0000-00009F1F0000}"/>
    <cellStyle name="Note 15 38 7" xfId="8096" xr:uid="{00000000-0005-0000-0000-0000A01F0000}"/>
    <cellStyle name="Note 15 38 8" xfId="8097" xr:uid="{00000000-0005-0000-0000-0000A11F0000}"/>
    <cellStyle name="Note 15 38 9" xfId="8098" xr:uid="{00000000-0005-0000-0000-0000A21F0000}"/>
    <cellStyle name="Note 15 39" xfId="8099" xr:uid="{00000000-0005-0000-0000-0000A31F0000}"/>
    <cellStyle name="Note 15 39 2" xfId="8100" xr:uid="{00000000-0005-0000-0000-0000A41F0000}"/>
    <cellStyle name="Note 15 39 3" xfId="8101" xr:uid="{00000000-0005-0000-0000-0000A51F0000}"/>
    <cellStyle name="Note 15 39 4" xfId="8102" xr:uid="{00000000-0005-0000-0000-0000A61F0000}"/>
    <cellStyle name="Note 15 39 5" xfId="8103" xr:uid="{00000000-0005-0000-0000-0000A71F0000}"/>
    <cellStyle name="Note 15 39 6" xfId="8104" xr:uid="{00000000-0005-0000-0000-0000A81F0000}"/>
    <cellStyle name="Note 15 39 7" xfId="8105" xr:uid="{00000000-0005-0000-0000-0000A91F0000}"/>
    <cellStyle name="Note 15 39 8" xfId="8106" xr:uid="{00000000-0005-0000-0000-0000AA1F0000}"/>
    <cellStyle name="Note 15 39 9" xfId="8107" xr:uid="{00000000-0005-0000-0000-0000AB1F0000}"/>
    <cellStyle name="Note 15 4" xfId="8108" xr:uid="{00000000-0005-0000-0000-0000AC1F0000}"/>
    <cellStyle name="Note 15 4 2" xfId="8109" xr:uid="{00000000-0005-0000-0000-0000AD1F0000}"/>
    <cellStyle name="Note 15 4 3" xfId="8110" xr:uid="{00000000-0005-0000-0000-0000AE1F0000}"/>
    <cellStyle name="Note 15 4 4" xfId="8111" xr:uid="{00000000-0005-0000-0000-0000AF1F0000}"/>
    <cellStyle name="Note 15 4 5" xfId="8112" xr:uid="{00000000-0005-0000-0000-0000B01F0000}"/>
    <cellStyle name="Note 15 4 6" xfId="8113" xr:uid="{00000000-0005-0000-0000-0000B11F0000}"/>
    <cellStyle name="Note 15 4 7" xfId="8114" xr:uid="{00000000-0005-0000-0000-0000B21F0000}"/>
    <cellStyle name="Note 15 4 8" xfId="8115" xr:uid="{00000000-0005-0000-0000-0000B31F0000}"/>
    <cellStyle name="Note 15 4 9" xfId="8116" xr:uid="{00000000-0005-0000-0000-0000B41F0000}"/>
    <cellStyle name="Note 15 40" xfId="8117" xr:uid="{00000000-0005-0000-0000-0000B51F0000}"/>
    <cellStyle name="Note 15 40 2" xfId="8118" xr:uid="{00000000-0005-0000-0000-0000B61F0000}"/>
    <cellStyle name="Note 15 40 3" xfId="8119" xr:uid="{00000000-0005-0000-0000-0000B71F0000}"/>
    <cellStyle name="Note 15 40 4" xfId="8120" xr:uid="{00000000-0005-0000-0000-0000B81F0000}"/>
    <cellStyle name="Note 15 40 5" xfId="8121" xr:uid="{00000000-0005-0000-0000-0000B91F0000}"/>
    <cellStyle name="Note 15 40 6" xfId="8122" xr:uid="{00000000-0005-0000-0000-0000BA1F0000}"/>
    <cellStyle name="Note 15 40 7" xfId="8123" xr:uid="{00000000-0005-0000-0000-0000BB1F0000}"/>
    <cellStyle name="Note 15 40 8" xfId="8124" xr:uid="{00000000-0005-0000-0000-0000BC1F0000}"/>
    <cellStyle name="Note 15 40 9" xfId="8125" xr:uid="{00000000-0005-0000-0000-0000BD1F0000}"/>
    <cellStyle name="Note 15 41" xfId="8126" xr:uid="{00000000-0005-0000-0000-0000BE1F0000}"/>
    <cellStyle name="Note 15 41 2" xfId="8127" xr:uid="{00000000-0005-0000-0000-0000BF1F0000}"/>
    <cellStyle name="Note 15 41 3" xfId="8128" xr:uid="{00000000-0005-0000-0000-0000C01F0000}"/>
    <cellStyle name="Note 15 41 4" xfId="8129" xr:uid="{00000000-0005-0000-0000-0000C11F0000}"/>
    <cellStyle name="Note 15 41 5" xfId="8130" xr:uid="{00000000-0005-0000-0000-0000C21F0000}"/>
    <cellStyle name="Note 15 41 6" xfId="8131" xr:uid="{00000000-0005-0000-0000-0000C31F0000}"/>
    <cellStyle name="Note 15 41 7" xfId="8132" xr:uid="{00000000-0005-0000-0000-0000C41F0000}"/>
    <cellStyle name="Note 15 41 8" xfId="8133" xr:uid="{00000000-0005-0000-0000-0000C51F0000}"/>
    <cellStyle name="Note 15 41 9" xfId="8134" xr:uid="{00000000-0005-0000-0000-0000C61F0000}"/>
    <cellStyle name="Note 15 42" xfId="8135" xr:uid="{00000000-0005-0000-0000-0000C71F0000}"/>
    <cellStyle name="Note 15 42 2" xfId="8136" xr:uid="{00000000-0005-0000-0000-0000C81F0000}"/>
    <cellStyle name="Note 15 42 3" xfId="8137" xr:uid="{00000000-0005-0000-0000-0000C91F0000}"/>
    <cellStyle name="Note 15 42 4" xfId="8138" xr:uid="{00000000-0005-0000-0000-0000CA1F0000}"/>
    <cellStyle name="Note 15 42 5" xfId="8139" xr:uid="{00000000-0005-0000-0000-0000CB1F0000}"/>
    <cellStyle name="Note 15 42 6" xfId="8140" xr:uid="{00000000-0005-0000-0000-0000CC1F0000}"/>
    <cellStyle name="Note 15 42 7" xfId="8141" xr:uid="{00000000-0005-0000-0000-0000CD1F0000}"/>
    <cellStyle name="Note 15 42 8" xfId="8142" xr:uid="{00000000-0005-0000-0000-0000CE1F0000}"/>
    <cellStyle name="Note 15 42 9" xfId="8143" xr:uid="{00000000-0005-0000-0000-0000CF1F0000}"/>
    <cellStyle name="Note 15 43" xfId="8144" xr:uid="{00000000-0005-0000-0000-0000D01F0000}"/>
    <cellStyle name="Note 15 43 2" xfId="8145" xr:uid="{00000000-0005-0000-0000-0000D11F0000}"/>
    <cellStyle name="Note 15 43 3" xfId="8146" xr:uid="{00000000-0005-0000-0000-0000D21F0000}"/>
    <cellStyle name="Note 15 43 4" xfId="8147" xr:uid="{00000000-0005-0000-0000-0000D31F0000}"/>
    <cellStyle name="Note 15 43 5" xfId="8148" xr:uid="{00000000-0005-0000-0000-0000D41F0000}"/>
    <cellStyle name="Note 15 43 6" xfId="8149" xr:uid="{00000000-0005-0000-0000-0000D51F0000}"/>
    <cellStyle name="Note 15 43 7" xfId="8150" xr:uid="{00000000-0005-0000-0000-0000D61F0000}"/>
    <cellStyle name="Note 15 43 8" xfId="8151" xr:uid="{00000000-0005-0000-0000-0000D71F0000}"/>
    <cellStyle name="Note 15 43 9" xfId="8152" xr:uid="{00000000-0005-0000-0000-0000D81F0000}"/>
    <cellStyle name="Note 15 44" xfId="8153" xr:uid="{00000000-0005-0000-0000-0000D91F0000}"/>
    <cellStyle name="Note 15 44 2" xfId="8154" xr:uid="{00000000-0005-0000-0000-0000DA1F0000}"/>
    <cellStyle name="Note 15 44 3" xfId="8155" xr:uid="{00000000-0005-0000-0000-0000DB1F0000}"/>
    <cellStyle name="Note 15 44 4" xfId="8156" xr:uid="{00000000-0005-0000-0000-0000DC1F0000}"/>
    <cellStyle name="Note 15 44 5" xfId="8157" xr:uid="{00000000-0005-0000-0000-0000DD1F0000}"/>
    <cellStyle name="Note 15 44 6" xfId="8158" xr:uid="{00000000-0005-0000-0000-0000DE1F0000}"/>
    <cellStyle name="Note 15 44 7" xfId="8159" xr:uid="{00000000-0005-0000-0000-0000DF1F0000}"/>
    <cellStyle name="Note 15 44 8" xfId="8160" xr:uid="{00000000-0005-0000-0000-0000E01F0000}"/>
    <cellStyle name="Note 15 44 9" xfId="8161" xr:uid="{00000000-0005-0000-0000-0000E11F0000}"/>
    <cellStyle name="Note 15 45" xfId="8162" xr:uid="{00000000-0005-0000-0000-0000E21F0000}"/>
    <cellStyle name="Note 15 45 2" xfId="8163" xr:uid="{00000000-0005-0000-0000-0000E31F0000}"/>
    <cellStyle name="Note 15 45 3" xfId="8164" xr:uid="{00000000-0005-0000-0000-0000E41F0000}"/>
    <cellStyle name="Note 15 45 4" xfId="8165" xr:uid="{00000000-0005-0000-0000-0000E51F0000}"/>
    <cellStyle name="Note 15 45 5" xfId="8166" xr:uid="{00000000-0005-0000-0000-0000E61F0000}"/>
    <cellStyle name="Note 15 45 6" xfId="8167" xr:uid="{00000000-0005-0000-0000-0000E71F0000}"/>
    <cellStyle name="Note 15 45 7" xfId="8168" xr:uid="{00000000-0005-0000-0000-0000E81F0000}"/>
    <cellStyle name="Note 15 45 8" xfId="8169" xr:uid="{00000000-0005-0000-0000-0000E91F0000}"/>
    <cellStyle name="Note 15 45 9" xfId="8170" xr:uid="{00000000-0005-0000-0000-0000EA1F0000}"/>
    <cellStyle name="Note 15 46" xfId="8171" xr:uid="{00000000-0005-0000-0000-0000EB1F0000}"/>
    <cellStyle name="Note 15 46 10" xfId="8172" xr:uid="{00000000-0005-0000-0000-0000EC1F0000}"/>
    <cellStyle name="Note 15 46 11" xfId="8173" xr:uid="{00000000-0005-0000-0000-0000ED1F0000}"/>
    <cellStyle name="Note 15 46 12" xfId="8174" xr:uid="{00000000-0005-0000-0000-0000EE1F0000}"/>
    <cellStyle name="Note 15 46 13" xfId="8175" xr:uid="{00000000-0005-0000-0000-0000EF1F0000}"/>
    <cellStyle name="Note 15 46 14" xfId="8176" xr:uid="{00000000-0005-0000-0000-0000F01F0000}"/>
    <cellStyle name="Note 15 46 15" xfId="8177" xr:uid="{00000000-0005-0000-0000-0000F11F0000}"/>
    <cellStyle name="Note 15 46 16" xfId="8178" xr:uid="{00000000-0005-0000-0000-0000F21F0000}"/>
    <cellStyle name="Note 15 46 17" xfId="8179" xr:uid="{00000000-0005-0000-0000-0000F31F0000}"/>
    <cellStyle name="Note 15 46 2" xfId="8180" xr:uid="{00000000-0005-0000-0000-0000F41F0000}"/>
    <cellStyle name="Note 15 46 3" xfId="8181" xr:uid="{00000000-0005-0000-0000-0000F51F0000}"/>
    <cellStyle name="Note 15 46 4" xfId="8182" xr:uid="{00000000-0005-0000-0000-0000F61F0000}"/>
    <cellStyle name="Note 15 46 5" xfId="8183" xr:uid="{00000000-0005-0000-0000-0000F71F0000}"/>
    <cellStyle name="Note 15 46 6" xfId="8184" xr:uid="{00000000-0005-0000-0000-0000F81F0000}"/>
    <cellStyle name="Note 15 46 7" xfId="8185" xr:uid="{00000000-0005-0000-0000-0000F91F0000}"/>
    <cellStyle name="Note 15 46 8" xfId="8186" xr:uid="{00000000-0005-0000-0000-0000FA1F0000}"/>
    <cellStyle name="Note 15 46 9" xfId="8187" xr:uid="{00000000-0005-0000-0000-0000FB1F0000}"/>
    <cellStyle name="Note 15 47" xfId="8188" xr:uid="{00000000-0005-0000-0000-0000FC1F0000}"/>
    <cellStyle name="Note 15 47 2" xfId="8189" xr:uid="{00000000-0005-0000-0000-0000FD1F0000}"/>
    <cellStyle name="Note 15 47 3" xfId="8190" xr:uid="{00000000-0005-0000-0000-0000FE1F0000}"/>
    <cellStyle name="Note 15 47 4" xfId="8191" xr:uid="{00000000-0005-0000-0000-0000FF1F0000}"/>
    <cellStyle name="Note 15 47 5" xfId="8192" xr:uid="{00000000-0005-0000-0000-000000200000}"/>
    <cellStyle name="Note 15 47 6" xfId="8193" xr:uid="{00000000-0005-0000-0000-000001200000}"/>
    <cellStyle name="Note 15 47 7" xfId="8194" xr:uid="{00000000-0005-0000-0000-000002200000}"/>
    <cellStyle name="Note 15 47 8" xfId="8195" xr:uid="{00000000-0005-0000-0000-000003200000}"/>
    <cellStyle name="Note 15 47 9" xfId="8196" xr:uid="{00000000-0005-0000-0000-000004200000}"/>
    <cellStyle name="Note 15 48" xfId="8197" xr:uid="{00000000-0005-0000-0000-000005200000}"/>
    <cellStyle name="Note 15 48 2" xfId="8198" xr:uid="{00000000-0005-0000-0000-000006200000}"/>
    <cellStyle name="Note 15 48 3" xfId="8199" xr:uid="{00000000-0005-0000-0000-000007200000}"/>
    <cellStyle name="Note 15 48 4" xfId="8200" xr:uid="{00000000-0005-0000-0000-000008200000}"/>
    <cellStyle name="Note 15 48 5" xfId="8201" xr:uid="{00000000-0005-0000-0000-000009200000}"/>
    <cellStyle name="Note 15 48 6" xfId="8202" xr:uid="{00000000-0005-0000-0000-00000A200000}"/>
    <cellStyle name="Note 15 48 7" xfId="8203" xr:uid="{00000000-0005-0000-0000-00000B200000}"/>
    <cellStyle name="Note 15 48 8" xfId="8204" xr:uid="{00000000-0005-0000-0000-00000C200000}"/>
    <cellStyle name="Note 15 48 9" xfId="8205" xr:uid="{00000000-0005-0000-0000-00000D200000}"/>
    <cellStyle name="Note 15 49" xfId="8206" xr:uid="{00000000-0005-0000-0000-00000E200000}"/>
    <cellStyle name="Note 15 49 2" xfId="8207" xr:uid="{00000000-0005-0000-0000-00000F200000}"/>
    <cellStyle name="Note 15 49 3" xfId="8208" xr:uid="{00000000-0005-0000-0000-000010200000}"/>
    <cellStyle name="Note 15 49 4" xfId="8209" xr:uid="{00000000-0005-0000-0000-000011200000}"/>
    <cellStyle name="Note 15 49 5" xfId="8210" xr:uid="{00000000-0005-0000-0000-000012200000}"/>
    <cellStyle name="Note 15 49 6" xfId="8211" xr:uid="{00000000-0005-0000-0000-000013200000}"/>
    <cellStyle name="Note 15 49 7" xfId="8212" xr:uid="{00000000-0005-0000-0000-000014200000}"/>
    <cellStyle name="Note 15 49 8" xfId="8213" xr:uid="{00000000-0005-0000-0000-000015200000}"/>
    <cellStyle name="Note 15 49 9" xfId="8214" xr:uid="{00000000-0005-0000-0000-000016200000}"/>
    <cellStyle name="Note 15 5" xfId="8215" xr:uid="{00000000-0005-0000-0000-000017200000}"/>
    <cellStyle name="Note 15 5 2" xfId="8216" xr:uid="{00000000-0005-0000-0000-000018200000}"/>
    <cellStyle name="Note 15 5 3" xfId="8217" xr:uid="{00000000-0005-0000-0000-000019200000}"/>
    <cellStyle name="Note 15 5 4" xfId="8218" xr:uid="{00000000-0005-0000-0000-00001A200000}"/>
    <cellStyle name="Note 15 5 5" xfId="8219" xr:uid="{00000000-0005-0000-0000-00001B200000}"/>
    <cellStyle name="Note 15 5 6" xfId="8220" xr:uid="{00000000-0005-0000-0000-00001C200000}"/>
    <cellStyle name="Note 15 5 7" xfId="8221" xr:uid="{00000000-0005-0000-0000-00001D200000}"/>
    <cellStyle name="Note 15 5 8" xfId="8222" xr:uid="{00000000-0005-0000-0000-00001E200000}"/>
    <cellStyle name="Note 15 5 9" xfId="8223" xr:uid="{00000000-0005-0000-0000-00001F200000}"/>
    <cellStyle name="Note 15 50" xfId="8224" xr:uid="{00000000-0005-0000-0000-000020200000}"/>
    <cellStyle name="Note 15 50 2" xfId="8225" xr:uid="{00000000-0005-0000-0000-000021200000}"/>
    <cellStyle name="Note 15 50 3" xfId="8226" xr:uid="{00000000-0005-0000-0000-000022200000}"/>
    <cellStyle name="Note 15 50 4" xfId="8227" xr:uid="{00000000-0005-0000-0000-000023200000}"/>
    <cellStyle name="Note 15 50 5" xfId="8228" xr:uid="{00000000-0005-0000-0000-000024200000}"/>
    <cellStyle name="Note 15 50 6" xfId="8229" xr:uid="{00000000-0005-0000-0000-000025200000}"/>
    <cellStyle name="Note 15 50 7" xfId="8230" xr:uid="{00000000-0005-0000-0000-000026200000}"/>
    <cellStyle name="Note 15 50 8" xfId="8231" xr:uid="{00000000-0005-0000-0000-000027200000}"/>
    <cellStyle name="Note 15 50 9" xfId="8232" xr:uid="{00000000-0005-0000-0000-000028200000}"/>
    <cellStyle name="Note 15 51" xfId="8233" xr:uid="{00000000-0005-0000-0000-000029200000}"/>
    <cellStyle name="Note 15 51 2" xfId="8234" xr:uid="{00000000-0005-0000-0000-00002A200000}"/>
    <cellStyle name="Note 15 51 3" xfId="8235" xr:uid="{00000000-0005-0000-0000-00002B200000}"/>
    <cellStyle name="Note 15 51 4" xfId="8236" xr:uid="{00000000-0005-0000-0000-00002C200000}"/>
    <cellStyle name="Note 15 52" xfId="8237" xr:uid="{00000000-0005-0000-0000-00002D200000}"/>
    <cellStyle name="Note 15 52 2" xfId="8238" xr:uid="{00000000-0005-0000-0000-00002E200000}"/>
    <cellStyle name="Note 15 52 3" xfId="8239" xr:uid="{00000000-0005-0000-0000-00002F200000}"/>
    <cellStyle name="Note 15 53" xfId="8240" xr:uid="{00000000-0005-0000-0000-000030200000}"/>
    <cellStyle name="Note 15 54" xfId="8241" xr:uid="{00000000-0005-0000-0000-000031200000}"/>
    <cellStyle name="Note 15 55" xfId="8242" xr:uid="{00000000-0005-0000-0000-000032200000}"/>
    <cellStyle name="Note 15 56" xfId="8243" xr:uid="{00000000-0005-0000-0000-000033200000}"/>
    <cellStyle name="Note 15 57" xfId="8244" xr:uid="{00000000-0005-0000-0000-000034200000}"/>
    <cellStyle name="Note 15 58" xfId="8245" xr:uid="{00000000-0005-0000-0000-000035200000}"/>
    <cellStyle name="Note 15 59" xfId="8246" xr:uid="{00000000-0005-0000-0000-000036200000}"/>
    <cellStyle name="Note 15 6" xfId="8247" xr:uid="{00000000-0005-0000-0000-000037200000}"/>
    <cellStyle name="Note 15 6 2" xfId="8248" xr:uid="{00000000-0005-0000-0000-000038200000}"/>
    <cellStyle name="Note 15 6 3" xfId="8249" xr:uid="{00000000-0005-0000-0000-000039200000}"/>
    <cellStyle name="Note 15 6 4" xfId="8250" xr:uid="{00000000-0005-0000-0000-00003A200000}"/>
    <cellStyle name="Note 15 6 5" xfId="8251" xr:uid="{00000000-0005-0000-0000-00003B200000}"/>
    <cellStyle name="Note 15 6 6" xfId="8252" xr:uid="{00000000-0005-0000-0000-00003C200000}"/>
    <cellStyle name="Note 15 6 7" xfId="8253" xr:uid="{00000000-0005-0000-0000-00003D200000}"/>
    <cellStyle name="Note 15 6 8" xfId="8254" xr:uid="{00000000-0005-0000-0000-00003E200000}"/>
    <cellStyle name="Note 15 6 9" xfId="8255" xr:uid="{00000000-0005-0000-0000-00003F200000}"/>
    <cellStyle name="Note 15 60" xfId="8256" xr:uid="{00000000-0005-0000-0000-000040200000}"/>
    <cellStyle name="Note 15 61" xfId="8257" xr:uid="{00000000-0005-0000-0000-000041200000}"/>
    <cellStyle name="Note 15 62" xfId="8258" xr:uid="{00000000-0005-0000-0000-000042200000}"/>
    <cellStyle name="Note 15 63" xfId="8259" xr:uid="{00000000-0005-0000-0000-000043200000}"/>
    <cellStyle name="Note 15 64" xfId="8260" xr:uid="{00000000-0005-0000-0000-000044200000}"/>
    <cellStyle name="Note 15 65" xfId="8261" xr:uid="{00000000-0005-0000-0000-000045200000}"/>
    <cellStyle name="Note 15 66" xfId="8262" xr:uid="{00000000-0005-0000-0000-000046200000}"/>
    <cellStyle name="Note 15 67" xfId="8263" xr:uid="{00000000-0005-0000-0000-000047200000}"/>
    <cellStyle name="Note 15 68" xfId="8264" xr:uid="{00000000-0005-0000-0000-000048200000}"/>
    <cellStyle name="Note 15 69" xfId="8265" xr:uid="{00000000-0005-0000-0000-000049200000}"/>
    <cellStyle name="Note 15 7" xfId="8266" xr:uid="{00000000-0005-0000-0000-00004A200000}"/>
    <cellStyle name="Note 15 7 2" xfId="8267" xr:uid="{00000000-0005-0000-0000-00004B200000}"/>
    <cellStyle name="Note 15 7 3" xfId="8268" xr:uid="{00000000-0005-0000-0000-00004C200000}"/>
    <cellStyle name="Note 15 7 4" xfId="8269" xr:uid="{00000000-0005-0000-0000-00004D200000}"/>
    <cellStyle name="Note 15 7 5" xfId="8270" xr:uid="{00000000-0005-0000-0000-00004E200000}"/>
    <cellStyle name="Note 15 7 6" xfId="8271" xr:uid="{00000000-0005-0000-0000-00004F200000}"/>
    <cellStyle name="Note 15 7 7" xfId="8272" xr:uid="{00000000-0005-0000-0000-000050200000}"/>
    <cellStyle name="Note 15 7 8" xfId="8273" xr:uid="{00000000-0005-0000-0000-000051200000}"/>
    <cellStyle name="Note 15 7 9" xfId="8274" xr:uid="{00000000-0005-0000-0000-000052200000}"/>
    <cellStyle name="Note 15 70" xfId="8275" xr:uid="{00000000-0005-0000-0000-000053200000}"/>
    <cellStyle name="Note 15 71" xfId="8276" xr:uid="{00000000-0005-0000-0000-000054200000}"/>
    <cellStyle name="Note 15 72" xfId="8277" xr:uid="{00000000-0005-0000-0000-000055200000}"/>
    <cellStyle name="Note 15 73" xfId="8278" xr:uid="{00000000-0005-0000-0000-000056200000}"/>
    <cellStyle name="Note 15 74" xfId="8279" xr:uid="{00000000-0005-0000-0000-000057200000}"/>
    <cellStyle name="Note 15 75" xfId="8280" xr:uid="{00000000-0005-0000-0000-000058200000}"/>
    <cellStyle name="Note 15 8" xfId="8281" xr:uid="{00000000-0005-0000-0000-000059200000}"/>
    <cellStyle name="Note 15 8 2" xfId="8282" xr:uid="{00000000-0005-0000-0000-00005A200000}"/>
    <cellStyle name="Note 15 8 3" xfId="8283" xr:uid="{00000000-0005-0000-0000-00005B200000}"/>
    <cellStyle name="Note 15 8 4" xfId="8284" xr:uid="{00000000-0005-0000-0000-00005C200000}"/>
    <cellStyle name="Note 15 8 5" xfId="8285" xr:uid="{00000000-0005-0000-0000-00005D200000}"/>
    <cellStyle name="Note 15 8 6" xfId="8286" xr:uid="{00000000-0005-0000-0000-00005E200000}"/>
    <cellStyle name="Note 15 8 7" xfId="8287" xr:uid="{00000000-0005-0000-0000-00005F200000}"/>
    <cellStyle name="Note 15 8 8" xfId="8288" xr:uid="{00000000-0005-0000-0000-000060200000}"/>
    <cellStyle name="Note 15 8 9" xfId="8289" xr:uid="{00000000-0005-0000-0000-000061200000}"/>
    <cellStyle name="Note 15 9" xfId="8290" xr:uid="{00000000-0005-0000-0000-000062200000}"/>
    <cellStyle name="Note 15 9 2" xfId="8291" xr:uid="{00000000-0005-0000-0000-000063200000}"/>
    <cellStyle name="Note 15 9 3" xfId="8292" xr:uid="{00000000-0005-0000-0000-000064200000}"/>
    <cellStyle name="Note 15 9 4" xfId="8293" xr:uid="{00000000-0005-0000-0000-000065200000}"/>
    <cellStyle name="Note 15 9 5" xfId="8294" xr:uid="{00000000-0005-0000-0000-000066200000}"/>
    <cellStyle name="Note 15 9 6" xfId="8295" xr:uid="{00000000-0005-0000-0000-000067200000}"/>
    <cellStyle name="Note 15 9 7" xfId="8296" xr:uid="{00000000-0005-0000-0000-000068200000}"/>
    <cellStyle name="Note 15 9 8" xfId="8297" xr:uid="{00000000-0005-0000-0000-000069200000}"/>
    <cellStyle name="Note 15 9 9" xfId="8298" xr:uid="{00000000-0005-0000-0000-00006A200000}"/>
    <cellStyle name="Note 16" xfId="8299" xr:uid="{00000000-0005-0000-0000-00006B200000}"/>
    <cellStyle name="Note 16 10" xfId="8300" xr:uid="{00000000-0005-0000-0000-00006C200000}"/>
    <cellStyle name="Note 16 10 2" xfId="8301" xr:uid="{00000000-0005-0000-0000-00006D200000}"/>
    <cellStyle name="Note 16 10 3" xfId="8302" xr:uid="{00000000-0005-0000-0000-00006E200000}"/>
    <cellStyle name="Note 16 10 4" xfId="8303" xr:uid="{00000000-0005-0000-0000-00006F200000}"/>
    <cellStyle name="Note 16 10 5" xfId="8304" xr:uid="{00000000-0005-0000-0000-000070200000}"/>
    <cellStyle name="Note 16 10 6" xfId="8305" xr:uid="{00000000-0005-0000-0000-000071200000}"/>
    <cellStyle name="Note 16 10 7" xfId="8306" xr:uid="{00000000-0005-0000-0000-000072200000}"/>
    <cellStyle name="Note 16 10 8" xfId="8307" xr:uid="{00000000-0005-0000-0000-000073200000}"/>
    <cellStyle name="Note 16 10 9" xfId="8308" xr:uid="{00000000-0005-0000-0000-000074200000}"/>
    <cellStyle name="Note 16 11" xfId="8309" xr:uid="{00000000-0005-0000-0000-000075200000}"/>
    <cellStyle name="Note 16 11 2" xfId="8310" xr:uid="{00000000-0005-0000-0000-000076200000}"/>
    <cellStyle name="Note 16 11 3" xfId="8311" xr:uid="{00000000-0005-0000-0000-000077200000}"/>
    <cellStyle name="Note 16 11 4" xfId="8312" xr:uid="{00000000-0005-0000-0000-000078200000}"/>
    <cellStyle name="Note 16 11 5" xfId="8313" xr:uid="{00000000-0005-0000-0000-000079200000}"/>
    <cellStyle name="Note 16 11 6" xfId="8314" xr:uid="{00000000-0005-0000-0000-00007A200000}"/>
    <cellStyle name="Note 16 11 7" xfId="8315" xr:uid="{00000000-0005-0000-0000-00007B200000}"/>
    <cellStyle name="Note 16 11 8" xfId="8316" xr:uid="{00000000-0005-0000-0000-00007C200000}"/>
    <cellStyle name="Note 16 11 9" xfId="8317" xr:uid="{00000000-0005-0000-0000-00007D200000}"/>
    <cellStyle name="Note 16 12" xfId="8318" xr:uid="{00000000-0005-0000-0000-00007E200000}"/>
    <cellStyle name="Note 16 12 2" xfId="8319" xr:uid="{00000000-0005-0000-0000-00007F200000}"/>
    <cellStyle name="Note 16 12 3" xfId="8320" xr:uid="{00000000-0005-0000-0000-000080200000}"/>
    <cellStyle name="Note 16 12 4" xfId="8321" xr:uid="{00000000-0005-0000-0000-000081200000}"/>
    <cellStyle name="Note 16 12 5" xfId="8322" xr:uid="{00000000-0005-0000-0000-000082200000}"/>
    <cellStyle name="Note 16 12 6" xfId="8323" xr:uid="{00000000-0005-0000-0000-000083200000}"/>
    <cellStyle name="Note 16 12 7" xfId="8324" xr:uid="{00000000-0005-0000-0000-000084200000}"/>
    <cellStyle name="Note 16 12 8" xfId="8325" xr:uid="{00000000-0005-0000-0000-000085200000}"/>
    <cellStyle name="Note 16 12 9" xfId="8326" xr:uid="{00000000-0005-0000-0000-000086200000}"/>
    <cellStyle name="Note 16 13" xfId="8327" xr:uid="{00000000-0005-0000-0000-000087200000}"/>
    <cellStyle name="Note 16 13 2" xfId="8328" xr:uid="{00000000-0005-0000-0000-000088200000}"/>
    <cellStyle name="Note 16 13 3" xfId="8329" xr:uid="{00000000-0005-0000-0000-000089200000}"/>
    <cellStyle name="Note 16 13 4" xfId="8330" xr:uid="{00000000-0005-0000-0000-00008A200000}"/>
    <cellStyle name="Note 16 13 5" xfId="8331" xr:uid="{00000000-0005-0000-0000-00008B200000}"/>
    <cellStyle name="Note 16 13 6" xfId="8332" xr:uid="{00000000-0005-0000-0000-00008C200000}"/>
    <cellStyle name="Note 16 13 7" xfId="8333" xr:uid="{00000000-0005-0000-0000-00008D200000}"/>
    <cellStyle name="Note 16 13 8" xfId="8334" xr:uid="{00000000-0005-0000-0000-00008E200000}"/>
    <cellStyle name="Note 16 13 9" xfId="8335" xr:uid="{00000000-0005-0000-0000-00008F200000}"/>
    <cellStyle name="Note 16 14" xfId="8336" xr:uid="{00000000-0005-0000-0000-000090200000}"/>
    <cellStyle name="Note 16 14 2" xfId="8337" xr:uid="{00000000-0005-0000-0000-000091200000}"/>
    <cellStyle name="Note 16 14 3" xfId="8338" xr:uid="{00000000-0005-0000-0000-000092200000}"/>
    <cellStyle name="Note 16 14 4" xfId="8339" xr:uid="{00000000-0005-0000-0000-000093200000}"/>
    <cellStyle name="Note 16 14 5" xfId="8340" xr:uid="{00000000-0005-0000-0000-000094200000}"/>
    <cellStyle name="Note 16 14 6" xfId="8341" xr:uid="{00000000-0005-0000-0000-000095200000}"/>
    <cellStyle name="Note 16 14 7" xfId="8342" xr:uid="{00000000-0005-0000-0000-000096200000}"/>
    <cellStyle name="Note 16 14 8" xfId="8343" xr:uid="{00000000-0005-0000-0000-000097200000}"/>
    <cellStyle name="Note 16 14 9" xfId="8344" xr:uid="{00000000-0005-0000-0000-000098200000}"/>
    <cellStyle name="Note 16 15" xfId="8345" xr:uid="{00000000-0005-0000-0000-000099200000}"/>
    <cellStyle name="Note 16 15 2" xfId="8346" xr:uid="{00000000-0005-0000-0000-00009A200000}"/>
    <cellStyle name="Note 16 15 3" xfId="8347" xr:uid="{00000000-0005-0000-0000-00009B200000}"/>
    <cellStyle name="Note 16 15 4" xfId="8348" xr:uid="{00000000-0005-0000-0000-00009C200000}"/>
    <cellStyle name="Note 16 15 5" xfId="8349" xr:uid="{00000000-0005-0000-0000-00009D200000}"/>
    <cellStyle name="Note 16 15 6" xfId="8350" xr:uid="{00000000-0005-0000-0000-00009E200000}"/>
    <cellStyle name="Note 16 15 7" xfId="8351" xr:uid="{00000000-0005-0000-0000-00009F200000}"/>
    <cellStyle name="Note 16 15 8" xfId="8352" xr:uid="{00000000-0005-0000-0000-0000A0200000}"/>
    <cellStyle name="Note 16 15 9" xfId="8353" xr:uid="{00000000-0005-0000-0000-0000A1200000}"/>
    <cellStyle name="Note 16 16" xfId="8354" xr:uid="{00000000-0005-0000-0000-0000A2200000}"/>
    <cellStyle name="Note 16 16 2" xfId="8355" xr:uid="{00000000-0005-0000-0000-0000A3200000}"/>
    <cellStyle name="Note 16 16 3" xfId="8356" xr:uid="{00000000-0005-0000-0000-0000A4200000}"/>
    <cellStyle name="Note 16 16 4" xfId="8357" xr:uid="{00000000-0005-0000-0000-0000A5200000}"/>
    <cellStyle name="Note 16 16 5" xfId="8358" xr:uid="{00000000-0005-0000-0000-0000A6200000}"/>
    <cellStyle name="Note 16 16 6" xfId="8359" xr:uid="{00000000-0005-0000-0000-0000A7200000}"/>
    <cellStyle name="Note 16 16 7" xfId="8360" xr:uid="{00000000-0005-0000-0000-0000A8200000}"/>
    <cellStyle name="Note 16 16 8" xfId="8361" xr:uid="{00000000-0005-0000-0000-0000A9200000}"/>
    <cellStyle name="Note 16 16 9" xfId="8362" xr:uid="{00000000-0005-0000-0000-0000AA200000}"/>
    <cellStyle name="Note 16 17" xfId="8363" xr:uid="{00000000-0005-0000-0000-0000AB200000}"/>
    <cellStyle name="Note 16 17 2" xfId="8364" xr:uid="{00000000-0005-0000-0000-0000AC200000}"/>
    <cellStyle name="Note 16 17 3" xfId="8365" xr:uid="{00000000-0005-0000-0000-0000AD200000}"/>
    <cellStyle name="Note 16 17 4" xfId="8366" xr:uid="{00000000-0005-0000-0000-0000AE200000}"/>
    <cellStyle name="Note 16 17 5" xfId="8367" xr:uid="{00000000-0005-0000-0000-0000AF200000}"/>
    <cellStyle name="Note 16 17 6" xfId="8368" xr:uid="{00000000-0005-0000-0000-0000B0200000}"/>
    <cellStyle name="Note 16 17 7" xfId="8369" xr:uid="{00000000-0005-0000-0000-0000B1200000}"/>
    <cellStyle name="Note 16 17 8" xfId="8370" xr:uid="{00000000-0005-0000-0000-0000B2200000}"/>
    <cellStyle name="Note 16 17 9" xfId="8371" xr:uid="{00000000-0005-0000-0000-0000B3200000}"/>
    <cellStyle name="Note 16 18" xfId="8372" xr:uid="{00000000-0005-0000-0000-0000B4200000}"/>
    <cellStyle name="Note 16 18 2" xfId="8373" xr:uid="{00000000-0005-0000-0000-0000B5200000}"/>
    <cellStyle name="Note 16 18 3" xfId="8374" xr:uid="{00000000-0005-0000-0000-0000B6200000}"/>
    <cellStyle name="Note 16 18 4" xfId="8375" xr:uid="{00000000-0005-0000-0000-0000B7200000}"/>
    <cellStyle name="Note 16 18 5" xfId="8376" xr:uid="{00000000-0005-0000-0000-0000B8200000}"/>
    <cellStyle name="Note 16 18 6" xfId="8377" xr:uid="{00000000-0005-0000-0000-0000B9200000}"/>
    <cellStyle name="Note 16 18 7" xfId="8378" xr:uid="{00000000-0005-0000-0000-0000BA200000}"/>
    <cellStyle name="Note 16 18 8" xfId="8379" xr:uid="{00000000-0005-0000-0000-0000BB200000}"/>
    <cellStyle name="Note 16 18 9" xfId="8380" xr:uid="{00000000-0005-0000-0000-0000BC200000}"/>
    <cellStyle name="Note 16 19" xfId="8381" xr:uid="{00000000-0005-0000-0000-0000BD200000}"/>
    <cellStyle name="Note 16 19 2" xfId="8382" xr:uid="{00000000-0005-0000-0000-0000BE200000}"/>
    <cellStyle name="Note 16 19 3" xfId="8383" xr:uid="{00000000-0005-0000-0000-0000BF200000}"/>
    <cellStyle name="Note 16 19 4" xfId="8384" xr:uid="{00000000-0005-0000-0000-0000C0200000}"/>
    <cellStyle name="Note 16 19 5" xfId="8385" xr:uid="{00000000-0005-0000-0000-0000C1200000}"/>
    <cellStyle name="Note 16 19 6" xfId="8386" xr:uid="{00000000-0005-0000-0000-0000C2200000}"/>
    <cellStyle name="Note 16 19 7" xfId="8387" xr:uid="{00000000-0005-0000-0000-0000C3200000}"/>
    <cellStyle name="Note 16 19 8" xfId="8388" xr:uid="{00000000-0005-0000-0000-0000C4200000}"/>
    <cellStyle name="Note 16 19 9" xfId="8389" xr:uid="{00000000-0005-0000-0000-0000C5200000}"/>
    <cellStyle name="Note 16 2" xfId="8390" xr:uid="{00000000-0005-0000-0000-0000C6200000}"/>
    <cellStyle name="Note 16 2 10" xfId="8391" xr:uid="{00000000-0005-0000-0000-0000C7200000}"/>
    <cellStyle name="Note 16 2 11" xfId="8392" xr:uid="{00000000-0005-0000-0000-0000C8200000}"/>
    <cellStyle name="Note 16 2 2" xfId="8393" xr:uid="{00000000-0005-0000-0000-0000C9200000}"/>
    <cellStyle name="Note 16 2 2 10" xfId="8394" xr:uid="{00000000-0005-0000-0000-0000CA200000}"/>
    <cellStyle name="Note 16 2 2 11" xfId="8395" xr:uid="{00000000-0005-0000-0000-0000CB200000}"/>
    <cellStyle name="Note 16 2 2 12" xfId="8396" xr:uid="{00000000-0005-0000-0000-0000CC200000}"/>
    <cellStyle name="Note 16 2 2 13" xfId="8397" xr:uid="{00000000-0005-0000-0000-0000CD200000}"/>
    <cellStyle name="Note 16 2 2 14" xfId="8398" xr:uid="{00000000-0005-0000-0000-0000CE200000}"/>
    <cellStyle name="Note 16 2 2 15" xfId="8399" xr:uid="{00000000-0005-0000-0000-0000CF200000}"/>
    <cellStyle name="Note 16 2 2 16" xfId="8400" xr:uid="{00000000-0005-0000-0000-0000D0200000}"/>
    <cellStyle name="Note 16 2 2 17" xfId="8401" xr:uid="{00000000-0005-0000-0000-0000D1200000}"/>
    <cellStyle name="Note 16 2 2 2" xfId="8402" xr:uid="{00000000-0005-0000-0000-0000D2200000}"/>
    <cellStyle name="Note 16 2 2 3" xfId="8403" xr:uid="{00000000-0005-0000-0000-0000D3200000}"/>
    <cellStyle name="Note 16 2 2 4" xfId="8404" xr:uid="{00000000-0005-0000-0000-0000D4200000}"/>
    <cellStyle name="Note 16 2 2 5" xfId="8405" xr:uid="{00000000-0005-0000-0000-0000D5200000}"/>
    <cellStyle name="Note 16 2 2 6" xfId="8406" xr:uid="{00000000-0005-0000-0000-0000D6200000}"/>
    <cellStyle name="Note 16 2 2 7" xfId="8407" xr:uid="{00000000-0005-0000-0000-0000D7200000}"/>
    <cellStyle name="Note 16 2 2 8" xfId="8408" xr:uid="{00000000-0005-0000-0000-0000D8200000}"/>
    <cellStyle name="Note 16 2 2 9" xfId="8409" xr:uid="{00000000-0005-0000-0000-0000D9200000}"/>
    <cellStyle name="Note 16 2 3" xfId="8410" xr:uid="{00000000-0005-0000-0000-0000DA200000}"/>
    <cellStyle name="Note 16 2 4" xfId="8411" xr:uid="{00000000-0005-0000-0000-0000DB200000}"/>
    <cellStyle name="Note 16 2 5" xfId="8412" xr:uid="{00000000-0005-0000-0000-0000DC200000}"/>
    <cellStyle name="Note 16 2 6" xfId="8413" xr:uid="{00000000-0005-0000-0000-0000DD200000}"/>
    <cellStyle name="Note 16 2 7" xfId="8414" xr:uid="{00000000-0005-0000-0000-0000DE200000}"/>
    <cellStyle name="Note 16 2 8" xfId="8415" xr:uid="{00000000-0005-0000-0000-0000DF200000}"/>
    <cellStyle name="Note 16 2 9" xfId="8416" xr:uid="{00000000-0005-0000-0000-0000E0200000}"/>
    <cellStyle name="Note 16 20" xfId="8417" xr:uid="{00000000-0005-0000-0000-0000E1200000}"/>
    <cellStyle name="Note 16 20 2" xfId="8418" xr:uid="{00000000-0005-0000-0000-0000E2200000}"/>
    <cellStyle name="Note 16 20 3" xfId="8419" xr:uid="{00000000-0005-0000-0000-0000E3200000}"/>
    <cellStyle name="Note 16 20 4" xfId="8420" xr:uid="{00000000-0005-0000-0000-0000E4200000}"/>
    <cellStyle name="Note 16 20 5" xfId="8421" xr:uid="{00000000-0005-0000-0000-0000E5200000}"/>
    <cellStyle name="Note 16 20 6" xfId="8422" xr:uid="{00000000-0005-0000-0000-0000E6200000}"/>
    <cellStyle name="Note 16 20 7" xfId="8423" xr:uid="{00000000-0005-0000-0000-0000E7200000}"/>
    <cellStyle name="Note 16 20 8" xfId="8424" xr:uid="{00000000-0005-0000-0000-0000E8200000}"/>
    <cellStyle name="Note 16 20 9" xfId="8425" xr:uid="{00000000-0005-0000-0000-0000E9200000}"/>
    <cellStyle name="Note 16 21" xfId="8426" xr:uid="{00000000-0005-0000-0000-0000EA200000}"/>
    <cellStyle name="Note 16 21 2" xfId="8427" xr:uid="{00000000-0005-0000-0000-0000EB200000}"/>
    <cellStyle name="Note 16 21 3" xfId="8428" xr:uid="{00000000-0005-0000-0000-0000EC200000}"/>
    <cellStyle name="Note 16 21 4" xfId="8429" xr:uid="{00000000-0005-0000-0000-0000ED200000}"/>
    <cellStyle name="Note 16 21 5" xfId="8430" xr:uid="{00000000-0005-0000-0000-0000EE200000}"/>
    <cellStyle name="Note 16 21 6" xfId="8431" xr:uid="{00000000-0005-0000-0000-0000EF200000}"/>
    <cellStyle name="Note 16 21 7" xfId="8432" xr:uid="{00000000-0005-0000-0000-0000F0200000}"/>
    <cellStyle name="Note 16 21 8" xfId="8433" xr:uid="{00000000-0005-0000-0000-0000F1200000}"/>
    <cellStyle name="Note 16 21 9" xfId="8434" xr:uid="{00000000-0005-0000-0000-0000F2200000}"/>
    <cellStyle name="Note 16 22" xfId="8435" xr:uid="{00000000-0005-0000-0000-0000F3200000}"/>
    <cellStyle name="Note 16 22 2" xfId="8436" xr:uid="{00000000-0005-0000-0000-0000F4200000}"/>
    <cellStyle name="Note 16 22 3" xfId="8437" xr:uid="{00000000-0005-0000-0000-0000F5200000}"/>
    <cellStyle name="Note 16 22 4" xfId="8438" xr:uid="{00000000-0005-0000-0000-0000F6200000}"/>
    <cellStyle name="Note 16 22 5" xfId="8439" xr:uid="{00000000-0005-0000-0000-0000F7200000}"/>
    <cellStyle name="Note 16 22 6" xfId="8440" xr:uid="{00000000-0005-0000-0000-0000F8200000}"/>
    <cellStyle name="Note 16 22 7" xfId="8441" xr:uid="{00000000-0005-0000-0000-0000F9200000}"/>
    <cellStyle name="Note 16 22 8" xfId="8442" xr:uid="{00000000-0005-0000-0000-0000FA200000}"/>
    <cellStyle name="Note 16 22 9" xfId="8443" xr:uid="{00000000-0005-0000-0000-0000FB200000}"/>
    <cellStyle name="Note 16 23" xfId="8444" xr:uid="{00000000-0005-0000-0000-0000FC200000}"/>
    <cellStyle name="Note 16 23 2" xfId="8445" xr:uid="{00000000-0005-0000-0000-0000FD200000}"/>
    <cellStyle name="Note 16 23 3" xfId="8446" xr:uid="{00000000-0005-0000-0000-0000FE200000}"/>
    <cellStyle name="Note 16 23 4" xfId="8447" xr:uid="{00000000-0005-0000-0000-0000FF200000}"/>
    <cellStyle name="Note 16 23 5" xfId="8448" xr:uid="{00000000-0005-0000-0000-000000210000}"/>
    <cellStyle name="Note 16 23 6" xfId="8449" xr:uid="{00000000-0005-0000-0000-000001210000}"/>
    <cellStyle name="Note 16 23 7" xfId="8450" xr:uid="{00000000-0005-0000-0000-000002210000}"/>
    <cellStyle name="Note 16 23 8" xfId="8451" xr:uid="{00000000-0005-0000-0000-000003210000}"/>
    <cellStyle name="Note 16 23 9" xfId="8452" xr:uid="{00000000-0005-0000-0000-000004210000}"/>
    <cellStyle name="Note 16 24" xfId="8453" xr:uid="{00000000-0005-0000-0000-000005210000}"/>
    <cellStyle name="Note 16 24 2" xfId="8454" xr:uid="{00000000-0005-0000-0000-000006210000}"/>
    <cellStyle name="Note 16 24 3" xfId="8455" xr:uid="{00000000-0005-0000-0000-000007210000}"/>
    <cellStyle name="Note 16 24 4" xfId="8456" xr:uid="{00000000-0005-0000-0000-000008210000}"/>
    <cellStyle name="Note 16 24 5" xfId="8457" xr:uid="{00000000-0005-0000-0000-000009210000}"/>
    <cellStyle name="Note 16 24 6" xfId="8458" xr:uid="{00000000-0005-0000-0000-00000A210000}"/>
    <cellStyle name="Note 16 24 7" xfId="8459" xr:uid="{00000000-0005-0000-0000-00000B210000}"/>
    <cellStyle name="Note 16 24 8" xfId="8460" xr:uid="{00000000-0005-0000-0000-00000C210000}"/>
    <cellStyle name="Note 16 24 9" xfId="8461" xr:uid="{00000000-0005-0000-0000-00000D210000}"/>
    <cellStyle name="Note 16 25" xfId="8462" xr:uid="{00000000-0005-0000-0000-00000E210000}"/>
    <cellStyle name="Note 16 25 2" xfId="8463" xr:uid="{00000000-0005-0000-0000-00000F210000}"/>
    <cellStyle name="Note 16 25 3" xfId="8464" xr:uid="{00000000-0005-0000-0000-000010210000}"/>
    <cellStyle name="Note 16 25 4" xfId="8465" xr:uid="{00000000-0005-0000-0000-000011210000}"/>
    <cellStyle name="Note 16 25 5" xfId="8466" xr:uid="{00000000-0005-0000-0000-000012210000}"/>
    <cellStyle name="Note 16 25 6" xfId="8467" xr:uid="{00000000-0005-0000-0000-000013210000}"/>
    <cellStyle name="Note 16 25 7" xfId="8468" xr:uid="{00000000-0005-0000-0000-000014210000}"/>
    <cellStyle name="Note 16 25 8" xfId="8469" xr:uid="{00000000-0005-0000-0000-000015210000}"/>
    <cellStyle name="Note 16 25 9" xfId="8470" xr:uid="{00000000-0005-0000-0000-000016210000}"/>
    <cellStyle name="Note 16 26" xfId="8471" xr:uid="{00000000-0005-0000-0000-000017210000}"/>
    <cellStyle name="Note 16 26 2" xfId="8472" xr:uid="{00000000-0005-0000-0000-000018210000}"/>
    <cellStyle name="Note 16 26 3" xfId="8473" xr:uid="{00000000-0005-0000-0000-000019210000}"/>
    <cellStyle name="Note 16 26 4" xfId="8474" xr:uid="{00000000-0005-0000-0000-00001A210000}"/>
    <cellStyle name="Note 16 26 5" xfId="8475" xr:uid="{00000000-0005-0000-0000-00001B210000}"/>
    <cellStyle name="Note 16 26 6" xfId="8476" xr:uid="{00000000-0005-0000-0000-00001C210000}"/>
    <cellStyle name="Note 16 26 7" xfId="8477" xr:uid="{00000000-0005-0000-0000-00001D210000}"/>
    <cellStyle name="Note 16 26 8" xfId="8478" xr:uid="{00000000-0005-0000-0000-00001E210000}"/>
    <cellStyle name="Note 16 26 9" xfId="8479" xr:uid="{00000000-0005-0000-0000-00001F210000}"/>
    <cellStyle name="Note 16 27" xfId="8480" xr:uid="{00000000-0005-0000-0000-000020210000}"/>
    <cellStyle name="Note 16 27 2" xfId="8481" xr:uid="{00000000-0005-0000-0000-000021210000}"/>
    <cellStyle name="Note 16 27 3" xfId="8482" xr:uid="{00000000-0005-0000-0000-000022210000}"/>
    <cellStyle name="Note 16 27 4" xfId="8483" xr:uid="{00000000-0005-0000-0000-000023210000}"/>
    <cellStyle name="Note 16 27 5" xfId="8484" xr:uid="{00000000-0005-0000-0000-000024210000}"/>
    <cellStyle name="Note 16 27 6" xfId="8485" xr:uid="{00000000-0005-0000-0000-000025210000}"/>
    <cellStyle name="Note 16 27 7" xfId="8486" xr:uid="{00000000-0005-0000-0000-000026210000}"/>
    <cellStyle name="Note 16 27 8" xfId="8487" xr:uid="{00000000-0005-0000-0000-000027210000}"/>
    <cellStyle name="Note 16 27 9" xfId="8488" xr:uid="{00000000-0005-0000-0000-000028210000}"/>
    <cellStyle name="Note 16 28" xfId="8489" xr:uid="{00000000-0005-0000-0000-000029210000}"/>
    <cellStyle name="Note 16 28 2" xfId="8490" xr:uid="{00000000-0005-0000-0000-00002A210000}"/>
    <cellStyle name="Note 16 28 3" xfId="8491" xr:uid="{00000000-0005-0000-0000-00002B210000}"/>
    <cellStyle name="Note 16 28 4" xfId="8492" xr:uid="{00000000-0005-0000-0000-00002C210000}"/>
    <cellStyle name="Note 16 28 5" xfId="8493" xr:uid="{00000000-0005-0000-0000-00002D210000}"/>
    <cellStyle name="Note 16 28 6" xfId="8494" xr:uid="{00000000-0005-0000-0000-00002E210000}"/>
    <cellStyle name="Note 16 28 7" xfId="8495" xr:uid="{00000000-0005-0000-0000-00002F210000}"/>
    <cellStyle name="Note 16 28 8" xfId="8496" xr:uid="{00000000-0005-0000-0000-000030210000}"/>
    <cellStyle name="Note 16 28 9" xfId="8497" xr:uid="{00000000-0005-0000-0000-000031210000}"/>
    <cellStyle name="Note 16 29" xfId="8498" xr:uid="{00000000-0005-0000-0000-000032210000}"/>
    <cellStyle name="Note 16 29 2" xfId="8499" xr:uid="{00000000-0005-0000-0000-000033210000}"/>
    <cellStyle name="Note 16 29 3" xfId="8500" xr:uid="{00000000-0005-0000-0000-000034210000}"/>
    <cellStyle name="Note 16 29 4" xfId="8501" xr:uid="{00000000-0005-0000-0000-000035210000}"/>
    <cellStyle name="Note 16 29 5" xfId="8502" xr:uid="{00000000-0005-0000-0000-000036210000}"/>
    <cellStyle name="Note 16 29 6" xfId="8503" xr:uid="{00000000-0005-0000-0000-000037210000}"/>
    <cellStyle name="Note 16 29 7" xfId="8504" xr:uid="{00000000-0005-0000-0000-000038210000}"/>
    <cellStyle name="Note 16 29 8" xfId="8505" xr:uid="{00000000-0005-0000-0000-000039210000}"/>
    <cellStyle name="Note 16 29 9" xfId="8506" xr:uid="{00000000-0005-0000-0000-00003A210000}"/>
    <cellStyle name="Note 16 3" xfId="8507" xr:uid="{00000000-0005-0000-0000-00003B210000}"/>
    <cellStyle name="Note 16 3 2" xfId="8508" xr:uid="{00000000-0005-0000-0000-00003C210000}"/>
    <cellStyle name="Note 16 3 3" xfId="8509" xr:uid="{00000000-0005-0000-0000-00003D210000}"/>
    <cellStyle name="Note 16 3 4" xfId="8510" xr:uid="{00000000-0005-0000-0000-00003E210000}"/>
    <cellStyle name="Note 16 3 5" xfId="8511" xr:uid="{00000000-0005-0000-0000-00003F210000}"/>
    <cellStyle name="Note 16 3 6" xfId="8512" xr:uid="{00000000-0005-0000-0000-000040210000}"/>
    <cellStyle name="Note 16 3 7" xfId="8513" xr:uid="{00000000-0005-0000-0000-000041210000}"/>
    <cellStyle name="Note 16 3 8" xfId="8514" xr:uid="{00000000-0005-0000-0000-000042210000}"/>
    <cellStyle name="Note 16 3 9" xfId="8515" xr:uid="{00000000-0005-0000-0000-000043210000}"/>
    <cellStyle name="Note 16 30" xfId="8516" xr:uid="{00000000-0005-0000-0000-000044210000}"/>
    <cellStyle name="Note 16 30 2" xfId="8517" xr:uid="{00000000-0005-0000-0000-000045210000}"/>
    <cellStyle name="Note 16 30 3" xfId="8518" xr:uid="{00000000-0005-0000-0000-000046210000}"/>
    <cellStyle name="Note 16 30 4" xfId="8519" xr:uid="{00000000-0005-0000-0000-000047210000}"/>
    <cellStyle name="Note 16 30 5" xfId="8520" xr:uid="{00000000-0005-0000-0000-000048210000}"/>
    <cellStyle name="Note 16 30 6" xfId="8521" xr:uid="{00000000-0005-0000-0000-000049210000}"/>
    <cellStyle name="Note 16 30 7" xfId="8522" xr:uid="{00000000-0005-0000-0000-00004A210000}"/>
    <cellStyle name="Note 16 30 8" xfId="8523" xr:uid="{00000000-0005-0000-0000-00004B210000}"/>
    <cellStyle name="Note 16 30 9" xfId="8524" xr:uid="{00000000-0005-0000-0000-00004C210000}"/>
    <cellStyle name="Note 16 31" xfId="8525" xr:uid="{00000000-0005-0000-0000-00004D210000}"/>
    <cellStyle name="Note 16 31 2" xfId="8526" xr:uid="{00000000-0005-0000-0000-00004E210000}"/>
    <cellStyle name="Note 16 31 3" xfId="8527" xr:uid="{00000000-0005-0000-0000-00004F210000}"/>
    <cellStyle name="Note 16 31 4" xfId="8528" xr:uid="{00000000-0005-0000-0000-000050210000}"/>
    <cellStyle name="Note 16 31 5" xfId="8529" xr:uid="{00000000-0005-0000-0000-000051210000}"/>
    <cellStyle name="Note 16 31 6" xfId="8530" xr:uid="{00000000-0005-0000-0000-000052210000}"/>
    <cellStyle name="Note 16 31 7" xfId="8531" xr:uid="{00000000-0005-0000-0000-000053210000}"/>
    <cellStyle name="Note 16 31 8" xfId="8532" xr:uid="{00000000-0005-0000-0000-000054210000}"/>
    <cellStyle name="Note 16 31 9" xfId="8533" xr:uid="{00000000-0005-0000-0000-000055210000}"/>
    <cellStyle name="Note 16 32" xfId="8534" xr:uid="{00000000-0005-0000-0000-000056210000}"/>
    <cellStyle name="Note 16 32 2" xfId="8535" xr:uid="{00000000-0005-0000-0000-000057210000}"/>
    <cellStyle name="Note 16 32 3" xfId="8536" xr:uid="{00000000-0005-0000-0000-000058210000}"/>
    <cellStyle name="Note 16 32 4" xfId="8537" xr:uid="{00000000-0005-0000-0000-000059210000}"/>
    <cellStyle name="Note 16 32 5" xfId="8538" xr:uid="{00000000-0005-0000-0000-00005A210000}"/>
    <cellStyle name="Note 16 32 6" xfId="8539" xr:uid="{00000000-0005-0000-0000-00005B210000}"/>
    <cellStyle name="Note 16 32 7" xfId="8540" xr:uid="{00000000-0005-0000-0000-00005C210000}"/>
    <cellStyle name="Note 16 32 8" xfId="8541" xr:uid="{00000000-0005-0000-0000-00005D210000}"/>
    <cellStyle name="Note 16 32 9" xfId="8542" xr:uid="{00000000-0005-0000-0000-00005E210000}"/>
    <cellStyle name="Note 16 33" xfId="8543" xr:uid="{00000000-0005-0000-0000-00005F210000}"/>
    <cellStyle name="Note 16 33 2" xfId="8544" xr:uid="{00000000-0005-0000-0000-000060210000}"/>
    <cellStyle name="Note 16 33 3" xfId="8545" xr:uid="{00000000-0005-0000-0000-000061210000}"/>
    <cellStyle name="Note 16 33 4" xfId="8546" xr:uid="{00000000-0005-0000-0000-000062210000}"/>
    <cellStyle name="Note 16 33 5" xfId="8547" xr:uid="{00000000-0005-0000-0000-000063210000}"/>
    <cellStyle name="Note 16 33 6" xfId="8548" xr:uid="{00000000-0005-0000-0000-000064210000}"/>
    <cellStyle name="Note 16 33 7" xfId="8549" xr:uid="{00000000-0005-0000-0000-000065210000}"/>
    <cellStyle name="Note 16 33 8" xfId="8550" xr:uid="{00000000-0005-0000-0000-000066210000}"/>
    <cellStyle name="Note 16 33 9" xfId="8551" xr:uid="{00000000-0005-0000-0000-000067210000}"/>
    <cellStyle name="Note 16 34" xfId="8552" xr:uid="{00000000-0005-0000-0000-000068210000}"/>
    <cellStyle name="Note 16 34 2" xfId="8553" xr:uid="{00000000-0005-0000-0000-000069210000}"/>
    <cellStyle name="Note 16 34 3" xfId="8554" xr:uid="{00000000-0005-0000-0000-00006A210000}"/>
    <cellStyle name="Note 16 34 4" xfId="8555" xr:uid="{00000000-0005-0000-0000-00006B210000}"/>
    <cellStyle name="Note 16 34 5" xfId="8556" xr:uid="{00000000-0005-0000-0000-00006C210000}"/>
    <cellStyle name="Note 16 34 6" xfId="8557" xr:uid="{00000000-0005-0000-0000-00006D210000}"/>
    <cellStyle name="Note 16 34 7" xfId="8558" xr:uid="{00000000-0005-0000-0000-00006E210000}"/>
    <cellStyle name="Note 16 34 8" xfId="8559" xr:uid="{00000000-0005-0000-0000-00006F210000}"/>
    <cellStyle name="Note 16 34 9" xfId="8560" xr:uid="{00000000-0005-0000-0000-000070210000}"/>
    <cellStyle name="Note 16 35" xfId="8561" xr:uid="{00000000-0005-0000-0000-000071210000}"/>
    <cellStyle name="Note 16 35 2" xfId="8562" xr:uid="{00000000-0005-0000-0000-000072210000}"/>
    <cellStyle name="Note 16 35 3" xfId="8563" xr:uid="{00000000-0005-0000-0000-000073210000}"/>
    <cellStyle name="Note 16 35 4" xfId="8564" xr:uid="{00000000-0005-0000-0000-000074210000}"/>
    <cellStyle name="Note 16 35 5" xfId="8565" xr:uid="{00000000-0005-0000-0000-000075210000}"/>
    <cellStyle name="Note 16 35 6" xfId="8566" xr:uid="{00000000-0005-0000-0000-000076210000}"/>
    <cellStyle name="Note 16 35 7" xfId="8567" xr:uid="{00000000-0005-0000-0000-000077210000}"/>
    <cellStyle name="Note 16 35 8" xfId="8568" xr:uid="{00000000-0005-0000-0000-000078210000}"/>
    <cellStyle name="Note 16 35 9" xfId="8569" xr:uid="{00000000-0005-0000-0000-000079210000}"/>
    <cellStyle name="Note 16 36" xfId="8570" xr:uid="{00000000-0005-0000-0000-00007A210000}"/>
    <cellStyle name="Note 16 36 2" xfId="8571" xr:uid="{00000000-0005-0000-0000-00007B210000}"/>
    <cellStyle name="Note 16 36 3" xfId="8572" xr:uid="{00000000-0005-0000-0000-00007C210000}"/>
    <cellStyle name="Note 16 36 4" xfId="8573" xr:uid="{00000000-0005-0000-0000-00007D210000}"/>
    <cellStyle name="Note 16 36 5" xfId="8574" xr:uid="{00000000-0005-0000-0000-00007E210000}"/>
    <cellStyle name="Note 16 36 6" xfId="8575" xr:uid="{00000000-0005-0000-0000-00007F210000}"/>
    <cellStyle name="Note 16 36 7" xfId="8576" xr:uid="{00000000-0005-0000-0000-000080210000}"/>
    <cellStyle name="Note 16 36 8" xfId="8577" xr:uid="{00000000-0005-0000-0000-000081210000}"/>
    <cellStyle name="Note 16 36 9" xfId="8578" xr:uid="{00000000-0005-0000-0000-000082210000}"/>
    <cellStyle name="Note 16 37" xfId="8579" xr:uid="{00000000-0005-0000-0000-000083210000}"/>
    <cellStyle name="Note 16 37 2" xfId="8580" xr:uid="{00000000-0005-0000-0000-000084210000}"/>
    <cellStyle name="Note 16 37 3" xfId="8581" xr:uid="{00000000-0005-0000-0000-000085210000}"/>
    <cellStyle name="Note 16 37 4" xfId="8582" xr:uid="{00000000-0005-0000-0000-000086210000}"/>
    <cellStyle name="Note 16 37 5" xfId="8583" xr:uid="{00000000-0005-0000-0000-000087210000}"/>
    <cellStyle name="Note 16 37 6" xfId="8584" xr:uid="{00000000-0005-0000-0000-000088210000}"/>
    <cellStyle name="Note 16 37 7" xfId="8585" xr:uid="{00000000-0005-0000-0000-000089210000}"/>
    <cellStyle name="Note 16 37 8" xfId="8586" xr:uid="{00000000-0005-0000-0000-00008A210000}"/>
    <cellStyle name="Note 16 37 9" xfId="8587" xr:uid="{00000000-0005-0000-0000-00008B210000}"/>
    <cellStyle name="Note 16 38" xfId="8588" xr:uid="{00000000-0005-0000-0000-00008C210000}"/>
    <cellStyle name="Note 16 38 2" xfId="8589" xr:uid="{00000000-0005-0000-0000-00008D210000}"/>
    <cellStyle name="Note 16 38 3" xfId="8590" xr:uid="{00000000-0005-0000-0000-00008E210000}"/>
    <cellStyle name="Note 16 38 4" xfId="8591" xr:uid="{00000000-0005-0000-0000-00008F210000}"/>
    <cellStyle name="Note 16 38 5" xfId="8592" xr:uid="{00000000-0005-0000-0000-000090210000}"/>
    <cellStyle name="Note 16 38 6" xfId="8593" xr:uid="{00000000-0005-0000-0000-000091210000}"/>
    <cellStyle name="Note 16 38 7" xfId="8594" xr:uid="{00000000-0005-0000-0000-000092210000}"/>
    <cellStyle name="Note 16 38 8" xfId="8595" xr:uid="{00000000-0005-0000-0000-000093210000}"/>
    <cellStyle name="Note 16 38 9" xfId="8596" xr:uid="{00000000-0005-0000-0000-000094210000}"/>
    <cellStyle name="Note 16 39" xfId="8597" xr:uid="{00000000-0005-0000-0000-000095210000}"/>
    <cellStyle name="Note 16 39 2" xfId="8598" xr:uid="{00000000-0005-0000-0000-000096210000}"/>
    <cellStyle name="Note 16 39 3" xfId="8599" xr:uid="{00000000-0005-0000-0000-000097210000}"/>
    <cellStyle name="Note 16 39 4" xfId="8600" xr:uid="{00000000-0005-0000-0000-000098210000}"/>
    <cellStyle name="Note 16 39 5" xfId="8601" xr:uid="{00000000-0005-0000-0000-000099210000}"/>
    <cellStyle name="Note 16 39 6" xfId="8602" xr:uid="{00000000-0005-0000-0000-00009A210000}"/>
    <cellStyle name="Note 16 39 7" xfId="8603" xr:uid="{00000000-0005-0000-0000-00009B210000}"/>
    <cellStyle name="Note 16 39 8" xfId="8604" xr:uid="{00000000-0005-0000-0000-00009C210000}"/>
    <cellStyle name="Note 16 39 9" xfId="8605" xr:uid="{00000000-0005-0000-0000-00009D210000}"/>
    <cellStyle name="Note 16 4" xfId="8606" xr:uid="{00000000-0005-0000-0000-00009E210000}"/>
    <cellStyle name="Note 16 4 2" xfId="8607" xr:uid="{00000000-0005-0000-0000-00009F210000}"/>
    <cellStyle name="Note 16 4 3" xfId="8608" xr:uid="{00000000-0005-0000-0000-0000A0210000}"/>
    <cellStyle name="Note 16 4 4" xfId="8609" xr:uid="{00000000-0005-0000-0000-0000A1210000}"/>
    <cellStyle name="Note 16 4 5" xfId="8610" xr:uid="{00000000-0005-0000-0000-0000A2210000}"/>
    <cellStyle name="Note 16 4 6" xfId="8611" xr:uid="{00000000-0005-0000-0000-0000A3210000}"/>
    <cellStyle name="Note 16 4 7" xfId="8612" xr:uid="{00000000-0005-0000-0000-0000A4210000}"/>
    <cellStyle name="Note 16 4 8" xfId="8613" xr:uid="{00000000-0005-0000-0000-0000A5210000}"/>
    <cellStyle name="Note 16 4 9" xfId="8614" xr:uid="{00000000-0005-0000-0000-0000A6210000}"/>
    <cellStyle name="Note 16 40" xfId="8615" xr:uid="{00000000-0005-0000-0000-0000A7210000}"/>
    <cellStyle name="Note 16 40 2" xfId="8616" xr:uid="{00000000-0005-0000-0000-0000A8210000}"/>
    <cellStyle name="Note 16 40 3" xfId="8617" xr:uid="{00000000-0005-0000-0000-0000A9210000}"/>
    <cellStyle name="Note 16 40 4" xfId="8618" xr:uid="{00000000-0005-0000-0000-0000AA210000}"/>
    <cellStyle name="Note 16 40 5" xfId="8619" xr:uid="{00000000-0005-0000-0000-0000AB210000}"/>
    <cellStyle name="Note 16 40 6" xfId="8620" xr:uid="{00000000-0005-0000-0000-0000AC210000}"/>
    <cellStyle name="Note 16 40 7" xfId="8621" xr:uid="{00000000-0005-0000-0000-0000AD210000}"/>
    <cellStyle name="Note 16 40 8" xfId="8622" xr:uid="{00000000-0005-0000-0000-0000AE210000}"/>
    <cellStyle name="Note 16 40 9" xfId="8623" xr:uid="{00000000-0005-0000-0000-0000AF210000}"/>
    <cellStyle name="Note 16 41" xfId="8624" xr:uid="{00000000-0005-0000-0000-0000B0210000}"/>
    <cellStyle name="Note 16 41 2" xfId="8625" xr:uid="{00000000-0005-0000-0000-0000B1210000}"/>
    <cellStyle name="Note 16 41 3" xfId="8626" xr:uid="{00000000-0005-0000-0000-0000B2210000}"/>
    <cellStyle name="Note 16 41 4" xfId="8627" xr:uid="{00000000-0005-0000-0000-0000B3210000}"/>
    <cellStyle name="Note 16 41 5" xfId="8628" xr:uid="{00000000-0005-0000-0000-0000B4210000}"/>
    <cellStyle name="Note 16 41 6" xfId="8629" xr:uid="{00000000-0005-0000-0000-0000B5210000}"/>
    <cellStyle name="Note 16 41 7" xfId="8630" xr:uid="{00000000-0005-0000-0000-0000B6210000}"/>
    <cellStyle name="Note 16 41 8" xfId="8631" xr:uid="{00000000-0005-0000-0000-0000B7210000}"/>
    <cellStyle name="Note 16 41 9" xfId="8632" xr:uid="{00000000-0005-0000-0000-0000B8210000}"/>
    <cellStyle name="Note 16 42" xfId="8633" xr:uid="{00000000-0005-0000-0000-0000B9210000}"/>
    <cellStyle name="Note 16 42 2" xfId="8634" xr:uid="{00000000-0005-0000-0000-0000BA210000}"/>
    <cellStyle name="Note 16 42 3" xfId="8635" xr:uid="{00000000-0005-0000-0000-0000BB210000}"/>
    <cellStyle name="Note 16 42 4" xfId="8636" xr:uid="{00000000-0005-0000-0000-0000BC210000}"/>
    <cellStyle name="Note 16 42 5" xfId="8637" xr:uid="{00000000-0005-0000-0000-0000BD210000}"/>
    <cellStyle name="Note 16 42 6" xfId="8638" xr:uid="{00000000-0005-0000-0000-0000BE210000}"/>
    <cellStyle name="Note 16 42 7" xfId="8639" xr:uid="{00000000-0005-0000-0000-0000BF210000}"/>
    <cellStyle name="Note 16 42 8" xfId="8640" xr:uid="{00000000-0005-0000-0000-0000C0210000}"/>
    <cellStyle name="Note 16 42 9" xfId="8641" xr:uid="{00000000-0005-0000-0000-0000C1210000}"/>
    <cellStyle name="Note 16 43" xfId="8642" xr:uid="{00000000-0005-0000-0000-0000C2210000}"/>
    <cellStyle name="Note 16 43 2" xfId="8643" xr:uid="{00000000-0005-0000-0000-0000C3210000}"/>
    <cellStyle name="Note 16 43 3" xfId="8644" xr:uid="{00000000-0005-0000-0000-0000C4210000}"/>
    <cellStyle name="Note 16 43 4" xfId="8645" xr:uid="{00000000-0005-0000-0000-0000C5210000}"/>
    <cellStyle name="Note 16 43 5" xfId="8646" xr:uid="{00000000-0005-0000-0000-0000C6210000}"/>
    <cellStyle name="Note 16 43 6" xfId="8647" xr:uid="{00000000-0005-0000-0000-0000C7210000}"/>
    <cellStyle name="Note 16 43 7" xfId="8648" xr:uid="{00000000-0005-0000-0000-0000C8210000}"/>
    <cellStyle name="Note 16 43 8" xfId="8649" xr:uid="{00000000-0005-0000-0000-0000C9210000}"/>
    <cellStyle name="Note 16 43 9" xfId="8650" xr:uid="{00000000-0005-0000-0000-0000CA210000}"/>
    <cellStyle name="Note 16 44" xfId="8651" xr:uid="{00000000-0005-0000-0000-0000CB210000}"/>
    <cellStyle name="Note 16 44 2" xfId="8652" xr:uid="{00000000-0005-0000-0000-0000CC210000}"/>
    <cellStyle name="Note 16 44 3" xfId="8653" xr:uid="{00000000-0005-0000-0000-0000CD210000}"/>
    <cellStyle name="Note 16 44 4" xfId="8654" xr:uid="{00000000-0005-0000-0000-0000CE210000}"/>
    <cellStyle name="Note 16 44 5" xfId="8655" xr:uid="{00000000-0005-0000-0000-0000CF210000}"/>
    <cellStyle name="Note 16 44 6" xfId="8656" xr:uid="{00000000-0005-0000-0000-0000D0210000}"/>
    <cellStyle name="Note 16 44 7" xfId="8657" xr:uid="{00000000-0005-0000-0000-0000D1210000}"/>
    <cellStyle name="Note 16 44 8" xfId="8658" xr:uid="{00000000-0005-0000-0000-0000D2210000}"/>
    <cellStyle name="Note 16 44 9" xfId="8659" xr:uid="{00000000-0005-0000-0000-0000D3210000}"/>
    <cellStyle name="Note 16 45" xfId="8660" xr:uid="{00000000-0005-0000-0000-0000D4210000}"/>
    <cellStyle name="Note 16 45 2" xfId="8661" xr:uid="{00000000-0005-0000-0000-0000D5210000}"/>
    <cellStyle name="Note 16 45 3" xfId="8662" xr:uid="{00000000-0005-0000-0000-0000D6210000}"/>
    <cellStyle name="Note 16 45 4" xfId="8663" xr:uid="{00000000-0005-0000-0000-0000D7210000}"/>
    <cellStyle name="Note 16 45 5" xfId="8664" xr:uid="{00000000-0005-0000-0000-0000D8210000}"/>
    <cellStyle name="Note 16 45 6" xfId="8665" xr:uid="{00000000-0005-0000-0000-0000D9210000}"/>
    <cellStyle name="Note 16 45 7" xfId="8666" xr:uid="{00000000-0005-0000-0000-0000DA210000}"/>
    <cellStyle name="Note 16 45 8" xfId="8667" xr:uid="{00000000-0005-0000-0000-0000DB210000}"/>
    <cellStyle name="Note 16 45 9" xfId="8668" xr:uid="{00000000-0005-0000-0000-0000DC210000}"/>
    <cellStyle name="Note 16 46" xfId="8669" xr:uid="{00000000-0005-0000-0000-0000DD210000}"/>
    <cellStyle name="Note 16 46 10" xfId="8670" xr:uid="{00000000-0005-0000-0000-0000DE210000}"/>
    <cellStyle name="Note 16 46 11" xfId="8671" xr:uid="{00000000-0005-0000-0000-0000DF210000}"/>
    <cellStyle name="Note 16 46 12" xfId="8672" xr:uid="{00000000-0005-0000-0000-0000E0210000}"/>
    <cellStyle name="Note 16 46 13" xfId="8673" xr:uid="{00000000-0005-0000-0000-0000E1210000}"/>
    <cellStyle name="Note 16 46 14" xfId="8674" xr:uid="{00000000-0005-0000-0000-0000E2210000}"/>
    <cellStyle name="Note 16 46 15" xfId="8675" xr:uid="{00000000-0005-0000-0000-0000E3210000}"/>
    <cellStyle name="Note 16 46 16" xfId="8676" xr:uid="{00000000-0005-0000-0000-0000E4210000}"/>
    <cellStyle name="Note 16 46 17" xfId="8677" xr:uid="{00000000-0005-0000-0000-0000E5210000}"/>
    <cellStyle name="Note 16 46 2" xfId="8678" xr:uid="{00000000-0005-0000-0000-0000E6210000}"/>
    <cellStyle name="Note 16 46 3" xfId="8679" xr:uid="{00000000-0005-0000-0000-0000E7210000}"/>
    <cellStyle name="Note 16 46 4" xfId="8680" xr:uid="{00000000-0005-0000-0000-0000E8210000}"/>
    <cellStyle name="Note 16 46 5" xfId="8681" xr:uid="{00000000-0005-0000-0000-0000E9210000}"/>
    <cellStyle name="Note 16 46 6" xfId="8682" xr:uid="{00000000-0005-0000-0000-0000EA210000}"/>
    <cellStyle name="Note 16 46 7" xfId="8683" xr:uid="{00000000-0005-0000-0000-0000EB210000}"/>
    <cellStyle name="Note 16 46 8" xfId="8684" xr:uid="{00000000-0005-0000-0000-0000EC210000}"/>
    <cellStyle name="Note 16 46 9" xfId="8685" xr:uid="{00000000-0005-0000-0000-0000ED210000}"/>
    <cellStyle name="Note 16 47" xfId="8686" xr:uid="{00000000-0005-0000-0000-0000EE210000}"/>
    <cellStyle name="Note 16 47 2" xfId="8687" xr:uid="{00000000-0005-0000-0000-0000EF210000}"/>
    <cellStyle name="Note 16 47 3" xfId="8688" xr:uid="{00000000-0005-0000-0000-0000F0210000}"/>
    <cellStyle name="Note 16 47 4" xfId="8689" xr:uid="{00000000-0005-0000-0000-0000F1210000}"/>
    <cellStyle name="Note 16 47 5" xfId="8690" xr:uid="{00000000-0005-0000-0000-0000F2210000}"/>
    <cellStyle name="Note 16 47 6" xfId="8691" xr:uid="{00000000-0005-0000-0000-0000F3210000}"/>
    <cellStyle name="Note 16 47 7" xfId="8692" xr:uid="{00000000-0005-0000-0000-0000F4210000}"/>
    <cellStyle name="Note 16 47 8" xfId="8693" xr:uid="{00000000-0005-0000-0000-0000F5210000}"/>
    <cellStyle name="Note 16 47 9" xfId="8694" xr:uid="{00000000-0005-0000-0000-0000F6210000}"/>
    <cellStyle name="Note 16 48" xfId="8695" xr:uid="{00000000-0005-0000-0000-0000F7210000}"/>
    <cellStyle name="Note 16 48 2" xfId="8696" xr:uid="{00000000-0005-0000-0000-0000F8210000}"/>
    <cellStyle name="Note 16 48 3" xfId="8697" xr:uid="{00000000-0005-0000-0000-0000F9210000}"/>
    <cellStyle name="Note 16 48 4" xfId="8698" xr:uid="{00000000-0005-0000-0000-0000FA210000}"/>
    <cellStyle name="Note 16 48 5" xfId="8699" xr:uid="{00000000-0005-0000-0000-0000FB210000}"/>
    <cellStyle name="Note 16 48 6" xfId="8700" xr:uid="{00000000-0005-0000-0000-0000FC210000}"/>
    <cellStyle name="Note 16 48 7" xfId="8701" xr:uid="{00000000-0005-0000-0000-0000FD210000}"/>
    <cellStyle name="Note 16 48 8" xfId="8702" xr:uid="{00000000-0005-0000-0000-0000FE210000}"/>
    <cellStyle name="Note 16 48 9" xfId="8703" xr:uid="{00000000-0005-0000-0000-0000FF210000}"/>
    <cellStyle name="Note 16 49" xfId="8704" xr:uid="{00000000-0005-0000-0000-000000220000}"/>
    <cellStyle name="Note 16 49 2" xfId="8705" xr:uid="{00000000-0005-0000-0000-000001220000}"/>
    <cellStyle name="Note 16 49 3" xfId="8706" xr:uid="{00000000-0005-0000-0000-000002220000}"/>
    <cellStyle name="Note 16 49 4" xfId="8707" xr:uid="{00000000-0005-0000-0000-000003220000}"/>
    <cellStyle name="Note 16 49 5" xfId="8708" xr:uid="{00000000-0005-0000-0000-000004220000}"/>
    <cellStyle name="Note 16 49 6" xfId="8709" xr:uid="{00000000-0005-0000-0000-000005220000}"/>
    <cellStyle name="Note 16 49 7" xfId="8710" xr:uid="{00000000-0005-0000-0000-000006220000}"/>
    <cellStyle name="Note 16 49 8" xfId="8711" xr:uid="{00000000-0005-0000-0000-000007220000}"/>
    <cellStyle name="Note 16 49 9" xfId="8712" xr:uid="{00000000-0005-0000-0000-000008220000}"/>
    <cellStyle name="Note 16 5" xfId="8713" xr:uid="{00000000-0005-0000-0000-000009220000}"/>
    <cellStyle name="Note 16 5 2" xfId="8714" xr:uid="{00000000-0005-0000-0000-00000A220000}"/>
    <cellStyle name="Note 16 5 3" xfId="8715" xr:uid="{00000000-0005-0000-0000-00000B220000}"/>
    <cellStyle name="Note 16 5 4" xfId="8716" xr:uid="{00000000-0005-0000-0000-00000C220000}"/>
    <cellStyle name="Note 16 5 5" xfId="8717" xr:uid="{00000000-0005-0000-0000-00000D220000}"/>
    <cellStyle name="Note 16 5 6" xfId="8718" xr:uid="{00000000-0005-0000-0000-00000E220000}"/>
    <cellStyle name="Note 16 5 7" xfId="8719" xr:uid="{00000000-0005-0000-0000-00000F220000}"/>
    <cellStyle name="Note 16 5 8" xfId="8720" xr:uid="{00000000-0005-0000-0000-000010220000}"/>
    <cellStyle name="Note 16 5 9" xfId="8721" xr:uid="{00000000-0005-0000-0000-000011220000}"/>
    <cellStyle name="Note 16 50" xfId="8722" xr:uid="{00000000-0005-0000-0000-000012220000}"/>
    <cellStyle name="Note 16 50 2" xfId="8723" xr:uid="{00000000-0005-0000-0000-000013220000}"/>
    <cellStyle name="Note 16 50 3" xfId="8724" xr:uid="{00000000-0005-0000-0000-000014220000}"/>
    <cellStyle name="Note 16 50 4" xfId="8725" xr:uid="{00000000-0005-0000-0000-000015220000}"/>
    <cellStyle name="Note 16 50 5" xfId="8726" xr:uid="{00000000-0005-0000-0000-000016220000}"/>
    <cellStyle name="Note 16 50 6" xfId="8727" xr:uid="{00000000-0005-0000-0000-000017220000}"/>
    <cellStyle name="Note 16 50 7" xfId="8728" xr:uid="{00000000-0005-0000-0000-000018220000}"/>
    <cellStyle name="Note 16 50 8" xfId="8729" xr:uid="{00000000-0005-0000-0000-000019220000}"/>
    <cellStyle name="Note 16 50 9" xfId="8730" xr:uid="{00000000-0005-0000-0000-00001A220000}"/>
    <cellStyle name="Note 16 51" xfId="8731" xr:uid="{00000000-0005-0000-0000-00001B220000}"/>
    <cellStyle name="Note 16 51 2" xfId="8732" xr:uid="{00000000-0005-0000-0000-00001C220000}"/>
    <cellStyle name="Note 16 51 3" xfId="8733" xr:uid="{00000000-0005-0000-0000-00001D220000}"/>
    <cellStyle name="Note 16 51 4" xfId="8734" xr:uid="{00000000-0005-0000-0000-00001E220000}"/>
    <cellStyle name="Note 16 52" xfId="8735" xr:uid="{00000000-0005-0000-0000-00001F220000}"/>
    <cellStyle name="Note 16 52 2" xfId="8736" xr:uid="{00000000-0005-0000-0000-000020220000}"/>
    <cellStyle name="Note 16 52 3" xfId="8737" xr:uid="{00000000-0005-0000-0000-000021220000}"/>
    <cellStyle name="Note 16 53" xfId="8738" xr:uid="{00000000-0005-0000-0000-000022220000}"/>
    <cellStyle name="Note 16 54" xfId="8739" xr:uid="{00000000-0005-0000-0000-000023220000}"/>
    <cellStyle name="Note 16 55" xfId="8740" xr:uid="{00000000-0005-0000-0000-000024220000}"/>
    <cellStyle name="Note 16 56" xfId="8741" xr:uid="{00000000-0005-0000-0000-000025220000}"/>
    <cellStyle name="Note 16 57" xfId="8742" xr:uid="{00000000-0005-0000-0000-000026220000}"/>
    <cellStyle name="Note 16 58" xfId="8743" xr:uid="{00000000-0005-0000-0000-000027220000}"/>
    <cellStyle name="Note 16 59" xfId="8744" xr:uid="{00000000-0005-0000-0000-000028220000}"/>
    <cellStyle name="Note 16 6" xfId="8745" xr:uid="{00000000-0005-0000-0000-000029220000}"/>
    <cellStyle name="Note 16 6 2" xfId="8746" xr:uid="{00000000-0005-0000-0000-00002A220000}"/>
    <cellStyle name="Note 16 6 3" xfId="8747" xr:uid="{00000000-0005-0000-0000-00002B220000}"/>
    <cellStyle name="Note 16 6 4" xfId="8748" xr:uid="{00000000-0005-0000-0000-00002C220000}"/>
    <cellStyle name="Note 16 6 5" xfId="8749" xr:uid="{00000000-0005-0000-0000-00002D220000}"/>
    <cellStyle name="Note 16 6 6" xfId="8750" xr:uid="{00000000-0005-0000-0000-00002E220000}"/>
    <cellStyle name="Note 16 6 7" xfId="8751" xr:uid="{00000000-0005-0000-0000-00002F220000}"/>
    <cellStyle name="Note 16 6 8" xfId="8752" xr:uid="{00000000-0005-0000-0000-000030220000}"/>
    <cellStyle name="Note 16 6 9" xfId="8753" xr:uid="{00000000-0005-0000-0000-000031220000}"/>
    <cellStyle name="Note 16 60" xfId="8754" xr:uid="{00000000-0005-0000-0000-000032220000}"/>
    <cellStyle name="Note 16 61" xfId="8755" xr:uid="{00000000-0005-0000-0000-000033220000}"/>
    <cellStyle name="Note 16 62" xfId="8756" xr:uid="{00000000-0005-0000-0000-000034220000}"/>
    <cellStyle name="Note 16 63" xfId="8757" xr:uid="{00000000-0005-0000-0000-000035220000}"/>
    <cellStyle name="Note 16 64" xfId="8758" xr:uid="{00000000-0005-0000-0000-000036220000}"/>
    <cellStyle name="Note 16 65" xfId="8759" xr:uid="{00000000-0005-0000-0000-000037220000}"/>
    <cellStyle name="Note 16 66" xfId="8760" xr:uid="{00000000-0005-0000-0000-000038220000}"/>
    <cellStyle name="Note 16 67" xfId="8761" xr:uid="{00000000-0005-0000-0000-000039220000}"/>
    <cellStyle name="Note 16 68" xfId="8762" xr:uid="{00000000-0005-0000-0000-00003A220000}"/>
    <cellStyle name="Note 16 69" xfId="8763" xr:uid="{00000000-0005-0000-0000-00003B220000}"/>
    <cellStyle name="Note 16 7" xfId="8764" xr:uid="{00000000-0005-0000-0000-00003C220000}"/>
    <cellStyle name="Note 16 7 2" xfId="8765" xr:uid="{00000000-0005-0000-0000-00003D220000}"/>
    <cellStyle name="Note 16 7 3" xfId="8766" xr:uid="{00000000-0005-0000-0000-00003E220000}"/>
    <cellStyle name="Note 16 7 4" xfId="8767" xr:uid="{00000000-0005-0000-0000-00003F220000}"/>
    <cellStyle name="Note 16 7 5" xfId="8768" xr:uid="{00000000-0005-0000-0000-000040220000}"/>
    <cellStyle name="Note 16 7 6" xfId="8769" xr:uid="{00000000-0005-0000-0000-000041220000}"/>
    <cellStyle name="Note 16 7 7" xfId="8770" xr:uid="{00000000-0005-0000-0000-000042220000}"/>
    <cellStyle name="Note 16 7 8" xfId="8771" xr:uid="{00000000-0005-0000-0000-000043220000}"/>
    <cellStyle name="Note 16 7 9" xfId="8772" xr:uid="{00000000-0005-0000-0000-000044220000}"/>
    <cellStyle name="Note 16 70" xfId="8773" xr:uid="{00000000-0005-0000-0000-000045220000}"/>
    <cellStyle name="Note 16 71" xfId="8774" xr:uid="{00000000-0005-0000-0000-000046220000}"/>
    <cellStyle name="Note 16 72" xfId="8775" xr:uid="{00000000-0005-0000-0000-000047220000}"/>
    <cellStyle name="Note 16 73" xfId="8776" xr:uid="{00000000-0005-0000-0000-000048220000}"/>
    <cellStyle name="Note 16 74" xfId="8777" xr:uid="{00000000-0005-0000-0000-000049220000}"/>
    <cellStyle name="Note 16 75" xfId="8778" xr:uid="{00000000-0005-0000-0000-00004A220000}"/>
    <cellStyle name="Note 16 8" xfId="8779" xr:uid="{00000000-0005-0000-0000-00004B220000}"/>
    <cellStyle name="Note 16 8 2" xfId="8780" xr:uid="{00000000-0005-0000-0000-00004C220000}"/>
    <cellStyle name="Note 16 8 3" xfId="8781" xr:uid="{00000000-0005-0000-0000-00004D220000}"/>
    <cellStyle name="Note 16 8 4" xfId="8782" xr:uid="{00000000-0005-0000-0000-00004E220000}"/>
    <cellStyle name="Note 16 8 5" xfId="8783" xr:uid="{00000000-0005-0000-0000-00004F220000}"/>
    <cellStyle name="Note 16 8 6" xfId="8784" xr:uid="{00000000-0005-0000-0000-000050220000}"/>
    <cellStyle name="Note 16 8 7" xfId="8785" xr:uid="{00000000-0005-0000-0000-000051220000}"/>
    <cellStyle name="Note 16 8 8" xfId="8786" xr:uid="{00000000-0005-0000-0000-000052220000}"/>
    <cellStyle name="Note 16 8 9" xfId="8787" xr:uid="{00000000-0005-0000-0000-000053220000}"/>
    <cellStyle name="Note 16 9" xfId="8788" xr:uid="{00000000-0005-0000-0000-000054220000}"/>
    <cellStyle name="Note 16 9 2" xfId="8789" xr:uid="{00000000-0005-0000-0000-000055220000}"/>
    <cellStyle name="Note 16 9 3" xfId="8790" xr:uid="{00000000-0005-0000-0000-000056220000}"/>
    <cellStyle name="Note 16 9 4" xfId="8791" xr:uid="{00000000-0005-0000-0000-000057220000}"/>
    <cellStyle name="Note 16 9 5" xfId="8792" xr:uid="{00000000-0005-0000-0000-000058220000}"/>
    <cellStyle name="Note 16 9 6" xfId="8793" xr:uid="{00000000-0005-0000-0000-000059220000}"/>
    <cellStyle name="Note 16 9 7" xfId="8794" xr:uid="{00000000-0005-0000-0000-00005A220000}"/>
    <cellStyle name="Note 16 9 8" xfId="8795" xr:uid="{00000000-0005-0000-0000-00005B220000}"/>
    <cellStyle name="Note 16 9 9" xfId="8796" xr:uid="{00000000-0005-0000-0000-00005C220000}"/>
    <cellStyle name="Note 17" xfId="8797" xr:uid="{00000000-0005-0000-0000-00005D220000}"/>
    <cellStyle name="Note 17 10" xfId="8798" xr:uid="{00000000-0005-0000-0000-00005E220000}"/>
    <cellStyle name="Note 17 11" xfId="8799" xr:uid="{00000000-0005-0000-0000-00005F220000}"/>
    <cellStyle name="Note 17 12" xfId="8800" xr:uid="{00000000-0005-0000-0000-000060220000}"/>
    <cellStyle name="Note 17 13" xfId="8801" xr:uid="{00000000-0005-0000-0000-000061220000}"/>
    <cellStyle name="Note 17 14" xfId="8802" xr:uid="{00000000-0005-0000-0000-000062220000}"/>
    <cellStyle name="Note 17 15" xfId="8803" xr:uid="{00000000-0005-0000-0000-000063220000}"/>
    <cellStyle name="Note 17 16" xfId="8804" xr:uid="{00000000-0005-0000-0000-000064220000}"/>
    <cellStyle name="Note 17 17" xfId="8805" xr:uid="{00000000-0005-0000-0000-000065220000}"/>
    <cellStyle name="Note 17 18" xfId="8806" xr:uid="{00000000-0005-0000-0000-000066220000}"/>
    <cellStyle name="Note 17 19" xfId="8807" xr:uid="{00000000-0005-0000-0000-000067220000}"/>
    <cellStyle name="Note 17 2" xfId="8808" xr:uid="{00000000-0005-0000-0000-000068220000}"/>
    <cellStyle name="Note 17 2 10" xfId="8809" xr:uid="{00000000-0005-0000-0000-000069220000}"/>
    <cellStyle name="Note 17 2 11" xfId="8810" xr:uid="{00000000-0005-0000-0000-00006A220000}"/>
    <cellStyle name="Note 17 2 12" xfId="8811" xr:uid="{00000000-0005-0000-0000-00006B220000}"/>
    <cellStyle name="Note 17 2 13" xfId="8812" xr:uid="{00000000-0005-0000-0000-00006C220000}"/>
    <cellStyle name="Note 17 2 14" xfId="8813" xr:uid="{00000000-0005-0000-0000-00006D220000}"/>
    <cellStyle name="Note 17 2 15" xfId="8814" xr:uid="{00000000-0005-0000-0000-00006E220000}"/>
    <cellStyle name="Note 17 2 16" xfId="8815" xr:uid="{00000000-0005-0000-0000-00006F220000}"/>
    <cellStyle name="Note 17 2 17" xfId="8816" xr:uid="{00000000-0005-0000-0000-000070220000}"/>
    <cellStyle name="Note 17 2 2" xfId="8817" xr:uid="{00000000-0005-0000-0000-000071220000}"/>
    <cellStyle name="Note 17 2 3" xfId="8818" xr:uid="{00000000-0005-0000-0000-000072220000}"/>
    <cellStyle name="Note 17 2 4" xfId="8819" xr:uid="{00000000-0005-0000-0000-000073220000}"/>
    <cellStyle name="Note 17 2 5" xfId="8820" xr:uid="{00000000-0005-0000-0000-000074220000}"/>
    <cellStyle name="Note 17 2 6" xfId="8821" xr:uid="{00000000-0005-0000-0000-000075220000}"/>
    <cellStyle name="Note 17 2 7" xfId="8822" xr:uid="{00000000-0005-0000-0000-000076220000}"/>
    <cellStyle name="Note 17 2 8" xfId="8823" xr:uid="{00000000-0005-0000-0000-000077220000}"/>
    <cellStyle name="Note 17 2 9" xfId="8824" xr:uid="{00000000-0005-0000-0000-000078220000}"/>
    <cellStyle name="Note 17 20" xfId="8825" xr:uid="{00000000-0005-0000-0000-000079220000}"/>
    <cellStyle name="Note 17 21" xfId="8826" xr:uid="{00000000-0005-0000-0000-00007A220000}"/>
    <cellStyle name="Note 17 22" xfId="8827" xr:uid="{00000000-0005-0000-0000-00007B220000}"/>
    <cellStyle name="Note 17 23" xfId="8828" xr:uid="{00000000-0005-0000-0000-00007C220000}"/>
    <cellStyle name="Note 17 24" xfId="8829" xr:uid="{00000000-0005-0000-0000-00007D220000}"/>
    <cellStyle name="Note 17 25" xfId="8830" xr:uid="{00000000-0005-0000-0000-00007E220000}"/>
    <cellStyle name="Note 17 26" xfId="8831" xr:uid="{00000000-0005-0000-0000-00007F220000}"/>
    <cellStyle name="Note 17 27" xfId="8832" xr:uid="{00000000-0005-0000-0000-000080220000}"/>
    <cellStyle name="Note 17 28" xfId="8833" xr:uid="{00000000-0005-0000-0000-000081220000}"/>
    <cellStyle name="Note 17 3" xfId="8834" xr:uid="{00000000-0005-0000-0000-000082220000}"/>
    <cellStyle name="Note 17 3 10" xfId="8835" xr:uid="{00000000-0005-0000-0000-000083220000}"/>
    <cellStyle name="Note 17 3 11" xfId="8836" xr:uid="{00000000-0005-0000-0000-000084220000}"/>
    <cellStyle name="Note 17 3 12" xfId="8837" xr:uid="{00000000-0005-0000-0000-000085220000}"/>
    <cellStyle name="Note 17 3 13" xfId="8838" xr:uid="{00000000-0005-0000-0000-000086220000}"/>
    <cellStyle name="Note 17 3 14" xfId="8839" xr:uid="{00000000-0005-0000-0000-000087220000}"/>
    <cellStyle name="Note 17 3 15" xfId="8840" xr:uid="{00000000-0005-0000-0000-000088220000}"/>
    <cellStyle name="Note 17 3 16" xfId="8841" xr:uid="{00000000-0005-0000-0000-000089220000}"/>
    <cellStyle name="Note 17 3 17" xfId="8842" xr:uid="{00000000-0005-0000-0000-00008A220000}"/>
    <cellStyle name="Note 17 3 2" xfId="8843" xr:uid="{00000000-0005-0000-0000-00008B220000}"/>
    <cellStyle name="Note 17 3 3" xfId="8844" xr:uid="{00000000-0005-0000-0000-00008C220000}"/>
    <cellStyle name="Note 17 3 4" xfId="8845" xr:uid="{00000000-0005-0000-0000-00008D220000}"/>
    <cellStyle name="Note 17 3 5" xfId="8846" xr:uid="{00000000-0005-0000-0000-00008E220000}"/>
    <cellStyle name="Note 17 3 6" xfId="8847" xr:uid="{00000000-0005-0000-0000-00008F220000}"/>
    <cellStyle name="Note 17 3 7" xfId="8848" xr:uid="{00000000-0005-0000-0000-000090220000}"/>
    <cellStyle name="Note 17 3 8" xfId="8849" xr:uid="{00000000-0005-0000-0000-000091220000}"/>
    <cellStyle name="Note 17 3 9" xfId="8850" xr:uid="{00000000-0005-0000-0000-000092220000}"/>
    <cellStyle name="Note 17 4" xfId="8851" xr:uid="{00000000-0005-0000-0000-000093220000}"/>
    <cellStyle name="Note 17 4 10" xfId="8852" xr:uid="{00000000-0005-0000-0000-000094220000}"/>
    <cellStyle name="Note 17 4 11" xfId="8853" xr:uid="{00000000-0005-0000-0000-000095220000}"/>
    <cellStyle name="Note 17 4 12" xfId="8854" xr:uid="{00000000-0005-0000-0000-000096220000}"/>
    <cellStyle name="Note 17 4 13" xfId="8855" xr:uid="{00000000-0005-0000-0000-000097220000}"/>
    <cellStyle name="Note 17 4 14" xfId="8856" xr:uid="{00000000-0005-0000-0000-000098220000}"/>
    <cellStyle name="Note 17 4 15" xfId="8857" xr:uid="{00000000-0005-0000-0000-000099220000}"/>
    <cellStyle name="Note 17 4 16" xfId="8858" xr:uid="{00000000-0005-0000-0000-00009A220000}"/>
    <cellStyle name="Note 17 4 17" xfId="8859" xr:uid="{00000000-0005-0000-0000-00009B220000}"/>
    <cellStyle name="Note 17 4 2" xfId="8860" xr:uid="{00000000-0005-0000-0000-00009C220000}"/>
    <cellStyle name="Note 17 4 3" xfId="8861" xr:uid="{00000000-0005-0000-0000-00009D220000}"/>
    <cellStyle name="Note 17 4 4" xfId="8862" xr:uid="{00000000-0005-0000-0000-00009E220000}"/>
    <cellStyle name="Note 17 4 5" xfId="8863" xr:uid="{00000000-0005-0000-0000-00009F220000}"/>
    <cellStyle name="Note 17 4 6" xfId="8864" xr:uid="{00000000-0005-0000-0000-0000A0220000}"/>
    <cellStyle name="Note 17 4 7" xfId="8865" xr:uid="{00000000-0005-0000-0000-0000A1220000}"/>
    <cellStyle name="Note 17 4 8" xfId="8866" xr:uid="{00000000-0005-0000-0000-0000A2220000}"/>
    <cellStyle name="Note 17 4 9" xfId="8867" xr:uid="{00000000-0005-0000-0000-0000A3220000}"/>
    <cellStyle name="Note 17 5" xfId="8868" xr:uid="{00000000-0005-0000-0000-0000A4220000}"/>
    <cellStyle name="Note 17 5 10" xfId="8869" xr:uid="{00000000-0005-0000-0000-0000A5220000}"/>
    <cellStyle name="Note 17 5 11" xfId="8870" xr:uid="{00000000-0005-0000-0000-0000A6220000}"/>
    <cellStyle name="Note 17 5 12" xfId="8871" xr:uid="{00000000-0005-0000-0000-0000A7220000}"/>
    <cellStyle name="Note 17 5 13" xfId="8872" xr:uid="{00000000-0005-0000-0000-0000A8220000}"/>
    <cellStyle name="Note 17 5 14" xfId="8873" xr:uid="{00000000-0005-0000-0000-0000A9220000}"/>
    <cellStyle name="Note 17 5 15" xfId="8874" xr:uid="{00000000-0005-0000-0000-0000AA220000}"/>
    <cellStyle name="Note 17 5 16" xfId="8875" xr:uid="{00000000-0005-0000-0000-0000AB220000}"/>
    <cellStyle name="Note 17 5 17" xfId="8876" xr:uid="{00000000-0005-0000-0000-0000AC220000}"/>
    <cellStyle name="Note 17 5 2" xfId="8877" xr:uid="{00000000-0005-0000-0000-0000AD220000}"/>
    <cellStyle name="Note 17 5 3" xfId="8878" xr:uid="{00000000-0005-0000-0000-0000AE220000}"/>
    <cellStyle name="Note 17 5 4" xfId="8879" xr:uid="{00000000-0005-0000-0000-0000AF220000}"/>
    <cellStyle name="Note 17 5 5" xfId="8880" xr:uid="{00000000-0005-0000-0000-0000B0220000}"/>
    <cellStyle name="Note 17 5 6" xfId="8881" xr:uid="{00000000-0005-0000-0000-0000B1220000}"/>
    <cellStyle name="Note 17 5 7" xfId="8882" xr:uid="{00000000-0005-0000-0000-0000B2220000}"/>
    <cellStyle name="Note 17 5 8" xfId="8883" xr:uid="{00000000-0005-0000-0000-0000B3220000}"/>
    <cellStyle name="Note 17 5 9" xfId="8884" xr:uid="{00000000-0005-0000-0000-0000B4220000}"/>
    <cellStyle name="Note 17 6" xfId="8885" xr:uid="{00000000-0005-0000-0000-0000B5220000}"/>
    <cellStyle name="Note 17 6 2" xfId="8886" xr:uid="{00000000-0005-0000-0000-0000B6220000}"/>
    <cellStyle name="Note 17 6 3" xfId="8887" xr:uid="{00000000-0005-0000-0000-0000B7220000}"/>
    <cellStyle name="Note 17 6 4" xfId="8888" xr:uid="{00000000-0005-0000-0000-0000B8220000}"/>
    <cellStyle name="Note 17 7" xfId="8889" xr:uid="{00000000-0005-0000-0000-0000B9220000}"/>
    <cellStyle name="Note 17 7 2" xfId="8890" xr:uid="{00000000-0005-0000-0000-0000BA220000}"/>
    <cellStyle name="Note 17 7 3" xfId="8891" xr:uid="{00000000-0005-0000-0000-0000BB220000}"/>
    <cellStyle name="Note 17 8" xfId="8892" xr:uid="{00000000-0005-0000-0000-0000BC220000}"/>
    <cellStyle name="Note 17 9" xfId="8893" xr:uid="{00000000-0005-0000-0000-0000BD220000}"/>
    <cellStyle name="Note 18" xfId="8894" xr:uid="{00000000-0005-0000-0000-0000BE220000}"/>
    <cellStyle name="Note 18 10" xfId="8895" xr:uid="{00000000-0005-0000-0000-0000BF220000}"/>
    <cellStyle name="Note 18 11" xfId="8896" xr:uid="{00000000-0005-0000-0000-0000C0220000}"/>
    <cellStyle name="Note 18 12" xfId="8897" xr:uid="{00000000-0005-0000-0000-0000C1220000}"/>
    <cellStyle name="Note 18 13" xfId="8898" xr:uid="{00000000-0005-0000-0000-0000C2220000}"/>
    <cellStyle name="Note 18 14" xfId="8899" xr:uid="{00000000-0005-0000-0000-0000C3220000}"/>
    <cellStyle name="Note 18 15" xfId="8900" xr:uid="{00000000-0005-0000-0000-0000C4220000}"/>
    <cellStyle name="Note 18 16" xfId="8901" xr:uid="{00000000-0005-0000-0000-0000C5220000}"/>
    <cellStyle name="Note 18 17" xfId="8902" xr:uid="{00000000-0005-0000-0000-0000C6220000}"/>
    <cellStyle name="Note 18 18" xfId="8903" xr:uid="{00000000-0005-0000-0000-0000C7220000}"/>
    <cellStyle name="Note 18 19" xfId="8904" xr:uid="{00000000-0005-0000-0000-0000C8220000}"/>
    <cellStyle name="Note 18 2" xfId="8905" xr:uid="{00000000-0005-0000-0000-0000C9220000}"/>
    <cellStyle name="Note 18 2 10" xfId="8906" xr:uid="{00000000-0005-0000-0000-0000CA220000}"/>
    <cellStyle name="Note 18 2 11" xfId="8907" xr:uid="{00000000-0005-0000-0000-0000CB220000}"/>
    <cellStyle name="Note 18 2 12" xfId="8908" xr:uid="{00000000-0005-0000-0000-0000CC220000}"/>
    <cellStyle name="Note 18 2 13" xfId="8909" xr:uid="{00000000-0005-0000-0000-0000CD220000}"/>
    <cellStyle name="Note 18 2 14" xfId="8910" xr:uid="{00000000-0005-0000-0000-0000CE220000}"/>
    <cellStyle name="Note 18 2 15" xfId="8911" xr:uid="{00000000-0005-0000-0000-0000CF220000}"/>
    <cellStyle name="Note 18 2 16" xfId="8912" xr:uid="{00000000-0005-0000-0000-0000D0220000}"/>
    <cellStyle name="Note 18 2 17" xfId="8913" xr:uid="{00000000-0005-0000-0000-0000D1220000}"/>
    <cellStyle name="Note 18 2 2" xfId="8914" xr:uid="{00000000-0005-0000-0000-0000D2220000}"/>
    <cellStyle name="Note 18 2 3" xfId="8915" xr:uid="{00000000-0005-0000-0000-0000D3220000}"/>
    <cellStyle name="Note 18 2 4" xfId="8916" xr:uid="{00000000-0005-0000-0000-0000D4220000}"/>
    <cellStyle name="Note 18 2 5" xfId="8917" xr:uid="{00000000-0005-0000-0000-0000D5220000}"/>
    <cellStyle name="Note 18 2 6" xfId="8918" xr:uid="{00000000-0005-0000-0000-0000D6220000}"/>
    <cellStyle name="Note 18 2 7" xfId="8919" xr:uid="{00000000-0005-0000-0000-0000D7220000}"/>
    <cellStyle name="Note 18 2 8" xfId="8920" xr:uid="{00000000-0005-0000-0000-0000D8220000}"/>
    <cellStyle name="Note 18 2 9" xfId="8921" xr:uid="{00000000-0005-0000-0000-0000D9220000}"/>
    <cellStyle name="Note 18 20" xfId="8922" xr:uid="{00000000-0005-0000-0000-0000DA220000}"/>
    <cellStyle name="Note 18 21" xfId="8923" xr:uid="{00000000-0005-0000-0000-0000DB220000}"/>
    <cellStyle name="Note 18 22" xfId="8924" xr:uid="{00000000-0005-0000-0000-0000DC220000}"/>
    <cellStyle name="Note 18 23" xfId="8925" xr:uid="{00000000-0005-0000-0000-0000DD220000}"/>
    <cellStyle name="Note 18 24" xfId="8926" xr:uid="{00000000-0005-0000-0000-0000DE220000}"/>
    <cellStyle name="Note 18 25" xfId="8927" xr:uid="{00000000-0005-0000-0000-0000DF220000}"/>
    <cellStyle name="Note 18 26" xfId="8928" xr:uid="{00000000-0005-0000-0000-0000E0220000}"/>
    <cellStyle name="Note 18 27" xfId="8929" xr:uid="{00000000-0005-0000-0000-0000E1220000}"/>
    <cellStyle name="Note 18 28" xfId="8930" xr:uid="{00000000-0005-0000-0000-0000E2220000}"/>
    <cellStyle name="Note 18 3" xfId="8931" xr:uid="{00000000-0005-0000-0000-0000E3220000}"/>
    <cellStyle name="Note 18 3 10" xfId="8932" xr:uid="{00000000-0005-0000-0000-0000E4220000}"/>
    <cellStyle name="Note 18 3 11" xfId="8933" xr:uid="{00000000-0005-0000-0000-0000E5220000}"/>
    <cellStyle name="Note 18 3 12" xfId="8934" xr:uid="{00000000-0005-0000-0000-0000E6220000}"/>
    <cellStyle name="Note 18 3 13" xfId="8935" xr:uid="{00000000-0005-0000-0000-0000E7220000}"/>
    <cellStyle name="Note 18 3 14" xfId="8936" xr:uid="{00000000-0005-0000-0000-0000E8220000}"/>
    <cellStyle name="Note 18 3 15" xfId="8937" xr:uid="{00000000-0005-0000-0000-0000E9220000}"/>
    <cellStyle name="Note 18 3 16" xfId="8938" xr:uid="{00000000-0005-0000-0000-0000EA220000}"/>
    <cellStyle name="Note 18 3 17" xfId="8939" xr:uid="{00000000-0005-0000-0000-0000EB220000}"/>
    <cellStyle name="Note 18 3 2" xfId="8940" xr:uid="{00000000-0005-0000-0000-0000EC220000}"/>
    <cellStyle name="Note 18 3 3" xfId="8941" xr:uid="{00000000-0005-0000-0000-0000ED220000}"/>
    <cellStyle name="Note 18 3 4" xfId="8942" xr:uid="{00000000-0005-0000-0000-0000EE220000}"/>
    <cellStyle name="Note 18 3 5" xfId="8943" xr:uid="{00000000-0005-0000-0000-0000EF220000}"/>
    <cellStyle name="Note 18 3 6" xfId="8944" xr:uid="{00000000-0005-0000-0000-0000F0220000}"/>
    <cellStyle name="Note 18 3 7" xfId="8945" xr:uid="{00000000-0005-0000-0000-0000F1220000}"/>
    <cellStyle name="Note 18 3 8" xfId="8946" xr:uid="{00000000-0005-0000-0000-0000F2220000}"/>
    <cellStyle name="Note 18 3 9" xfId="8947" xr:uid="{00000000-0005-0000-0000-0000F3220000}"/>
    <cellStyle name="Note 18 4" xfId="8948" xr:uid="{00000000-0005-0000-0000-0000F4220000}"/>
    <cellStyle name="Note 18 4 10" xfId="8949" xr:uid="{00000000-0005-0000-0000-0000F5220000}"/>
    <cellStyle name="Note 18 4 11" xfId="8950" xr:uid="{00000000-0005-0000-0000-0000F6220000}"/>
    <cellStyle name="Note 18 4 12" xfId="8951" xr:uid="{00000000-0005-0000-0000-0000F7220000}"/>
    <cellStyle name="Note 18 4 13" xfId="8952" xr:uid="{00000000-0005-0000-0000-0000F8220000}"/>
    <cellStyle name="Note 18 4 14" xfId="8953" xr:uid="{00000000-0005-0000-0000-0000F9220000}"/>
    <cellStyle name="Note 18 4 15" xfId="8954" xr:uid="{00000000-0005-0000-0000-0000FA220000}"/>
    <cellStyle name="Note 18 4 16" xfId="8955" xr:uid="{00000000-0005-0000-0000-0000FB220000}"/>
    <cellStyle name="Note 18 4 17" xfId="8956" xr:uid="{00000000-0005-0000-0000-0000FC220000}"/>
    <cellStyle name="Note 18 4 2" xfId="8957" xr:uid="{00000000-0005-0000-0000-0000FD220000}"/>
    <cellStyle name="Note 18 4 3" xfId="8958" xr:uid="{00000000-0005-0000-0000-0000FE220000}"/>
    <cellStyle name="Note 18 4 4" xfId="8959" xr:uid="{00000000-0005-0000-0000-0000FF220000}"/>
    <cellStyle name="Note 18 4 5" xfId="8960" xr:uid="{00000000-0005-0000-0000-000000230000}"/>
    <cellStyle name="Note 18 4 6" xfId="8961" xr:uid="{00000000-0005-0000-0000-000001230000}"/>
    <cellStyle name="Note 18 4 7" xfId="8962" xr:uid="{00000000-0005-0000-0000-000002230000}"/>
    <cellStyle name="Note 18 4 8" xfId="8963" xr:uid="{00000000-0005-0000-0000-000003230000}"/>
    <cellStyle name="Note 18 4 9" xfId="8964" xr:uid="{00000000-0005-0000-0000-000004230000}"/>
    <cellStyle name="Note 18 5" xfId="8965" xr:uid="{00000000-0005-0000-0000-000005230000}"/>
    <cellStyle name="Note 18 5 10" xfId="8966" xr:uid="{00000000-0005-0000-0000-000006230000}"/>
    <cellStyle name="Note 18 5 11" xfId="8967" xr:uid="{00000000-0005-0000-0000-000007230000}"/>
    <cellStyle name="Note 18 5 12" xfId="8968" xr:uid="{00000000-0005-0000-0000-000008230000}"/>
    <cellStyle name="Note 18 5 13" xfId="8969" xr:uid="{00000000-0005-0000-0000-000009230000}"/>
    <cellStyle name="Note 18 5 14" xfId="8970" xr:uid="{00000000-0005-0000-0000-00000A230000}"/>
    <cellStyle name="Note 18 5 15" xfId="8971" xr:uid="{00000000-0005-0000-0000-00000B230000}"/>
    <cellStyle name="Note 18 5 16" xfId="8972" xr:uid="{00000000-0005-0000-0000-00000C230000}"/>
    <cellStyle name="Note 18 5 17" xfId="8973" xr:uid="{00000000-0005-0000-0000-00000D230000}"/>
    <cellStyle name="Note 18 5 2" xfId="8974" xr:uid="{00000000-0005-0000-0000-00000E230000}"/>
    <cellStyle name="Note 18 5 3" xfId="8975" xr:uid="{00000000-0005-0000-0000-00000F230000}"/>
    <cellStyle name="Note 18 5 4" xfId="8976" xr:uid="{00000000-0005-0000-0000-000010230000}"/>
    <cellStyle name="Note 18 5 5" xfId="8977" xr:uid="{00000000-0005-0000-0000-000011230000}"/>
    <cellStyle name="Note 18 5 6" xfId="8978" xr:uid="{00000000-0005-0000-0000-000012230000}"/>
    <cellStyle name="Note 18 5 7" xfId="8979" xr:uid="{00000000-0005-0000-0000-000013230000}"/>
    <cellStyle name="Note 18 5 8" xfId="8980" xr:uid="{00000000-0005-0000-0000-000014230000}"/>
    <cellStyle name="Note 18 5 9" xfId="8981" xr:uid="{00000000-0005-0000-0000-000015230000}"/>
    <cellStyle name="Note 18 6" xfId="8982" xr:uid="{00000000-0005-0000-0000-000016230000}"/>
    <cellStyle name="Note 18 6 2" xfId="8983" xr:uid="{00000000-0005-0000-0000-000017230000}"/>
    <cellStyle name="Note 18 6 3" xfId="8984" xr:uid="{00000000-0005-0000-0000-000018230000}"/>
    <cellStyle name="Note 18 6 4" xfId="8985" xr:uid="{00000000-0005-0000-0000-000019230000}"/>
    <cellStyle name="Note 18 7" xfId="8986" xr:uid="{00000000-0005-0000-0000-00001A230000}"/>
    <cellStyle name="Note 18 7 2" xfId="8987" xr:uid="{00000000-0005-0000-0000-00001B230000}"/>
    <cellStyle name="Note 18 7 3" xfId="8988" xr:uid="{00000000-0005-0000-0000-00001C230000}"/>
    <cellStyle name="Note 18 8" xfId="8989" xr:uid="{00000000-0005-0000-0000-00001D230000}"/>
    <cellStyle name="Note 18 9" xfId="8990" xr:uid="{00000000-0005-0000-0000-00001E230000}"/>
    <cellStyle name="Note 19" xfId="8991" xr:uid="{00000000-0005-0000-0000-00001F230000}"/>
    <cellStyle name="Note 19 10" xfId="8992" xr:uid="{00000000-0005-0000-0000-000020230000}"/>
    <cellStyle name="Note 19 11" xfId="8993" xr:uid="{00000000-0005-0000-0000-000021230000}"/>
    <cellStyle name="Note 19 12" xfId="8994" xr:uid="{00000000-0005-0000-0000-000022230000}"/>
    <cellStyle name="Note 19 13" xfId="8995" xr:uid="{00000000-0005-0000-0000-000023230000}"/>
    <cellStyle name="Note 19 14" xfId="8996" xr:uid="{00000000-0005-0000-0000-000024230000}"/>
    <cellStyle name="Note 19 15" xfId="8997" xr:uid="{00000000-0005-0000-0000-000025230000}"/>
    <cellStyle name="Note 19 16" xfId="8998" xr:uid="{00000000-0005-0000-0000-000026230000}"/>
    <cellStyle name="Note 19 17" xfId="8999" xr:uid="{00000000-0005-0000-0000-000027230000}"/>
    <cellStyle name="Note 19 18" xfId="9000" xr:uid="{00000000-0005-0000-0000-000028230000}"/>
    <cellStyle name="Note 19 19" xfId="9001" xr:uid="{00000000-0005-0000-0000-000029230000}"/>
    <cellStyle name="Note 19 2" xfId="9002" xr:uid="{00000000-0005-0000-0000-00002A230000}"/>
    <cellStyle name="Note 19 2 10" xfId="9003" xr:uid="{00000000-0005-0000-0000-00002B230000}"/>
    <cellStyle name="Note 19 2 11" xfId="9004" xr:uid="{00000000-0005-0000-0000-00002C230000}"/>
    <cellStyle name="Note 19 2 12" xfId="9005" xr:uid="{00000000-0005-0000-0000-00002D230000}"/>
    <cellStyle name="Note 19 2 13" xfId="9006" xr:uid="{00000000-0005-0000-0000-00002E230000}"/>
    <cellStyle name="Note 19 2 14" xfId="9007" xr:uid="{00000000-0005-0000-0000-00002F230000}"/>
    <cellStyle name="Note 19 2 15" xfId="9008" xr:uid="{00000000-0005-0000-0000-000030230000}"/>
    <cellStyle name="Note 19 2 16" xfId="9009" xr:uid="{00000000-0005-0000-0000-000031230000}"/>
    <cellStyle name="Note 19 2 17" xfId="9010" xr:uid="{00000000-0005-0000-0000-000032230000}"/>
    <cellStyle name="Note 19 2 2" xfId="9011" xr:uid="{00000000-0005-0000-0000-000033230000}"/>
    <cellStyle name="Note 19 2 3" xfId="9012" xr:uid="{00000000-0005-0000-0000-000034230000}"/>
    <cellStyle name="Note 19 2 4" xfId="9013" xr:uid="{00000000-0005-0000-0000-000035230000}"/>
    <cellStyle name="Note 19 2 5" xfId="9014" xr:uid="{00000000-0005-0000-0000-000036230000}"/>
    <cellStyle name="Note 19 2 6" xfId="9015" xr:uid="{00000000-0005-0000-0000-000037230000}"/>
    <cellStyle name="Note 19 2 7" xfId="9016" xr:uid="{00000000-0005-0000-0000-000038230000}"/>
    <cellStyle name="Note 19 2 8" xfId="9017" xr:uid="{00000000-0005-0000-0000-000039230000}"/>
    <cellStyle name="Note 19 2 9" xfId="9018" xr:uid="{00000000-0005-0000-0000-00003A230000}"/>
    <cellStyle name="Note 19 20" xfId="9019" xr:uid="{00000000-0005-0000-0000-00003B230000}"/>
    <cellStyle name="Note 19 21" xfId="9020" xr:uid="{00000000-0005-0000-0000-00003C230000}"/>
    <cellStyle name="Note 19 22" xfId="9021" xr:uid="{00000000-0005-0000-0000-00003D230000}"/>
    <cellStyle name="Note 19 23" xfId="9022" xr:uid="{00000000-0005-0000-0000-00003E230000}"/>
    <cellStyle name="Note 19 24" xfId="9023" xr:uid="{00000000-0005-0000-0000-00003F230000}"/>
    <cellStyle name="Note 19 25" xfId="9024" xr:uid="{00000000-0005-0000-0000-000040230000}"/>
    <cellStyle name="Note 19 26" xfId="9025" xr:uid="{00000000-0005-0000-0000-000041230000}"/>
    <cellStyle name="Note 19 27" xfId="9026" xr:uid="{00000000-0005-0000-0000-000042230000}"/>
    <cellStyle name="Note 19 28" xfId="9027" xr:uid="{00000000-0005-0000-0000-000043230000}"/>
    <cellStyle name="Note 19 3" xfId="9028" xr:uid="{00000000-0005-0000-0000-000044230000}"/>
    <cellStyle name="Note 19 3 10" xfId="9029" xr:uid="{00000000-0005-0000-0000-000045230000}"/>
    <cellStyle name="Note 19 3 11" xfId="9030" xr:uid="{00000000-0005-0000-0000-000046230000}"/>
    <cellStyle name="Note 19 3 12" xfId="9031" xr:uid="{00000000-0005-0000-0000-000047230000}"/>
    <cellStyle name="Note 19 3 13" xfId="9032" xr:uid="{00000000-0005-0000-0000-000048230000}"/>
    <cellStyle name="Note 19 3 14" xfId="9033" xr:uid="{00000000-0005-0000-0000-000049230000}"/>
    <cellStyle name="Note 19 3 15" xfId="9034" xr:uid="{00000000-0005-0000-0000-00004A230000}"/>
    <cellStyle name="Note 19 3 16" xfId="9035" xr:uid="{00000000-0005-0000-0000-00004B230000}"/>
    <cellStyle name="Note 19 3 17" xfId="9036" xr:uid="{00000000-0005-0000-0000-00004C230000}"/>
    <cellStyle name="Note 19 3 2" xfId="9037" xr:uid="{00000000-0005-0000-0000-00004D230000}"/>
    <cellStyle name="Note 19 3 3" xfId="9038" xr:uid="{00000000-0005-0000-0000-00004E230000}"/>
    <cellStyle name="Note 19 3 4" xfId="9039" xr:uid="{00000000-0005-0000-0000-00004F230000}"/>
    <cellStyle name="Note 19 3 5" xfId="9040" xr:uid="{00000000-0005-0000-0000-000050230000}"/>
    <cellStyle name="Note 19 3 6" xfId="9041" xr:uid="{00000000-0005-0000-0000-000051230000}"/>
    <cellStyle name="Note 19 3 7" xfId="9042" xr:uid="{00000000-0005-0000-0000-000052230000}"/>
    <cellStyle name="Note 19 3 8" xfId="9043" xr:uid="{00000000-0005-0000-0000-000053230000}"/>
    <cellStyle name="Note 19 3 9" xfId="9044" xr:uid="{00000000-0005-0000-0000-000054230000}"/>
    <cellStyle name="Note 19 4" xfId="9045" xr:uid="{00000000-0005-0000-0000-000055230000}"/>
    <cellStyle name="Note 19 4 10" xfId="9046" xr:uid="{00000000-0005-0000-0000-000056230000}"/>
    <cellStyle name="Note 19 4 11" xfId="9047" xr:uid="{00000000-0005-0000-0000-000057230000}"/>
    <cellStyle name="Note 19 4 12" xfId="9048" xr:uid="{00000000-0005-0000-0000-000058230000}"/>
    <cellStyle name="Note 19 4 13" xfId="9049" xr:uid="{00000000-0005-0000-0000-000059230000}"/>
    <cellStyle name="Note 19 4 14" xfId="9050" xr:uid="{00000000-0005-0000-0000-00005A230000}"/>
    <cellStyle name="Note 19 4 15" xfId="9051" xr:uid="{00000000-0005-0000-0000-00005B230000}"/>
    <cellStyle name="Note 19 4 16" xfId="9052" xr:uid="{00000000-0005-0000-0000-00005C230000}"/>
    <cellStyle name="Note 19 4 17" xfId="9053" xr:uid="{00000000-0005-0000-0000-00005D230000}"/>
    <cellStyle name="Note 19 4 2" xfId="9054" xr:uid="{00000000-0005-0000-0000-00005E230000}"/>
    <cellStyle name="Note 19 4 3" xfId="9055" xr:uid="{00000000-0005-0000-0000-00005F230000}"/>
    <cellStyle name="Note 19 4 4" xfId="9056" xr:uid="{00000000-0005-0000-0000-000060230000}"/>
    <cellStyle name="Note 19 4 5" xfId="9057" xr:uid="{00000000-0005-0000-0000-000061230000}"/>
    <cellStyle name="Note 19 4 6" xfId="9058" xr:uid="{00000000-0005-0000-0000-000062230000}"/>
    <cellStyle name="Note 19 4 7" xfId="9059" xr:uid="{00000000-0005-0000-0000-000063230000}"/>
    <cellStyle name="Note 19 4 8" xfId="9060" xr:uid="{00000000-0005-0000-0000-000064230000}"/>
    <cellStyle name="Note 19 4 9" xfId="9061" xr:uid="{00000000-0005-0000-0000-000065230000}"/>
    <cellStyle name="Note 19 5" xfId="9062" xr:uid="{00000000-0005-0000-0000-000066230000}"/>
    <cellStyle name="Note 19 5 10" xfId="9063" xr:uid="{00000000-0005-0000-0000-000067230000}"/>
    <cellStyle name="Note 19 5 11" xfId="9064" xr:uid="{00000000-0005-0000-0000-000068230000}"/>
    <cellStyle name="Note 19 5 12" xfId="9065" xr:uid="{00000000-0005-0000-0000-000069230000}"/>
    <cellStyle name="Note 19 5 13" xfId="9066" xr:uid="{00000000-0005-0000-0000-00006A230000}"/>
    <cellStyle name="Note 19 5 14" xfId="9067" xr:uid="{00000000-0005-0000-0000-00006B230000}"/>
    <cellStyle name="Note 19 5 15" xfId="9068" xr:uid="{00000000-0005-0000-0000-00006C230000}"/>
    <cellStyle name="Note 19 5 16" xfId="9069" xr:uid="{00000000-0005-0000-0000-00006D230000}"/>
    <cellStyle name="Note 19 5 17" xfId="9070" xr:uid="{00000000-0005-0000-0000-00006E230000}"/>
    <cellStyle name="Note 19 5 2" xfId="9071" xr:uid="{00000000-0005-0000-0000-00006F230000}"/>
    <cellStyle name="Note 19 5 3" xfId="9072" xr:uid="{00000000-0005-0000-0000-000070230000}"/>
    <cellStyle name="Note 19 5 4" xfId="9073" xr:uid="{00000000-0005-0000-0000-000071230000}"/>
    <cellStyle name="Note 19 5 5" xfId="9074" xr:uid="{00000000-0005-0000-0000-000072230000}"/>
    <cellStyle name="Note 19 5 6" xfId="9075" xr:uid="{00000000-0005-0000-0000-000073230000}"/>
    <cellStyle name="Note 19 5 7" xfId="9076" xr:uid="{00000000-0005-0000-0000-000074230000}"/>
    <cellStyle name="Note 19 5 8" xfId="9077" xr:uid="{00000000-0005-0000-0000-000075230000}"/>
    <cellStyle name="Note 19 5 9" xfId="9078" xr:uid="{00000000-0005-0000-0000-000076230000}"/>
    <cellStyle name="Note 19 6" xfId="9079" xr:uid="{00000000-0005-0000-0000-000077230000}"/>
    <cellStyle name="Note 19 6 2" xfId="9080" xr:uid="{00000000-0005-0000-0000-000078230000}"/>
    <cellStyle name="Note 19 6 3" xfId="9081" xr:uid="{00000000-0005-0000-0000-000079230000}"/>
    <cellStyle name="Note 19 6 4" xfId="9082" xr:uid="{00000000-0005-0000-0000-00007A230000}"/>
    <cellStyle name="Note 19 7" xfId="9083" xr:uid="{00000000-0005-0000-0000-00007B230000}"/>
    <cellStyle name="Note 19 7 2" xfId="9084" xr:uid="{00000000-0005-0000-0000-00007C230000}"/>
    <cellStyle name="Note 19 7 3" xfId="9085" xr:uid="{00000000-0005-0000-0000-00007D230000}"/>
    <cellStyle name="Note 19 8" xfId="9086" xr:uid="{00000000-0005-0000-0000-00007E230000}"/>
    <cellStyle name="Note 19 9" xfId="9087" xr:uid="{00000000-0005-0000-0000-00007F230000}"/>
    <cellStyle name="Note 2" xfId="9088" xr:uid="{00000000-0005-0000-0000-000080230000}"/>
    <cellStyle name="Note 2 10" xfId="9089" xr:uid="{00000000-0005-0000-0000-000081230000}"/>
    <cellStyle name="Note 2 10 2" xfId="9090" xr:uid="{00000000-0005-0000-0000-000082230000}"/>
    <cellStyle name="Note 2 10 3" xfId="9091" xr:uid="{00000000-0005-0000-0000-000083230000}"/>
    <cellStyle name="Note 2 10 4" xfId="9092" xr:uid="{00000000-0005-0000-0000-000084230000}"/>
    <cellStyle name="Note 2 10 5" xfId="9093" xr:uid="{00000000-0005-0000-0000-000085230000}"/>
    <cellStyle name="Note 2 10 6" xfId="9094" xr:uid="{00000000-0005-0000-0000-000086230000}"/>
    <cellStyle name="Note 2 10 7" xfId="9095" xr:uid="{00000000-0005-0000-0000-000087230000}"/>
    <cellStyle name="Note 2 10 8" xfId="9096" xr:uid="{00000000-0005-0000-0000-000088230000}"/>
    <cellStyle name="Note 2 10 9" xfId="9097" xr:uid="{00000000-0005-0000-0000-000089230000}"/>
    <cellStyle name="Note 2 11" xfId="9098" xr:uid="{00000000-0005-0000-0000-00008A230000}"/>
    <cellStyle name="Note 2 11 2" xfId="9099" xr:uid="{00000000-0005-0000-0000-00008B230000}"/>
    <cellStyle name="Note 2 11 3" xfId="9100" xr:uid="{00000000-0005-0000-0000-00008C230000}"/>
    <cellStyle name="Note 2 11 4" xfId="9101" xr:uid="{00000000-0005-0000-0000-00008D230000}"/>
    <cellStyle name="Note 2 11 5" xfId="9102" xr:uid="{00000000-0005-0000-0000-00008E230000}"/>
    <cellStyle name="Note 2 11 6" xfId="9103" xr:uid="{00000000-0005-0000-0000-00008F230000}"/>
    <cellStyle name="Note 2 11 7" xfId="9104" xr:uid="{00000000-0005-0000-0000-000090230000}"/>
    <cellStyle name="Note 2 11 8" xfId="9105" xr:uid="{00000000-0005-0000-0000-000091230000}"/>
    <cellStyle name="Note 2 11 9" xfId="9106" xr:uid="{00000000-0005-0000-0000-000092230000}"/>
    <cellStyle name="Note 2 12" xfId="9107" xr:uid="{00000000-0005-0000-0000-000093230000}"/>
    <cellStyle name="Note 2 12 2" xfId="9108" xr:uid="{00000000-0005-0000-0000-000094230000}"/>
    <cellStyle name="Note 2 12 3" xfId="9109" xr:uid="{00000000-0005-0000-0000-000095230000}"/>
    <cellStyle name="Note 2 12 4" xfId="9110" xr:uid="{00000000-0005-0000-0000-000096230000}"/>
    <cellStyle name="Note 2 12 5" xfId="9111" xr:uid="{00000000-0005-0000-0000-000097230000}"/>
    <cellStyle name="Note 2 12 6" xfId="9112" xr:uid="{00000000-0005-0000-0000-000098230000}"/>
    <cellStyle name="Note 2 12 7" xfId="9113" xr:uid="{00000000-0005-0000-0000-000099230000}"/>
    <cellStyle name="Note 2 12 8" xfId="9114" xr:uid="{00000000-0005-0000-0000-00009A230000}"/>
    <cellStyle name="Note 2 12 9" xfId="9115" xr:uid="{00000000-0005-0000-0000-00009B230000}"/>
    <cellStyle name="Note 2 13" xfId="9116" xr:uid="{00000000-0005-0000-0000-00009C230000}"/>
    <cellStyle name="Note 2 13 2" xfId="9117" xr:uid="{00000000-0005-0000-0000-00009D230000}"/>
    <cellStyle name="Note 2 13 3" xfId="9118" xr:uid="{00000000-0005-0000-0000-00009E230000}"/>
    <cellStyle name="Note 2 13 4" xfId="9119" xr:uid="{00000000-0005-0000-0000-00009F230000}"/>
    <cellStyle name="Note 2 13 5" xfId="9120" xr:uid="{00000000-0005-0000-0000-0000A0230000}"/>
    <cellStyle name="Note 2 13 6" xfId="9121" xr:uid="{00000000-0005-0000-0000-0000A1230000}"/>
    <cellStyle name="Note 2 13 7" xfId="9122" xr:uid="{00000000-0005-0000-0000-0000A2230000}"/>
    <cellStyle name="Note 2 13 8" xfId="9123" xr:uid="{00000000-0005-0000-0000-0000A3230000}"/>
    <cellStyle name="Note 2 13 9" xfId="9124" xr:uid="{00000000-0005-0000-0000-0000A4230000}"/>
    <cellStyle name="Note 2 14" xfId="9125" xr:uid="{00000000-0005-0000-0000-0000A5230000}"/>
    <cellStyle name="Note 2 14 2" xfId="9126" xr:uid="{00000000-0005-0000-0000-0000A6230000}"/>
    <cellStyle name="Note 2 14 3" xfId="9127" xr:uid="{00000000-0005-0000-0000-0000A7230000}"/>
    <cellStyle name="Note 2 14 4" xfId="9128" xr:uid="{00000000-0005-0000-0000-0000A8230000}"/>
    <cellStyle name="Note 2 14 5" xfId="9129" xr:uid="{00000000-0005-0000-0000-0000A9230000}"/>
    <cellStyle name="Note 2 14 6" xfId="9130" xr:uid="{00000000-0005-0000-0000-0000AA230000}"/>
    <cellStyle name="Note 2 14 7" xfId="9131" xr:uid="{00000000-0005-0000-0000-0000AB230000}"/>
    <cellStyle name="Note 2 14 8" xfId="9132" xr:uid="{00000000-0005-0000-0000-0000AC230000}"/>
    <cellStyle name="Note 2 14 9" xfId="9133" xr:uid="{00000000-0005-0000-0000-0000AD230000}"/>
    <cellStyle name="Note 2 15" xfId="9134" xr:uid="{00000000-0005-0000-0000-0000AE230000}"/>
    <cellStyle name="Note 2 15 2" xfId="9135" xr:uid="{00000000-0005-0000-0000-0000AF230000}"/>
    <cellStyle name="Note 2 15 3" xfId="9136" xr:uid="{00000000-0005-0000-0000-0000B0230000}"/>
    <cellStyle name="Note 2 15 4" xfId="9137" xr:uid="{00000000-0005-0000-0000-0000B1230000}"/>
    <cellStyle name="Note 2 15 5" xfId="9138" xr:uid="{00000000-0005-0000-0000-0000B2230000}"/>
    <cellStyle name="Note 2 15 6" xfId="9139" xr:uid="{00000000-0005-0000-0000-0000B3230000}"/>
    <cellStyle name="Note 2 15 7" xfId="9140" xr:uid="{00000000-0005-0000-0000-0000B4230000}"/>
    <cellStyle name="Note 2 15 8" xfId="9141" xr:uid="{00000000-0005-0000-0000-0000B5230000}"/>
    <cellStyle name="Note 2 15 9" xfId="9142" xr:uid="{00000000-0005-0000-0000-0000B6230000}"/>
    <cellStyle name="Note 2 16" xfId="9143" xr:uid="{00000000-0005-0000-0000-0000B7230000}"/>
    <cellStyle name="Note 2 16 2" xfId="9144" xr:uid="{00000000-0005-0000-0000-0000B8230000}"/>
    <cellStyle name="Note 2 16 3" xfId="9145" xr:uid="{00000000-0005-0000-0000-0000B9230000}"/>
    <cellStyle name="Note 2 16 4" xfId="9146" xr:uid="{00000000-0005-0000-0000-0000BA230000}"/>
    <cellStyle name="Note 2 16 5" xfId="9147" xr:uid="{00000000-0005-0000-0000-0000BB230000}"/>
    <cellStyle name="Note 2 16 6" xfId="9148" xr:uid="{00000000-0005-0000-0000-0000BC230000}"/>
    <cellStyle name="Note 2 16 7" xfId="9149" xr:uid="{00000000-0005-0000-0000-0000BD230000}"/>
    <cellStyle name="Note 2 16 8" xfId="9150" xr:uid="{00000000-0005-0000-0000-0000BE230000}"/>
    <cellStyle name="Note 2 16 9" xfId="9151" xr:uid="{00000000-0005-0000-0000-0000BF230000}"/>
    <cellStyle name="Note 2 17" xfId="9152" xr:uid="{00000000-0005-0000-0000-0000C0230000}"/>
    <cellStyle name="Note 2 17 2" xfId="9153" xr:uid="{00000000-0005-0000-0000-0000C1230000}"/>
    <cellStyle name="Note 2 17 3" xfId="9154" xr:uid="{00000000-0005-0000-0000-0000C2230000}"/>
    <cellStyle name="Note 2 17 4" xfId="9155" xr:uid="{00000000-0005-0000-0000-0000C3230000}"/>
    <cellStyle name="Note 2 17 5" xfId="9156" xr:uid="{00000000-0005-0000-0000-0000C4230000}"/>
    <cellStyle name="Note 2 17 6" xfId="9157" xr:uid="{00000000-0005-0000-0000-0000C5230000}"/>
    <cellStyle name="Note 2 17 7" xfId="9158" xr:uid="{00000000-0005-0000-0000-0000C6230000}"/>
    <cellStyle name="Note 2 17 8" xfId="9159" xr:uid="{00000000-0005-0000-0000-0000C7230000}"/>
    <cellStyle name="Note 2 17 9" xfId="9160" xr:uid="{00000000-0005-0000-0000-0000C8230000}"/>
    <cellStyle name="Note 2 18" xfId="9161" xr:uid="{00000000-0005-0000-0000-0000C9230000}"/>
    <cellStyle name="Note 2 18 2" xfId="9162" xr:uid="{00000000-0005-0000-0000-0000CA230000}"/>
    <cellStyle name="Note 2 18 3" xfId="9163" xr:uid="{00000000-0005-0000-0000-0000CB230000}"/>
    <cellStyle name="Note 2 18 4" xfId="9164" xr:uid="{00000000-0005-0000-0000-0000CC230000}"/>
    <cellStyle name="Note 2 18 5" xfId="9165" xr:uid="{00000000-0005-0000-0000-0000CD230000}"/>
    <cellStyle name="Note 2 18 6" xfId="9166" xr:uid="{00000000-0005-0000-0000-0000CE230000}"/>
    <cellStyle name="Note 2 18 7" xfId="9167" xr:uid="{00000000-0005-0000-0000-0000CF230000}"/>
    <cellStyle name="Note 2 18 8" xfId="9168" xr:uid="{00000000-0005-0000-0000-0000D0230000}"/>
    <cellStyle name="Note 2 18 9" xfId="9169" xr:uid="{00000000-0005-0000-0000-0000D1230000}"/>
    <cellStyle name="Note 2 19" xfId="9170" xr:uid="{00000000-0005-0000-0000-0000D2230000}"/>
    <cellStyle name="Note 2 19 2" xfId="9171" xr:uid="{00000000-0005-0000-0000-0000D3230000}"/>
    <cellStyle name="Note 2 19 3" xfId="9172" xr:uid="{00000000-0005-0000-0000-0000D4230000}"/>
    <cellStyle name="Note 2 19 4" xfId="9173" xr:uid="{00000000-0005-0000-0000-0000D5230000}"/>
    <cellStyle name="Note 2 19 5" xfId="9174" xr:uid="{00000000-0005-0000-0000-0000D6230000}"/>
    <cellStyle name="Note 2 19 6" xfId="9175" xr:uid="{00000000-0005-0000-0000-0000D7230000}"/>
    <cellStyle name="Note 2 19 7" xfId="9176" xr:uid="{00000000-0005-0000-0000-0000D8230000}"/>
    <cellStyle name="Note 2 19 8" xfId="9177" xr:uid="{00000000-0005-0000-0000-0000D9230000}"/>
    <cellStyle name="Note 2 19 9" xfId="9178" xr:uid="{00000000-0005-0000-0000-0000DA230000}"/>
    <cellStyle name="Note 2 2" xfId="9179" xr:uid="{00000000-0005-0000-0000-0000DB230000}"/>
    <cellStyle name="Note 2 2 10" xfId="9180" xr:uid="{00000000-0005-0000-0000-0000DC230000}"/>
    <cellStyle name="Note 2 2 11" xfId="9181" xr:uid="{00000000-0005-0000-0000-0000DD230000}"/>
    <cellStyle name="Note 2 2 2" xfId="9182" xr:uid="{00000000-0005-0000-0000-0000DE230000}"/>
    <cellStyle name="Note 2 2 2 10" xfId="9183" xr:uid="{00000000-0005-0000-0000-0000DF230000}"/>
    <cellStyle name="Note 2 2 2 11" xfId="9184" xr:uid="{00000000-0005-0000-0000-0000E0230000}"/>
    <cellStyle name="Note 2 2 2 12" xfId="9185" xr:uid="{00000000-0005-0000-0000-0000E1230000}"/>
    <cellStyle name="Note 2 2 2 13" xfId="9186" xr:uid="{00000000-0005-0000-0000-0000E2230000}"/>
    <cellStyle name="Note 2 2 2 14" xfId="9187" xr:uid="{00000000-0005-0000-0000-0000E3230000}"/>
    <cellStyle name="Note 2 2 2 15" xfId="9188" xr:uid="{00000000-0005-0000-0000-0000E4230000}"/>
    <cellStyle name="Note 2 2 2 16" xfId="9189" xr:uid="{00000000-0005-0000-0000-0000E5230000}"/>
    <cellStyle name="Note 2 2 2 17" xfId="9190" xr:uid="{00000000-0005-0000-0000-0000E6230000}"/>
    <cellStyle name="Note 2 2 2 2" xfId="9191" xr:uid="{00000000-0005-0000-0000-0000E7230000}"/>
    <cellStyle name="Note 2 2 2 3" xfId="9192" xr:uid="{00000000-0005-0000-0000-0000E8230000}"/>
    <cellStyle name="Note 2 2 2 4" xfId="9193" xr:uid="{00000000-0005-0000-0000-0000E9230000}"/>
    <cellStyle name="Note 2 2 2 5" xfId="9194" xr:uid="{00000000-0005-0000-0000-0000EA230000}"/>
    <cellStyle name="Note 2 2 2 6" xfId="9195" xr:uid="{00000000-0005-0000-0000-0000EB230000}"/>
    <cellStyle name="Note 2 2 2 7" xfId="9196" xr:uid="{00000000-0005-0000-0000-0000EC230000}"/>
    <cellStyle name="Note 2 2 2 8" xfId="9197" xr:uid="{00000000-0005-0000-0000-0000ED230000}"/>
    <cellStyle name="Note 2 2 2 9" xfId="9198" xr:uid="{00000000-0005-0000-0000-0000EE230000}"/>
    <cellStyle name="Note 2 2 3" xfId="9199" xr:uid="{00000000-0005-0000-0000-0000EF230000}"/>
    <cellStyle name="Note 2 2 4" xfId="9200" xr:uid="{00000000-0005-0000-0000-0000F0230000}"/>
    <cellStyle name="Note 2 2 5" xfId="9201" xr:uid="{00000000-0005-0000-0000-0000F1230000}"/>
    <cellStyle name="Note 2 2 6" xfId="9202" xr:uid="{00000000-0005-0000-0000-0000F2230000}"/>
    <cellStyle name="Note 2 2 7" xfId="9203" xr:uid="{00000000-0005-0000-0000-0000F3230000}"/>
    <cellStyle name="Note 2 2 8" xfId="9204" xr:uid="{00000000-0005-0000-0000-0000F4230000}"/>
    <cellStyle name="Note 2 2 9" xfId="9205" xr:uid="{00000000-0005-0000-0000-0000F5230000}"/>
    <cellStyle name="Note 2 20" xfId="9206" xr:uid="{00000000-0005-0000-0000-0000F6230000}"/>
    <cellStyle name="Note 2 20 2" xfId="9207" xr:uid="{00000000-0005-0000-0000-0000F7230000}"/>
    <cellStyle name="Note 2 20 3" xfId="9208" xr:uid="{00000000-0005-0000-0000-0000F8230000}"/>
    <cellStyle name="Note 2 20 4" xfId="9209" xr:uid="{00000000-0005-0000-0000-0000F9230000}"/>
    <cellStyle name="Note 2 20 5" xfId="9210" xr:uid="{00000000-0005-0000-0000-0000FA230000}"/>
    <cellStyle name="Note 2 20 6" xfId="9211" xr:uid="{00000000-0005-0000-0000-0000FB230000}"/>
    <cellStyle name="Note 2 20 7" xfId="9212" xr:uid="{00000000-0005-0000-0000-0000FC230000}"/>
    <cellStyle name="Note 2 20 8" xfId="9213" xr:uid="{00000000-0005-0000-0000-0000FD230000}"/>
    <cellStyle name="Note 2 20 9" xfId="9214" xr:uid="{00000000-0005-0000-0000-0000FE230000}"/>
    <cellStyle name="Note 2 21" xfId="9215" xr:uid="{00000000-0005-0000-0000-0000FF230000}"/>
    <cellStyle name="Note 2 21 2" xfId="9216" xr:uid="{00000000-0005-0000-0000-000000240000}"/>
    <cellStyle name="Note 2 21 3" xfId="9217" xr:uid="{00000000-0005-0000-0000-000001240000}"/>
    <cellStyle name="Note 2 21 4" xfId="9218" xr:uid="{00000000-0005-0000-0000-000002240000}"/>
    <cellStyle name="Note 2 21 5" xfId="9219" xr:uid="{00000000-0005-0000-0000-000003240000}"/>
    <cellStyle name="Note 2 21 6" xfId="9220" xr:uid="{00000000-0005-0000-0000-000004240000}"/>
    <cellStyle name="Note 2 21 7" xfId="9221" xr:uid="{00000000-0005-0000-0000-000005240000}"/>
    <cellStyle name="Note 2 21 8" xfId="9222" xr:uid="{00000000-0005-0000-0000-000006240000}"/>
    <cellStyle name="Note 2 21 9" xfId="9223" xr:uid="{00000000-0005-0000-0000-000007240000}"/>
    <cellStyle name="Note 2 22" xfId="9224" xr:uid="{00000000-0005-0000-0000-000008240000}"/>
    <cellStyle name="Note 2 22 2" xfId="9225" xr:uid="{00000000-0005-0000-0000-000009240000}"/>
    <cellStyle name="Note 2 22 3" xfId="9226" xr:uid="{00000000-0005-0000-0000-00000A240000}"/>
    <cellStyle name="Note 2 22 4" xfId="9227" xr:uid="{00000000-0005-0000-0000-00000B240000}"/>
    <cellStyle name="Note 2 22 5" xfId="9228" xr:uid="{00000000-0005-0000-0000-00000C240000}"/>
    <cellStyle name="Note 2 22 6" xfId="9229" xr:uid="{00000000-0005-0000-0000-00000D240000}"/>
    <cellStyle name="Note 2 22 7" xfId="9230" xr:uid="{00000000-0005-0000-0000-00000E240000}"/>
    <cellStyle name="Note 2 22 8" xfId="9231" xr:uid="{00000000-0005-0000-0000-00000F240000}"/>
    <cellStyle name="Note 2 22 9" xfId="9232" xr:uid="{00000000-0005-0000-0000-000010240000}"/>
    <cellStyle name="Note 2 23" xfId="9233" xr:uid="{00000000-0005-0000-0000-000011240000}"/>
    <cellStyle name="Note 2 23 2" xfId="9234" xr:uid="{00000000-0005-0000-0000-000012240000}"/>
    <cellStyle name="Note 2 23 3" xfId="9235" xr:uid="{00000000-0005-0000-0000-000013240000}"/>
    <cellStyle name="Note 2 23 4" xfId="9236" xr:uid="{00000000-0005-0000-0000-000014240000}"/>
    <cellStyle name="Note 2 23 5" xfId="9237" xr:uid="{00000000-0005-0000-0000-000015240000}"/>
    <cellStyle name="Note 2 23 6" xfId="9238" xr:uid="{00000000-0005-0000-0000-000016240000}"/>
    <cellStyle name="Note 2 23 7" xfId="9239" xr:uid="{00000000-0005-0000-0000-000017240000}"/>
    <cellStyle name="Note 2 23 8" xfId="9240" xr:uid="{00000000-0005-0000-0000-000018240000}"/>
    <cellStyle name="Note 2 23 9" xfId="9241" xr:uid="{00000000-0005-0000-0000-000019240000}"/>
    <cellStyle name="Note 2 24" xfId="9242" xr:uid="{00000000-0005-0000-0000-00001A240000}"/>
    <cellStyle name="Note 2 24 2" xfId="9243" xr:uid="{00000000-0005-0000-0000-00001B240000}"/>
    <cellStyle name="Note 2 24 3" xfId="9244" xr:uid="{00000000-0005-0000-0000-00001C240000}"/>
    <cellStyle name="Note 2 24 4" xfId="9245" xr:uid="{00000000-0005-0000-0000-00001D240000}"/>
    <cellStyle name="Note 2 24 5" xfId="9246" xr:uid="{00000000-0005-0000-0000-00001E240000}"/>
    <cellStyle name="Note 2 24 6" xfId="9247" xr:uid="{00000000-0005-0000-0000-00001F240000}"/>
    <cellStyle name="Note 2 24 7" xfId="9248" xr:uid="{00000000-0005-0000-0000-000020240000}"/>
    <cellStyle name="Note 2 24 8" xfId="9249" xr:uid="{00000000-0005-0000-0000-000021240000}"/>
    <cellStyle name="Note 2 24 9" xfId="9250" xr:uid="{00000000-0005-0000-0000-000022240000}"/>
    <cellStyle name="Note 2 25" xfId="9251" xr:uid="{00000000-0005-0000-0000-000023240000}"/>
    <cellStyle name="Note 2 25 2" xfId="9252" xr:uid="{00000000-0005-0000-0000-000024240000}"/>
    <cellStyle name="Note 2 25 3" xfId="9253" xr:uid="{00000000-0005-0000-0000-000025240000}"/>
    <cellStyle name="Note 2 25 4" xfId="9254" xr:uid="{00000000-0005-0000-0000-000026240000}"/>
    <cellStyle name="Note 2 25 5" xfId="9255" xr:uid="{00000000-0005-0000-0000-000027240000}"/>
    <cellStyle name="Note 2 25 6" xfId="9256" xr:uid="{00000000-0005-0000-0000-000028240000}"/>
    <cellStyle name="Note 2 25 7" xfId="9257" xr:uid="{00000000-0005-0000-0000-000029240000}"/>
    <cellStyle name="Note 2 25 8" xfId="9258" xr:uid="{00000000-0005-0000-0000-00002A240000}"/>
    <cellStyle name="Note 2 25 9" xfId="9259" xr:uid="{00000000-0005-0000-0000-00002B240000}"/>
    <cellStyle name="Note 2 26" xfId="9260" xr:uid="{00000000-0005-0000-0000-00002C240000}"/>
    <cellStyle name="Note 2 26 2" xfId="9261" xr:uid="{00000000-0005-0000-0000-00002D240000}"/>
    <cellStyle name="Note 2 26 3" xfId="9262" xr:uid="{00000000-0005-0000-0000-00002E240000}"/>
    <cellStyle name="Note 2 26 4" xfId="9263" xr:uid="{00000000-0005-0000-0000-00002F240000}"/>
    <cellStyle name="Note 2 26 5" xfId="9264" xr:uid="{00000000-0005-0000-0000-000030240000}"/>
    <cellStyle name="Note 2 26 6" xfId="9265" xr:uid="{00000000-0005-0000-0000-000031240000}"/>
    <cellStyle name="Note 2 26 7" xfId="9266" xr:uid="{00000000-0005-0000-0000-000032240000}"/>
    <cellStyle name="Note 2 26 8" xfId="9267" xr:uid="{00000000-0005-0000-0000-000033240000}"/>
    <cellStyle name="Note 2 26 9" xfId="9268" xr:uid="{00000000-0005-0000-0000-000034240000}"/>
    <cellStyle name="Note 2 27" xfId="9269" xr:uid="{00000000-0005-0000-0000-000035240000}"/>
    <cellStyle name="Note 2 27 2" xfId="9270" xr:uid="{00000000-0005-0000-0000-000036240000}"/>
    <cellStyle name="Note 2 27 3" xfId="9271" xr:uid="{00000000-0005-0000-0000-000037240000}"/>
    <cellStyle name="Note 2 27 4" xfId="9272" xr:uid="{00000000-0005-0000-0000-000038240000}"/>
    <cellStyle name="Note 2 27 5" xfId="9273" xr:uid="{00000000-0005-0000-0000-000039240000}"/>
    <cellStyle name="Note 2 27 6" xfId="9274" xr:uid="{00000000-0005-0000-0000-00003A240000}"/>
    <cellStyle name="Note 2 27 7" xfId="9275" xr:uid="{00000000-0005-0000-0000-00003B240000}"/>
    <cellStyle name="Note 2 27 8" xfId="9276" xr:uid="{00000000-0005-0000-0000-00003C240000}"/>
    <cellStyle name="Note 2 27 9" xfId="9277" xr:uid="{00000000-0005-0000-0000-00003D240000}"/>
    <cellStyle name="Note 2 28" xfId="9278" xr:uid="{00000000-0005-0000-0000-00003E240000}"/>
    <cellStyle name="Note 2 28 2" xfId="9279" xr:uid="{00000000-0005-0000-0000-00003F240000}"/>
    <cellStyle name="Note 2 28 3" xfId="9280" xr:uid="{00000000-0005-0000-0000-000040240000}"/>
    <cellStyle name="Note 2 28 4" xfId="9281" xr:uid="{00000000-0005-0000-0000-000041240000}"/>
    <cellStyle name="Note 2 28 5" xfId="9282" xr:uid="{00000000-0005-0000-0000-000042240000}"/>
    <cellStyle name="Note 2 28 6" xfId="9283" xr:uid="{00000000-0005-0000-0000-000043240000}"/>
    <cellStyle name="Note 2 28 7" xfId="9284" xr:uid="{00000000-0005-0000-0000-000044240000}"/>
    <cellStyle name="Note 2 28 8" xfId="9285" xr:uid="{00000000-0005-0000-0000-000045240000}"/>
    <cellStyle name="Note 2 28 9" xfId="9286" xr:uid="{00000000-0005-0000-0000-000046240000}"/>
    <cellStyle name="Note 2 29" xfId="9287" xr:uid="{00000000-0005-0000-0000-000047240000}"/>
    <cellStyle name="Note 2 29 2" xfId="9288" xr:uid="{00000000-0005-0000-0000-000048240000}"/>
    <cellStyle name="Note 2 29 3" xfId="9289" xr:uid="{00000000-0005-0000-0000-000049240000}"/>
    <cellStyle name="Note 2 29 4" xfId="9290" xr:uid="{00000000-0005-0000-0000-00004A240000}"/>
    <cellStyle name="Note 2 29 5" xfId="9291" xr:uid="{00000000-0005-0000-0000-00004B240000}"/>
    <cellStyle name="Note 2 29 6" xfId="9292" xr:uid="{00000000-0005-0000-0000-00004C240000}"/>
    <cellStyle name="Note 2 29 7" xfId="9293" xr:uid="{00000000-0005-0000-0000-00004D240000}"/>
    <cellStyle name="Note 2 29 8" xfId="9294" xr:uid="{00000000-0005-0000-0000-00004E240000}"/>
    <cellStyle name="Note 2 29 9" xfId="9295" xr:uid="{00000000-0005-0000-0000-00004F240000}"/>
    <cellStyle name="Note 2 3" xfId="9296" xr:uid="{00000000-0005-0000-0000-000050240000}"/>
    <cellStyle name="Note 2 3 2" xfId="9297" xr:uid="{00000000-0005-0000-0000-000051240000}"/>
    <cellStyle name="Note 2 3 3" xfId="9298" xr:uid="{00000000-0005-0000-0000-000052240000}"/>
    <cellStyle name="Note 2 3 4" xfId="9299" xr:uid="{00000000-0005-0000-0000-000053240000}"/>
    <cellStyle name="Note 2 3 5" xfId="9300" xr:uid="{00000000-0005-0000-0000-000054240000}"/>
    <cellStyle name="Note 2 3 6" xfId="9301" xr:uid="{00000000-0005-0000-0000-000055240000}"/>
    <cellStyle name="Note 2 3 7" xfId="9302" xr:uid="{00000000-0005-0000-0000-000056240000}"/>
    <cellStyle name="Note 2 3 8" xfId="9303" xr:uid="{00000000-0005-0000-0000-000057240000}"/>
    <cellStyle name="Note 2 3 9" xfId="9304" xr:uid="{00000000-0005-0000-0000-000058240000}"/>
    <cellStyle name="Note 2 30" xfId="9305" xr:uid="{00000000-0005-0000-0000-000059240000}"/>
    <cellStyle name="Note 2 30 2" xfId="9306" xr:uid="{00000000-0005-0000-0000-00005A240000}"/>
    <cellStyle name="Note 2 30 3" xfId="9307" xr:uid="{00000000-0005-0000-0000-00005B240000}"/>
    <cellStyle name="Note 2 30 4" xfId="9308" xr:uid="{00000000-0005-0000-0000-00005C240000}"/>
    <cellStyle name="Note 2 30 5" xfId="9309" xr:uid="{00000000-0005-0000-0000-00005D240000}"/>
    <cellStyle name="Note 2 30 6" xfId="9310" xr:uid="{00000000-0005-0000-0000-00005E240000}"/>
    <cellStyle name="Note 2 30 7" xfId="9311" xr:uid="{00000000-0005-0000-0000-00005F240000}"/>
    <cellStyle name="Note 2 30 8" xfId="9312" xr:uid="{00000000-0005-0000-0000-000060240000}"/>
    <cellStyle name="Note 2 30 9" xfId="9313" xr:uid="{00000000-0005-0000-0000-000061240000}"/>
    <cellStyle name="Note 2 31" xfId="9314" xr:uid="{00000000-0005-0000-0000-000062240000}"/>
    <cellStyle name="Note 2 31 2" xfId="9315" xr:uid="{00000000-0005-0000-0000-000063240000}"/>
    <cellStyle name="Note 2 31 3" xfId="9316" xr:uid="{00000000-0005-0000-0000-000064240000}"/>
    <cellStyle name="Note 2 31 4" xfId="9317" xr:uid="{00000000-0005-0000-0000-000065240000}"/>
    <cellStyle name="Note 2 31 5" xfId="9318" xr:uid="{00000000-0005-0000-0000-000066240000}"/>
    <cellStyle name="Note 2 31 6" xfId="9319" xr:uid="{00000000-0005-0000-0000-000067240000}"/>
    <cellStyle name="Note 2 31 7" xfId="9320" xr:uid="{00000000-0005-0000-0000-000068240000}"/>
    <cellStyle name="Note 2 31 8" xfId="9321" xr:uid="{00000000-0005-0000-0000-000069240000}"/>
    <cellStyle name="Note 2 31 9" xfId="9322" xr:uid="{00000000-0005-0000-0000-00006A240000}"/>
    <cellStyle name="Note 2 32" xfId="9323" xr:uid="{00000000-0005-0000-0000-00006B240000}"/>
    <cellStyle name="Note 2 32 2" xfId="9324" xr:uid="{00000000-0005-0000-0000-00006C240000}"/>
    <cellStyle name="Note 2 32 3" xfId="9325" xr:uid="{00000000-0005-0000-0000-00006D240000}"/>
    <cellStyle name="Note 2 32 4" xfId="9326" xr:uid="{00000000-0005-0000-0000-00006E240000}"/>
    <cellStyle name="Note 2 32 5" xfId="9327" xr:uid="{00000000-0005-0000-0000-00006F240000}"/>
    <cellStyle name="Note 2 32 6" xfId="9328" xr:uid="{00000000-0005-0000-0000-000070240000}"/>
    <cellStyle name="Note 2 32 7" xfId="9329" xr:uid="{00000000-0005-0000-0000-000071240000}"/>
    <cellStyle name="Note 2 32 8" xfId="9330" xr:uid="{00000000-0005-0000-0000-000072240000}"/>
    <cellStyle name="Note 2 32 9" xfId="9331" xr:uid="{00000000-0005-0000-0000-000073240000}"/>
    <cellStyle name="Note 2 33" xfId="9332" xr:uid="{00000000-0005-0000-0000-000074240000}"/>
    <cellStyle name="Note 2 33 2" xfId="9333" xr:uid="{00000000-0005-0000-0000-000075240000}"/>
    <cellStyle name="Note 2 33 3" xfId="9334" xr:uid="{00000000-0005-0000-0000-000076240000}"/>
    <cellStyle name="Note 2 33 4" xfId="9335" xr:uid="{00000000-0005-0000-0000-000077240000}"/>
    <cellStyle name="Note 2 33 5" xfId="9336" xr:uid="{00000000-0005-0000-0000-000078240000}"/>
    <cellStyle name="Note 2 33 6" xfId="9337" xr:uid="{00000000-0005-0000-0000-000079240000}"/>
    <cellStyle name="Note 2 33 7" xfId="9338" xr:uid="{00000000-0005-0000-0000-00007A240000}"/>
    <cellStyle name="Note 2 33 8" xfId="9339" xr:uid="{00000000-0005-0000-0000-00007B240000}"/>
    <cellStyle name="Note 2 33 9" xfId="9340" xr:uid="{00000000-0005-0000-0000-00007C240000}"/>
    <cellStyle name="Note 2 34" xfId="9341" xr:uid="{00000000-0005-0000-0000-00007D240000}"/>
    <cellStyle name="Note 2 34 2" xfId="9342" xr:uid="{00000000-0005-0000-0000-00007E240000}"/>
    <cellStyle name="Note 2 34 3" xfId="9343" xr:uid="{00000000-0005-0000-0000-00007F240000}"/>
    <cellStyle name="Note 2 34 4" xfId="9344" xr:uid="{00000000-0005-0000-0000-000080240000}"/>
    <cellStyle name="Note 2 34 5" xfId="9345" xr:uid="{00000000-0005-0000-0000-000081240000}"/>
    <cellStyle name="Note 2 34 6" xfId="9346" xr:uid="{00000000-0005-0000-0000-000082240000}"/>
    <cellStyle name="Note 2 34 7" xfId="9347" xr:uid="{00000000-0005-0000-0000-000083240000}"/>
    <cellStyle name="Note 2 34 8" xfId="9348" xr:uid="{00000000-0005-0000-0000-000084240000}"/>
    <cellStyle name="Note 2 34 9" xfId="9349" xr:uid="{00000000-0005-0000-0000-000085240000}"/>
    <cellStyle name="Note 2 35" xfId="9350" xr:uid="{00000000-0005-0000-0000-000086240000}"/>
    <cellStyle name="Note 2 35 2" xfId="9351" xr:uid="{00000000-0005-0000-0000-000087240000}"/>
    <cellStyle name="Note 2 35 3" xfId="9352" xr:uid="{00000000-0005-0000-0000-000088240000}"/>
    <cellStyle name="Note 2 35 4" xfId="9353" xr:uid="{00000000-0005-0000-0000-000089240000}"/>
    <cellStyle name="Note 2 35 5" xfId="9354" xr:uid="{00000000-0005-0000-0000-00008A240000}"/>
    <cellStyle name="Note 2 35 6" xfId="9355" xr:uid="{00000000-0005-0000-0000-00008B240000}"/>
    <cellStyle name="Note 2 35 7" xfId="9356" xr:uid="{00000000-0005-0000-0000-00008C240000}"/>
    <cellStyle name="Note 2 35 8" xfId="9357" xr:uid="{00000000-0005-0000-0000-00008D240000}"/>
    <cellStyle name="Note 2 35 9" xfId="9358" xr:uid="{00000000-0005-0000-0000-00008E240000}"/>
    <cellStyle name="Note 2 36" xfId="9359" xr:uid="{00000000-0005-0000-0000-00008F240000}"/>
    <cellStyle name="Note 2 36 2" xfId="9360" xr:uid="{00000000-0005-0000-0000-000090240000}"/>
    <cellStyle name="Note 2 36 3" xfId="9361" xr:uid="{00000000-0005-0000-0000-000091240000}"/>
    <cellStyle name="Note 2 36 4" xfId="9362" xr:uid="{00000000-0005-0000-0000-000092240000}"/>
    <cellStyle name="Note 2 36 5" xfId="9363" xr:uid="{00000000-0005-0000-0000-000093240000}"/>
    <cellStyle name="Note 2 36 6" xfId="9364" xr:uid="{00000000-0005-0000-0000-000094240000}"/>
    <cellStyle name="Note 2 36 7" xfId="9365" xr:uid="{00000000-0005-0000-0000-000095240000}"/>
    <cellStyle name="Note 2 36 8" xfId="9366" xr:uid="{00000000-0005-0000-0000-000096240000}"/>
    <cellStyle name="Note 2 36 9" xfId="9367" xr:uid="{00000000-0005-0000-0000-000097240000}"/>
    <cellStyle name="Note 2 37" xfId="9368" xr:uid="{00000000-0005-0000-0000-000098240000}"/>
    <cellStyle name="Note 2 37 2" xfId="9369" xr:uid="{00000000-0005-0000-0000-000099240000}"/>
    <cellStyle name="Note 2 37 3" xfId="9370" xr:uid="{00000000-0005-0000-0000-00009A240000}"/>
    <cellStyle name="Note 2 37 4" xfId="9371" xr:uid="{00000000-0005-0000-0000-00009B240000}"/>
    <cellStyle name="Note 2 37 5" xfId="9372" xr:uid="{00000000-0005-0000-0000-00009C240000}"/>
    <cellStyle name="Note 2 37 6" xfId="9373" xr:uid="{00000000-0005-0000-0000-00009D240000}"/>
    <cellStyle name="Note 2 37 7" xfId="9374" xr:uid="{00000000-0005-0000-0000-00009E240000}"/>
    <cellStyle name="Note 2 37 8" xfId="9375" xr:uid="{00000000-0005-0000-0000-00009F240000}"/>
    <cellStyle name="Note 2 37 9" xfId="9376" xr:uid="{00000000-0005-0000-0000-0000A0240000}"/>
    <cellStyle name="Note 2 38" xfId="9377" xr:uid="{00000000-0005-0000-0000-0000A1240000}"/>
    <cellStyle name="Note 2 38 2" xfId="9378" xr:uid="{00000000-0005-0000-0000-0000A2240000}"/>
    <cellStyle name="Note 2 38 3" xfId="9379" xr:uid="{00000000-0005-0000-0000-0000A3240000}"/>
    <cellStyle name="Note 2 38 4" xfId="9380" xr:uid="{00000000-0005-0000-0000-0000A4240000}"/>
    <cellStyle name="Note 2 38 5" xfId="9381" xr:uid="{00000000-0005-0000-0000-0000A5240000}"/>
    <cellStyle name="Note 2 38 6" xfId="9382" xr:uid="{00000000-0005-0000-0000-0000A6240000}"/>
    <cellStyle name="Note 2 38 7" xfId="9383" xr:uid="{00000000-0005-0000-0000-0000A7240000}"/>
    <cellStyle name="Note 2 38 8" xfId="9384" xr:uid="{00000000-0005-0000-0000-0000A8240000}"/>
    <cellStyle name="Note 2 38 9" xfId="9385" xr:uid="{00000000-0005-0000-0000-0000A9240000}"/>
    <cellStyle name="Note 2 39" xfId="9386" xr:uid="{00000000-0005-0000-0000-0000AA240000}"/>
    <cellStyle name="Note 2 39 2" xfId="9387" xr:uid="{00000000-0005-0000-0000-0000AB240000}"/>
    <cellStyle name="Note 2 39 3" xfId="9388" xr:uid="{00000000-0005-0000-0000-0000AC240000}"/>
    <cellStyle name="Note 2 39 4" xfId="9389" xr:uid="{00000000-0005-0000-0000-0000AD240000}"/>
    <cellStyle name="Note 2 39 5" xfId="9390" xr:uid="{00000000-0005-0000-0000-0000AE240000}"/>
    <cellStyle name="Note 2 39 6" xfId="9391" xr:uid="{00000000-0005-0000-0000-0000AF240000}"/>
    <cellStyle name="Note 2 39 7" xfId="9392" xr:uid="{00000000-0005-0000-0000-0000B0240000}"/>
    <cellStyle name="Note 2 39 8" xfId="9393" xr:uid="{00000000-0005-0000-0000-0000B1240000}"/>
    <cellStyle name="Note 2 39 9" xfId="9394" xr:uid="{00000000-0005-0000-0000-0000B2240000}"/>
    <cellStyle name="Note 2 4" xfId="9395" xr:uid="{00000000-0005-0000-0000-0000B3240000}"/>
    <cellStyle name="Note 2 4 2" xfId="9396" xr:uid="{00000000-0005-0000-0000-0000B4240000}"/>
    <cellStyle name="Note 2 4 3" xfId="9397" xr:uid="{00000000-0005-0000-0000-0000B5240000}"/>
    <cellStyle name="Note 2 4 4" xfId="9398" xr:uid="{00000000-0005-0000-0000-0000B6240000}"/>
    <cellStyle name="Note 2 4 5" xfId="9399" xr:uid="{00000000-0005-0000-0000-0000B7240000}"/>
    <cellStyle name="Note 2 4 6" xfId="9400" xr:uid="{00000000-0005-0000-0000-0000B8240000}"/>
    <cellStyle name="Note 2 4 7" xfId="9401" xr:uid="{00000000-0005-0000-0000-0000B9240000}"/>
    <cellStyle name="Note 2 4 8" xfId="9402" xr:uid="{00000000-0005-0000-0000-0000BA240000}"/>
    <cellStyle name="Note 2 4 9" xfId="9403" xr:uid="{00000000-0005-0000-0000-0000BB240000}"/>
    <cellStyle name="Note 2 40" xfId="9404" xr:uid="{00000000-0005-0000-0000-0000BC240000}"/>
    <cellStyle name="Note 2 40 2" xfId="9405" xr:uid="{00000000-0005-0000-0000-0000BD240000}"/>
    <cellStyle name="Note 2 40 3" xfId="9406" xr:uid="{00000000-0005-0000-0000-0000BE240000}"/>
    <cellStyle name="Note 2 40 4" xfId="9407" xr:uid="{00000000-0005-0000-0000-0000BF240000}"/>
    <cellStyle name="Note 2 40 5" xfId="9408" xr:uid="{00000000-0005-0000-0000-0000C0240000}"/>
    <cellStyle name="Note 2 40 6" xfId="9409" xr:uid="{00000000-0005-0000-0000-0000C1240000}"/>
    <cellStyle name="Note 2 40 7" xfId="9410" xr:uid="{00000000-0005-0000-0000-0000C2240000}"/>
    <cellStyle name="Note 2 40 8" xfId="9411" xr:uid="{00000000-0005-0000-0000-0000C3240000}"/>
    <cellStyle name="Note 2 40 9" xfId="9412" xr:uid="{00000000-0005-0000-0000-0000C4240000}"/>
    <cellStyle name="Note 2 41" xfId="9413" xr:uid="{00000000-0005-0000-0000-0000C5240000}"/>
    <cellStyle name="Note 2 41 2" xfId="9414" xr:uid="{00000000-0005-0000-0000-0000C6240000}"/>
    <cellStyle name="Note 2 41 3" xfId="9415" xr:uid="{00000000-0005-0000-0000-0000C7240000}"/>
    <cellStyle name="Note 2 41 4" xfId="9416" xr:uid="{00000000-0005-0000-0000-0000C8240000}"/>
    <cellStyle name="Note 2 41 5" xfId="9417" xr:uid="{00000000-0005-0000-0000-0000C9240000}"/>
    <cellStyle name="Note 2 41 6" xfId="9418" xr:uid="{00000000-0005-0000-0000-0000CA240000}"/>
    <cellStyle name="Note 2 41 7" xfId="9419" xr:uid="{00000000-0005-0000-0000-0000CB240000}"/>
    <cellStyle name="Note 2 41 8" xfId="9420" xr:uid="{00000000-0005-0000-0000-0000CC240000}"/>
    <cellStyle name="Note 2 41 9" xfId="9421" xr:uid="{00000000-0005-0000-0000-0000CD240000}"/>
    <cellStyle name="Note 2 42" xfId="9422" xr:uid="{00000000-0005-0000-0000-0000CE240000}"/>
    <cellStyle name="Note 2 42 2" xfId="9423" xr:uid="{00000000-0005-0000-0000-0000CF240000}"/>
    <cellStyle name="Note 2 42 3" xfId="9424" xr:uid="{00000000-0005-0000-0000-0000D0240000}"/>
    <cellStyle name="Note 2 42 4" xfId="9425" xr:uid="{00000000-0005-0000-0000-0000D1240000}"/>
    <cellStyle name="Note 2 42 5" xfId="9426" xr:uid="{00000000-0005-0000-0000-0000D2240000}"/>
    <cellStyle name="Note 2 42 6" xfId="9427" xr:uid="{00000000-0005-0000-0000-0000D3240000}"/>
    <cellStyle name="Note 2 42 7" xfId="9428" xr:uid="{00000000-0005-0000-0000-0000D4240000}"/>
    <cellStyle name="Note 2 42 8" xfId="9429" xr:uid="{00000000-0005-0000-0000-0000D5240000}"/>
    <cellStyle name="Note 2 42 9" xfId="9430" xr:uid="{00000000-0005-0000-0000-0000D6240000}"/>
    <cellStyle name="Note 2 43" xfId="9431" xr:uid="{00000000-0005-0000-0000-0000D7240000}"/>
    <cellStyle name="Note 2 43 2" xfId="9432" xr:uid="{00000000-0005-0000-0000-0000D8240000}"/>
    <cellStyle name="Note 2 43 3" xfId="9433" xr:uid="{00000000-0005-0000-0000-0000D9240000}"/>
    <cellStyle name="Note 2 43 4" xfId="9434" xr:uid="{00000000-0005-0000-0000-0000DA240000}"/>
    <cellStyle name="Note 2 43 5" xfId="9435" xr:uid="{00000000-0005-0000-0000-0000DB240000}"/>
    <cellStyle name="Note 2 43 6" xfId="9436" xr:uid="{00000000-0005-0000-0000-0000DC240000}"/>
    <cellStyle name="Note 2 43 7" xfId="9437" xr:uid="{00000000-0005-0000-0000-0000DD240000}"/>
    <cellStyle name="Note 2 43 8" xfId="9438" xr:uid="{00000000-0005-0000-0000-0000DE240000}"/>
    <cellStyle name="Note 2 43 9" xfId="9439" xr:uid="{00000000-0005-0000-0000-0000DF240000}"/>
    <cellStyle name="Note 2 44" xfId="9440" xr:uid="{00000000-0005-0000-0000-0000E0240000}"/>
    <cellStyle name="Note 2 44 2" xfId="9441" xr:uid="{00000000-0005-0000-0000-0000E1240000}"/>
    <cellStyle name="Note 2 44 3" xfId="9442" xr:uid="{00000000-0005-0000-0000-0000E2240000}"/>
    <cellStyle name="Note 2 44 4" xfId="9443" xr:uid="{00000000-0005-0000-0000-0000E3240000}"/>
    <cellStyle name="Note 2 44 5" xfId="9444" xr:uid="{00000000-0005-0000-0000-0000E4240000}"/>
    <cellStyle name="Note 2 44 6" xfId="9445" xr:uid="{00000000-0005-0000-0000-0000E5240000}"/>
    <cellStyle name="Note 2 44 7" xfId="9446" xr:uid="{00000000-0005-0000-0000-0000E6240000}"/>
    <cellStyle name="Note 2 44 8" xfId="9447" xr:uid="{00000000-0005-0000-0000-0000E7240000}"/>
    <cellStyle name="Note 2 44 9" xfId="9448" xr:uid="{00000000-0005-0000-0000-0000E8240000}"/>
    <cellStyle name="Note 2 45" xfId="9449" xr:uid="{00000000-0005-0000-0000-0000E9240000}"/>
    <cellStyle name="Note 2 45 2" xfId="9450" xr:uid="{00000000-0005-0000-0000-0000EA240000}"/>
    <cellStyle name="Note 2 45 3" xfId="9451" xr:uid="{00000000-0005-0000-0000-0000EB240000}"/>
    <cellStyle name="Note 2 45 4" xfId="9452" xr:uid="{00000000-0005-0000-0000-0000EC240000}"/>
    <cellStyle name="Note 2 45 5" xfId="9453" xr:uid="{00000000-0005-0000-0000-0000ED240000}"/>
    <cellStyle name="Note 2 45 6" xfId="9454" xr:uid="{00000000-0005-0000-0000-0000EE240000}"/>
    <cellStyle name="Note 2 45 7" xfId="9455" xr:uid="{00000000-0005-0000-0000-0000EF240000}"/>
    <cellStyle name="Note 2 45 8" xfId="9456" xr:uid="{00000000-0005-0000-0000-0000F0240000}"/>
    <cellStyle name="Note 2 45 9" xfId="9457" xr:uid="{00000000-0005-0000-0000-0000F1240000}"/>
    <cellStyle name="Note 2 46" xfId="9458" xr:uid="{00000000-0005-0000-0000-0000F2240000}"/>
    <cellStyle name="Note 2 46 10" xfId="9459" xr:uid="{00000000-0005-0000-0000-0000F3240000}"/>
    <cellStyle name="Note 2 46 11" xfId="9460" xr:uid="{00000000-0005-0000-0000-0000F4240000}"/>
    <cellStyle name="Note 2 46 12" xfId="9461" xr:uid="{00000000-0005-0000-0000-0000F5240000}"/>
    <cellStyle name="Note 2 46 13" xfId="9462" xr:uid="{00000000-0005-0000-0000-0000F6240000}"/>
    <cellStyle name="Note 2 46 14" xfId="9463" xr:uid="{00000000-0005-0000-0000-0000F7240000}"/>
    <cellStyle name="Note 2 46 15" xfId="9464" xr:uid="{00000000-0005-0000-0000-0000F8240000}"/>
    <cellStyle name="Note 2 46 16" xfId="9465" xr:uid="{00000000-0005-0000-0000-0000F9240000}"/>
    <cellStyle name="Note 2 46 17" xfId="9466" xr:uid="{00000000-0005-0000-0000-0000FA240000}"/>
    <cellStyle name="Note 2 46 2" xfId="9467" xr:uid="{00000000-0005-0000-0000-0000FB240000}"/>
    <cellStyle name="Note 2 46 3" xfId="9468" xr:uid="{00000000-0005-0000-0000-0000FC240000}"/>
    <cellStyle name="Note 2 46 4" xfId="9469" xr:uid="{00000000-0005-0000-0000-0000FD240000}"/>
    <cellStyle name="Note 2 46 5" xfId="9470" xr:uid="{00000000-0005-0000-0000-0000FE240000}"/>
    <cellStyle name="Note 2 46 6" xfId="9471" xr:uid="{00000000-0005-0000-0000-0000FF240000}"/>
    <cellStyle name="Note 2 46 7" xfId="9472" xr:uid="{00000000-0005-0000-0000-000000250000}"/>
    <cellStyle name="Note 2 46 8" xfId="9473" xr:uid="{00000000-0005-0000-0000-000001250000}"/>
    <cellStyle name="Note 2 46 9" xfId="9474" xr:uid="{00000000-0005-0000-0000-000002250000}"/>
    <cellStyle name="Note 2 47" xfId="9475" xr:uid="{00000000-0005-0000-0000-000003250000}"/>
    <cellStyle name="Note 2 47 2" xfId="9476" xr:uid="{00000000-0005-0000-0000-000004250000}"/>
    <cellStyle name="Note 2 47 3" xfId="9477" xr:uid="{00000000-0005-0000-0000-000005250000}"/>
    <cellStyle name="Note 2 47 4" xfId="9478" xr:uid="{00000000-0005-0000-0000-000006250000}"/>
    <cellStyle name="Note 2 47 5" xfId="9479" xr:uid="{00000000-0005-0000-0000-000007250000}"/>
    <cellStyle name="Note 2 47 6" xfId="9480" xr:uid="{00000000-0005-0000-0000-000008250000}"/>
    <cellStyle name="Note 2 47 7" xfId="9481" xr:uid="{00000000-0005-0000-0000-000009250000}"/>
    <cellStyle name="Note 2 47 8" xfId="9482" xr:uid="{00000000-0005-0000-0000-00000A250000}"/>
    <cellStyle name="Note 2 47 9" xfId="9483" xr:uid="{00000000-0005-0000-0000-00000B250000}"/>
    <cellStyle name="Note 2 48" xfId="9484" xr:uid="{00000000-0005-0000-0000-00000C250000}"/>
    <cellStyle name="Note 2 48 2" xfId="9485" xr:uid="{00000000-0005-0000-0000-00000D250000}"/>
    <cellStyle name="Note 2 48 3" xfId="9486" xr:uid="{00000000-0005-0000-0000-00000E250000}"/>
    <cellStyle name="Note 2 48 4" xfId="9487" xr:uid="{00000000-0005-0000-0000-00000F250000}"/>
    <cellStyle name="Note 2 48 5" xfId="9488" xr:uid="{00000000-0005-0000-0000-000010250000}"/>
    <cellStyle name="Note 2 48 6" xfId="9489" xr:uid="{00000000-0005-0000-0000-000011250000}"/>
    <cellStyle name="Note 2 48 7" xfId="9490" xr:uid="{00000000-0005-0000-0000-000012250000}"/>
    <cellStyle name="Note 2 48 8" xfId="9491" xr:uid="{00000000-0005-0000-0000-000013250000}"/>
    <cellStyle name="Note 2 48 9" xfId="9492" xr:uid="{00000000-0005-0000-0000-000014250000}"/>
    <cellStyle name="Note 2 49" xfId="9493" xr:uid="{00000000-0005-0000-0000-000015250000}"/>
    <cellStyle name="Note 2 49 2" xfId="9494" xr:uid="{00000000-0005-0000-0000-000016250000}"/>
    <cellStyle name="Note 2 49 3" xfId="9495" xr:uid="{00000000-0005-0000-0000-000017250000}"/>
    <cellStyle name="Note 2 49 4" xfId="9496" xr:uid="{00000000-0005-0000-0000-000018250000}"/>
    <cellStyle name="Note 2 49 5" xfId="9497" xr:uid="{00000000-0005-0000-0000-000019250000}"/>
    <cellStyle name="Note 2 49 6" xfId="9498" xr:uid="{00000000-0005-0000-0000-00001A250000}"/>
    <cellStyle name="Note 2 49 7" xfId="9499" xr:uid="{00000000-0005-0000-0000-00001B250000}"/>
    <cellStyle name="Note 2 49 8" xfId="9500" xr:uid="{00000000-0005-0000-0000-00001C250000}"/>
    <cellStyle name="Note 2 49 9" xfId="9501" xr:uid="{00000000-0005-0000-0000-00001D250000}"/>
    <cellStyle name="Note 2 5" xfId="9502" xr:uid="{00000000-0005-0000-0000-00001E250000}"/>
    <cellStyle name="Note 2 5 2" xfId="9503" xr:uid="{00000000-0005-0000-0000-00001F250000}"/>
    <cellStyle name="Note 2 5 3" xfId="9504" xr:uid="{00000000-0005-0000-0000-000020250000}"/>
    <cellStyle name="Note 2 5 4" xfId="9505" xr:uid="{00000000-0005-0000-0000-000021250000}"/>
    <cellStyle name="Note 2 5 5" xfId="9506" xr:uid="{00000000-0005-0000-0000-000022250000}"/>
    <cellStyle name="Note 2 5 6" xfId="9507" xr:uid="{00000000-0005-0000-0000-000023250000}"/>
    <cellStyle name="Note 2 5 7" xfId="9508" xr:uid="{00000000-0005-0000-0000-000024250000}"/>
    <cellStyle name="Note 2 5 8" xfId="9509" xr:uid="{00000000-0005-0000-0000-000025250000}"/>
    <cellStyle name="Note 2 5 9" xfId="9510" xr:uid="{00000000-0005-0000-0000-000026250000}"/>
    <cellStyle name="Note 2 50" xfId="9511" xr:uid="{00000000-0005-0000-0000-000027250000}"/>
    <cellStyle name="Note 2 50 2" xfId="9512" xr:uid="{00000000-0005-0000-0000-000028250000}"/>
    <cellStyle name="Note 2 50 3" xfId="9513" xr:uid="{00000000-0005-0000-0000-000029250000}"/>
    <cellStyle name="Note 2 50 4" xfId="9514" xr:uid="{00000000-0005-0000-0000-00002A250000}"/>
    <cellStyle name="Note 2 50 5" xfId="9515" xr:uid="{00000000-0005-0000-0000-00002B250000}"/>
    <cellStyle name="Note 2 50 6" xfId="9516" xr:uid="{00000000-0005-0000-0000-00002C250000}"/>
    <cellStyle name="Note 2 50 7" xfId="9517" xr:uid="{00000000-0005-0000-0000-00002D250000}"/>
    <cellStyle name="Note 2 50 8" xfId="9518" xr:uid="{00000000-0005-0000-0000-00002E250000}"/>
    <cellStyle name="Note 2 50 9" xfId="9519" xr:uid="{00000000-0005-0000-0000-00002F250000}"/>
    <cellStyle name="Note 2 51" xfId="9520" xr:uid="{00000000-0005-0000-0000-000030250000}"/>
    <cellStyle name="Note 2 51 2" xfId="9521" xr:uid="{00000000-0005-0000-0000-000031250000}"/>
    <cellStyle name="Note 2 51 3" xfId="9522" xr:uid="{00000000-0005-0000-0000-000032250000}"/>
    <cellStyle name="Note 2 51 4" xfId="9523" xr:uid="{00000000-0005-0000-0000-000033250000}"/>
    <cellStyle name="Note 2 52" xfId="9524" xr:uid="{00000000-0005-0000-0000-000034250000}"/>
    <cellStyle name="Note 2 52 2" xfId="9525" xr:uid="{00000000-0005-0000-0000-000035250000}"/>
    <cellStyle name="Note 2 52 3" xfId="9526" xr:uid="{00000000-0005-0000-0000-000036250000}"/>
    <cellStyle name="Note 2 53" xfId="9527" xr:uid="{00000000-0005-0000-0000-000037250000}"/>
    <cellStyle name="Note 2 54" xfId="9528" xr:uid="{00000000-0005-0000-0000-000038250000}"/>
    <cellStyle name="Note 2 55" xfId="9529" xr:uid="{00000000-0005-0000-0000-000039250000}"/>
    <cellStyle name="Note 2 56" xfId="9530" xr:uid="{00000000-0005-0000-0000-00003A250000}"/>
    <cellStyle name="Note 2 57" xfId="9531" xr:uid="{00000000-0005-0000-0000-00003B250000}"/>
    <cellStyle name="Note 2 58" xfId="9532" xr:uid="{00000000-0005-0000-0000-00003C250000}"/>
    <cellStyle name="Note 2 59" xfId="9533" xr:uid="{00000000-0005-0000-0000-00003D250000}"/>
    <cellStyle name="Note 2 6" xfId="9534" xr:uid="{00000000-0005-0000-0000-00003E250000}"/>
    <cellStyle name="Note 2 6 2" xfId="9535" xr:uid="{00000000-0005-0000-0000-00003F250000}"/>
    <cellStyle name="Note 2 6 3" xfId="9536" xr:uid="{00000000-0005-0000-0000-000040250000}"/>
    <cellStyle name="Note 2 6 4" xfId="9537" xr:uid="{00000000-0005-0000-0000-000041250000}"/>
    <cellStyle name="Note 2 6 5" xfId="9538" xr:uid="{00000000-0005-0000-0000-000042250000}"/>
    <cellStyle name="Note 2 6 6" xfId="9539" xr:uid="{00000000-0005-0000-0000-000043250000}"/>
    <cellStyle name="Note 2 6 7" xfId="9540" xr:uid="{00000000-0005-0000-0000-000044250000}"/>
    <cellStyle name="Note 2 6 8" xfId="9541" xr:uid="{00000000-0005-0000-0000-000045250000}"/>
    <cellStyle name="Note 2 6 9" xfId="9542" xr:uid="{00000000-0005-0000-0000-000046250000}"/>
    <cellStyle name="Note 2 60" xfId="9543" xr:uid="{00000000-0005-0000-0000-000047250000}"/>
    <cellStyle name="Note 2 61" xfId="9544" xr:uid="{00000000-0005-0000-0000-000048250000}"/>
    <cellStyle name="Note 2 62" xfId="9545" xr:uid="{00000000-0005-0000-0000-000049250000}"/>
    <cellStyle name="Note 2 63" xfId="9546" xr:uid="{00000000-0005-0000-0000-00004A250000}"/>
    <cellStyle name="Note 2 64" xfId="9547" xr:uid="{00000000-0005-0000-0000-00004B250000}"/>
    <cellStyle name="Note 2 65" xfId="9548" xr:uid="{00000000-0005-0000-0000-00004C250000}"/>
    <cellStyle name="Note 2 66" xfId="9549" xr:uid="{00000000-0005-0000-0000-00004D250000}"/>
    <cellStyle name="Note 2 67" xfId="9550" xr:uid="{00000000-0005-0000-0000-00004E250000}"/>
    <cellStyle name="Note 2 68" xfId="9551" xr:uid="{00000000-0005-0000-0000-00004F250000}"/>
    <cellStyle name="Note 2 69" xfId="9552" xr:uid="{00000000-0005-0000-0000-000050250000}"/>
    <cellStyle name="Note 2 7" xfId="9553" xr:uid="{00000000-0005-0000-0000-000051250000}"/>
    <cellStyle name="Note 2 7 2" xfId="9554" xr:uid="{00000000-0005-0000-0000-000052250000}"/>
    <cellStyle name="Note 2 7 3" xfId="9555" xr:uid="{00000000-0005-0000-0000-000053250000}"/>
    <cellStyle name="Note 2 7 4" xfId="9556" xr:uid="{00000000-0005-0000-0000-000054250000}"/>
    <cellStyle name="Note 2 7 5" xfId="9557" xr:uid="{00000000-0005-0000-0000-000055250000}"/>
    <cellStyle name="Note 2 7 6" xfId="9558" xr:uid="{00000000-0005-0000-0000-000056250000}"/>
    <cellStyle name="Note 2 7 7" xfId="9559" xr:uid="{00000000-0005-0000-0000-000057250000}"/>
    <cellStyle name="Note 2 7 8" xfId="9560" xr:uid="{00000000-0005-0000-0000-000058250000}"/>
    <cellStyle name="Note 2 7 9" xfId="9561" xr:uid="{00000000-0005-0000-0000-000059250000}"/>
    <cellStyle name="Note 2 70" xfId="9562" xr:uid="{00000000-0005-0000-0000-00005A250000}"/>
    <cellStyle name="Note 2 71" xfId="9563" xr:uid="{00000000-0005-0000-0000-00005B250000}"/>
    <cellStyle name="Note 2 72" xfId="9564" xr:uid="{00000000-0005-0000-0000-00005C250000}"/>
    <cellStyle name="Note 2 73" xfId="9565" xr:uid="{00000000-0005-0000-0000-00005D250000}"/>
    <cellStyle name="Note 2 74" xfId="9566" xr:uid="{00000000-0005-0000-0000-00005E250000}"/>
    <cellStyle name="Note 2 75" xfId="9567" xr:uid="{00000000-0005-0000-0000-00005F250000}"/>
    <cellStyle name="Note 2 8" xfId="9568" xr:uid="{00000000-0005-0000-0000-000060250000}"/>
    <cellStyle name="Note 2 8 2" xfId="9569" xr:uid="{00000000-0005-0000-0000-000061250000}"/>
    <cellStyle name="Note 2 8 3" xfId="9570" xr:uid="{00000000-0005-0000-0000-000062250000}"/>
    <cellStyle name="Note 2 8 4" xfId="9571" xr:uid="{00000000-0005-0000-0000-000063250000}"/>
    <cellStyle name="Note 2 8 5" xfId="9572" xr:uid="{00000000-0005-0000-0000-000064250000}"/>
    <cellStyle name="Note 2 8 6" xfId="9573" xr:uid="{00000000-0005-0000-0000-000065250000}"/>
    <cellStyle name="Note 2 8 7" xfId="9574" xr:uid="{00000000-0005-0000-0000-000066250000}"/>
    <cellStyle name="Note 2 8 8" xfId="9575" xr:uid="{00000000-0005-0000-0000-000067250000}"/>
    <cellStyle name="Note 2 8 9" xfId="9576" xr:uid="{00000000-0005-0000-0000-000068250000}"/>
    <cellStyle name="Note 2 9" xfId="9577" xr:uid="{00000000-0005-0000-0000-000069250000}"/>
    <cellStyle name="Note 2 9 2" xfId="9578" xr:uid="{00000000-0005-0000-0000-00006A250000}"/>
    <cellStyle name="Note 2 9 3" xfId="9579" xr:uid="{00000000-0005-0000-0000-00006B250000}"/>
    <cellStyle name="Note 2 9 4" xfId="9580" xr:uid="{00000000-0005-0000-0000-00006C250000}"/>
    <cellStyle name="Note 2 9 5" xfId="9581" xr:uid="{00000000-0005-0000-0000-00006D250000}"/>
    <cellStyle name="Note 2 9 6" xfId="9582" xr:uid="{00000000-0005-0000-0000-00006E250000}"/>
    <cellStyle name="Note 2 9 7" xfId="9583" xr:uid="{00000000-0005-0000-0000-00006F250000}"/>
    <cellStyle name="Note 2 9 8" xfId="9584" xr:uid="{00000000-0005-0000-0000-000070250000}"/>
    <cellStyle name="Note 2 9 9" xfId="9585" xr:uid="{00000000-0005-0000-0000-000071250000}"/>
    <cellStyle name="Note 20" xfId="9586" xr:uid="{00000000-0005-0000-0000-000072250000}"/>
    <cellStyle name="Note 20 10" xfId="9587" xr:uid="{00000000-0005-0000-0000-000073250000}"/>
    <cellStyle name="Note 20 11" xfId="9588" xr:uid="{00000000-0005-0000-0000-000074250000}"/>
    <cellStyle name="Note 20 12" xfId="9589" xr:uid="{00000000-0005-0000-0000-000075250000}"/>
    <cellStyle name="Note 20 13" xfId="9590" xr:uid="{00000000-0005-0000-0000-000076250000}"/>
    <cellStyle name="Note 20 14" xfId="9591" xr:uid="{00000000-0005-0000-0000-000077250000}"/>
    <cellStyle name="Note 20 15" xfId="9592" xr:uid="{00000000-0005-0000-0000-000078250000}"/>
    <cellStyle name="Note 20 16" xfId="9593" xr:uid="{00000000-0005-0000-0000-000079250000}"/>
    <cellStyle name="Note 20 17" xfId="9594" xr:uid="{00000000-0005-0000-0000-00007A250000}"/>
    <cellStyle name="Note 20 18" xfId="9595" xr:uid="{00000000-0005-0000-0000-00007B250000}"/>
    <cellStyle name="Note 20 19" xfId="9596" xr:uid="{00000000-0005-0000-0000-00007C250000}"/>
    <cellStyle name="Note 20 2" xfId="9597" xr:uid="{00000000-0005-0000-0000-00007D250000}"/>
    <cellStyle name="Note 20 2 10" xfId="9598" xr:uid="{00000000-0005-0000-0000-00007E250000}"/>
    <cellStyle name="Note 20 2 11" xfId="9599" xr:uid="{00000000-0005-0000-0000-00007F250000}"/>
    <cellStyle name="Note 20 2 12" xfId="9600" xr:uid="{00000000-0005-0000-0000-000080250000}"/>
    <cellStyle name="Note 20 2 13" xfId="9601" xr:uid="{00000000-0005-0000-0000-000081250000}"/>
    <cellStyle name="Note 20 2 14" xfId="9602" xr:uid="{00000000-0005-0000-0000-000082250000}"/>
    <cellStyle name="Note 20 2 15" xfId="9603" xr:uid="{00000000-0005-0000-0000-000083250000}"/>
    <cellStyle name="Note 20 2 16" xfId="9604" xr:uid="{00000000-0005-0000-0000-000084250000}"/>
    <cellStyle name="Note 20 2 17" xfId="9605" xr:uid="{00000000-0005-0000-0000-000085250000}"/>
    <cellStyle name="Note 20 2 2" xfId="9606" xr:uid="{00000000-0005-0000-0000-000086250000}"/>
    <cellStyle name="Note 20 2 3" xfId="9607" xr:uid="{00000000-0005-0000-0000-000087250000}"/>
    <cellStyle name="Note 20 2 4" xfId="9608" xr:uid="{00000000-0005-0000-0000-000088250000}"/>
    <cellStyle name="Note 20 2 5" xfId="9609" xr:uid="{00000000-0005-0000-0000-000089250000}"/>
    <cellStyle name="Note 20 2 6" xfId="9610" xr:uid="{00000000-0005-0000-0000-00008A250000}"/>
    <cellStyle name="Note 20 2 7" xfId="9611" xr:uid="{00000000-0005-0000-0000-00008B250000}"/>
    <cellStyle name="Note 20 2 8" xfId="9612" xr:uid="{00000000-0005-0000-0000-00008C250000}"/>
    <cellStyle name="Note 20 2 9" xfId="9613" xr:uid="{00000000-0005-0000-0000-00008D250000}"/>
    <cellStyle name="Note 20 20" xfId="9614" xr:uid="{00000000-0005-0000-0000-00008E250000}"/>
    <cellStyle name="Note 20 21" xfId="9615" xr:uid="{00000000-0005-0000-0000-00008F250000}"/>
    <cellStyle name="Note 20 22" xfId="9616" xr:uid="{00000000-0005-0000-0000-000090250000}"/>
    <cellStyle name="Note 20 23" xfId="9617" xr:uid="{00000000-0005-0000-0000-000091250000}"/>
    <cellStyle name="Note 20 24" xfId="9618" xr:uid="{00000000-0005-0000-0000-000092250000}"/>
    <cellStyle name="Note 20 25" xfId="9619" xr:uid="{00000000-0005-0000-0000-000093250000}"/>
    <cellStyle name="Note 20 26" xfId="9620" xr:uid="{00000000-0005-0000-0000-000094250000}"/>
    <cellStyle name="Note 20 27" xfId="9621" xr:uid="{00000000-0005-0000-0000-000095250000}"/>
    <cellStyle name="Note 20 28" xfId="9622" xr:uid="{00000000-0005-0000-0000-000096250000}"/>
    <cellStyle name="Note 20 3" xfId="9623" xr:uid="{00000000-0005-0000-0000-000097250000}"/>
    <cellStyle name="Note 20 3 10" xfId="9624" xr:uid="{00000000-0005-0000-0000-000098250000}"/>
    <cellStyle name="Note 20 3 11" xfId="9625" xr:uid="{00000000-0005-0000-0000-000099250000}"/>
    <cellStyle name="Note 20 3 12" xfId="9626" xr:uid="{00000000-0005-0000-0000-00009A250000}"/>
    <cellStyle name="Note 20 3 13" xfId="9627" xr:uid="{00000000-0005-0000-0000-00009B250000}"/>
    <cellStyle name="Note 20 3 14" xfId="9628" xr:uid="{00000000-0005-0000-0000-00009C250000}"/>
    <cellStyle name="Note 20 3 15" xfId="9629" xr:uid="{00000000-0005-0000-0000-00009D250000}"/>
    <cellStyle name="Note 20 3 16" xfId="9630" xr:uid="{00000000-0005-0000-0000-00009E250000}"/>
    <cellStyle name="Note 20 3 17" xfId="9631" xr:uid="{00000000-0005-0000-0000-00009F250000}"/>
    <cellStyle name="Note 20 3 2" xfId="9632" xr:uid="{00000000-0005-0000-0000-0000A0250000}"/>
    <cellStyle name="Note 20 3 3" xfId="9633" xr:uid="{00000000-0005-0000-0000-0000A1250000}"/>
    <cellStyle name="Note 20 3 4" xfId="9634" xr:uid="{00000000-0005-0000-0000-0000A2250000}"/>
    <cellStyle name="Note 20 3 5" xfId="9635" xr:uid="{00000000-0005-0000-0000-0000A3250000}"/>
    <cellStyle name="Note 20 3 6" xfId="9636" xr:uid="{00000000-0005-0000-0000-0000A4250000}"/>
    <cellStyle name="Note 20 3 7" xfId="9637" xr:uid="{00000000-0005-0000-0000-0000A5250000}"/>
    <cellStyle name="Note 20 3 8" xfId="9638" xr:uid="{00000000-0005-0000-0000-0000A6250000}"/>
    <cellStyle name="Note 20 3 9" xfId="9639" xr:uid="{00000000-0005-0000-0000-0000A7250000}"/>
    <cellStyle name="Note 20 4" xfId="9640" xr:uid="{00000000-0005-0000-0000-0000A8250000}"/>
    <cellStyle name="Note 20 4 10" xfId="9641" xr:uid="{00000000-0005-0000-0000-0000A9250000}"/>
    <cellStyle name="Note 20 4 11" xfId="9642" xr:uid="{00000000-0005-0000-0000-0000AA250000}"/>
    <cellStyle name="Note 20 4 12" xfId="9643" xr:uid="{00000000-0005-0000-0000-0000AB250000}"/>
    <cellStyle name="Note 20 4 13" xfId="9644" xr:uid="{00000000-0005-0000-0000-0000AC250000}"/>
    <cellStyle name="Note 20 4 14" xfId="9645" xr:uid="{00000000-0005-0000-0000-0000AD250000}"/>
    <cellStyle name="Note 20 4 15" xfId="9646" xr:uid="{00000000-0005-0000-0000-0000AE250000}"/>
    <cellStyle name="Note 20 4 16" xfId="9647" xr:uid="{00000000-0005-0000-0000-0000AF250000}"/>
    <cellStyle name="Note 20 4 17" xfId="9648" xr:uid="{00000000-0005-0000-0000-0000B0250000}"/>
    <cellStyle name="Note 20 4 2" xfId="9649" xr:uid="{00000000-0005-0000-0000-0000B1250000}"/>
    <cellStyle name="Note 20 4 3" xfId="9650" xr:uid="{00000000-0005-0000-0000-0000B2250000}"/>
    <cellStyle name="Note 20 4 4" xfId="9651" xr:uid="{00000000-0005-0000-0000-0000B3250000}"/>
    <cellStyle name="Note 20 4 5" xfId="9652" xr:uid="{00000000-0005-0000-0000-0000B4250000}"/>
    <cellStyle name="Note 20 4 6" xfId="9653" xr:uid="{00000000-0005-0000-0000-0000B5250000}"/>
    <cellStyle name="Note 20 4 7" xfId="9654" xr:uid="{00000000-0005-0000-0000-0000B6250000}"/>
    <cellStyle name="Note 20 4 8" xfId="9655" xr:uid="{00000000-0005-0000-0000-0000B7250000}"/>
    <cellStyle name="Note 20 4 9" xfId="9656" xr:uid="{00000000-0005-0000-0000-0000B8250000}"/>
    <cellStyle name="Note 20 5" xfId="9657" xr:uid="{00000000-0005-0000-0000-0000B9250000}"/>
    <cellStyle name="Note 20 5 10" xfId="9658" xr:uid="{00000000-0005-0000-0000-0000BA250000}"/>
    <cellStyle name="Note 20 5 11" xfId="9659" xr:uid="{00000000-0005-0000-0000-0000BB250000}"/>
    <cellStyle name="Note 20 5 12" xfId="9660" xr:uid="{00000000-0005-0000-0000-0000BC250000}"/>
    <cellStyle name="Note 20 5 13" xfId="9661" xr:uid="{00000000-0005-0000-0000-0000BD250000}"/>
    <cellStyle name="Note 20 5 14" xfId="9662" xr:uid="{00000000-0005-0000-0000-0000BE250000}"/>
    <cellStyle name="Note 20 5 15" xfId="9663" xr:uid="{00000000-0005-0000-0000-0000BF250000}"/>
    <cellStyle name="Note 20 5 16" xfId="9664" xr:uid="{00000000-0005-0000-0000-0000C0250000}"/>
    <cellStyle name="Note 20 5 17" xfId="9665" xr:uid="{00000000-0005-0000-0000-0000C1250000}"/>
    <cellStyle name="Note 20 5 2" xfId="9666" xr:uid="{00000000-0005-0000-0000-0000C2250000}"/>
    <cellStyle name="Note 20 5 3" xfId="9667" xr:uid="{00000000-0005-0000-0000-0000C3250000}"/>
    <cellStyle name="Note 20 5 4" xfId="9668" xr:uid="{00000000-0005-0000-0000-0000C4250000}"/>
    <cellStyle name="Note 20 5 5" xfId="9669" xr:uid="{00000000-0005-0000-0000-0000C5250000}"/>
    <cellStyle name="Note 20 5 6" xfId="9670" xr:uid="{00000000-0005-0000-0000-0000C6250000}"/>
    <cellStyle name="Note 20 5 7" xfId="9671" xr:uid="{00000000-0005-0000-0000-0000C7250000}"/>
    <cellStyle name="Note 20 5 8" xfId="9672" xr:uid="{00000000-0005-0000-0000-0000C8250000}"/>
    <cellStyle name="Note 20 5 9" xfId="9673" xr:uid="{00000000-0005-0000-0000-0000C9250000}"/>
    <cellStyle name="Note 20 6" xfId="9674" xr:uid="{00000000-0005-0000-0000-0000CA250000}"/>
    <cellStyle name="Note 20 6 2" xfId="9675" xr:uid="{00000000-0005-0000-0000-0000CB250000}"/>
    <cellStyle name="Note 20 6 3" xfId="9676" xr:uid="{00000000-0005-0000-0000-0000CC250000}"/>
    <cellStyle name="Note 20 6 4" xfId="9677" xr:uid="{00000000-0005-0000-0000-0000CD250000}"/>
    <cellStyle name="Note 20 7" xfId="9678" xr:uid="{00000000-0005-0000-0000-0000CE250000}"/>
    <cellStyle name="Note 20 7 2" xfId="9679" xr:uid="{00000000-0005-0000-0000-0000CF250000}"/>
    <cellStyle name="Note 20 7 3" xfId="9680" xr:uid="{00000000-0005-0000-0000-0000D0250000}"/>
    <cellStyle name="Note 20 8" xfId="9681" xr:uid="{00000000-0005-0000-0000-0000D1250000}"/>
    <cellStyle name="Note 20 9" xfId="9682" xr:uid="{00000000-0005-0000-0000-0000D2250000}"/>
    <cellStyle name="Note 21" xfId="9683" xr:uid="{00000000-0005-0000-0000-0000D3250000}"/>
    <cellStyle name="Note 21 10" xfId="9684" xr:uid="{00000000-0005-0000-0000-0000D4250000}"/>
    <cellStyle name="Note 21 11" xfId="9685" xr:uid="{00000000-0005-0000-0000-0000D5250000}"/>
    <cellStyle name="Note 21 12" xfId="9686" xr:uid="{00000000-0005-0000-0000-0000D6250000}"/>
    <cellStyle name="Note 21 13" xfId="9687" xr:uid="{00000000-0005-0000-0000-0000D7250000}"/>
    <cellStyle name="Note 21 14" xfId="9688" xr:uid="{00000000-0005-0000-0000-0000D8250000}"/>
    <cellStyle name="Note 21 15" xfId="9689" xr:uid="{00000000-0005-0000-0000-0000D9250000}"/>
    <cellStyle name="Note 21 16" xfId="9690" xr:uid="{00000000-0005-0000-0000-0000DA250000}"/>
    <cellStyle name="Note 21 17" xfId="9691" xr:uid="{00000000-0005-0000-0000-0000DB250000}"/>
    <cellStyle name="Note 21 18" xfId="9692" xr:uid="{00000000-0005-0000-0000-0000DC250000}"/>
    <cellStyle name="Note 21 19" xfId="9693" xr:uid="{00000000-0005-0000-0000-0000DD250000}"/>
    <cellStyle name="Note 21 2" xfId="9694" xr:uid="{00000000-0005-0000-0000-0000DE250000}"/>
    <cellStyle name="Note 21 2 10" xfId="9695" xr:uid="{00000000-0005-0000-0000-0000DF250000}"/>
    <cellStyle name="Note 21 2 11" xfId="9696" xr:uid="{00000000-0005-0000-0000-0000E0250000}"/>
    <cellStyle name="Note 21 2 12" xfId="9697" xr:uid="{00000000-0005-0000-0000-0000E1250000}"/>
    <cellStyle name="Note 21 2 13" xfId="9698" xr:uid="{00000000-0005-0000-0000-0000E2250000}"/>
    <cellStyle name="Note 21 2 14" xfId="9699" xr:uid="{00000000-0005-0000-0000-0000E3250000}"/>
    <cellStyle name="Note 21 2 15" xfId="9700" xr:uid="{00000000-0005-0000-0000-0000E4250000}"/>
    <cellStyle name="Note 21 2 16" xfId="9701" xr:uid="{00000000-0005-0000-0000-0000E5250000}"/>
    <cellStyle name="Note 21 2 17" xfId="9702" xr:uid="{00000000-0005-0000-0000-0000E6250000}"/>
    <cellStyle name="Note 21 2 2" xfId="9703" xr:uid="{00000000-0005-0000-0000-0000E7250000}"/>
    <cellStyle name="Note 21 2 3" xfId="9704" xr:uid="{00000000-0005-0000-0000-0000E8250000}"/>
    <cellStyle name="Note 21 2 4" xfId="9705" xr:uid="{00000000-0005-0000-0000-0000E9250000}"/>
    <cellStyle name="Note 21 2 5" xfId="9706" xr:uid="{00000000-0005-0000-0000-0000EA250000}"/>
    <cellStyle name="Note 21 2 6" xfId="9707" xr:uid="{00000000-0005-0000-0000-0000EB250000}"/>
    <cellStyle name="Note 21 2 7" xfId="9708" xr:uid="{00000000-0005-0000-0000-0000EC250000}"/>
    <cellStyle name="Note 21 2 8" xfId="9709" xr:uid="{00000000-0005-0000-0000-0000ED250000}"/>
    <cellStyle name="Note 21 2 9" xfId="9710" xr:uid="{00000000-0005-0000-0000-0000EE250000}"/>
    <cellStyle name="Note 21 20" xfId="9711" xr:uid="{00000000-0005-0000-0000-0000EF250000}"/>
    <cellStyle name="Note 21 21" xfId="9712" xr:uid="{00000000-0005-0000-0000-0000F0250000}"/>
    <cellStyle name="Note 21 22" xfId="9713" xr:uid="{00000000-0005-0000-0000-0000F1250000}"/>
    <cellStyle name="Note 21 23" xfId="9714" xr:uid="{00000000-0005-0000-0000-0000F2250000}"/>
    <cellStyle name="Note 21 24" xfId="9715" xr:uid="{00000000-0005-0000-0000-0000F3250000}"/>
    <cellStyle name="Note 21 25" xfId="9716" xr:uid="{00000000-0005-0000-0000-0000F4250000}"/>
    <cellStyle name="Note 21 26" xfId="9717" xr:uid="{00000000-0005-0000-0000-0000F5250000}"/>
    <cellStyle name="Note 21 27" xfId="9718" xr:uid="{00000000-0005-0000-0000-0000F6250000}"/>
    <cellStyle name="Note 21 28" xfId="9719" xr:uid="{00000000-0005-0000-0000-0000F7250000}"/>
    <cellStyle name="Note 21 3" xfId="9720" xr:uid="{00000000-0005-0000-0000-0000F8250000}"/>
    <cellStyle name="Note 21 3 10" xfId="9721" xr:uid="{00000000-0005-0000-0000-0000F9250000}"/>
    <cellStyle name="Note 21 3 11" xfId="9722" xr:uid="{00000000-0005-0000-0000-0000FA250000}"/>
    <cellStyle name="Note 21 3 12" xfId="9723" xr:uid="{00000000-0005-0000-0000-0000FB250000}"/>
    <cellStyle name="Note 21 3 13" xfId="9724" xr:uid="{00000000-0005-0000-0000-0000FC250000}"/>
    <cellStyle name="Note 21 3 14" xfId="9725" xr:uid="{00000000-0005-0000-0000-0000FD250000}"/>
    <cellStyle name="Note 21 3 15" xfId="9726" xr:uid="{00000000-0005-0000-0000-0000FE250000}"/>
    <cellStyle name="Note 21 3 16" xfId="9727" xr:uid="{00000000-0005-0000-0000-0000FF250000}"/>
    <cellStyle name="Note 21 3 17" xfId="9728" xr:uid="{00000000-0005-0000-0000-000000260000}"/>
    <cellStyle name="Note 21 3 2" xfId="9729" xr:uid="{00000000-0005-0000-0000-000001260000}"/>
    <cellStyle name="Note 21 3 3" xfId="9730" xr:uid="{00000000-0005-0000-0000-000002260000}"/>
    <cellStyle name="Note 21 3 4" xfId="9731" xr:uid="{00000000-0005-0000-0000-000003260000}"/>
    <cellStyle name="Note 21 3 5" xfId="9732" xr:uid="{00000000-0005-0000-0000-000004260000}"/>
    <cellStyle name="Note 21 3 6" xfId="9733" xr:uid="{00000000-0005-0000-0000-000005260000}"/>
    <cellStyle name="Note 21 3 7" xfId="9734" xr:uid="{00000000-0005-0000-0000-000006260000}"/>
    <cellStyle name="Note 21 3 8" xfId="9735" xr:uid="{00000000-0005-0000-0000-000007260000}"/>
    <cellStyle name="Note 21 3 9" xfId="9736" xr:uid="{00000000-0005-0000-0000-000008260000}"/>
    <cellStyle name="Note 21 4" xfId="9737" xr:uid="{00000000-0005-0000-0000-000009260000}"/>
    <cellStyle name="Note 21 4 10" xfId="9738" xr:uid="{00000000-0005-0000-0000-00000A260000}"/>
    <cellStyle name="Note 21 4 11" xfId="9739" xr:uid="{00000000-0005-0000-0000-00000B260000}"/>
    <cellStyle name="Note 21 4 12" xfId="9740" xr:uid="{00000000-0005-0000-0000-00000C260000}"/>
    <cellStyle name="Note 21 4 13" xfId="9741" xr:uid="{00000000-0005-0000-0000-00000D260000}"/>
    <cellStyle name="Note 21 4 14" xfId="9742" xr:uid="{00000000-0005-0000-0000-00000E260000}"/>
    <cellStyle name="Note 21 4 15" xfId="9743" xr:uid="{00000000-0005-0000-0000-00000F260000}"/>
    <cellStyle name="Note 21 4 16" xfId="9744" xr:uid="{00000000-0005-0000-0000-000010260000}"/>
    <cellStyle name="Note 21 4 17" xfId="9745" xr:uid="{00000000-0005-0000-0000-000011260000}"/>
    <cellStyle name="Note 21 4 2" xfId="9746" xr:uid="{00000000-0005-0000-0000-000012260000}"/>
    <cellStyle name="Note 21 4 3" xfId="9747" xr:uid="{00000000-0005-0000-0000-000013260000}"/>
    <cellStyle name="Note 21 4 4" xfId="9748" xr:uid="{00000000-0005-0000-0000-000014260000}"/>
    <cellStyle name="Note 21 4 5" xfId="9749" xr:uid="{00000000-0005-0000-0000-000015260000}"/>
    <cellStyle name="Note 21 4 6" xfId="9750" xr:uid="{00000000-0005-0000-0000-000016260000}"/>
    <cellStyle name="Note 21 4 7" xfId="9751" xr:uid="{00000000-0005-0000-0000-000017260000}"/>
    <cellStyle name="Note 21 4 8" xfId="9752" xr:uid="{00000000-0005-0000-0000-000018260000}"/>
    <cellStyle name="Note 21 4 9" xfId="9753" xr:uid="{00000000-0005-0000-0000-000019260000}"/>
    <cellStyle name="Note 21 5" xfId="9754" xr:uid="{00000000-0005-0000-0000-00001A260000}"/>
    <cellStyle name="Note 21 5 10" xfId="9755" xr:uid="{00000000-0005-0000-0000-00001B260000}"/>
    <cellStyle name="Note 21 5 11" xfId="9756" xr:uid="{00000000-0005-0000-0000-00001C260000}"/>
    <cellStyle name="Note 21 5 12" xfId="9757" xr:uid="{00000000-0005-0000-0000-00001D260000}"/>
    <cellStyle name="Note 21 5 13" xfId="9758" xr:uid="{00000000-0005-0000-0000-00001E260000}"/>
    <cellStyle name="Note 21 5 14" xfId="9759" xr:uid="{00000000-0005-0000-0000-00001F260000}"/>
    <cellStyle name="Note 21 5 15" xfId="9760" xr:uid="{00000000-0005-0000-0000-000020260000}"/>
    <cellStyle name="Note 21 5 16" xfId="9761" xr:uid="{00000000-0005-0000-0000-000021260000}"/>
    <cellStyle name="Note 21 5 17" xfId="9762" xr:uid="{00000000-0005-0000-0000-000022260000}"/>
    <cellStyle name="Note 21 5 2" xfId="9763" xr:uid="{00000000-0005-0000-0000-000023260000}"/>
    <cellStyle name="Note 21 5 3" xfId="9764" xr:uid="{00000000-0005-0000-0000-000024260000}"/>
    <cellStyle name="Note 21 5 4" xfId="9765" xr:uid="{00000000-0005-0000-0000-000025260000}"/>
    <cellStyle name="Note 21 5 5" xfId="9766" xr:uid="{00000000-0005-0000-0000-000026260000}"/>
    <cellStyle name="Note 21 5 6" xfId="9767" xr:uid="{00000000-0005-0000-0000-000027260000}"/>
    <cellStyle name="Note 21 5 7" xfId="9768" xr:uid="{00000000-0005-0000-0000-000028260000}"/>
    <cellStyle name="Note 21 5 8" xfId="9769" xr:uid="{00000000-0005-0000-0000-000029260000}"/>
    <cellStyle name="Note 21 5 9" xfId="9770" xr:uid="{00000000-0005-0000-0000-00002A260000}"/>
    <cellStyle name="Note 21 6" xfId="9771" xr:uid="{00000000-0005-0000-0000-00002B260000}"/>
    <cellStyle name="Note 21 6 2" xfId="9772" xr:uid="{00000000-0005-0000-0000-00002C260000}"/>
    <cellStyle name="Note 21 6 3" xfId="9773" xr:uid="{00000000-0005-0000-0000-00002D260000}"/>
    <cellStyle name="Note 21 6 4" xfId="9774" xr:uid="{00000000-0005-0000-0000-00002E260000}"/>
    <cellStyle name="Note 21 7" xfId="9775" xr:uid="{00000000-0005-0000-0000-00002F260000}"/>
    <cellStyle name="Note 21 7 2" xfId="9776" xr:uid="{00000000-0005-0000-0000-000030260000}"/>
    <cellStyle name="Note 21 7 3" xfId="9777" xr:uid="{00000000-0005-0000-0000-000031260000}"/>
    <cellStyle name="Note 21 8" xfId="9778" xr:uid="{00000000-0005-0000-0000-000032260000}"/>
    <cellStyle name="Note 21 9" xfId="9779" xr:uid="{00000000-0005-0000-0000-000033260000}"/>
    <cellStyle name="Note 22" xfId="9780" xr:uid="{00000000-0005-0000-0000-000034260000}"/>
    <cellStyle name="Note 22 10" xfId="9781" xr:uid="{00000000-0005-0000-0000-000035260000}"/>
    <cellStyle name="Note 22 11" xfId="9782" xr:uid="{00000000-0005-0000-0000-000036260000}"/>
    <cellStyle name="Note 22 12" xfId="9783" xr:uid="{00000000-0005-0000-0000-000037260000}"/>
    <cellStyle name="Note 22 13" xfId="9784" xr:uid="{00000000-0005-0000-0000-000038260000}"/>
    <cellStyle name="Note 22 14" xfId="9785" xr:uid="{00000000-0005-0000-0000-000039260000}"/>
    <cellStyle name="Note 22 15" xfId="9786" xr:uid="{00000000-0005-0000-0000-00003A260000}"/>
    <cellStyle name="Note 22 16" xfId="9787" xr:uid="{00000000-0005-0000-0000-00003B260000}"/>
    <cellStyle name="Note 22 17" xfId="9788" xr:uid="{00000000-0005-0000-0000-00003C260000}"/>
    <cellStyle name="Note 22 18" xfId="9789" xr:uid="{00000000-0005-0000-0000-00003D260000}"/>
    <cellStyle name="Note 22 19" xfId="9790" xr:uid="{00000000-0005-0000-0000-00003E260000}"/>
    <cellStyle name="Note 22 2" xfId="9791" xr:uid="{00000000-0005-0000-0000-00003F260000}"/>
    <cellStyle name="Note 22 2 10" xfId="9792" xr:uid="{00000000-0005-0000-0000-000040260000}"/>
    <cellStyle name="Note 22 2 11" xfId="9793" xr:uid="{00000000-0005-0000-0000-000041260000}"/>
    <cellStyle name="Note 22 2 12" xfId="9794" xr:uid="{00000000-0005-0000-0000-000042260000}"/>
    <cellStyle name="Note 22 2 13" xfId="9795" xr:uid="{00000000-0005-0000-0000-000043260000}"/>
    <cellStyle name="Note 22 2 14" xfId="9796" xr:uid="{00000000-0005-0000-0000-000044260000}"/>
    <cellStyle name="Note 22 2 15" xfId="9797" xr:uid="{00000000-0005-0000-0000-000045260000}"/>
    <cellStyle name="Note 22 2 16" xfId="9798" xr:uid="{00000000-0005-0000-0000-000046260000}"/>
    <cellStyle name="Note 22 2 17" xfId="9799" xr:uid="{00000000-0005-0000-0000-000047260000}"/>
    <cellStyle name="Note 22 2 2" xfId="9800" xr:uid="{00000000-0005-0000-0000-000048260000}"/>
    <cellStyle name="Note 22 2 3" xfId="9801" xr:uid="{00000000-0005-0000-0000-000049260000}"/>
    <cellStyle name="Note 22 2 4" xfId="9802" xr:uid="{00000000-0005-0000-0000-00004A260000}"/>
    <cellStyle name="Note 22 2 5" xfId="9803" xr:uid="{00000000-0005-0000-0000-00004B260000}"/>
    <cellStyle name="Note 22 2 6" xfId="9804" xr:uid="{00000000-0005-0000-0000-00004C260000}"/>
    <cellStyle name="Note 22 2 7" xfId="9805" xr:uid="{00000000-0005-0000-0000-00004D260000}"/>
    <cellStyle name="Note 22 2 8" xfId="9806" xr:uid="{00000000-0005-0000-0000-00004E260000}"/>
    <cellStyle name="Note 22 2 9" xfId="9807" xr:uid="{00000000-0005-0000-0000-00004F260000}"/>
    <cellStyle name="Note 22 20" xfId="9808" xr:uid="{00000000-0005-0000-0000-000050260000}"/>
    <cellStyle name="Note 22 21" xfId="9809" xr:uid="{00000000-0005-0000-0000-000051260000}"/>
    <cellStyle name="Note 22 22" xfId="9810" xr:uid="{00000000-0005-0000-0000-000052260000}"/>
    <cellStyle name="Note 22 23" xfId="9811" xr:uid="{00000000-0005-0000-0000-000053260000}"/>
    <cellStyle name="Note 22 24" xfId="9812" xr:uid="{00000000-0005-0000-0000-000054260000}"/>
    <cellStyle name="Note 22 25" xfId="9813" xr:uid="{00000000-0005-0000-0000-000055260000}"/>
    <cellStyle name="Note 22 26" xfId="9814" xr:uid="{00000000-0005-0000-0000-000056260000}"/>
    <cellStyle name="Note 22 27" xfId="9815" xr:uid="{00000000-0005-0000-0000-000057260000}"/>
    <cellStyle name="Note 22 28" xfId="9816" xr:uid="{00000000-0005-0000-0000-000058260000}"/>
    <cellStyle name="Note 22 3" xfId="9817" xr:uid="{00000000-0005-0000-0000-000059260000}"/>
    <cellStyle name="Note 22 3 10" xfId="9818" xr:uid="{00000000-0005-0000-0000-00005A260000}"/>
    <cellStyle name="Note 22 3 11" xfId="9819" xr:uid="{00000000-0005-0000-0000-00005B260000}"/>
    <cellStyle name="Note 22 3 12" xfId="9820" xr:uid="{00000000-0005-0000-0000-00005C260000}"/>
    <cellStyle name="Note 22 3 13" xfId="9821" xr:uid="{00000000-0005-0000-0000-00005D260000}"/>
    <cellStyle name="Note 22 3 14" xfId="9822" xr:uid="{00000000-0005-0000-0000-00005E260000}"/>
    <cellStyle name="Note 22 3 15" xfId="9823" xr:uid="{00000000-0005-0000-0000-00005F260000}"/>
    <cellStyle name="Note 22 3 16" xfId="9824" xr:uid="{00000000-0005-0000-0000-000060260000}"/>
    <cellStyle name="Note 22 3 17" xfId="9825" xr:uid="{00000000-0005-0000-0000-000061260000}"/>
    <cellStyle name="Note 22 3 2" xfId="9826" xr:uid="{00000000-0005-0000-0000-000062260000}"/>
    <cellStyle name="Note 22 3 3" xfId="9827" xr:uid="{00000000-0005-0000-0000-000063260000}"/>
    <cellStyle name="Note 22 3 4" xfId="9828" xr:uid="{00000000-0005-0000-0000-000064260000}"/>
    <cellStyle name="Note 22 3 5" xfId="9829" xr:uid="{00000000-0005-0000-0000-000065260000}"/>
    <cellStyle name="Note 22 3 6" xfId="9830" xr:uid="{00000000-0005-0000-0000-000066260000}"/>
    <cellStyle name="Note 22 3 7" xfId="9831" xr:uid="{00000000-0005-0000-0000-000067260000}"/>
    <cellStyle name="Note 22 3 8" xfId="9832" xr:uid="{00000000-0005-0000-0000-000068260000}"/>
    <cellStyle name="Note 22 3 9" xfId="9833" xr:uid="{00000000-0005-0000-0000-000069260000}"/>
    <cellStyle name="Note 22 4" xfId="9834" xr:uid="{00000000-0005-0000-0000-00006A260000}"/>
    <cellStyle name="Note 22 4 10" xfId="9835" xr:uid="{00000000-0005-0000-0000-00006B260000}"/>
    <cellStyle name="Note 22 4 11" xfId="9836" xr:uid="{00000000-0005-0000-0000-00006C260000}"/>
    <cellStyle name="Note 22 4 12" xfId="9837" xr:uid="{00000000-0005-0000-0000-00006D260000}"/>
    <cellStyle name="Note 22 4 13" xfId="9838" xr:uid="{00000000-0005-0000-0000-00006E260000}"/>
    <cellStyle name="Note 22 4 14" xfId="9839" xr:uid="{00000000-0005-0000-0000-00006F260000}"/>
    <cellStyle name="Note 22 4 15" xfId="9840" xr:uid="{00000000-0005-0000-0000-000070260000}"/>
    <cellStyle name="Note 22 4 16" xfId="9841" xr:uid="{00000000-0005-0000-0000-000071260000}"/>
    <cellStyle name="Note 22 4 17" xfId="9842" xr:uid="{00000000-0005-0000-0000-000072260000}"/>
    <cellStyle name="Note 22 4 2" xfId="9843" xr:uid="{00000000-0005-0000-0000-000073260000}"/>
    <cellStyle name="Note 22 4 3" xfId="9844" xr:uid="{00000000-0005-0000-0000-000074260000}"/>
    <cellStyle name="Note 22 4 4" xfId="9845" xr:uid="{00000000-0005-0000-0000-000075260000}"/>
    <cellStyle name="Note 22 4 5" xfId="9846" xr:uid="{00000000-0005-0000-0000-000076260000}"/>
    <cellStyle name="Note 22 4 6" xfId="9847" xr:uid="{00000000-0005-0000-0000-000077260000}"/>
    <cellStyle name="Note 22 4 7" xfId="9848" xr:uid="{00000000-0005-0000-0000-000078260000}"/>
    <cellStyle name="Note 22 4 8" xfId="9849" xr:uid="{00000000-0005-0000-0000-000079260000}"/>
    <cellStyle name="Note 22 4 9" xfId="9850" xr:uid="{00000000-0005-0000-0000-00007A260000}"/>
    <cellStyle name="Note 22 5" xfId="9851" xr:uid="{00000000-0005-0000-0000-00007B260000}"/>
    <cellStyle name="Note 22 5 10" xfId="9852" xr:uid="{00000000-0005-0000-0000-00007C260000}"/>
    <cellStyle name="Note 22 5 11" xfId="9853" xr:uid="{00000000-0005-0000-0000-00007D260000}"/>
    <cellStyle name="Note 22 5 12" xfId="9854" xr:uid="{00000000-0005-0000-0000-00007E260000}"/>
    <cellStyle name="Note 22 5 13" xfId="9855" xr:uid="{00000000-0005-0000-0000-00007F260000}"/>
    <cellStyle name="Note 22 5 14" xfId="9856" xr:uid="{00000000-0005-0000-0000-000080260000}"/>
    <cellStyle name="Note 22 5 15" xfId="9857" xr:uid="{00000000-0005-0000-0000-000081260000}"/>
    <cellStyle name="Note 22 5 16" xfId="9858" xr:uid="{00000000-0005-0000-0000-000082260000}"/>
    <cellStyle name="Note 22 5 17" xfId="9859" xr:uid="{00000000-0005-0000-0000-000083260000}"/>
    <cellStyle name="Note 22 5 2" xfId="9860" xr:uid="{00000000-0005-0000-0000-000084260000}"/>
    <cellStyle name="Note 22 5 3" xfId="9861" xr:uid="{00000000-0005-0000-0000-000085260000}"/>
    <cellStyle name="Note 22 5 4" xfId="9862" xr:uid="{00000000-0005-0000-0000-000086260000}"/>
    <cellStyle name="Note 22 5 5" xfId="9863" xr:uid="{00000000-0005-0000-0000-000087260000}"/>
    <cellStyle name="Note 22 5 6" xfId="9864" xr:uid="{00000000-0005-0000-0000-000088260000}"/>
    <cellStyle name="Note 22 5 7" xfId="9865" xr:uid="{00000000-0005-0000-0000-000089260000}"/>
    <cellStyle name="Note 22 5 8" xfId="9866" xr:uid="{00000000-0005-0000-0000-00008A260000}"/>
    <cellStyle name="Note 22 5 9" xfId="9867" xr:uid="{00000000-0005-0000-0000-00008B260000}"/>
    <cellStyle name="Note 22 6" xfId="9868" xr:uid="{00000000-0005-0000-0000-00008C260000}"/>
    <cellStyle name="Note 22 6 2" xfId="9869" xr:uid="{00000000-0005-0000-0000-00008D260000}"/>
    <cellStyle name="Note 22 6 3" xfId="9870" xr:uid="{00000000-0005-0000-0000-00008E260000}"/>
    <cellStyle name="Note 22 6 4" xfId="9871" xr:uid="{00000000-0005-0000-0000-00008F260000}"/>
    <cellStyle name="Note 22 7" xfId="9872" xr:uid="{00000000-0005-0000-0000-000090260000}"/>
    <cellStyle name="Note 22 7 2" xfId="9873" xr:uid="{00000000-0005-0000-0000-000091260000}"/>
    <cellStyle name="Note 22 7 3" xfId="9874" xr:uid="{00000000-0005-0000-0000-000092260000}"/>
    <cellStyle name="Note 22 8" xfId="9875" xr:uid="{00000000-0005-0000-0000-000093260000}"/>
    <cellStyle name="Note 22 9" xfId="9876" xr:uid="{00000000-0005-0000-0000-000094260000}"/>
    <cellStyle name="Note 23" xfId="9877" xr:uid="{00000000-0005-0000-0000-000095260000}"/>
    <cellStyle name="Note 23 10" xfId="9878" xr:uid="{00000000-0005-0000-0000-000096260000}"/>
    <cellStyle name="Note 23 11" xfId="9879" xr:uid="{00000000-0005-0000-0000-000097260000}"/>
    <cellStyle name="Note 23 12" xfId="9880" xr:uid="{00000000-0005-0000-0000-000098260000}"/>
    <cellStyle name="Note 23 13" xfId="9881" xr:uid="{00000000-0005-0000-0000-000099260000}"/>
    <cellStyle name="Note 23 14" xfId="9882" xr:uid="{00000000-0005-0000-0000-00009A260000}"/>
    <cellStyle name="Note 23 15" xfId="9883" xr:uid="{00000000-0005-0000-0000-00009B260000}"/>
    <cellStyle name="Note 23 16" xfId="9884" xr:uid="{00000000-0005-0000-0000-00009C260000}"/>
    <cellStyle name="Note 23 17" xfId="9885" xr:uid="{00000000-0005-0000-0000-00009D260000}"/>
    <cellStyle name="Note 23 18" xfId="9886" xr:uid="{00000000-0005-0000-0000-00009E260000}"/>
    <cellStyle name="Note 23 19" xfId="9887" xr:uid="{00000000-0005-0000-0000-00009F260000}"/>
    <cellStyle name="Note 23 2" xfId="9888" xr:uid="{00000000-0005-0000-0000-0000A0260000}"/>
    <cellStyle name="Note 23 2 10" xfId="9889" xr:uid="{00000000-0005-0000-0000-0000A1260000}"/>
    <cellStyle name="Note 23 2 11" xfId="9890" xr:uid="{00000000-0005-0000-0000-0000A2260000}"/>
    <cellStyle name="Note 23 2 12" xfId="9891" xr:uid="{00000000-0005-0000-0000-0000A3260000}"/>
    <cellStyle name="Note 23 2 13" xfId="9892" xr:uid="{00000000-0005-0000-0000-0000A4260000}"/>
    <cellStyle name="Note 23 2 14" xfId="9893" xr:uid="{00000000-0005-0000-0000-0000A5260000}"/>
    <cellStyle name="Note 23 2 15" xfId="9894" xr:uid="{00000000-0005-0000-0000-0000A6260000}"/>
    <cellStyle name="Note 23 2 16" xfId="9895" xr:uid="{00000000-0005-0000-0000-0000A7260000}"/>
    <cellStyle name="Note 23 2 17" xfId="9896" xr:uid="{00000000-0005-0000-0000-0000A8260000}"/>
    <cellStyle name="Note 23 2 2" xfId="9897" xr:uid="{00000000-0005-0000-0000-0000A9260000}"/>
    <cellStyle name="Note 23 2 3" xfId="9898" xr:uid="{00000000-0005-0000-0000-0000AA260000}"/>
    <cellStyle name="Note 23 2 4" xfId="9899" xr:uid="{00000000-0005-0000-0000-0000AB260000}"/>
    <cellStyle name="Note 23 2 5" xfId="9900" xr:uid="{00000000-0005-0000-0000-0000AC260000}"/>
    <cellStyle name="Note 23 2 6" xfId="9901" xr:uid="{00000000-0005-0000-0000-0000AD260000}"/>
    <cellStyle name="Note 23 2 7" xfId="9902" xr:uid="{00000000-0005-0000-0000-0000AE260000}"/>
    <cellStyle name="Note 23 2 8" xfId="9903" xr:uid="{00000000-0005-0000-0000-0000AF260000}"/>
    <cellStyle name="Note 23 2 9" xfId="9904" xr:uid="{00000000-0005-0000-0000-0000B0260000}"/>
    <cellStyle name="Note 23 20" xfId="9905" xr:uid="{00000000-0005-0000-0000-0000B1260000}"/>
    <cellStyle name="Note 23 21" xfId="9906" xr:uid="{00000000-0005-0000-0000-0000B2260000}"/>
    <cellStyle name="Note 23 22" xfId="9907" xr:uid="{00000000-0005-0000-0000-0000B3260000}"/>
    <cellStyle name="Note 23 23" xfId="9908" xr:uid="{00000000-0005-0000-0000-0000B4260000}"/>
    <cellStyle name="Note 23 24" xfId="9909" xr:uid="{00000000-0005-0000-0000-0000B5260000}"/>
    <cellStyle name="Note 23 25" xfId="9910" xr:uid="{00000000-0005-0000-0000-0000B6260000}"/>
    <cellStyle name="Note 23 26" xfId="9911" xr:uid="{00000000-0005-0000-0000-0000B7260000}"/>
    <cellStyle name="Note 23 27" xfId="9912" xr:uid="{00000000-0005-0000-0000-0000B8260000}"/>
    <cellStyle name="Note 23 28" xfId="9913" xr:uid="{00000000-0005-0000-0000-0000B9260000}"/>
    <cellStyle name="Note 23 3" xfId="9914" xr:uid="{00000000-0005-0000-0000-0000BA260000}"/>
    <cellStyle name="Note 23 3 10" xfId="9915" xr:uid="{00000000-0005-0000-0000-0000BB260000}"/>
    <cellStyle name="Note 23 3 11" xfId="9916" xr:uid="{00000000-0005-0000-0000-0000BC260000}"/>
    <cellStyle name="Note 23 3 12" xfId="9917" xr:uid="{00000000-0005-0000-0000-0000BD260000}"/>
    <cellStyle name="Note 23 3 13" xfId="9918" xr:uid="{00000000-0005-0000-0000-0000BE260000}"/>
    <cellStyle name="Note 23 3 14" xfId="9919" xr:uid="{00000000-0005-0000-0000-0000BF260000}"/>
    <cellStyle name="Note 23 3 15" xfId="9920" xr:uid="{00000000-0005-0000-0000-0000C0260000}"/>
    <cellStyle name="Note 23 3 16" xfId="9921" xr:uid="{00000000-0005-0000-0000-0000C1260000}"/>
    <cellStyle name="Note 23 3 17" xfId="9922" xr:uid="{00000000-0005-0000-0000-0000C2260000}"/>
    <cellStyle name="Note 23 3 2" xfId="9923" xr:uid="{00000000-0005-0000-0000-0000C3260000}"/>
    <cellStyle name="Note 23 3 3" xfId="9924" xr:uid="{00000000-0005-0000-0000-0000C4260000}"/>
    <cellStyle name="Note 23 3 4" xfId="9925" xr:uid="{00000000-0005-0000-0000-0000C5260000}"/>
    <cellStyle name="Note 23 3 5" xfId="9926" xr:uid="{00000000-0005-0000-0000-0000C6260000}"/>
    <cellStyle name="Note 23 3 6" xfId="9927" xr:uid="{00000000-0005-0000-0000-0000C7260000}"/>
    <cellStyle name="Note 23 3 7" xfId="9928" xr:uid="{00000000-0005-0000-0000-0000C8260000}"/>
    <cellStyle name="Note 23 3 8" xfId="9929" xr:uid="{00000000-0005-0000-0000-0000C9260000}"/>
    <cellStyle name="Note 23 3 9" xfId="9930" xr:uid="{00000000-0005-0000-0000-0000CA260000}"/>
    <cellStyle name="Note 23 4" xfId="9931" xr:uid="{00000000-0005-0000-0000-0000CB260000}"/>
    <cellStyle name="Note 23 4 10" xfId="9932" xr:uid="{00000000-0005-0000-0000-0000CC260000}"/>
    <cellStyle name="Note 23 4 11" xfId="9933" xr:uid="{00000000-0005-0000-0000-0000CD260000}"/>
    <cellStyle name="Note 23 4 12" xfId="9934" xr:uid="{00000000-0005-0000-0000-0000CE260000}"/>
    <cellStyle name="Note 23 4 13" xfId="9935" xr:uid="{00000000-0005-0000-0000-0000CF260000}"/>
    <cellStyle name="Note 23 4 14" xfId="9936" xr:uid="{00000000-0005-0000-0000-0000D0260000}"/>
    <cellStyle name="Note 23 4 15" xfId="9937" xr:uid="{00000000-0005-0000-0000-0000D1260000}"/>
    <cellStyle name="Note 23 4 16" xfId="9938" xr:uid="{00000000-0005-0000-0000-0000D2260000}"/>
    <cellStyle name="Note 23 4 17" xfId="9939" xr:uid="{00000000-0005-0000-0000-0000D3260000}"/>
    <cellStyle name="Note 23 4 2" xfId="9940" xr:uid="{00000000-0005-0000-0000-0000D4260000}"/>
    <cellStyle name="Note 23 4 3" xfId="9941" xr:uid="{00000000-0005-0000-0000-0000D5260000}"/>
    <cellStyle name="Note 23 4 4" xfId="9942" xr:uid="{00000000-0005-0000-0000-0000D6260000}"/>
    <cellStyle name="Note 23 4 5" xfId="9943" xr:uid="{00000000-0005-0000-0000-0000D7260000}"/>
    <cellStyle name="Note 23 4 6" xfId="9944" xr:uid="{00000000-0005-0000-0000-0000D8260000}"/>
    <cellStyle name="Note 23 4 7" xfId="9945" xr:uid="{00000000-0005-0000-0000-0000D9260000}"/>
    <cellStyle name="Note 23 4 8" xfId="9946" xr:uid="{00000000-0005-0000-0000-0000DA260000}"/>
    <cellStyle name="Note 23 4 9" xfId="9947" xr:uid="{00000000-0005-0000-0000-0000DB260000}"/>
    <cellStyle name="Note 23 5" xfId="9948" xr:uid="{00000000-0005-0000-0000-0000DC260000}"/>
    <cellStyle name="Note 23 5 10" xfId="9949" xr:uid="{00000000-0005-0000-0000-0000DD260000}"/>
    <cellStyle name="Note 23 5 11" xfId="9950" xr:uid="{00000000-0005-0000-0000-0000DE260000}"/>
    <cellStyle name="Note 23 5 12" xfId="9951" xr:uid="{00000000-0005-0000-0000-0000DF260000}"/>
    <cellStyle name="Note 23 5 13" xfId="9952" xr:uid="{00000000-0005-0000-0000-0000E0260000}"/>
    <cellStyle name="Note 23 5 14" xfId="9953" xr:uid="{00000000-0005-0000-0000-0000E1260000}"/>
    <cellStyle name="Note 23 5 15" xfId="9954" xr:uid="{00000000-0005-0000-0000-0000E2260000}"/>
    <cellStyle name="Note 23 5 16" xfId="9955" xr:uid="{00000000-0005-0000-0000-0000E3260000}"/>
    <cellStyle name="Note 23 5 17" xfId="9956" xr:uid="{00000000-0005-0000-0000-0000E4260000}"/>
    <cellStyle name="Note 23 5 2" xfId="9957" xr:uid="{00000000-0005-0000-0000-0000E5260000}"/>
    <cellStyle name="Note 23 5 3" xfId="9958" xr:uid="{00000000-0005-0000-0000-0000E6260000}"/>
    <cellStyle name="Note 23 5 4" xfId="9959" xr:uid="{00000000-0005-0000-0000-0000E7260000}"/>
    <cellStyle name="Note 23 5 5" xfId="9960" xr:uid="{00000000-0005-0000-0000-0000E8260000}"/>
    <cellStyle name="Note 23 5 6" xfId="9961" xr:uid="{00000000-0005-0000-0000-0000E9260000}"/>
    <cellStyle name="Note 23 5 7" xfId="9962" xr:uid="{00000000-0005-0000-0000-0000EA260000}"/>
    <cellStyle name="Note 23 5 8" xfId="9963" xr:uid="{00000000-0005-0000-0000-0000EB260000}"/>
    <cellStyle name="Note 23 5 9" xfId="9964" xr:uid="{00000000-0005-0000-0000-0000EC260000}"/>
    <cellStyle name="Note 23 6" xfId="9965" xr:uid="{00000000-0005-0000-0000-0000ED260000}"/>
    <cellStyle name="Note 23 6 2" xfId="9966" xr:uid="{00000000-0005-0000-0000-0000EE260000}"/>
    <cellStyle name="Note 23 6 3" xfId="9967" xr:uid="{00000000-0005-0000-0000-0000EF260000}"/>
    <cellStyle name="Note 23 6 4" xfId="9968" xr:uid="{00000000-0005-0000-0000-0000F0260000}"/>
    <cellStyle name="Note 23 7" xfId="9969" xr:uid="{00000000-0005-0000-0000-0000F1260000}"/>
    <cellStyle name="Note 23 7 2" xfId="9970" xr:uid="{00000000-0005-0000-0000-0000F2260000}"/>
    <cellStyle name="Note 23 7 3" xfId="9971" xr:uid="{00000000-0005-0000-0000-0000F3260000}"/>
    <cellStyle name="Note 23 8" xfId="9972" xr:uid="{00000000-0005-0000-0000-0000F4260000}"/>
    <cellStyle name="Note 23 9" xfId="9973" xr:uid="{00000000-0005-0000-0000-0000F5260000}"/>
    <cellStyle name="Note 24" xfId="9974" xr:uid="{00000000-0005-0000-0000-0000F6260000}"/>
    <cellStyle name="Note 24 10" xfId="9975" xr:uid="{00000000-0005-0000-0000-0000F7260000}"/>
    <cellStyle name="Note 24 11" xfId="9976" xr:uid="{00000000-0005-0000-0000-0000F8260000}"/>
    <cellStyle name="Note 24 12" xfId="9977" xr:uid="{00000000-0005-0000-0000-0000F9260000}"/>
    <cellStyle name="Note 24 13" xfId="9978" xr:uid="{00000000-0005-0000-0000-0000FA260000}"/>
    <cellStyle name="Note 24 14" xfId="9979" xr:uid="{00000000-0005-0000-0000-0000FB260000}"/>
    <cellStyle name="Note 24 15" xfId="9980" xr:uid="{00000000-0005-0000-0000-0000FC260000}"/>
    <cellStyle name="Note 24 16" xfId="9981" xr:uid="{00000000-0005-0000-0000-0000FD260000}"/>
    <cellStyle name="Note 24 17" xfId="9982" xr:uid="{00000000-0005-0000-0000-0000FE260000}"/>
    <cellStyle name="Note 24 18" xfId="9983" xr:uid="{00000000-0005-0000-0000-0000FF260000}"/>
    <cellStyle name="Note 24 19" xfId="9984" xr:uid="{00000000-0005-0000-0000-000000270000}"/>
    <cellStyle name="Note 24 2" xfId="9985" xr:uid="{00000000-0005-0000-0000-000001270000}"/>
    <cellStyle name="Note 24 2 10" xfId="9986" xr:uid="{00000000-0005-0000-0000-000002270000}"/>
    <cellStyle name="Note 24 2 11" xfId="9987" xr:uid="{00000000-0005-0000-0000-000003270000}"/>
    <cellStyle name="Note 24 2 12" xfId="9988" xr:uid="{00000000-0005-0000-0000-000004270000}"/>
    <cellStyle name="Note 24 2 13" xfId="9989" xr:uid="{00000000-0005-0000-0000-000005270000}"/>
    <cellStyle name="Note 24 2 14" xfId="9990" xr:uid="{00000000-0005-0000-0000-000006270000}"/>
    <cellStyle name="Note 24 2 15" xfId="9991" xr:uid="{00000000-0005-0000-0000-000007270000}"/>
    <cellStyle name="Note 24 2 16" xfId="9992" xr:uid="{00000000-0005-0000-0000-000008270000}"/>
    <cellStyle name="Note 24 2 17" xfId="9993" xr:uid="{00000000-0005-0000-0000-000009270000}"/>
    <cellStyle name="Note 24 2 2" xfId="9994" xr:uid="{00000000-0005-0000-0000-00000A270000}"/>
    <cellStyle name="Note 24 2 3" xfId="9995" xr:uid="{00000000-0005-0000-0000-00000B270000}"/>
    <cellStyle name="Note 24 2 4" xfId="9996" xr:uid="{00000000-0005-0000-0000-00000C270000}"/>
    <cellStyle name="Note 24 2 5" xfId="9997" xr:uid="{00000000-0005-0000-0000-00000D270000}"/>
    <cellStyle name="Note 24 2 6" xfId="9998" xr:uid="{00000000-0005-0000-0000-00000E270000}"/>
    <cellStyle name="Note 24 2 7" xfId="9999" xr:uid="{00000000-0005-0000-0000-00000F270000}"/>
    <cellStyle name="Note 24 2 8" xfId="10000" xr:uid="{00000000-0005-0000-0000-000010270000}"/>
    <cellStyle name="Note 24 2 9" xfId="10001" xr:uid="{00000000-0005-0000-0000-000011270000}"/>
    <cellStyle name="Note 24 20" xfId="10002" xr:uid="{00000000-0005-0000-0000-000012270000}"/>
    <cellStyle name="Note 24 21" xfId="10003" xr:uid="{00000000-0005-0000-0000-000013270000}"/>
    <cellStyle name="Note 24 22" xfId="10004" xr:uid="{00000000-0005-0000-0000-000014270000}"/>
    <cellStyle name="Note 24 23" xfId="10005" xr:uid="{00000000-0005-0000-0000-000015270000}"/>
    <cellStyle name="Note 24 24" xfId="10006" xr:uid="{00000000-0005-0000-0000-000016270000}"/>
    <cellStyle name="Note 24 25" xfId="10007" xr:uid="{00000000-0005-0000-0000-000017270000}"/>
    <cellStyle name="Note 24 26" xfId="10008" xr:uid="{00000000-0005-0000-0000-000018270000}"/>
    <cellStyle name="Note 24 3" xfId="10009" xr:uid="{00000000-0005-0000-0000-000019270000}"/>
    <cellStyle name="Note 24 3 10" xfId="10010" xr:uid="{00000000-0005-0000-0000-00001A270000}"/>
    <cellStyle name="Note 24 3 11" xfId="10011" xr:uid="{00000000-0005-0000-0000-00001B270000}"/>
    <cellStyle name="Note 24 3 12" xfId="10012" xr:uid="{00000000-0005-0000-0000-00001C270000}"/>
    <cellStyle name="Note 24 3 13" xfId="10013" xr:uid="{00000000-0005-0000-0000-00001D270000}"/>
    <cellStyle name="Note 24 3 14" xfId="10014" xr:uid="{00000000-0005-0000-0000-00001E270000}"/>
    <cellStyle name="Note 24 3 15" xfId="10015" xr:uid="{00000000-0005-0000-0000-00001F270000}"/>
    <cellStyle name="Note 24 3 16" xfId="10016" xr:uid="{00000000-0005-0000-0000-000020270000}"/>
    <cellStyle name="Note 24 3 17" xfId="10017" xr:uid="{00000000-0005-0000-0000-000021270000}"/>
    <cellStyle name="Note 24 3 2" xfId="10018" xr:uid="{00000000-0005-0000-0000-000022270000}"/>
    <cellStyle name="Note 24 3 3" xfId="10019" xr:uid="{00000000-0005-0000-0000-000023270000}"/>
    <cellStyle name="Note 24 3 4" xfId="10020" xr:uid="{00000000-0005-0000-0000-000024270000}"/>
    <cellStyle name="Note 24 3 5" xfId="10021" xr:uid="{00000000-0005-0000-0000-000025270000}"/>
    <cellStyle name="Note 24 3 6" xfId="10022" xr:uid="{00000000-0005-0000-0000-000026270000}"/>
    <cellStyle name="Note 24 3 7" xfId="10023" xr:uid="{00000000-0005-0000-0000-000027270000}"/>
    <cellStyle name="Note 24 3 8" xfId="10024" xr:uid="{00000000-0005-0000-0000-000028270000}"/>
    <cellStyle name="Note 24 3 9" xfId="10025" xr:uid="{00000000-0005-0000-0000-000029270000}"/>
    <cellStyle name="Note 24 4" xfId="10026" xr:uid="{00000000-0005-0000-0000-00002A270000}"/>
    <cellStyle name="Note 24 4 2" xfId="10027" xr:uid="{00000000-0005-0000-0000-00002B270000}"/>
    <cellStyle name="Note 24 4 3" xfId="10028" xr:uid="{00000000-0005-0000-0000-00002C270000}"/>
    <cellStyle name="Note 24 4 4" xfId="10029" xr:uid="{00000000-0005-0000-0000-00002D270000}"/>
    <cellStyle name="Note 24 5" xfId="10030" xr:uid="{00000000-0005-0000-0000-00002E270000}"/>
    <cellStyle name="Note 24 5 2" xfId="10031" xr:uid="{00000000-0005-0000-0000-00002F270000}"/>
    <cellStyle name="Note 24 5 3" xfId="10032" xr:uid="{00000000-0005-0000-0000-000030270000}"/>
    <cellStyle name="Note 24 6" xfId="10033" xr:uid="{00000000-0005-0000-0000-000031270000}"/>
    <cellStyle name="Note 24 7" xfId="10034" xr:uid="{00000000-0005-0000-0000-000032270000}"/>
    <cellStyle name="Note 24 8" xfId="10035" xr:uid="{00000000-0005-0000-0000-000033270000}"/>
    <cellStyle name="Note 24 9" xfId="10036" xr:uid="{00000000-0005-0000-0000-000034270000}"/>
    <cellStyle name="Note 25" xfId="10037" xr:uid="{00000000-0005-0000-0000-000035270000}"/>
    <cellStyle name="Note 25 10" xfId="10038" xr:uid="{00000000-0005-0000-0000-000036270000}"/>
    <cellStyle name="Note 25 11" xfId="10039" xr:uid="{00000000-0005-0000-0000-000037270000}"/>
    <cellStyle name="Note 25 12" xfId="10040" xr:uid="{00000000-0005-0000-0000-000038270000}"/>
    <cellStyle name="Note 25 13" xfId="10041" xr:uid="{00000000-0005-0000-0000-000039270000}"/>
    <cellStyle name="Note 25 14" xfId="10042" xr:uid="{00000000-0005-0000-0000-00003A270000}"/>
    <cellStyle name="Note 25 15" xfId="10043" xr:uid="{00000000-0005-0000-0000-00003B270000}"/>
    <cellStyle name="Note 25 16" xfId="10044" xr:uid="{00000000-0005-0000-0000-00003C270000}"/>
    <cellStyle name="Note 25 17" xfId="10045" xr:uid="{00000000-0005-0000-0000-00003D270000}"/>
    <cellStyle name="Note 25 18" xfId="10046" xr:uid="{00000000-0005-0000-0000-00003E270000}"/>
    <cellStyle name="Note 25 19" xfId="10047" xr:uid="{00000000-0005-0000-0000-00003F270000}"/>
    <cellStyle name="Note 25 2" xfId="10048" xr:uid="{00000000-0005-0000-0000-000040270000}"/>
    <cellStyle name="Note 25 2 10" xfId="10049" xr:uid="{00000000-0005-0000-0000-000041270000}"/>
    <cellStyle name="Note 25 2 11" xfId="10050" xr:uid="{00000000-0005-0000-0000-000042270000}"/>
    <cellStyle name="Note 25 2 12" xfId="10051" xr:uid="{00000000-0005-0000-0000-000043270000}"/>
    <cellStyle name="Note 25 2 13" xfId="10052" xr:uid="{00000000-0005-0000-0000-000044270000}"/>
    <cellStyle name="Note 25 2 14" xfId="10053" xr:uid="{00000000-0005-0000-0000-000045270000}"/>
    <cellStyle name="Note 25 2 15" xfId="10054" xr:uid="{00000000-0005-0000-0000-000046270000}"/>
    <cellStyle name="Note 25 2 16" xfId="10055" xr:uid="{00000000-0005-0000-0000-000047270000}"/>
    <cellStyle name="Note 25 2 17" xfId="10056" xr:uid="{00000000-0005-0000-0000-000048270000}"/>
    <cellStyle name="Note 25 2 2" xfId="10057" xr:uid="{00000000-0005-0000-0000-000049270000}"/>
    <cellStyle name="Note 25 2 3" xfId="10058" xr:uid="{00000000-0005-0000-0000-00004A270000}"/>
    <cellStyle name="Note 25 2 4" xfId="10059" xr:uid="{00000000-0005-0000-0000-00004B270000}"/>
    <cellStyle name="Note 25 2 5" xfId="10060" xr:uid="{00000000-0005-0000-0000-00004C270000}"/>
    <cellStyle name="Note 25 2 6" xfId="10061" xr:uid="{00000000-0005-0000-0000-00004D270000}"/>
    <cellStyle name="Note 25 2 7" xfId="10062" xr:uid="{00000000-0005-0000-0000-00004E270000}"/>
    <cellStyle name="Note 25 2 8" xfId="10063" xr:uid="{00000000-0005-0000-0000-00004F270000}"/>
    <cellStyle name="Note 25 2 9" xfId="10064" xr:uid="{00000000-0005-0000-0000-000050270000}"/>
    <cellStyle name="Note 25 20" xfId="10065" xr:uid="{00000000-0005-0000-0000-000051270000}"/>
    <cellStyle name="Note 25 21" xfId="10066" xr:uid="{00000000-0005-0000-0000-000052270000}"/>
    <cellStyle name="Note 25 22" xfId="10067" xr:uid="{00000000-0005-0000-0000-000053270000}"/>
    <cellStyle name="Note 25 23" xfId="10068" xr:uid="{00000000-0005-0000-0000-000054270000}"/>
    <cellStyle name="Note 25 24" xfId="10069" xr:uid="{00000000-0005-0000-0000-000055270000}"/>
    <cellStyle name="Note 25 25" xfId="10070" xr:uid="{00000000-0005-0000-0000-000056270000}"/>
    <cellStyle name="Note 25 26" xfId="10071" xr:uid="{00000000-0005-0000-0000-000057270000}"/>
    <cellStyle name="Note 25 3" xfId="10072" xr:uid="{00000000-0005-0000-0000-000058270000}"/>
    <cellStyle name="Note 25 3 10" xfId="10073" xr:uid="{00000000-0005-0000-0000-000059270000}"/>
    <cellStyle name="Note 25 3 11" xfId="10074" xr:uid="{00000000-0005-0000-0000-00005A270000}"/>
    <cellStyle name="Note 25 3 12" xfId="10075" xr:uid="{00000000-0005-0000-0000-00005B270000}"/>
    <cellStyle name="Note 25 3 13" xfId="10076" xr:uid="{00000000-0005-0000-0000-00005C270000}"/>
    <cellStyle name="Note 25 3 14" xfId="10077" xr:uid="{00000000-0005-0000-0000-00005D270000}"/>
    <cellStyle name="Note 25 3 15" xfId="10078" xr:uid="{00000000-0005-0000-0000-00005E270000}"/>
    <cellStyle name="Note 25 3 16" xfId="10079" xr:uid="{00000000-0005-0000-0000-00005F270000}"/>
    <cellStyle name="Note 25 3 17" xfId="10080" xr:uid="{00000000-0005-0000-0000-000060270000}"/>
    <cellStyle name="Note 25 3 2" xfId="10081" xr:uid="{00000000-0005-0000-0000-000061270000}"/>
    <cellStyle name="Note 25 3 3" xfId="10082" xr:uid="{00000000-0005-0000-0000-000062270000}"/>
    <cellStyle name="Note 25 3 4" xfId="10083" xr:uid="{00000000-0005-0000-0000-000063270000}"/>
    <cellStyle name="Note 25 3 5" xfId="10084" xr:uid="{00000000-0005-0000-0000-000064270000}"/>
    <cellStyle name="Note 25 3 6" xfId="10085" xr:uid="{00000000-0005-0000-0000-000065270000}"/>
    <cellStyle name="Note 25 3 7" xfId="10086" xr:uid="{00000000-0005-0000-0000-000066270000}"/>
    <cellStyle name="Note 25 3 8" xfId="10087" xr:uid="{00000000-0005-0000-0000-000067270000}"/>
    <cellStyle name="Note 25 3 9" xfId="10088" xr:uid="{00000000-0005-0000-0000-000068270000}"/>
    <cellStyle name="Note 25 4" xfId="10089" xr:uid="{00000000-0005-0000-0000-000069270000}"/>
    <cellStyle name="Note 25 4 2" xfId="10090" xr:uid="{00000000-0005-0000-0000-00006A270000}"/>
    <cellStyle name="Note 25 4 3" xfId="10091" xr:uid="{00000000-0005-0000-0000-00006B270000}"/>
    <cellStyle name="Note 25 4 4" xfId="10092" xr:uid="{00000000-0005-0000-0000-00006C270000}"/>
    <cellStyle name="Note 25 5" xfId="10093" xr:uid="{00000000-0005-0000-0000-00006D270000}"/>
    <cellStyle name="Note 25 5 2" xfId="10094" xr:uid="{00000000-0005-0000-0000-00006E270000}"/>
    <cellStyle name="Note 25 5 3" xfId="10095" xr:uid="{00000000-0005-0000-0000-00006F270000}"/>
    <cellStyle name="Note 25 6" xfId="10096" xr:uid="{00000000-0005-0000-0000-000070270000}"/>
    <cellStyle name="Note 25 7" xfId="10097" xr:uid="{00000000-0005-0000-0000-000071270000}"/>
    <cellStyle name="Note 25 8" xfId="10098" xr:uid="{00000000-0005-0000-0000-000072270000}"/>
    <cellStyle name="Note 25 9" xfId="10099" xr:uid="{00000000-0005-0000-0000-000073270000}"/>
    <cellStyle name="Note 26" xfId="10100" xr:uid="{00000000-0005-0000-0000-000074270000}"/>
    <cellStyle name="Note 26 10" xfId="10101" xr:uid="{00000000-0005-0000-0000-000075270000}"/>
    <cellStyle name="Note 26 11" xfId="10102" xr:uid="{00000000-0005-0000-0000-000076270000}"/>
    <cellStyle name="Note 26 12" xfId="10103" xr:uid="{00000000-0005-0000-0000-000077270000}"/>
    <cellStyle name="Note 26 13" xfId="10104" xr:uid="{00000000-0005-0000-0000-000078270000}"/>
    <cellStyle name="Note 26 14" xfId="10105" xr:uid="{00000000-0005-0000-0000-000079270000}"/>
    <cellStyle name="Note 26 15" xfId="10106" xr:uid="{00000000-0005-0000-0000-00007A270000}"/>
    <cellStyle name="Note 26 16" xfId="10107" xr:uid="{00000000-0005-0000-0000-00007B270000}"/>
    <cellStyle name="Note 26 17" xfId="10108" xr:uid="{00000000-0005-0000-0000-00007C270000}"/>
    <cellStyle name="Note 26 18" xfId="10109" xr:uid="{00000000-0005-0000-0000-00007D270000}"/>
    <cellStyle name="Note 26 19" xfId="10110" xr:uid="{00000000-0005-0000-0000-00007E270000}"/>
    <cellStyle name="Note 26 2" xfId="10111" xr:uid="{00000000-0005-0000-0000-00007F270000}"/>
    <cellStyle name="Note 26 2 10" xfId="10112" xr:uid="{00000000-0005-0000-0000-000080270000}"/>
    <cellStyle name="Note 26 2 11" xfId="10113" xr:uid="{00000000-0005-0000-0000-000081270000}"/>
    <cellStyle name="Note 26 2 12" xfId="10114" xr:uid="{00000000-0005-0000-0000-000082270000}"/>
    <cellStyle name="Note 26 2 13" xfId="10115" xr:uid="{00000000-0005-0000-0000-000083270000}"/>
    <cellStyle name="Note 26 2 14" xfId="10116" xr:uid="{00000000-0005-0000-0000-000084270000}"/>
    <cellStyle name="Note 26 2 15" xfId="10117" xr:uid="{00000000-0005-0000-0000-000085270000}"/>
    <cellStyle name="Note 26 2 16" xfId="10118" xr:uid="{00000000-0005-0000-0000-000086270000}"/>
    <cellStyle name="Note 26 2 17" xfId="10119" xr:uid="{00000000-0005-0000-0000-000087270000}"/>
    <cellStyle name="Note 26 2 2" xfId="10120" xr:uid="{00000000-0005-0000-0000-000088270000}"/>
    <cellStyle name="Note 26 2 3" xfId="10121" xr:uid="{00000000-0005-0000-0000-000089270000}"/>
    <cellStyle name="Note 26 2 4" xfId="10122" xr:uid="{00000000-0005-0000-0000-00008A270000}"/>
    <cellStyle name="Note 26 2 5" xfId="10123" xr:uid="{00000000-0005-0000-0000-00008B270000}"/>
    <cellStyle name="Note 26 2 6" xfId="10124" xr:uid="{00000000-0005-0000-0000-00008C270000}"/>
    <cellStyle name="Note 26 2 7" xfId="10125" xr:uid="{00000000-0005-0000-0000-00008D270000}"/>
    <cellStyle name="Note 26 2 8" xfId="10126" xr:uid="{00000000-0005-0000-0000-00008E270000}"/>
    <cellStyle name="Note 26 2 9" xfId="10127" xr:uid="{00000000-0005-0000-0000-00008F270000}"/>
    <cellStyle name="Note 26 20" xfId="10128" xr:uid="{00000000-0005-0000-0000-000090270000}"/>
    <cellStyle name="Note 26 21" xfId="10129" xr:uid="{00000000-0005-0000-0000-000091270000}"/>
    <cellStyle name="Note 26 22" xfId="10130" xr:uid="{00000000-0005-0000-0000-000092270000}"/>
    <cellStyle name="Note 26 23" xfId="10131" xr:uid="{00000000-0005-0000-0000-000093270000}"/>
    <cellStyle name="Note 26 24" xfId="10132" xr:uid="{00000000-0005-0000-0000-000094270000}"/>
    <cellStyle name="Note 26 25" xfId="10133" xr:uid="{00000000-0005-0000-0000-000095270000}"/>
    <cellStyle name="Note 26 3" xfId="10134" xr:uid="{00000000-0005-0000-0000-000096270000}"/>
    <cellStyle name="Note 26 3 2" xfId="10135" xr:uid="{00000000-0005-0000-0000-000097270000}"/>
    <cellStyle name="Note 26 3 3" xfId="10136" xr:uid="{00000000-0005-0000-0000-000098270000}"/>
    <cellStyle name="Note 26 3 4" xfId="10137" xr:uid="{00000000-0005-0000-0000-000099270000}"/>
    <cellStyle name="Note 26 4" xfId="10138" xr:uid="{00000000-0005-0000-0000-00009A270000}"/>
    <cellStyle name="Note 26 4 2" xfId="10139" xr:uid="{00000000-0005-0000-0000-00009B270000}"/>
    <cellStyle name="Note 26 4 3" xfId="10140" xr:uid="{00000000-0005-0000-0000-00009C270000}"/>
    <cellStyle name="Note 26 5" xfId="10141" xr:uid="{00000000-0005-0000-0000-00009D270000}"/>
    <cellStyle name="Note 26 6" xfId="10142" xr:uid="{00000000-0005-0000-0000-00009E270000}"/>
    <cellStyle name="Note 26 7" xfId="10143" xr:uid="{00000000-0005-0000-0000-00009F270000}"/>
    <cellStyle name="Note 26 8" xfId="10144" xr:uid="{00000000-0005-0000-0000-0000A0270000}"/>
    <cellStyle name="Note 26 9" xfId="10145" xr:uid="{00000000-0005-0000-0000-0000A1270000}"/>
    <cellStyle name="Note 27" xfId="10146" xr:uid="{00000000-0005-0000-0000-0000A2270000}"/>
    <cellStyle name="Note 27 10" xfId="10147" xr:uid="{00000000-0005-0000-0000-0000A3270000}"/>
    <cellStyle name="Note 27 11" xfId="10148" xr:uid="{00000000-0005-0000-0000-0000A4270000}"/>
    <cellStyle name="Note 27 12" xfId="10149" xr:uid="{00000000-0005-0000-0000-0000A5270000}"/>
    <cellStyle name="Note 27 13" xfId="10150" xr:uid="{00000000-0005-0000-0000-0000A6270000}"/>
    <cellStyle name="Note 27 14" xfId="10151" xr:uid="{00000000-0005-0000-0000-0000A7270000}"/>
    <cellStyle name="Note 27 15" xfId="10152" xr:uid="{00000000-0005-0000-0000-0000A8270000}"/>
    <cellStyle name="Note 27 16" xfId="10153" xr:uid="{00000000-0005-0000-0000-0000A9270000}"/>
    <cellStyle name="Note 27 17" xfId="10154" xr:uid="{00000000-0005-0000-0000-0000AA270000}"/>
    <cellStyle name="Note 27 18" xfId="10155" xr:uid="{00000000-0005-0000-0000-0000AB270000}"/>
    <cellStyle name="Note 27 19" xfId="10156" xr:uid="{00000000-0005-0000-0000-0000AC270000}"/>
    <cellStyle name="Note 27 2" xfId="10157" xr:uid="{00000000-0005-0000-0000-0000AD270000}"/>
    <cellStyle name="Note 27 2 2" xfId="10158" xr:uid="{00000000-0005-0000-0000-0000AE270000}"/>
    <cellStyle name="Note 27 2 3" xfId="10159" xr:uid="{00000000-0005-0000-0000-0000AF270000}"/>
    <cellStyle name="Note 27 2 4" xfId="10160" xr:uid="{00000000-0005-0000-0000-0000B0270000}"/>
    <cellStyle name="Note 27 20" xfId="10161" xr:uid="{00000000-0005-0000-0000-0000B1270000}"/>
    <cellStyle name="Note 27 21" xfId="10162" xr:uid="{00000000-0005-0000-0000-0000B2270000}"/>
    <cellStyle name="Note 27 22" xfId="10163" xr:uid="{00000000-0005-0000-0000-0000B3270000}"/>
    <cellStyle name="Note 27 23" xfId="10164" xr:uid="{00000000-0005-0000-0000-0000B4270000}"/>
    <cellStyle name="Note 27 24" xfId="10165" xr:uid="{00000000-0005-0000-0000-0000B5270000}"/>
    <cellStyle name="Note 27 3" xfId="10166" xr:uid="{00000000-0005-0000-0000-0000B6270000}"/>
    <cellStyle name="Note 27 3 2" xfId="10167" xr:uid="{00000000-0005-0000-0000-0000B7270000}"/>
    <cellStyle name="Note 27 3 3" xfId="10168" xr:uid="{00000000-0005-0000-0000-0000B8270000}"/>
    <cellStyle name="Note 27 4" xfId="10169" xr:uid="{00000000-0005-0000-0000-0000B9270000}"/>
    <cellStyle name="Note 27 5" xfId="10170" xr:uid="{00000000-0005-0000-0000-0000BA270000}"/>
    <cellStyle name="Note 27 6" xfId="10171" xr:uid="{00000000-0005-0000-0000-0000BB270000}"/>
    <cellStyle name="Note 27 7" xfId="10172" xr:uid="{00000000-0005-0000-0000-0000BC270000}"/>
    <cellStyle name="Note 27 8" xfId="10173" xr:uid="{00000000-0005-0000-0000-0000BD270000}"/>
    <cellStyle name="Note 27 9" xfId="10174" xr:uid="{00000000-0005-0000-0000-0000BE270000}"/>
    <cellStyle name="Note 28" xfId="10175" xr:uid="{00000000-0005-0000-0000-0000BF270000}"/>
    <cellStyle name="Note 28 10" xfId="10176" xr:uid="{00000000-0005-0000-0000-0000C0270000}"/>
    <cellStyle name="Note 28 2" xfId="10177" xr:uid="{00000000-0005-0000-0000-0000C1270000}"/>
    <cellStyle name="Note 28 2 2" xfId="10178" xr:uid="{00000000-0005-0000-0000-0000C2270000}"/>
    <cellStyle name="Note 28 2 3" xfId="10179" xr:uid="{00000000-0005-0000-0000-0000C3270000}"/>
    <cellStyle name="Note 28 3" xfId="10180" xr:uid="{00000000-0005-0000-0000-0000C4270000}"/>
    <cellStyle name="Note 28 4" xfId="10181" xr:uid="{00000000-0005-0000-0000-0000C5270000}"/>
    <cellStyle name="Note 28 5" xfId="10182" xr:uid="{00000000-0005-0000-0000-0000C6270000}"/>
    <cellStyle name="Note 28 6" xfId="10183" xr:uid="{00000000-0005-0000-0000-0000C7270000}"/>
    <cellStyle name="Note 28 7" xfId="10184" xr:uid="{00000000-0005-0000-0000-0000C8270000}"/>
    <cellStyle name="Note 28 8" xfId="10185" xr:uid="{00000000-0005-0000-0000-0000C9270000}"/>
    <cellStyle name="Note 28 9" xfId="10186" xr:uid="{00000000-0005-0000-0000-0000CA270000}"/>
    <cellStyle name="Note 29" xfId="10187" xr:uid="{00000000-0005-0000-0000-0000CB270000}"/>
    <cellStyle name="Note 29 2" xfId="10188" xr:uid="{00000000-0005-0000-0000-0000CC270000}"/>
    <cellStyle name="Note 29 3" xfId="10189" xr:uid="{00000000-0005-0000-0000-0000CD270000}"/>
    <cellStyle name="Note 29 4" xfId="10190" xr:uid="{00000000-0005-0000-0000-0000CE270000}"/>
    <cellStyle name="Note 29 5" xfId="10191" xr:uid="{00000000-0005-0000-0000-0000CF270000}"/>
    <cellStyle name="Note 29 6" xfId="10192" xr:uid="{00000000-0005-0000-0000-0000D0270000}"/>
    <cellStyle name="Note 3" xfId="10193" xr:uid="{00000000-0005-0000-0000-0000D1270000}"/>
    <cellStyle name="Note 3 10" xfId="10194" xr:uid="{00000000-0005-0000-0000-0000D2270000}"/>
    <cellStyle name="Note 3 10 2" xfId="10195" xr:uid="{00000000-0005-0000-0000-0000D3270000}"/>
    <cellStyle name="Note 3 10 3" xfId="10196" xr:uid="{00000000-0005-0000-0000-0000D4270000}"/>
    <cellStyle name="Note 3 10 4" xfId="10197" xr:uid="{00000000-0005-0000-0000-0000D5270000}"/>
    <cellStyle name="Note 3 10 5" xfId="10198" xr:uid="{00000000-0005-0000-0000-0000D6270000}"/>
    <cellStyle name="Note 3 10 6" xfId="10199" xr:uid="{00000000-0005-0000-0000-0000D7270000}"/>
    <cellStyle name="Note 3 10 7" xfId="10200" xr:uid="{00000000-0005-0000-0000-0000D8270000}"/>
    <cellStyle name="Note 3 10 8" xfId="10201" xr:uid="{00000000-0005-0000-0000-0000D9270000}"/>
    <cellStyle name="Note 3 10 9" xfId="10202" xr:uid="{00000000-0005-0000-0000-0000DA270000}"/>
    <cellStyle name="Note 3 11" xfId="10203" xr:uid="{00000000-0005-0000-0000-0000DB270000}"/>
    <cellStyle name="Note 3 11 2" xfId="10204" xr:uid="{00000000-0005-0000-0000-0000DC270000}"/>
    <cellStyle name="Note 3 11 3" xfId="10205" xr:uid="{00000000-0005-0000-0000-0000DD270000}"/>
    <cellStyle name="Note 3 11 4" xfId="10206" xr:uid="{00000000-0005-0000-0000-0000DE270000}"/>
    <cellStyle name="Note 3 11 5" xfId="10207" xr:uid="{00000000-0005-0000-0000-0000DF270000}"/>
    <cellStyle name="Note 3 11 6" xfId="10208" xr:uid="{00000000-0005-0000-0000-0000E0270000}"/>
    <cellStyle name="Note 3 11 7" xfId="10209" xr:uid="{00000000-0005-0000-0000-0000E1270000}"/>
    <cellStyle name="Note 3 11 8" xfId="10210" xr:uid="{00000000-0005-0000-0000-0000E2270000}"/>
    <cellStyle name="Note 3 11 9" xfId="10211" xr:uid="{00000000-0005-0000-0000-0000E3270000}"/>
    <cellStyle name="Note 3 12" xfId="10212" xr:uid="{00000000-0005-0000-0000-0000E4270000}"/>
    <cellStyle name="Note 3 12 2" xfId="10213" xr:uid="{00000000-0005-0000-0000-0000E5270000}"/>
    <cellStyle name="Note 3 12 3" xfId="10214" xr:uid="{00000000-0005-0000-0000-0000E6270000}"/>
    <cellStyle name="Note 3 12 4" xfId="10215" xr:uid="{00000000-0005-0000-0000-0000E7270000}"/>
    <cellStyle name="Note 3 12 5" xfId="10216" xr:uid="{00000000-0005-0000-0000-0000E8270000}"/>
    <cellStyle name="Note 3 12 6" xfId="10217" xr:uid="{00000000-0005-0000-0000-0000E9270000}"/>
    <cellStyle name="Note 3 12 7" xfId="10218" xr:uid="{00000000-0005-0000-0000-0000EA270000}"/>
    <cellStyle name="Note 3 12 8" xfId="10219" xr:uid="{00000000-0005-0000-0000-0000EB270000}"/>
    <cellStyle name="Note 3 12 9" xfId="10220" xr:uid="{00000000-0005-0000-0000-0000EC270000}"/>
    <cellStyle name="Note 3 13" xfId="10221" xr:uid="{00000000-0005-0000-0000-0000ED270000}"/>
    <cellStyle name="Note 3 13 2" xfId="10222" xr:uid="{00000000-0005-0000-0000-0000EE270000}"/>
    <cellStyle name="Note 3 13 3" xfId="10223" xr:uid="{00000000-0005-0000-0000-0000EF270000}"/>
    <cellStyle name="Note 3 13 4" xfId="10224" xr:uid="{00000000-0005-0000-0000-0000F0270000}"/>
    <cellStyle name="Note 3 13 5" xfId="10225" xr:uid="{00000000-0005-0000-0000-0000F1270000}"/>
    <cellStyle name="Note 3 13 6" xfId="10226" xr:uid="{00000000-0005-0000-0000-0000F2270000}"/>
    <cellStyle name="Note 3 13 7" xfId="10227" xr:uid="{00000000-0005-0000-0000-0000F3270000}"/>
    <cellStyle name="Note 3 13 8" xfId="10228" xr:uid="{00000000-0005-0000-0000-0000F4270000}"/>
    <cellStyle name="Note 3 13 9" xfId="10229" xr:uid="{00000000-0005-0000-0000-0000F5270000}"/>
    <cellStyle name="Note 3 14" xfId="10230" xr:uid="{00000000-0005-0000-0000-0000F6270000}"/>
    <cellStyle name="Note 3 14 2" xfId="10231" xr:uid="{00000000-0005-0000-0000-0000F7270000}"/>
    <cellStyle name="Note 3 14 3" xfId="10232" xr:uid="{00000000-0005-0000-0000-0000F8270000}"/>
    <cellStyle name="Note 3 14 4" xfId="10233" xr:uid="{00000000-0005-0000-0000-0000F9270000}"/>
    <cellStyle name="Note 3 14 5" xfId="10234" xr:uid="{00000000-0005-0000-0000-0000FA270000}"/>
    <cellStyle name="Note 3 14 6" xfId="10235" xr:uid="{00000000-0005-0000-0000-0000FB270000}"/>
    <cellStyle name="Note 3 14 7" xfId="10236" xr:uid="{00000000-0005-0000-0000-0000FC270000}"/>
    <cellStyle name="Note 3 14 8" xfId="10237" xr:uid="{00000000-0005-0000-0000-0000FD270000}"/>
    <cellStyle name="Note 3 14 9" xfId="10238" xr:uid="{00000000-0005-0000-0000-0000FE270000}"/>
    <cellStyle name="Note 3 15" xfId="10239" xr:uid="{00000000-0005-0000-0000-0000FF270000}"/>
    <cellStyle name="Note 3 15 2" xfId="10240" xr:uid="{00000000-0005-0000-0000-000000280000}"/>
    <cellStyle name="Note 3 15 3" xfId="10241" xr:uid="{00000000-0005-0000-0000-000001280000}"/>
    <cellStyle name="Note 3 15 4" xfId="10242" xr:uid="{00000000-0005-0000-0000-000002280000}"/>
    <cellStyle name="Note 3 15 5" xfId="10243" xr:uid="{00000000-0005-0000-0000-000003280000}"/>
    <cellStyle name="Note 3 15 6" xfId="10244" xr:uid="{00000000-0005-0000-0000-000004280000}"/>
    <cellStyle name="Note 3 15 7" xfId="10245" xr:uid="{00000000-0005-0000-0000-000005280000}"/>
    <cellStyle name="Note 3 15 8" xfId="10246" xr:uid="{00000000-0005-0000-0000-000006280000}"/>
    <cellStyle name="Note 3 15 9" xfId="10247" xr:uid="{00000000-0005-0000-0000-000007280000}"/>
    <cellStyle name="Note 3 16" xfId="10248" xr:uid="{00000000-0005-0000-0000-000008280000}"/>
    <cellStyle name="Note 3 16 2" xfId="10249" xr:uid="{00000000-0005-0000-0000-000009280000}"/>
    <cellStyle name="Note 3 16 3" xfId="10250" xr:uid="{00000000-0005-0000-0000-00000A280000}"/>
    <cellStyle name="Note 3 16 4" xfId="10251" xr:uid="{00000000-0005-0000-0000-00000B280000}"/>
    <cellStyle name="Note 3 16 5" xfId="10252" xr:uid="{00000000-0005-0000-0000-00000C280000}"/>
    <cellStyle name="Note 3 16 6" xfId="10253" xr:uid="{00000000-0005-0000-0000-00000D280000}"/>
    <cellStyle name="Note 3 16 7" xfId="10254" xr:uid="{00000000-0005-0000-0000-00000E280000}"/>
    <cellStyle name="Note 3 16 8" xfId="10255" xr:uid="{00000000-0005-0000-0000-00000F280000}"/>
    <cellStyle name="Note 3 16 9" xfId="10256" xr:uid="{00000000-0005-0000-0000-000010280000}"/>
    <cellStyle name="Note 3 17" xfId="10257" xr:uid="{00000000-0005-0000-0000-000011280000}"/>
    <cellStyle name="Note 3 17 2" xfId="10258" xr:uid="{00000000-0005-0000-0000-000012280000}"/>
    <cellStyle name="Note 3 17 3" xfId="10259" xr:uid="{00000000-0005-0000-0000-000013280000}"/>
    <cellStyle name="Note 3 17 4" xfId="10260" xr:uid="{00000000-0005-0000-0000-000014280000}"/>
    <cellStyle name="Note 3 17 5" xfId="10261" xr:uid="{00000000-0005-0000-0000-000015280000}"/>
    <cellStyle name="Note 3 17 6" xfId="10262" xr:uid="{00000000-0005-0000-0000-000016280000}"/>
    <cellStyle name="Note 3 17 7" xfId="10263" xr:uid="{00000000-0005-0000-0000-000017280000}"/>
    <cellStyle name="Note 3 17 8" xfId="10264" xr:uid="{00000000-0005-0000-0000-000018280000}"/>
    <cellStyle name="Note 3 17 9" xfId="10265" xr:uid="{00000000-0005-0000-0000-000019280000}"/>
    <cellStyle name="Note 3 18" xfId="10266" xr:uid="{00000000-0005-0000-0000-00001A280000}"/>
    <cellStyle name="Note 3 18 2" xfId="10267" xr:uid="{00000000-0005-0000-0000-00001B280000}"/>
    <cellStyle name="Note 3 18 3" xfId="10268" xr:uid="{00000000-0005-0000-0000-00001C280000}"/>
    <cellStyle name="Note 3 18 4" xfId="10269" xr:uid="{00000000-0005-0000-0000-00001D280000}"/>
    <cellStyle name="Note 3 18 5" xfId="10270" xr:uid="{00000000-0005-0000-0000-00001E280000}"/>
    <cellStyle name="Note 3 18 6" xfId="10271" xr:uid="{00000000-0005-0000-0000-00001F280000}"/>
    <cellStyle name="Note 3 18 7" xfId="10272" xr:uid="{00000000-0005-0000-0000-000020280000}"/>
    <cellStyle name="Note 3 18 8" xfId="10273" xr:uid="{00000000-0005-0000-0000-000021280000}"/>
    <cellStyle name="Note 3 18 9" xfId="10274" xr:uid="{00000000-0005-0000-0000-000022280000}"/>
    <cellStyle name="Note 3 19" xfId="10275" xr:uid="{00000000-0005-0000-0000-000023280000}"/>
    <cellStyle name="Note 3 19 2" xfId="10276" xr:uid="{00000000-0005-0000-0000-000024280000}"/>
    <cellStyle name="Note 3 19 3" xfId="10277" xr:uid="{00000000-0005-0000-0000-000025280000}"/>
    <cellStyle name="Note 3 19 4" xfId="10278" xr:uid="{00000000-0005-0000-0000-000026280000}"/>
    <cellStyle name="Note 3 19 5" xfId="10279" xr:uid="{00000000-0005-0000-0000-000027280000}"/>
    <cellStyle name="Note 3 19 6" xfId="10280" xr:uid="{00000000-0005-0000-0000-000028280000}"/>
    <cellStyle name="Note 3 19 7" xfId="10281" xr:uid="{00000000-0005-0000-0000-000029280000}"/>
    <cellStyle name="Note 3 19 8" xfId="10282" xr:uid="{00000000-0005-0000-0000-00002A280000}"/>
    <cellStyle name="Note 3 19 9" xfId="10283" xr:uid="{00000000-0005-0000-0000-00002B280000}"/>
    <cellStyle name="Note 3 2" xfId="10284" xr:uid="{00000000-0005-0000-0000-00002C280000}"/>
    <cellStyle name="Note 3 2 10" xfId="10285" xr:uid="{00000000-0005-0000-0000-00002D280000}"/>
    <cellStyle name="Note 3 2 11" xfId="10286" xr:uid="{00000000-0005-0000-0000-00002E280000}"/>
    <cellStyle name="Note 3 2 2" xfId="10287" xr:uid="{00000000-0005-0000-0000-00002F280000}"/>
    <cellStyle name="Note 3 2 2 10" xfId="10288" xr:uid="{00000000-0005-0000-0000-000030280000}"/>
    <cellStyle name="Note 3 2 2 11" xfId="10289" xr:uid="{00000000-0005-0000-0000-000031280000}"/>
    <cellStyle name="Note 3 2 2 12" xfId="10290" xr:uid="{00000000-0005-0000-0000-000032280000}"/>
    <cellStyle name="Note 3 2 2 13" xfId="10291" xr:uid="{00000000-0005-0000-0000-000033280000}"/>
    <cellStyle name="Note 3 2 2 14" xfId="10292" xr:uid="{00000000-0005-0000-0000-000034280000}"/>
    <cellStyle name="Note 3 2 2 15" xfId="10293" xr:uid="{00000000-0005-0000-0000-000035280000}"/>
    <cellStyle name="Note 3 2 2 16" xfId="10294" xr:uid="{00000000-0005-0000-0000-000036280000}"/>
    <cellStyle name="Note 3 2 2 17" xfId="10295" xr:uid="{00000000-0005-0000-0000-000037280000}"/>
    <cellStyle name="Note 3 2 2 2" xfId="10296" xr:uid="{00000000-0005-0000-0000-000038280000}"/>
    <cellStyle name="Note 3 2 2 3" xfId="10297" xr:uid="{00000000-0005-0000-0000-000039280000}"/>
    <cellStyle name="Note 3 2 2 4" xfId="10298" xr:uid="{00000000-0005-0000-0000-00003A280000}"/>
    <cellStyle name="Note 3 2 2 5" xfId="10299" xr:uid="{00000000-0005-0000-0000-00003B280000}"/>
    <cellStyle name="Note 3 2 2 6" xfId="10300" xr:uid="{00000000-0005-0000-0000-00003C280000}"/>
    <cellStyle name="Note 3 2 2 7" xfId="10301" xr:uid="{00000000-0005-0000-0000-00003D280000}"/>
    <cellStyle name="Note 3 2 2 8" xfId="10302" xr:uid="{00000000-0005-0000-0000-00003E280000}"/>
    <cellStyle name="Note 3 2 2 9" xfId="10303" xr:uid="{00000000-0005-0000-0000-00003F280000}"/>
    <cellStyle name="Note 3 2 3" xfId="10304" xr:uid="{00000000-0005-0000-0000-000040280000}"/>
    <cellStyle name="Note 3 2 4" xfId="10305" xr:uid="{00000000-0005-0000-0000-000041280000}"/>
    <cellStyle name="Note 3 2 5" xfId="10306" xr:uid="{00000000-0005-0000-0000-000042280000}"/>
    <cellStyle name="Note 3 2 6" xfId="10307" xr:uid="{00000000-0005-0000-0000-000043280000}"/>
    <cellStyle name="Note 3 2 7" xfId="10308" xr:uid="{00000000-0005-0000-0000-000044280000}"/>
    <cellStyle name="Note 3 2 8" xfId="10309" xr:uid="{00000000-0005-0000-0000-000045280000}"/>
    <cellStyle name="Note 3 2 9" xfId="10310" xr:uid="{00000000-0005-0000-0000-000046280000}"/>
    <cellStyle name="Note 3 20" xfId="10311" xr:uid="{00000000-0005-0000-0000-000047280000}"/>
    <cellStyle name="Note 3 20 2" xfId="10312" xr:uid="{00000000-0005-0000-0000-000048280000}"/>
    <cellStyle name="Note 3 20 3" xfId="10313" xr:uid="{00000000-0005-0000-0000-000049280000}"/>
    <cellStyle name="Note 3 20 4" xfId="10314" xr:uid="{00000000-0005-0000-0000-00004A280000}"/>
    <cellStyle name="Note 3 20 5" xfId="10315" xr:uid="{00000000-0005-0000-0000-00004B280000}"/>
    <cellStyle name="Note 3 20 6" xfId="10316" xr:uid="{00000000-0005-0000-0000-00004C280000}"/>
    <cellStyle name="Note 3 20 7" xfId="10317" xr:uid="{00000000-0005-0000-0000-00004D280000}"/>
    <cellStyle name="Note 3 20 8" xfId="10318" xr:uid="{00000000-0005-0000-0000-00004E280000}"/>
    <cellStyle name="Note 3 20 9" xfId="10319" xr:uid="{00000000-0005-0000-0000-00004F280000}"/>
    <cellStyle name="Note 3 21" xfId="10320" xr:uid="{00000000-0005-0000-0000-000050280000}"/>
    <cellStyle name="Note 3 21 2" xfId="10321" xr:uid="{00000000-0005-0000-0000-000051280000}"/>
    <cellStyle name="Note 3 21 3" xfId="10322" xr:uid="{00000000-0005-0000-0000-000052280000}"/>
    <cellStyle name="Note 3 21 4" xfId="10323" xr:uid="{00000000-0005-0000-0000-000053280000}"/>
    <cellStyle name="Note 3 21 5" xfId="10324" xr:uid="{00000000-0005-0000-0000-000054280000}"/>
    <cellStyle name="Note 3 21 6" xfId="10325" xr:uid="{00000000-0005-0000-0000-000055280000}"/>
    <cellStyle name="Note 3 21 7" xfId="10326" xr:uid="{00000000-0005-0000-0000-000056280000}"/>
    <cellStyle name="Note 3 21 8" xfId="10327" xr:uid="{00000000-0005-0000-0000-000057280000}"/>
    <cellStyle name="Note 3 21 9" xfId="10328" xr:uid="{00000000-0005-0000-0000-000058280000}"/>
    <cellStyle name="Note 3 22" xfId="10329" xr:uid="{00000000-0005-0000-0000-000059280000}"/>
    <cellStyle name="Note 3 22 2" xfId="10330" xr:uid="{00000000-0005-0000-0000-00005A280000}"/>
    <cellStyle name="Note 3 22 3" xfId="10331" xr:uid="{00000000-0005-0000-0000-00005B280000}"/>
    <cellStyle name="Note 3 22 4" xfId="10332" xr:uid="{00000000-0005-0000-0000-00005C280000}"/>
    <cellStyle name="Note 3 22 5" xfId="10333" xr:uid="{00000000-0005-0000-0000-00005D280000}"/>
    <cellStyle name="Note 3 22 6" xfId="10334" xr:uid="{00000000-0005-0000-0000-00005E280000}"/>
    <cellStyle name="Note 3 22 7" xfId="10335" xr:uid="{00000000-0005-0000-0000-00005F280000}"/>
    <cellStyle name="Note 3 22 8" xfId="10336" xr:uid="{00000000-0005-0000-0000-000060280000}"/>
    <cellStyle name="Note 3 22 9" xfId="10337" xr:uid="{00000000-0005-0000-0000-000061280000}"/>
    <cellStyle name="Note 3 23" xfId="10338" xr:uid="{00000000-0005-0000-0000-000062280000}"/>
    <cellStyle name="Note 3 23 2" xfId="10339" xr:uid="{00000000-0005-0000-0000-000063280000}"/>
    <cellStyle name="Note 3 23 3" xfId="10340" xr:uid="{00000000-0005-0000-0000-000064280000}"/>
    <cellStyle name="Note 3 23 4" xfId="10341" xr:uid="{00000000-0005-0000-0000-000065280000}"/>
    <cellStyle name="Note 3 23 5" xfId="10342" xr:uid="{00000000-0005-0000-0000-000066280000}"/>
    <cellStyle name="Note 3 23 6" xfId="10343" xr:uid="{00000000-0005-0000-0000-000067280000}"/>
    <cellStyle name="Note 3 23 7" xfId="10344" xr:uid="{00000000-0005-0000-0000-000068280000}"/>
    <cellStyle name="Note 3 23 8" xfId="10345" xr:uid="{00000000-0005-0000-0000-000069280000}"/>
    <cellStyle name="Note 3 23 9" xfId="10346" xr:uid="{00000000-0005-0000-0000-00006A280000}"/>
    <cellStyle name="Note 3 24" xfId="10347" xr:uid="{00000000-0005-0000-0000-00006B280000}"/>
    <cellStyle name="Note 3 24 2" xfId="10348" xr:uid="{00000000-0005-0000-0000-00006C280000}"/>
    <cellStyle name="Note 3 24 3" xfId="10349" xr:uid="{00000000-0005-0000-0000-00006D280000}"/>
    <cellStyle name="Note 3 24 4" xfId="10350" xr:uid="{00000000-0005-0000-0000-00006E280000}"/>
    <cellStyle name="Note 3 24 5" xfId="10351" xr:uid="{00000000-0005-0000-0000-00006F280000}"/>
    <cellStyle name="Note 3 24 6" xfId="10352" xr:uid="{00000000-0005-0000-0000-000070280000}"/>
    <cellStyle name="Note 3 24 7" xfId="10353" xr:uid="{00000000-0005-0000-0000-000071280000}"/>
    <cellStyle name="Note 3 24 8" xfId="10354" xr:uid="{00000000-0005-0000-0000-000072280000}"/>
    <cellStyle name="Note 3 24 9" xfId="10355" xr:uid="{00000000-0005-0000-0000-000073280000}"/>
    <cellStyle name="Note 3 25" xfId="10356" xr:uid="{00000000-0005-0000-0000-000074280000}"/>
    <cellStyle name="Note 3 25 2" xfId="10357" xr:uid="{00000000-0005-0000-0000-000075280000}"/>
    <cellStyle name="Note 3 25 3" xfId="10358" xr:uid="{00000000-0005-0000-0000-000076280000}"/>
    <cellStyle name="Note 3 25 4" xfId="10359" xr:uid="{00000000-0005-0000-0000-000077280000}"/>
    <cellStyle name="Note 3 25 5" xfId="10360" xr:uid="{00000000-0005-0000-0000-000078280000}"/>
    <cellStyle name="Note 3 25 6" xfId="10361" xr:uid="{00000000-0005-0000-0000-000079280000}"/>
    <cellStyle name="Note 3 25 7" xfId="10362" xr:uid="{00000000-0005-0000-0000-00007A280000}"/>
    <cellStyle name="Note 3 25 8" xfId="10363" xr:uid="{00000000-0005-0000-0000-00007B280000}"/>
    <cellStyle name="Note 3 25 9" xfId="10364" xr:uid="{00000000-0005-0000-0000-00007C280000}"/>
    <cellStyle name="Note 3 26" xfId="10365" xr:uid="{00000000-0005-0000-0000-00007D280000}"/>
    <cellStyle name="Note 3 26 2" xfId="10366" xr:uid="{00000000-0005-0000-0000-00007E280000}"/>
    <cellStyle name="Note 3 26 3" xfId="10367" xr:uid="{00000000-0005-0000-0000-00007F280000}"/>
    <cellStyle name="Note 3 26 4" xfId="10368" xr:uid="{00000000-0005-0000-0000-000080280000}"/>
    <cellStyle name="Note 3 26 5" xfId="10369" xr:uid="{00000000-0005-0000-0000-000081280000}"/>
    <cellStyle name="Note 3 26 6" xfId="10370" xr:uid="{00000000-0005-0000-0000-000082280000}"/>
    <cellStyle name="Note 3 26 7" xfId="10371" xr:uid="{00000000-0005-0000-0000-000083280000}"/>
    <cellStyle name="Note 3 26 8" xfId="10372" xr:uid="{00000000-0005-0000-0000-000084280000}"/>
    <cellStyle name="Note 3 26 9" xfId="10373" xr:uid="{00000000-0005-0000-0000-000085280000}"/>
    <cellStyle name="Note 3 27" xfId="10374" xr:uid="{00000000-0005-0000-0000-000086280000}"/>
    <cellStyle name="Note 3 27 2" xfId="10375" xr:uid="{00000000-0005-0000-0000-000087280000}"/>
    <cellStyle name="Note 3 27 3" xfId="10376" xr:uid="{00000000-0005-0000-0000-000088280000}"/>
    <cellStyle name="Note 3 27 4" xfId="10377" xr:uid="{00000000-0005-0000-0000-000089280000}"/>
    <cellStyle name="Note 3 27 5" xfId="10378" xr:uid="{00000000-0005-0000-0000-00008A280000}"/>
    <cellStyle name="Note 3 27 6" xfId="10379" xr:uid="{00000000-0005-0000-0000-00008B280000}"/>
    <cellStyle name="Note 3 27 7" xfId="10380" xr:uid="{00000000-0005-0000-0000-00008C280000}"/>
    <cellStyle name="Note 3 27 8" xfId="10381" xr:uid="{00000000-0005-0000-0000-00008D280000}"/>
    <cellStyle name="Note 3 27 9" xfId="10382" xr:uid="{00000000-0005-0000-0000-00008E280000}"/>
    <cellStyle name="Note 3 28" xfId="10383" xr:uid="{00000000-0005-0000-0000-00008F280000}"/>
    <cellStyle name="Note 3 28 2" xfId="10384" xr:uid="{00000000-0005-0000-0000-000090280000}"/>
    <cellStyle name="Note 3 28 3" xfId="10385" xr:uid="{00000000-0005-0000-0000-000091280000}"/>
    <cellStyle name="Note 3 28 4" xfId="10386" xr:uid="{00000000-0005-0000-0000-000092280000}"/>
    <cellStyle name="Note 3 28 5" xfId="10387" xr:uid="{00000000-0005-0000-0000-000093280000}"/>
    <cellStyle name="Note 3 28 6" xfId="10388" xr:uid="{00000000-0005-0000-0000-000094280000}"/>
    <cellStyle name="Note 3 28 7" xfId="10389" xr:uid="{00000000-0005-0000-0000-000095280000}"/>
    <cellStyle name="Note 3 28 8" xfId="10390" xr:uid="{00000000-0005-0000-0000-000096280000}"/>
    <cellStyle name="Note 3 28 9" xfId="10391" xr:uid="{00000000-0005-0000-0000-000097280000}"/>
    <cellStyle name="Note 3 29" xfId="10392" xr:uid="{00000000-0005-0000-0000-000098280000}"/>
    <cellStyle name="Note 3 29 2" xfId="10393" xr:uid="{00000000-0005-0000-0000-000099280000}"/>
    <cellStyle name="Note 3 29 3" xfId="10394" xr:uid="{00000000-0005-0000-0000-00009A280000}"/>
    <cellStyle name="Note 3 29 4" xfId="10395" xr:uid="{00000000-0005-0000-0000-00009B280000}"/>
    <cellStyle name="Note 3 29 5" xfId="10396" xr:uid="{00000000-0005-0000-0000-00009C280000}"/>
    <cellStyle name="Note 3 29 6" xfId="10397" xr:uid="{00000000-0005-0000-0000-00009D280000}"/>
    <cellStyle name="Note 3 29 7" xfId="10398" xr:uid="{00000000-0005-0000-0000-00009E280000}"/>
    <cellStyle name="Note 3 29 8" xfId="10399" xr:uid="{00000000-0005-0000-0000-00009F280000}"/>
    <cellStyle name="Note 3 29 9" xfId="10400" xr:uid="{00000000-0005-0000-0000-0000A0280000}"/>
    <cellStyle name="Note 3 3" xfId="10401" xr:uid="{00000000-0005-0000-0000-0000A1280000}"/>
    <cellStyle name="Note 3 3 2" xfId="10402" xr:uid="{00000000-0005-0000-0000-0000A2280000}"/>
    <cellStyle name="Note 3 3 3" xfId="10403" xr:uid="{00000000-0005-0000-0000-0000A3280000}"/>
    <cellStyle name="Note 3 3 4" xfId="10404" xr:uid="{00000000-0005-0000-0000-0000A4280000}"/>
    <cellStyle name="Note 3 3 5" xfId="10405" xr:uid="{00000000-0005-0000-0000-0000A5280000}"/>
    <cellStyle name="Note 3 3 6" xfId="10406" xr:uid="{00000000-0005-0000-0000-0000A6280000}"/>
    <cellStyle name="Note 3 3 7" xfId="10407" xr:uid="{00000000-0005-0000-0000-0000A7280000}"/>
    <cellStyle name="Note 3 3 8" xfId="10408" xr:uid="{00000000-0005-0000-0000-0000A8280000}"/>
    <cellStyle name="Note 3 3 9" xfId="10409" xr:uid="{00000000-0005-0000-0000-0000A9280000}"/>
    <cellStyle name="Note 3 30" xfId="10410" xr:uid="{00000000-0005-0000-0000-0000AA280000}"/>
    <cellStyle name="Note 3 30 2" xfId="10411" xr:uid="{00000000-0005-0000-0000-0000AB280000}"/>
    <cellStyle name="Note 3 30 3" xfId="10412" xr:uid="{00000000-0005-0000-0000-0000AC280000}"/>
    <cellStyle name="Note 3 30 4" xfId="10413" xr:uid="{00000000-0005-0000-0000-0000AD280000}"/>
    <cellStyle name="Note 3 30 5" xfId="10414" xr:uid="{00000000-0005-0000-0000-0000AE280000}"/>
    <cellStyle name="Note 3 30 6" xfId="10415" xr:uid="{00000000-0005-0000-0000-0000AF280000}"/>
    <cellStyle name="Note 3 30 7" xfId="10416" xr:uid="{00000000-0005-0000-0000-0000B0280000}"/>
    <cellStyle name="Note 3 30 8" xfId="10417" xr:uid="{00000000-0005-0000-0000-0000B1280000}"/>
    <cellStyle name="Note 3 30 9" xfId="10418" xr:uid="{00000000-0005-0000-0000-0000B2280000}"/>
    <cellStyle name="Note 3 31" xfId="10419" xr:uid="{00000000-0005-0000-0000-0000B3280000}"/>
    <cellStyle name="Note 3 31 2" xfId="10420" xr:uid="{00000000-0005-0000-0000-0000B4280000}"/>
    <cellStyle name="Note 3 31 3" xfId="10421" xr:uid="{00000000-0005-0000-0000-0000B5280000}"/>
    <cellStyle name="Note 3 31 4" xfId="10422" xr:uid="{00000000-0005-0000-0000-0000B6280000}"/>
    <cellStyle name="Note 3 31 5" xfId="10423" xr:uid="{00000000-0005-0000-0000-0000B7280000}"/>
    <cellStyle name="Note 3 31 6" xfId="10424" xr:uid="{00000000-0005-0000-0000-0000B8280000}"/>
    <cellStyle name="Note 3 31 7" xfId="10425" xr:uid="{00000000-0005-0000-0000-0000B9280000}"/>
    <cellStyle name="Note 3 31 8" xfId="10426" xr:uid="{00000000-0005-0000-0000-0000BA280000}"/>
    <cellStyle name="Note 3 31 9" xfId="10427" xr:uid="{00000000-0005-0000-0000-0000BB280000}"/>
    <cellStyle name="Note 3 32" xfId="10428" xr:uid="{00000000-0005-0000-0000-0000BC280000}"/>
    <cellStyle name="Note 3 32 2" xfId="10429" xr:uid="{00000000-0005-0000-0000-0000BD280000}"/>
    <cellStyle name="Note 3 32 3" xfId="10430" xr:uid="{00000000-0005-0000-0000-0000BE280000}"/>
    <cellStyle name="Note 3 32 4" xfId="10431" xr:uid="{00000000-0005-0000-0000-0000BF280000}"/>
    <cellStyle name="Note 3 32 5" xfId="10432" xr:uid="{00000000-0005-0000-0000-0000C0280000}"/>
    <cellStyle name="Note 3 32 6" xfId="10433" xr:uid="{00000000-0005-0000-0000-0000C1280000}"/>
    <cellStyle name="Note 3 32 7" xfId="10434" xr:uid="{00000000-0005-0000-0000-0000C2280000}"/>
    <cellStyle name="Note 3 32 8" xfId="10435" xr:uid="{00000000-0005-0000-0000-0000C3280000}"/>
    <cellStyle name="Note 3 32 9" xfId="10436" xr:uid="{00000000-0005-0000-0000-0000C4280000}"/>
    <cellStyle name="Note 3 33" xfId="10437" xr:uid="{00000000-0005-0000-0000-0000C5280000}"/>
    <cellStyle name="Note 3 33 2" xfId="10438" xr:uid="{00000000-0005-0000-0000-0000C6280000}"/>
    <cellStyle name="Note 3 33 3" xfId="10439" xr:uid="{00000000-0005-0000-0000-0000C7280000}"/>
    <cellStyle name="Note 3 33 4" xfId="10440" xr:uid="{00000000-0005-0000-0000-0000C8280000}"/>
    <cellStyle name="Note 3 33 5" xfId="10441" xr:uid="{00000000-0005-0000-0000-0000C9280000}"/>
    <cellStyle name="Note 3 33 6" xfId="10442" xr:uid="{00000000-0005-0000-0000-0000CA280000}"/>
    <cellStyle name="Note 3 33 7" xfId="10443" xr:uid="{00000000-0005-0000-0000-0000CB280000}"/>
    <cellStyle name="Note 3 33 8" xfId="10444" xr:uid="{00000000-0005-0000-0000-0000CC280000}"/>
    <cellStyle name="Note 3 33 9" xfId="10445" xr:uid="{00000000-0005-0000-0000-0000CD280000}"/>
    <cellStyle name="Note 3 34" xfId="10446" xr:uid="{00000000-0005-0000-0000-0000CE280000}"/>
    <cellStyle name="Note 3 34 2" xfId="10447" xr:uid="{00000000-0005-0000-0000-0000CF280000}"/>
    <cellStyle name="Note 3 34 3" xfId="10448" xr:uid="{00000000-0005-0000-0000-0000D0280000}"/>
    <cellStyle name="Note 3 34 4" xfId="10449" xr:uid="{00000000-0005-0000-0000-0000D1280000}"/>
    <cellStyle name="Note 3 34 5" xfId="10450" xr:uid="{00000000-0005-0000-0000-0000D2280000}"/>
    <cellStyle name="Note 3 34 6" xfId="10451" xr:uid="{00000000-0005-0000-0000-0000D3280000}"/>
    <cellStyle name="Note 3 34 7" xfId="10452" xr:uid="{00000000-0005-0000-0000-0000D4280000}"/>
    <cellStyle name="Note 3 34 8" xfId="10453" xr:uid="{00000000-0005-0000-0000-0000D5280000}"/>
    <cellStyle name="Note 3 34 9" xfId="10454" xr:uid="{00000000-0005-0000-0000-0000D6280000}"/>
    <cellStyle name="Note 3 35" xfId="10455" xr:uid="{00000000-0005-0000-0000-0000D7280000}"/>
    <cellStyle name="Note 3 35 2" xfId="10456" xr:uid="{00000000-0005-0000-0000-0000D8280000}"/>
    <cellStyle name="Note 3 35 3" xfId="10457" xr:uid="{00000000-0005-0000-0000-0000D9280000}"/>
    <cellStyle name="Note 3 35 4" xfId="10458" xr:uid="{00000000-0005-0000-0000-0000DA280000}"/>
    <cellStyle name="Note 3 35 5" xfId="10459" xr:uid="{00000000-0005-0000-0000-0000DB280000}"/>
    <cellStyle name="Note 3 35 6" xfId="10460" xr:uid="{00000000-0005-0000-0000-0000DC280000}"/>
    <cellStyle name="Note 3 35 7" xfId="10461" xr:uid="{00000000-0005-0000-0000-0000DD280000}"/>
    <cellStyle name="Note 3 35 8" xfId="10462" xr:uid="{00000000-0005-0000-0000-0000DE280000}"/>
    <cellStyle name="Note 3 35 9" xfId="10463" xr:uid="{00000000-0005-0000-0000-0000DF280000}"/>
    <cellStyle name="Note 3 36" xfId="10464" xr:uid="{00000000-0005-0000-0000-0000E0280000}"/>
    <cellStyle name="Note 3 36 2" xfId="10465" xr:uid="{00000000-0005-0000-0000-0000E1280000}"/>
    <cellStyle name="Note 3 36 3" xfId="10466" xr:uid="{00000000-0005-0000-0000-0000E2280000}"/>
    <cellStyle name="Note 3 36 4" xfId="10467" xr:uid="{00000000-0005-0000-0000-0000E3280000}"/>
    <cellStyle name="Note 3 36 5" xfId="10468" xr:uid="{00000000-0005-0000-0000-0000E4280000}"/>
    <cellStyle name="Note 3 36 6" xfId="10469" xr:uid="{00000000-0005-0000-0000-0000E5280000}"/>
    <cellStyle name="Note 3 36 7" xfId="10470" xr:uid="{00000000-0005-0000-0000-0000E6280000}"/>
    <cellStyle name="Note 3 36 8" xfId="10471" xr:uid="{00000000-0005-0000-0000-0000E7280000}"/>
    <cellStyle name="Note 3 36 9" xfId="10472" xr:uid="{00000000-0005-0000-0000-0000E8280000}"/>
    <cellStyle name="Note 3 37" xfId="10473" xr:uid="{00000000-0005-0000-0000-0000E9280000}"/>
    <cellStyle name="Note 3 37 2" xfId="10474" xr:uid="{00000000-0005-0000-0000-0000EA280000}"/>
    <cellStyle name="Note 3 37 3" xfId="10475" xr:uid="{00000000-0005-0000-0000-0000EB280000}"/>
    <cellStyle name="Note 3 37 4" xfId="10476" xr:uid="{00000000-0005-0000-0000-0000EC280000}"/>
    <cellStyle name="Note 3 37 5" xfId="10477" xr:uid="{00000000-0005-0000-0000-0000ED280000}"/>
    <cellStyle name="Note 3 37 6" xfId="10478" xr:uid="{00000000-0005-0000-0000-0000EE280000}"/>
    <cellStyle name="Note 3 37 7" xfId="10479" xr:uid="{00000000-0005-0000-0000-0000EF280000}"/>
    <cellStyle name="Note 3 37 8" xfId="10480" xr:uid="{00000000-0005-0000-0000-0000F0280000}"/>
    <cellStyle name="Note 3 37 9" xfId="10481" xr:uid="{00000000-0005-0000-0000-0000F1280000}"/>
    <cellStyle name="Note 3 38" xfId="10482" xr:uid="{00000000-0005-0000-0000-0000F2280000}"/>
    <cellStyle name="Note 3 38 2" xfId="10483" xr:uid="{00000000-0005-0000-0000-0000F3280000}"/>
    <cellStyle name="Note 3 38 3" xfId="10484" xr:uid="{00000000-0005-0000-0000-0000F4280000}"/>
    <cellStyle name="Note 3 38 4" xfId="10485" xr:uid="{00000000-0005-0000-0000-0000F5280000}"/>
    <cellStyle name="Note 3 38 5" xfId="10486" xr:uid="{00000000-0005-0000-0000-0000F6280000}"/>
    <cellStyle name="Note 3 38 6" xfId="10487" xr:uid="{00000000-0005-0000-0000-0000F7280000}"/>
    <cellStyle name="Note 3 38 7" xfId="10488" xr:uid="{00000000-0005-0000-0000-0000F8280000}"/>
    <cellStyle name="Note 3 38 8" xfId="10489" xr:uid="{00000000-0005-0000-0000-0000F9280000}"/>
    <cellStyle name="Note 3 38 9" xfId="10490" xr:uid="{00000000-0005-0000-0000-0000FA280000}"/>
    <cellStyle name="Note 3 39" xfId="10491" xr:uid="{00000000-0005-0000-0000-0000FB280000}"/>
    <cellStyle name="Note 3 39 2" xfId="10492" xr:uid="{00000000-0005-0000-0000-0000FC280000}"/>
    <cellStyle name="Note 3 39 3" xfId="10493" xr:uid="{00000000-0005-0000-0000-0000FD280000}"/>
    <cellStyle name="Note 3 39 4" xfId="10494" xr:uid="{00000000-0005-0000-0000-0000FE280000}"/>
    <cellStyle name="Note 3 39 5" xfId="10495" xr:uid="{00000000-0005-0000-0000-0000FF280000}"/>
    <cellStyle name="Note 3 39 6" xfId="10496" xr:uid="{00000000-0005-0000-0000-000000290000}"/>
    <cellStyle name="Note 3 39 7" xfId="10497" xr:uid="{00000000-0005-0000-0000-000001290000}"/>
    <cellStyle name="Note 3 39 8" xfId="10498" xr:uid="{00000000-0005-0000-0000-000002290000}"/>
    <cellStyle name="Note 3 39 9" xfId="10499" xr:uid="{00000000-0005-0000-0000-000003290000}"/>
    <cellStyle name="Note 3 4" xfId="10500" xr:uid="{00000000-0005-0000-0000-000004290000}"/>
    <cellStyle name="Note 3 4 2" xfId="10501" xr:uid="{00000000-0005-0000-0000-000005290000}"/>
    <cellStyle name="Note 3 4 3" xfId="10502" xr:uid="{00000000-0005-0000-0000-000006290000}"/>
    <cellStyle name="Note 3 4 4" xfId="10503" xr:uid="{00000000-0005-0000-0000-000007290000}"/>
    <cellStyle name="Note 3 4 5" xfId="10504" xr:uid="{00000000-0005-0000-0000-000008290000}"/>
    <cellStyle name="Note 3 4 6" xfId="10505" xr:uid="{00000000-0005-0000-0000-000009290000}"/>
    <cellStyle name="Note 3 4 7" xfId="10506" xr:uid="{00000000-0005-0000-0000-00000A290000}"/>
    <cellStyle name="Note 3 4 8" xfId="10507" xr:uid="{00000000-0005-0000-0000-00000B290000}"/>
    <cellStyle name="Note 3 4 9" xfId="10508" xr:uid="{00000000-0005-0000-0000-00000C290000}"/>
    <cellStyle name="Note 3 40" xfId="10509" xr:uid="{00000000-0005-0000-0000-00000D290000}"/>
    <cellStyle name="Note 3 40 2" xfId="10510" xr:uid="{00000000-0005-0000-0000-00000E290000}"/>
    <cellStyle name="Note 3 40 3" xfId="10511" xr:uid="{00000000-0005-0000-0000-00000F290000}"/>
    <cellStyle name="Note 3 40 4" xfId="10512" xr:uid="{00000000-0005-0000-0000-000010290000}"/>
    <cellStyle name="Note 3 40 5" xfId="10513" xr:uid="{00000000-0005-0000-0000-000011290000}"/>
    <cellStyle name="Note 3 40 6" xfId="10514" xr:uid="{00000000-0005-0000-0000-000012290000}"/>
    <cellStyle name="Note 3 40 7" xfId="10515" xr:uid="{00000000-0005-0000-0000-000013290000}"/>
    <cellStyle name="Note 3 40 8" xfId="10516" xr:uid="{00000000-0005-0000-0000-000014290000}"/>
    <cellStyle name="Note 3 40 9" xfId="10517" xr:uid="{00000000-0005-0000-0000-000015290000}"/>
    <cellStyle name="Note 3 41" xfId="10518" xr:uid="{00000000-0005-0000-0000-000016290000}"/>
    <cellStyle name="Note 3 41 2" xfId="10519" xr:uid="{00000000-0005-0000-0000-000017290000}"/>
    <cellStyle name="Note 3 41 3" xfId="10520" xr:uid="{00000000-0005-0000-0000-000018290000}"/>
    <cellStyle name="Note 3 41 4" xfId="10521" xr:uid="{00000000-0005-0000-0000-000019290000}"/>
    <cellStyle name="Note 3 41 5" xfId="10522" xr:uid="{00000000-0005-0000-0000-00001A290000}"/>
    <cellStyle name="Note 3 41 6" xfId="10523" xr:uid="{00000000-0005-0000-0000-00001B290000}"/>
    <cellStyle name="Note 3 41 7" xfId="10524" xr:uid="{00000000-0005-0000-0000-00001C290000}"/>
    <cellStyle name="Note 3 41 8" xfId="10525" xr:uid="{00000000-0005-0000-0000-00001D290000}"/>
    <cellStyle name="Note 3 41 9" xfId="10526" xr:uid="{00000000-0005-0000-0000-00001E290000}"/>
    <cellStyle name="Note 3 42" xfId="10527" xr:uid="{00000000-0005-0000-0000-00001F290000}"/>
    <cellStyle name="Note 3 42 2" xfId="10528" xr:uid="{00000000-0005-0000-0000-000020290000}"/>
    <cellStyle name="Note 3 42 3" xfId="10529" xr:uid="{00000000-0005-0000-0000-000021290000}"/>
    <cellStyle name="Note 3 42 4" xfId="10530" xr:uid="{00000000-0005-0000-0000-000022290000}"/>
    <cellStyle name="Note 3 42 5" xfId="10531" xr:uid="{00000000-0005-0000-0000-000023290000}"/>
    <cellStyle name="Note 3 42 6" xfId="10532" xr:uid="{00000000-0005-0000-0000-000024290000}"/>
    <cellStyle name="Note 3 42 7" xfId="10533" xr:uid="{00000000-0005-0000-0000-000025290000}"/>
    <cellStyle name="Note 3 42 8" xfId="10534" xr:uid="{00000000-0005-0000-0000-000026290000}"/>
    <cellStyle name="Note 3 42 9" xfId="10535" xr:uid="{00000000-0005-0000-0000-000027290000}"/>
    <cellStyle name="Note 3 43" xfId="10536" xr:uid="{00000000-0005-0000-0000-000028290000}"/>
    <cellStyle name="Note 3 43 2" xfId="10537" xr:uid="{00000000-0005-0000-0000-000029290000}"/>
    <cellStyle name="Note 3 43 3" xfId="10538" xr:uid="{00000000-0005-0000-0000-00002A290000}"/>
    <cellStyle name="Note 3 43 4" xfId="10539" xr:uid="{00000000-0005-0000-0000-00002B290000}"/>
    <cellStyle name="Note 3 43 5" xfId="10540" xr:uid="{00000000-0005-0000-0000-00002C290000}"/>
    <cellStyle name="Note 3 43 6" xfId="10541" xr:uid="{00000000-0005-0000-0000-00002D290000}"/>
    <cellStyle name="Note 3 43 7" xfId="10542" xr:uid="{00000000-0005-0000-0000-00002E290000}"/>
    <cellStyle name="Note 3 43 8" xfId="10543" xr:uid="{00000000-0005-0000-0000-00002F290000}"/>
    <cellStyle name="Note 3 43 9" xfId="10544" xr:uid="{00000000-0005-0000-0000-000030290000}"/>
    <cellStyle name="Note 3 44" xfId="10545" xr:uid="{00000000-0005-0000-0000-000031290000}"/>
    <cellStyle name="Note 3 44 2" xfId="10546" xr:uid="{00000000-0005-0000-0000-000032290000}"/>
    <cellStyle name="Note 3 44 3" xfId="10547" xr:uid="{00000000-0005-0000-0000-000033290000}"/>
    <cellStyle name="Note 3 44 4" xfId="10548" xr:uid="{00000000-0005-0000-0000-000034290000}"/>
    <cellStyle name="Note 3 44 5" xfId="10549" xr:uid="{00000000-0005-0000-0000-000035290000}"/>
    <cellStyle name="Note 3 44 6" xfId="10550" xr:uid="{00000000-0005-0000-0000-000036290000}"/>
    <cellStyle name="Note 3 44 7" xfId="10551" xr:uid="{00000000-0005-0000-0000-000037290000}"/>
    <cellStyle name="Note 3 44 8" xfId="10552" xr:uid="{00000000-0005-0000-0000-000038290000}"/>
    <cellStyle name="Note 3 44 9" xfId="10553" xr:uid="{00000000-0005-0000-0000-000039290000}"/>
    <cellStyle name="Note 3 45" xfId="10554" xr:uid="{00000000-0005-0000-0000-00003A290000}"/>
    <cellStyle name="Note 3 45 2" xfId="10555" xr:uid="{00000000-0005-0000-0000-00003B290000}"/>
    <cellStyle name="Note 3 45 3" xfId="10556" xr:uid="{00000000-0005-0000-0000-00003C290000}"/>
    <cellStyle name="Note 3 45 4" xfId="10557" xr:uid="{00000000-0005-0000-0000-00003D290000}"/>
    <cellStyle name="Note 3 45 5" xfId="10558" xr:uid="{00000000-0005-0000-0000-00003E290000}"/>
    <cellStyle name="Note 3 45 6" xfId="10559" xr:uid="{00000000-0005-0000-0000-00003F290000}"/>
    <cellStyle name="Note 3 45 7" xfId="10560" xr:uid="{00000000-0005-0000-0000-000040290000}"/>
    <cellStyle name="Note 3 45 8" xfId="10561" xr:uid="{00000000-0005-0000-0000-000041290000}"/>
    <cellStyle name="Note 3 45 9" xfId="10562" xr:uid="{00000000-0005-0000-0000-000042290000}"/>
    <cellStyle name="Note 3 46" xfId="10563" xr:uid="{00000000-0005-0000-0000-000043290000}"/>
    <cellStyle name="Note 3 46 10" xfId="10564" xr:uid="{00000000-0005-0000-0000-000044290000}"/>
    <cellStyle name="Note 3 46 11" xfId="10565" xr:uid="{00000000-0005-0000-0000-000045290000}"/>
    <cellStyle name="Note 3 46 12" xfId="10566" xr:uid="{00000000-0005-0000-0000-000046290000}"/>
    <cellStyle name="Note 3 46 13" xfId="10567" xr:uid="{00000000-0005-0000-0000-000047290000}"/>
    <cellStyle name="Note 3 46 14" xfId="10568" xr:uid="{00000000-0005-0000-0000-000048290000}"/>
    <cellStyle name="Note 3 46 15" xfId="10569" xr:uid="{00000000-0005-0000-0000-000049290000}"/>
    <cellStyle name="Note 3 46 16" xfId="10570" xr:uid="{00000000-0005-0000-0000-00004A290000}"/>
    <cellStyle name="Note 3 46 17" xfId="10571" xr:uid="{00000000-0005-0000-0000-00004B290000}"/>
    <cellStyle name="Note 3 46 2" xfId="10572" xr:uid="{00000000-0005-0000-0000-00004C290000}"/>
    <cellStyle name="Note 3 46 3" xfId="10573" xr:uid="{00000000-0005-0000-0000-00004D290000}"/>
    <cellStyle name="Note 3 46 4" xfId="10574" xr:uid="{00000000-0005-0000-0000-00004E290000}"/>
    <cellStyle name="Note 3 46 5" xfId="10575" xr:uid="{00000000-0005-0000-0000-00004F290000}"/>
    <cellStyle name="Note 3 46 6" xfId="10576" xr:uid="{00000000-0005-0000-0000-000050290000}"/>
    <cellStyle name="Note 3 46 7" xfId="10577" xr:uid="{00000000-0005-0000-0000-000051290000}"/>
    <cellStyle name="Note 3 46 8" xfId="10578" xr:uid="{00000000-0005-0000-0000-000052290000}"/>
    <cellStyle name="Note 3 46 9" xfId="10579" xr:uid="{00000000-0005-0000-0000-000053290000}"/>
    <cellStyle name="Note 3 47" xfId="10580" xr:uid="{00000000-0005-0000-0000-000054290000}"/>
    <cellStyle name="Note 3 47 2" xfId="10581" xr:uid="{00000000-0005-0000-0000-000055290000}"/>
    <cellStyle name="Note 3 47 3" xfId="10582" xr:uid="{00000000-0005-0000-0000-000056290000}"/>
    <cellStyle name="Note 3 47 4" xfId="10583" xr:uid="{00000000-0005-0000-0000-000057290000}"/>
    <cellStyle name="Note 3 47 5" xfId="10584" xr:uid="{00000000-0005-0000-0000-000058290000}"/>
    <cellStyle name="Note 3 47 6" xfId="10585" xr:uid="{00000000-0005-0000-0000-000059290000}"/>
    <cellStyle name="Note 3 47 7" xfId="10586" xr:uid="{00000000-0005-0000-0000-00005A290000}"/>
    <cellStyle name="Note 3 47 8" xfId="10587" xr:uid="{00000000-0005-0000-0000-00005B290000}"/>
    <cellStyle name="Note 3 47 9" xfId="10588" xr:uid="{00000000-0005-0000-0000-00005C290000}"/>
    <cellStyle name="Note 3 48" xfId="10589" xr:uid="{00000000-0005-0000-0000-00005D290000}"/>
    <cellStyle name="Note 3 48 2" xfId="10590" xr:uid="{00000000-0005-0000-0000-00005E290000}"/>
    <cellStyle name="Note 3 48 3" xfId="10591" xr:uid="{00000000-0005-0000-0000-00005F290000}"/>
    <cellStyle name="Note 3 48 4" xfId="10592" xr:uid="{00000000-0005-0000-0000-000060290000}"/>
    <cellStyle name="Note 3 48 5" xfId="10593" xr:uid="{00000000-0005-0000-0000-000061290000}"/>
    <cellStyle name="Note 3 48 6" xfId="10594" xr:uid="{00000000-0005-0000-0000-000062290000}"/>
    <cellStyle name="Note 3 48 7" xfId="10595" xr:uid="{00000000-0005-0000-0000-000063290000}"/>
    <cellStyle name="Note 3 48 8" xfId="10596" xr:uid="{00000000-0005-0000-0000-000064290000}"/>
    <cellStyle name="Note 3 48 9" xfId="10597" xr:uid="{00000000-0005-0000-0000-000065290000}"/>
    <cellStyle name="Note 3 49" xfId="10598" xr:uid="{00000000-0005-0000-0000-000066290000}"/>
    <cellStyle name="Note 3 49 2" xfId="10599" xr:uid="{00000000-0005-0000-0000-000067290000}"/>
    <cellStyle name="Note 3 49 3" xfId="10600" xr:uid="{00000000-0005-0000-0000-000068290000}"/>
    <cellStyle name="Note 3 49 4" xfId="10601" xr:uid="{00000000-0005-0000-0000-000069290000}"/>
    <cellStyle name="Note 3 49 5" xfId="10602" xr:uid="{00000000-0005-0000-0000-00006A290000}"/>
    <cellStyle name="Note 3 49 6" xfId="10603" xr:uid="{00000000-0005-0000-0000-00006B290000}"/>
    <cellStyle name="Note 3 49 7" xfId="10604" xr:uid="{00000000-0005-0000-0000-00006C290000}"/>
    <cellStyle name="Note 3 49 8" xfId="10605" xr:uid="{00000000-0005-0000-0000-00006D290000}"/>
    <cellStyle name="Note 3 49 9" xfId="10606" xr:uid="{00000000-0005-0000-0000-00006E290000}"/>
    <cellStyle name="Note 3 5" xfId="10607" xr:uid="{00000000-0005-0000-0000-00006F290000}"/>
    <cellStyle name="Note 3 5 2" xfId="10608" xr:uid="{00000000-0005-0000-0000-000070290000}"/>
    <cellStyle name="Note 3 5 3" xfId="10609" xr:uid="{00000000-0005-0000-0000-000071290000}"/>
    <cellStyle name="Note 3 5 4" xfId="10610" xr:uid="{00000000-0005-0000-0000-000072290000}"/>
    <cellStyle name="Note 3 5 5" xfId="10611" xr:uid="{00000000-0005-0000-0000-000073290000}"/>
    <cellStyle name="Note 3 5 6" xfId="10612" xr:uid="{00000000-0005-0000-0000-000074290000}"/>
    <cellStyle name="Note 3 5 7" xfId="10613" xr:uid="{00000000-0005-0000-0000-000075290000}"/>
    <cellStyle name="Note 3 5 8" xfId="10614" xr:uid="{00000000-0005-0000-0000-000076290000}"/>
    <cellStyle name="Note 3 5 9" xfId="10615" xr:uid="{00000000-0005-0000-0000-000077290000}"/>
    <cellStyle name="Note 3 50" xfId="10616" xr:uid="{00000000-0005-0000-0000-000078290000}"/>
    <cellStyle name="Note 3 50 2" xfId="10617" xr:uid="{00000000-0005-0000-0000-000079290000}"/>
    <cellStyle name="Note 3 50 3" xfId="10618" xr:uid="{00000000-0005-0000-0000-00007A290000}"/>
    <cellStyle name="Note 3 50 4" xfId="10619" xr:uid="{00000000-0005-0000-0000-00007B290000}"/>
    <cellStyle name="Note 3 50 5" xfId="10620" xr:uid="{00000000-0005-0000-0000-00007C290000}"/>
    <cellStyle name="Note 3 50 6" xfId="10621" xr:uid="{00000000-0005-0000-0000-00007D290000}"/>
    <cellStyle name="Note 3 50 7" xfId="10622" xr:uid="{00000000-0005-0000-0000-00007E290000}"/>
    <cellStyle name="Note 3 50 8" xfId="10623" xr:uid="{00000000-0005-0000-0000-00007F290000}"/>
    <cellStyle name="Note 3 50 9" xfId="10624" xr:uid="{00000000-0005-0000-0000-000080290000}"/>
    <cellStyle name="Note 3 51" xfId="10625" xr:uid="{00000000-0005-0000-0000-000081290000}"/>
    <cellStyle name="Note 3 51 2" xfId="10626" xr:uid="{00000000-0005-0000-0000-000082290000}"/>
    <cellStyle name="Note 3 51 3" xfId="10627" xr:uid="{00000000-0005-0000-0000-000083290000}"/>
    <cellStyle name="Note 3 51 4" xfId="10628" xr:uid="{00000000-0005-0000-0000-000084290000}"/>
    <cellStyle name="Note 3 52" xfId="10629" xr:uid="{00000000-0005-0000-0000-000085290000}"/>
    <cellStyle name="Note 3 52 2" xfId="10630" xr:uid="{00000000-0005-0000-0000-000086290000}"/>
    <cellStyle name="Note 3 52 3" xfId="10631" xr:uid="{00000000-0005-0000-0000-000087290000}"/>
    <cellStyle name="Note 3 53" xfId="10632" xr:uid="{00000000-0005-0000-0000-000088290000}"/>
    <cellStyle name="Note 3 54" xfId="10633" xr:uid="{00000000-0005-0000-0000-000089290000}"/>
    <cellStyle name="Note 3 55" xfId="10634" xr:uid="{00000000-0005-0000-0000-00008A290000}"/>
    <cellStyle name="Note 3 56" xfId="10635" xr:uid="{00000000-0005-0000-0000-00008B290000}"/>
    <cellStyle name="Note 3 57" xfId="10636" xr:uid="{00000000-0005-0000-0000-00008C290000}"/>
    <cellStyle name="Note 3 58" xfId="10637" xr:uid="{00000000-0005-0000-0000-00008D290000}"/>
    <cellStyle name="Note 3 59" xfId="10638" xr:uid="{00000000-0005-0000-0000-00008E290000}"/>
    <cellStyle name="Note 3 6" xfId="10639" xr:uid="{00000000-0005-0000-0000-00008F290000}"/>
    <cellStyle name="Note 3 6 2" xfId="10640" xr:uid="{00000000-0005-0000-0000-000090290000}"/>
    <cellStyle name="Note 3 6 3" xfId="10641" xr:uid="{00000000-0005-0000-0000-000091290000}"/>
    <cellStyle name="Note 3 6 4" xfId="10642" xr:uid="{00000000-0005-0000-0000-000092290000}"/>
    <cellStyle name="Note 3 6 5" xfId="10643" xr:uid="{00000000-0005-0000-0000-000093290000}"/>
    <cellStyle name="Note 3 6 6" xfId="10644" xr:uid="{00000000-0005-0000-0000-000094290000}"/>
    <cellStyle name="Note 3 6 7" xfId="10645" xr:uid="{00000000-0005-0000-0000-000095290000}"/>
    <cellStyle name="Note 3 6 8" xfId="10646" xr:uid="{00000000-0005-0000-0000-000096290000}"/>
    <cellStyle name="Note 3 6 9" xfId="10647" xr:uid="{00000000-0005-0000-0000-000097290000}"/>
    <cellStyle name="Note 3 60" xfId="10648" xr:uid="{00000000-0005-0000-0000-000098290000}"/>
    <cellStyle name="Note 3 61" xfId="10649" xr:uid="{00000000-0005-0000-0000-000099290000}"/>
    <cellStyle name="Note 3 62" xfId="10650" xr:uid="{00000000-0005-0000-0000-00009A290000}"/>
    <cellStyle name="Note 3 63" xfId="10651" xr:uid="{00000000-0005-0000-0000-00009B290000}"/>
    <cellStyle name="Note 3 64" xfId="10652" xr:uid="{00000000-0005-0000-0000-00009C290000}"/>
    <cellStyle name="Note 3 65" xfId="10653" xr:uid="{00000000-0005-0000-0000-00009D290000}"/>
    <cellStyle name="Note 3 66" xfId="10654" xr:uid="{00000000-0005-0000-0000-00009E290000}"/>
    <cellStyle name="Note 3 67" xfId="10655" xr:uid="{00000000-0005-0000-0000-00009F290000}"/>
    <cellStyle name="Note 3 68" xfId="10656" xr:uid="{00000000-0005-0000-0000-0000A0290000}"/>
    <cellStyle name="Note 3 69" xfId="10657" xr:uid="{00000000-0005-0000-0000-0000A1290000}"/>
    <cellStyle name="Note 3 7" xfId="10658" xr:uid="{00000000-0005-0000-0000-0000A2290000}"/>
    <cellStyle name="Note 3 7 2" xfId="10659" xr:uid="{00000000-0005-0000-0000-0000A3290000}"/>
    <cellStyle name="Note 3 7 3" xfId="10660" xr:uid="{00000000-0005-0000-0000-0000A4290000}"/>
    <cellStyle name="Note 3 7 4" xfId="10661" xr:uid="{00000000-0005-0000-0000-0000A5290000}"/>
    <cellStyle name="Note 3 7 5" xfId="10662" xr:uid="{00000000-0005-0000-0000-0000A6290000}"/>
    <cellStyle name="Note 3 7 6" xfId="10663" xr:uid="{00000000-0005-0000-0000-0000A7290000}"/>
    <cellStyle name="Note 3 7 7" xfId="10664" xr:uid="{00000000-0005-0000-0000-0000A8290000}"/>
    <cellStyle name="Note 3 7 8" xfId="10665" xr:uid="{00000000-0005-0000-0000-0000A9290000}"/>
    <cellStyle name="Note 3 7 9" xfId="10666" xr:uid="{00000000-0005-0000-0000-0000AA290000}"/>
    <cellStyle name="Note 3 70" xfId="10667" xr:uid="{00000000-0005-0000-0000-0000AB290000}"/>
    <cellStyle name="Note 3 71" xfId="10668" xr:uid="{00000000-0005-0000-0000-0000AC290000}"/>
    <cellStyle name="Note 3 72" xfId="10669" xr:uid="{00000000-0005-0000-0000-0000AD290000}"/>
    <cellStyle name="Note 3 73" xfId="10670" xr:uid="{00000000-0005-0000-0000-0000AE290000}"/>
    <cellStyle name="Note 3 74" xfId="10671" xr:uid="{00000000-0005-0000-0000-0000AF290000}"/>
    <cellStyle name="Note 3 75" xfId="10672" xr:uid="{00000000-0005-0000-0000-0000B0290000}"/>
    <cellStyle name="Note 3 8" xfId="10673" xr:uid="{00000000-0005-0000-0000-0000B1290000}"/>
    <cellStyle name="Note 3 8 2" xfId="10674" xr:uid="{00000000-0005-0000-0000-0000B2290000}"/>
    <cellStyle name="Note 3 8 3" xfId="10675" xr:uid="{00000000-0005-0000-0000-0000B3290000}"/>
    <cellStyle name="Note 3 8 4" xfId="10676" xr:uid="{00000000-0005-0000-0000-0000B4290000}"/>
    <cellStyle name="Note 3 8 5" xfId="10677" xr:uid="{00000000-0005-0000-0000-0000B5290000}"/>
    <cellStyle name="Note 3 8 6" xfId="10678" xr:uid="{00000000-0005-0000-0000-0000B6290000}"/>
    <cellStyle name="Note 3 8 7" xfId="10679" xr:uid="{00000000-0005-0000-0000-0000B7290000}"/>
    <cellStyle name="Note 3 8 8" xfId="10680" xr:uid="{00000000-0005-0000-0000-0000B8290000}"/>
    <cellStyle name="Note 3 8 9" xfId="10681" xr:uid="{00000000-0005-0000-0000-0000B9290000}"/>
    <cellStyle name="Note 3 9" xfId="10682" xr:uid="{00000000-0005-0000-0000-0000BA290000}"/>
    <cellStyle name="Note 3 9 2" xfId="10683" xr:uid="{00000000-0005-0000-0000-0000BB290000}"/>
    <cellStyle name="Note 3 9 3" xfId="10684" xr:uid="{00000000-0005-0000-0000-0000BC290000}"/>
    <cellStyle name="Note 3 9 4" xfId="10685" xr:uid="{00000000-0005-0000-0000-0000BD290000}"/>
    <cellStyle name="Note 3 9 5" xfId="10686" xr:uid="{00000000-0005-0000-0000-0000BE290000}"/>
    <cellStyle name="Note 3 9 6" xfId="10687" xr:uid="{00000000-0005-0000-0000-0000BF290000}"/>
    <cellStyle name="Note 3 9 7" xfId="10688" xr:uid="{00000000-0005-0000-0000-0000C0290000}"/>
    <cellStyle name="Note 3 9 8" xfId="10689" xr:uid="{00000000-0005-0000-0000-0000C1290000}"/>
    <cellStyle name="Note 3 9 9" xfId="10690" xr:uid="{00000000-0005-0000-0000-0000C2290000}"/>
    <cellStyle name="Note 30" xfId="10691" xr:uid="{00000000-0005-0000-0000-0000C3290000}"/>
    <cellStyle name="Note 31" xfId="10692" xr:uid="{00000000-0005-0000-0000-0000C4290000}"/>
    <cellStyle name="Note 32" xfId="10693" xr:uid="{00000000-0005-0000-0000-0000C5290000}"/>
    <cellStyle name="Note 33" xfId="10694" xr:uid="{00000000-0005-0000-0000-0000C6290000}"/>
    <cellStyle name="Note 34" xfId="10695" xr:uid="{00000000-0005-0000-0000-0000C7290000}"/>
    <cellStyle name="Note 35" xfId="10696" xr:uid="{00000000-0005-0000-0000-0000C8290000}"/>
    <cellStyle name="Note 36" xfId="10697" xr:uid="{00000000-0005-0000-0000-0000C9290000}"/>
    <cellStyle name="Note 37" xfId="10698" xr:uid="{00000000-0005-0000-0000-0000CA290000}"/>
    <cellStyle name="Note 38" xfId="10699" xr:uid="{00000000-0005-0000-0000-0000CB290000}"/>
    <cellStyle name="Note 39" xfId="10700" xr:uid="{00000000-0005-0000-0000-0000CC290000}"/>
    <cellStyle name="Note 4" xfId="10701" xr:uid="{00000000-0005-0000-0000-0000CD290000}"/>
    <cellStyle name="Note 4 10" xfId="10702" xr:uid="{00000000-0005-0000-0000-0000CE290000}"/>
    <cellStyle name="Note 4 10 2" xfId="10703" xr:uid="{00000000-0005-0000-0000-0000CF290000}"/>
    <cellStyle name="Note 4 10 3" xfId="10704" xr:uid="{00000000-0005-0000-0000-0000D0290000}"/>
    <cellStyle name="Note 4 10 4" xfId="10705" xr:uid="{00000000-0005-0000-0000-0000D1290000}"/>
    <cellStyle name="Note 4 10 5" xfId="10706" xr:uid="{00000000-0005-0000-0000-0000D2290000}"/>
    <cellStyle name="Note 4 10 6" xfId="10707" xr:uid="{00000000-0005-0000-0000-0000D3290000}"/>
    <cellStyle name="Note 4 10 7" xfId="10708" xr:uid="{00000000-0005-0000-0000-0000D4290000}"/>
    <cellStyle name="Note 4 10 8" xfId="10709" xr:uid="{00000000-0005-0000-0000-0000D5290000}"/>
    <cellStyle name="Note 4 10 9" xfId="10710" xr:uid="{00000000-0005-0000-0000-0000D6290000}"/>
    <cellStyle name="Note 4 11" xfId="10711" xr:uid="{00000000-0005-0000-0000-0000D7290000}"/>
    <cellStyle name="Note 4 11 2" xfId="10712" xr:uid="{00000000-0005-0000-0000-0000D8290000}"/>
    <cellStyle name="Note 4 11 3" xfId="10713" xr:uid="{00000000-0005-0000-0000-0000D9290000}"/>
    <cellStyle name="Note 4 11 4" xfId="10714" xr:uid="{00000000-0005-0000-0000-0000DA290000}"/>
    <cellStyle name="Note 4 11 5" xfId="10715" xr:uid="{00000000-0005-0000-0000-0000DB290000}"/>
    <cellStyle name="Note 4 11 6" xfId="10716" xr:uid="{00000000-0005-0000-0000-0000DC290000}"/>
    <cellStyle name="Note 4 11 7" xfId="10717" xr:uid="{00000000-0005-0000-0000-0000DD290000}"/>
    <cellStyle name="Note 4 11 8" xfId="10718" xr:uid="{00000000-0005-0000-0000-0000DE290000}"/>
    <cellStyle name="Note 4 11 9" xfId="10719" xr:uid="{00000000-0005-0000-0000-0000DF290000}"/>
    <cellStyle name="Note 4 12" xfId="10720" xr:uid="{00000000-0005-0000-0000-0000E0290000}"/>
    <cellStyle name="Note 4 12 2" xfId="10721" xr:uid="{00000000-0005-0000-0000-0000E1290000}"/>
    <cellStyle name="Note 4 12 3" xfId="10722" xr:uid="{00000000-0005-0000-0000-0000E2290000}"/>
    <cellStyle name="Note 4 12 4" xfId="10723" xr:uid="{00000000-0005-0000-0000-0000E3290000}"/>
    <cellStyle name="Note 4 12 5" xfId="10724" xr:uid="{00000000-0005-0000-0000-0000E4290000}"/>
    <cellStyle name="Note 4 12 6" xfId="10725" xr:uid="{00000000-0005-0000-0000-0000E5290000}"/>
    <cellStyle name="Note 4 12 7" xfId="10726" xr:uid="{00000000-0005-0000-0000-0000E6290000}"/>
    <cellStyle name="Note 4 12 8" xfId="10727" xr:uid="{00000000-0005-0000-0000-0000E7290000}"/>
    <cellStyle name="Note 4 12 9" xfId="10728" xr:uid="{00000000-0005-0000-0000-0000E8290000}"/>
    <cellStyle name="Note 4 13" xfId="10729" xr:uid="{00000000-0005-0000-0000-0000E9290000}"/>
    <cellStyle name="Note 4 13 2" xfId="10730" xr:uid="{00000000-0005-0000-0000-0000EA290000}"/>
    <cellStyle name="Note 4 13 3" xfId="10731" xr:uid="{00000000-0005-0000-0000-0000EB290000}"/>
    <cellStyle name="Note 4 13 4" xfId="10732" xr:uid="{00000000-0005-0000-0000-0000EC290000}"/>
    <cellStyle name="Note 4 13 5" xfId="10733" xr:uid="{00000000-0005-0000-0000-0000ED290000}"/>
    <cellStyle name="Note 4 13 6" xfId="10734" xr:uid="{00000000-0005-0000-0000-0000EE290000}"/>
    <cellStyle name="Note 4 13 7" xfId="10735" xr:uid="{00000000-0005-0000-0000-0000EF290000}"/>
    <cellStyle name="Note 4 13 8" xfId="10736" xr:uid="{00000000-0005-0000-0000-0000F0290000}"/>
    <cellStyle name="Note 4 13 9" xfId="10737" xr:uid="{00000000-0005-0000-0000-0000F1290000}"/>
    <cellStyle name="Note 4 14" xfId="10738" xr:uid="{00000000-0005-0000-0000-0000F2290000}"/>
    <cellStyle name="Note 4 14 2" xfId="10739" xr:uid="{00000000-0005-0000-0000-0000F3290000}"/>
    <cellStyle name="Note 4 14 3" xfId="10740" xr:uid="{00000000-0005-0000-0000-0000F4290000}"/>
    <cellStyle name="Note 4 14 4" xfId="10741" xr:uid="{00000000-0005-0000-0000-0000F5290000}"/>
    <cellStyle name="Note 4 14 5" xfId="10742" xr:uid="{00000000-0005-0000-0000-0000F6290000}"/>
    <cellStyle name="Note 4 14 6" xfId="10743" xr:uid="{00000000-0005-0000-0000-0000F7290000}"/>
    <cellStyle name="Note 4 14 7" xfId="10744" xr:uid="{00000000-0005-0000-0000-0000F8290000}"/>
    <cellStyle name="Note 4 14 8" xfId="10745" xr:uid="{00000000-0005-0000-0000-0000F9290000}"/>
    <cellStyle name="Note 4 14 9" xfId="10746" xr:uid="{00000000-0005-0000-0000-0000FA290000}"/>
    <cellStyle name="Note 4 15" xfId="10747" xr:uid="{00000000-0005-0000-0000-0000FB290000}"/>
    <cellStyle name="Note 4 15 2" xfId="10748" xr:uid="{00000000-0005-0000-0000-0000FC290000}"/>
    <cellStyle name="Note 4 15 3" xfId="10749" xr:uid="{00000000-0005-0000-0000-0000FD290000}"/>
    <cellStyle name="Note 4 15 4" xfId="10750" xr:uid="{00000000-0005-0000-0000-0000FE290000}"/>
    <cellStyle name="Note 4 15 5" xfId="10751" xr:uid="{00000000-0005-0000-0000-0000FF290000}"/>
    <cellStyle name="Note 4 15 6" xfId="10752" xr:uid="{00000000-0005-0000-0000-0000002A0000}"/>
    <cellStyle name="Note 4 15 7" xfId="10753" xr:uid="{00000000-0005-0000-0000-0000012A0000}"/>
    <cellStyle name="Note 4 15 8" xfId="10754" xr:uid="{00000000-0005-0000-0000-0000022A0000}"/>
    <cellStyle name="Note 4 15 9" xfId="10755" xr:uid="{00000000-0005-0000-0000-0000032A0000}"/>
    <cellStyle name="Note 4 16" xfId="10756" xr:uid="{00000000-0005-0000-0000-0000042A0000}"/>
    <cellStyle name="Note 4 16 2" xfId="10757" xr:uid="{00000000-0005-0000-0000-0000052A0000}"/>
    <cellStyle name="Note 4 16 3" xfId="10758" xr:uid="{00000000-0005-0000-0000-0000062A0000}"/>
    <cellStyle name="Note 4 16 4" xfId="10759" xr:uid="{00000000-0005-0000-0000-0000072A0000}"/>
    <cellStyle name="Note 4 16 5" xfId="10760" xr:uid="{00000000-0005-0000-0000-0000082A0000}"/>
    <cellStyle name="Note 4 16 6" xfId="10761" xr:uid="{00000000-0005-0000-0000-0000092A0000}"/>
    <cellStyle name="Note 4 16 7" xfId="10762" xr:uid="{00000000-0005-0000-0000-00000A2A0000}"/>
    <cellStyle name="Note 4 16 8" xfId="10763" xr:uid="{00000000-0005-0000-0000-00000B2A0000}"/>
    <cellStyle name="Note 4 16 9" xfId="10764" xr:uid="{00000000-0005-0000-0000-00000C2A0000}"/>
    <cellStyle name="Note 4 17" xfId="10765" xr:uid="{00000000-0005-0000-0000-00000D2A0000}"/>
    <cellStyle name="Note 4 17 2" xfId="10766" xr:uid="{00000000-0005-0000-0000-00000E2A0000}"/>
    <cellStyle name="Note 4 17 3" xfId="10767" xr:uid="{00000000-0005-0000-0000-00000F2A0000}"/>
    <cellStyle name="Note 4 17 4" xfId="10768" xr:uid="{00000000-0005-0000-0000-0000102A0000}"/>
    <cellStyle name="Note 4 17 5" xfId="10769" xr:uid="{00000000-0005-0000-0000-0000112A0000}"/>
    <cellStyle name="Note 4 17 6" xfId="10770" xr:uid="{00000000-0005-0000-0000-0000122A0000}"/>
    <cellStyle name="Note 4 17 7" xfId="10771" xr:uid="{00000000-0005-0000-0000-0000132A0000}"/>
    <cellStyle name="Note 4 17 8" xfId="10772" xr:uid="{00000000-0005-0000-0000-0000142A0000}"/>
    <cellStyle name="Note 4 17 9" xfId="10773" xr:uid="{00000000-0005-0000-0000-0000152A0000}"/>
    <cellStyle name="Note 4 18" xfId="10774" xr:uid="{00000000-0005-0000-0000-0000162A0000}"/>
    <cellStyle name="Note 4 18 2" xfId="10775" xr:uid="{00000000-0005-0000-0000-0000172A0000}"/>
    <cellStyle name="Note 4 18 3" xfId="10776" xr:uid="{00000000-0005-0000-0000-0000182A0000}"/>
    <cellStyle name="Note 4 18 4" xfId="10777" xr:uid="{00000000-0005-0000-0000-0000192A0000}"/>
    <cellStyle name="Note 4 18 5" xfId="10778" xr:uid="{00000000-0005-0000-0000-00001A2A0000}"/>
    <cellStyle name="Note 4 18 6" xfId="10779" xr:uid="{00000000-0005-0000-0000-00001B2A0000}"/>
    <cellStyle name="Note 4 18 7" xfId="10780" xr:uid="{00000000-0005-0000-0000-00001C2A0000}"/>
    <cellStyle name="Note 4 18 8" xfId="10781" xr:uid="{00000000-0005-0000-0000-00001D2A0000}"/>
    <cellStyle name="Note 4 18 9" xfId="10782" xr:uid="{00000000-0005-0000-0000-00001E2A0000}"/>
    <cellStyle name="Note 4 19" xfId="10783" xr:uid="{00000000-0005-0000-0000-00001F2A0000}"/>
    <cellStyle name="Note 4 19 2" xfId="10784" xr:uid="{00000000-0005-0000-0000-0000202A0000}"/>
    <cellStyle name="Note 4 19 3" xfId="10785" xr:uid="{00000000-0005-0000-0000-0000212A0000}"/>
    <cellStyle name="Note 4 19 4" xfId="10786" xr:uid="{00000000-0005-0000-0000-0000222A0000}"/>
    <cellStyle name="Note 4 19 5" xfId="10787" xr:uid="{00000000-0005-0000-0000-0000232A0000}"/>
    <cellStyle name="Note 4 19 6" xfId="10788" xr:uid="{00000000-0005-0000-0000-0000242A0000}"/>
    <cellStyle name="Note 4 19 7" xfId="10789" xr:uid="{00000000-0005-0000-0000-0000252A0000}"/>
    <cellStyle name="Note 4 19 8" xfId="10790" xr:uid="{00000000-0005-0000-0000-0000262A0000}"/>
    <cellStyle name="Note 4 19 9" xfId="10791" xr:uid="{00000000-0005-0000-0000-0000272A0000}"/>
    <cellStyle name="Note 4 2" xfId="10792" xr:uid="{00000000-0005-0000-0000-0000282A0000}"/>
    <cellStyle name="Note 4 2 10" xfId="10793" xr:uid="{00000000-0005-0000-0000-0000292A0000}"/>
    <cellStyle name="Note 4 2 11" xfId="10794" xr:uid="{00000000-0005-0000-0000-00002A2A0000}"/>
    <cellStyle name="Note 4 2 2" xfId="10795" xr:uid="{00000000-0005-0000-0000-00002B2A0000}"/>
    <cellStyle name="Note 4 2 2 10" xfId="10796" xr:uid="{00000000-0005-0000-0000-00002C2A0000}"/>
    <cellStyle name="Note 4 2 2 11" xfId="10797" xr:uid="{00000000-0005-0000-0000-00002D2A0000}"/>
    <cellStyle name="Note 4 2 2 12" xfId="10798" xr:uid="{00000000-0005-0000-0000-00002E2A0000}"/>
    <cellStyle name="Note 4 2 2 13" xfId="10799" xr:uid="{00000000-0005-0000-0000-00002F2A0000}"/>
    <cellStyle name="Note 4 2 2 14" xfId="10800" xr:uid="{00000000-0005-0000-0000-0000302A0000}"/>
    <cellStyle name="Note 4 2 2 15" xfId="10801" xr:uid="{00000000-0005-0000-0000-0000312A0000}"/>
    <cellStyle name="Note 4 2 2 16" xfId="10802" xr:uid="{00000000-0005-0000-0000-0000322A0000}"/>
    <cellStyle name="Note 4 2 2 17" xfId="10803" xr:uid="{00000000-0005-0000-0000-0000332A0000}"/>
    <cellStyle name="Note 4 2 2 2" xfId="10804" xr:uid="{00000000-0005-0000-0000-0000342A0000}"/>
    <cellStyle name="Note 4 2 2 3" xfId="10805" xr:uid="{00000000-0005-0000-0000-0000352A0000}"/>
    <cellStyle name="Note 4 2 2 4" xfId="10806" xr:uid="{00000000-0005-0000-0000-0000362A0000}"/>
    <cellStyle name="Note 4 2 2 5" xfId="10807" xr:uid="{00000000-0005-0000-0000-0000372A0000}"/>
    <cellStyle name="Note 4 2 2 6" xfId="10808" xr:uid="{00000000-0005-0000-0000-0000382A0000}"/>
    <cellStyle name="Note 4 2 2 7" xfId="10809" xr:uid="{00000000-0005-0000-0000-0000392A0000}"/>
    <cellStyle name="Note 4 2 2 8" xfId="10810" xr:uid="{00000000-0005-0000-0000-00003A2A0000}"/>
    <cellStyle name="Note 4 2 2 9" xfId="10811" xr:uid="{00000000-0005-0000-0000-00003B2A0000}"/>
    <cellStyle name="Note 4 2 3" xfId="10812" xr:uid="{00000000-0005-0000-0000-00003C2A0000}"/>
    <cellStyle name="Note 4 2 4" xfId="10813" xr:uid="{00000000-0005-0000-0000-00003D2A0000}"/>
    <cellStyle name="Note 4 2 5" xfId="10814" xr:uid="{00000000-0005-0000-0000-00003E2A0000}"/>
    <cellStyle name="Note 4 2 6" xfId="10815" xr:uid="{00000000-0005-0000-0000-00003F2A0000}"/>
    <cellStyle name="Note 4 2 7" xfId="10816" xr:uid="{00000000-0005-0000-0000-0000402A0000}"/>
    <cellStyle name="Note 4 2 8" xfId="10817" xr:uid="{00000000-0005-0000-0000-0000412A0000}"/>
    <cellStyle name="Note 4 2 9" xfId="10818" xr:uid="{00000000-0005-0000-0000-0000422A0000}"/>
    <cellStyle name="Note 4 20" xfId="10819" xr:uid="{00000000-0005-0000-0000-0000432A0000}"/>
    <cellStyle name="Note 4 20 2" xfId="10820" xr:uid="{00000000-0005-0000-0000-0000442A0000}"/>
    <cellStyle name="Note 4 20 3" xfId="10821" xr:uid="{00000000-0005-0000-0000-0000452A0000}"/>
    <cellStyle name="Note 4 20 4" xfId="10822" xr:uid="{00000000-0005-0000-0000-0000462A0000}"/>
    <cellStyle name="Note 4 20 5" xfId="10823" xr:uid="{00000000-0005-0000-0000-0000472A0000}"/>
    <cellStyle name="Note 4 20 6" xfId="10824" xr:uid="{00000000-0005-0000-0000-0000482A0000}"/>
    <cellStyle name="Note 4 20 7" xfId="10825" xr:uid="{00000000-0005-0000-0000-0000492A0000}"/>
    <cellStyle name="Note 4 20 8" xfId="10826" xr:uid="{00000000-0005-0000-0000-00004A2A0000}"/>
    <cellStyle name="Note 4 20 9" xfId="10827" xr:uid="{00000000-0005-0000-0000-00004B2A0000}"/>
    <cellStyle name="Note 4 21" xfId="10828" xr:uid="{00000000-0005-0000-0000-00004C2A0000}"/>
    <cellStyle name="Note 4 21 2" xfId="10829" xr:uid="{00000000-0005-0000-0000-00004D2A0000}"/>
    <cellStyle name="Note 4 21 3" xfId="10830" xr:uid="{00000000-0005-0000-0000-00004E2A0000}"/>
    <cellStyle name="Note 4 21 4" xfId="10831" xr:uid="{00000000-0005-0000-0000-00004F2A0000}"/>
    <cellStyle name="Note 4 21 5" xfId="10832" xr:uid="{00000000-0005-0000-0000-0000502A0000}"/>
    <cellStyle name="Note 4 21 6" xfId="10833" xr:uid="{00000000-0005-0000-0000-0000512A0000}"/>
    <cellStyle name="Note 4 21 7" xfId="10834" xr:uid="{00000000-0005-0000-0000-0000522A0000}"/>
    <cellStyle name="Note 4 21 8" xfId="10835" xr:uid="{00000000-0005-0000-0000-0000532A0000}"/>
    <cellStyle name="Note 4 21 9" xfId="10836" xr:uid="{00000000-0005-0000-0000-0000542A0000}"/>
    <cellStyle name="Note 4 22" xfId="10837" xr:uid="{00000000-0005-0000-0000-0000552A0000}"/>
    <cellStyle name="Note 4 22 2" xfId="10838" xr:uid="{00000000-0005-0000-0000-0000562A0000}"/>
    <cellStyle name="Note 4 22 3" xfId="10839" xr:uid="{00000000-0005-0000-0000-0000572A0000}"/>
    <cellStyle name="Note 4 22 4" xfId="10840" xr:uid="{00000000-0005-0000-0000-0000582A0000}"/>
    <cellStyle name="Note 4 22 5" xfId="10841" xr:uid="{00000000-0005-0000-0000-0000592A0000}"/>
    <cellStyle name="Note 4 22 6" xfId="10842" xr:uid="{00000000-0005-0000-0000-00005A2A0000}"/>
    <cellStyle name="Note 4 22 7" xfId="10843" xr:uid="{00000000-0005-0000-0000-00005B2A0000}"/>
    <cellStyle name="Note 4 22 8" xfId="10844" xr:uid="{00000000-0005-0000-0000-00005C2A0000}"/>
    <cellStyle name="Note 4 22 9" xfId="10845" xr:uid="{00000000-0005-0000-0000-00005D2A0000}"/>
    <cellStyle name="Note 4 23" xfId="10846" xr:uid="{00000000-0005-0000-0000-00005E2A0000}"/>
    <cellStyle name="Note 4 23 2" xfId="10847" xr:uid="{00000000-0005-0000-0000-00005F2A0000}"/>
    <cellStyle name="Note 4 23 3" xfId="10848" xr:uid="{00000000-0005-0000-0000-0000602A0000}"/>
    <cellStyle name="Note 4 23 4" xfId="10849" xr:uid="{00000000-0005-0000-0000-0000612A0000}"/>
    <cellStyle name="Note 4 23 5" xfId="10850" xr:uid="{00000000-0005-0000-0000-0000622A0000}"/>
    <cellStyle name="Note 4 23 6" xfId="10851" xr:uid="{00000000-0005-0000-0000-0000632A0000}"/>
    <cellStyle name="Note 4 23 7" xfId="10852" xr:uid="{00000000-0005-0000-0000-0000642A0000}"/>
    <cellStyle name="Note 4 23 8" xfId="10853" xr:uid="{00000000-0005-0000-0000-0000652A0000}"/>
    <cellStyle name="Note 4 23 9" xfId="10854" xr:uid="{00000000-0005-0000-0000-0000662A0000}"/>
    <cellStyle name="Note 4 24" xfId="10855" xr:uid="{00000000-0005-0000-0000-0000672A0000}"/>
    <cellStyle name="Note 4 24 2" xfId="10856" xr:uid="{00000000-0005-0000-0000-0000682A0000}"/>
    <cellStyle name="Note 4 24 3" xfId="10857" xr:uid="{00000000-0005-0000-0000-0000692A0000}"/>
    <cellStyle name="Note 4 24 4" xfId="10858" xr:uid="{00000000-0005-0000-0000-00006A2A0000}"/>
    <cellStyle name="Note 4 24 5" xfId="10859" xr:uid="{00000000-0005-0000-0000-00006B2A0000}"/>
    <cellStyle name="Note 4 24 6" xfId="10860" xr:uid="{00000000-0005-0000-0000-00006C2A0000}"/>
    <cellStyle name="Note 4 24 7" xfId="10861" xr:uid="{00000000-0005-0000-0000-00006D2A0000}"/>
    <cellStyle name="Note 4 24 8" xfId="10862" xr:uid="{00000000-0005-0000-0000-00006E2A0000}"/>
    <cellStyle name="Note 4 24 9" xfId="10863" xr:uid="{00000000-0005-0000-0000-00006F2A0000}"/>
    <cellStyle name="Note 4 25" xfId="10864" xr:uid="{00000000-0005-0000-0000-0000702A0000}"/>
    <cellStyle name="Note 4 25 2" xfId="10865" xr:uid="{00000000-0005-0000-0000-0000712A0000}"/>
    <cellStyle name="Note 4 25 3" xfId="10866" xr:uid="{00000000-0005-0000-0000-0000722A0000}"/>
    <cellStyle name="Note 4 25 4" xfId="10867" xr:uid="{00000000-0005-0000-0000-0000732A0000}"/>
    <cellStyle name="Note 4 25 5" xfId="10868" xr:uid="{00000000-0005-0000-0000-0000742A0000}"/>
    <cellStyle name="Note 4 25 6" xfId="10869" xr:uid="{00000000-0005-0000-0000-0000752A0000}"/>
    <cellStyle name="Note 4 25 7" xfId="10870" xr:uid="{00000000-0005-0000-0000-0000762A0000}"/>
    <cellStyle name="Note 4 25 8" xfId="10871" xr:uid="{00000000-0005-0000-0000-0000772A0000}"/>
    <cellStyle name="Note 4 25 9" xfId="10872" xr:uid="{00000000-0005-0000-0000-0000782A0000}"/>
    <cellStyle name="Note 4 26" xfId="10873" xr:uid="{00000000-0005-0000-0000-0000792A0000}"/>
    <cellStyle name="Note 4 26 2" xfId="10874" xr:uid="{00000000-0005-0000-0000-00007A2A0000}"/>
    <cellStyle name="Note 4 26 3" xfId="10875" xr:uid="{00000000-0005-0000-0000-00007B2A0000}"/>
    <cellStyle name="Note 4 26 4" xfId="10876" xr:uid="{00000000-0005-0000-0000-00007C2A0000}"/>
    <cellStyle name="Note 4 26 5" xfId="10877" xr:uid="{00000000-0005-0000-0000-00007D2A0000}"/>
    <cellStyle name="Note 4 26 6" xfId="10878" xr:uid="{00000000-0005-0000-0000-00007E2A0000}"/>
    <cellStyle name="Note 4 26 7" xfId="10879" xr:uid="{00000000-0005-0000-0000-00007F2A0000}"/>
    <cellStyle name="Note 4 26 8" xfId="10880" xr:uid="{00000000-0005-0000-0000-0000802A0000}"/>
    <cellStyle name="Note 4 26 9" xfId="10881" xr:uid="{00000000-0005-0000-0000-0000812A0000}"/>
    <cellStyle name="Note 4 27" xfId="10882" xr:uid="{00000000-0005-0000-0000-0000822A0000}"/>
    <cellStyle name="Note 4 27 2" xfId="10883" xr:uid="{00000000-0005-0000-0000-0000832A0000}"/>
    <cellStyle name="Note 4 27 3" xfId="10884" xr:uid="{00000000-0005-0000-0000-0000842A0000}"/>
    <cellStyle name="Note 4 27 4" xfId="10885" xr:uid="{00000000-0005-0000-0000-0000852A0000}"/>
    <cellStyle name="Note 4 27 5" xfId="10886" xr:uid="{00000000-0005-0000-0000-0000862A0000}"/>
    <cellStyle name="Note 4 27 6" xfId="10887" xr:uid="{00000000-0005-0000-0000-0000872A0000}"/>
    <cellStyle name="Note 4 27 7" xfId="10888" xr:uid="{00000000-0005-0000-0000-0000882A0000}"/>
    <cellStyle name="Note 4 27 8" xfId="10889" xr:uid="{00000000-0005-0000-0000-0000892A0000}"/>
    <cellStyle name="Note 4 27 9" xfId="10890" xr:uid="{00000000-0005-0000-0000-00008A2A0000}"/>
    <cellStyle name="Note 4 28" xfId="10891" xr:uid="{00000000-0005-0000-0000-00008B2A0000}"/>
    <cellStyle name="Note 4 28 2" xfId="10892" xr:uid="{00000000-0005-0000-0000-00008C2A0000}"/>
    <cellStyle name="Note 4 28 3" xfId="10893" xr:uid="{00000000-0005-0000-0000-00008D2A0000}"/>
    <cellStyle name="Note 4 28 4" xfId="10894" xr:uid="{00000000-0005-0000-0000-00008E2A0000}"/>
    <cellStyle name="Note 4 28 5" xfId="10895" xr:uid="{00000000-0005-0000-0000-00008F2A0000}"/>
    <cellStyle name="Note 4 28 6" xfId="10896" xr:uid="{00000000-0005-0000-0000-0000902A0000}"/>
    <cellStyle name="Note 4 28 7" xfId="10897" xr:uid="{00000000-0005-0000-0000-0000912A0000}"/>
    <cellStyle name="Note 4 28 8" xfId="10898" xr:uid="{00000000-0005-0000-0000-0000922A0000}"/>
    <cellStyle name="Note 4 28 9" xfId="10899" xr:uid="{00000000-0005-0000-0000-0000932A0000}"/>
    <cellStyle name="Note 4 29" xfId="10900" xr:uid="{00000000-0005-0000-0000-0000942A0000}"/>
    <cellStyle name="Note 4 29 2" xfId="10901" xr:uid="{00000000-0005-0000-0000-0000952A0000}"/>
    <cellStyle name="Note 4 29 3" xfId="10902" xr:uid="{00000000-0005-0000-0000-0000962A0000}"/>
    <cellStyle name="Note 4 29 4" xfId="10903" xr:uid="{00000000-0005-0000-0000-0000972A0000}"/>
    <cellStyle name="Note 4 29 5" xfId="10904" xr:uid="{00000000-0005-0000-0000-0000982A0000}"/>
    <cellStyle name="Note 4 29 6" xfId="10905" xr:uid="{00000000-0005-0000-0000-0000992A0000}"/>
    <cellStyle name="Note 4 29 7" xfId="10906" xr:uid="{00000000-0005-0000-0000-00009A2A0000}"/>
    <cellStyle name="Note 4 29 8" xfId="10907" xr:uid="{00000000-0005-0000-0000-00009B2A0000}"/>
    <cellStyle name="Note 4 29 9" xfId="10908" xr:uid="{00000000-0005-0000-0000-00009C2A0000}"/>
    <cellStyle name="Note 4 3" xfId="10909" xr:uid="{00000000-0005-0000-0000-00009D2A0000}"/>
    <cellStyle name="Note 4 3 2" xfId="10910" xr:uid="{00000000-0005-0000-0000-00009E2A0000}"/>
    <cellStyle name="Note 4 3 3" xfId="10911" xr:uid="{00000000-0005-0000-0000-00009F2A0000}"/>
    <cellStyle name="Note 4 3 4" xfId="10912" xr:uid="{00000000-0005-0000-0000-0000A02A0000}"/>
    <cellStyle name="Note 4 3 5" xfId="10913" xr:uid="{00000000-0005-0000-0000-0000A12A0000}"/>
    <cellStyle name="Note 4 3 6" xfId="10914" xr:uid="{00000000-0005-0000-0000-0000A22A0000}"/>
    <cellStyle name="Note 4 3 7" xfId="10915" xr:uid="{00000000-0005-0000-0000-0000A32A0000}"/>
    <cellStyle name="Note 4 3 8" xfId="10916" xr:uid="{00000000-0005-0000-0000-0000A42A0000}"/>
    <cellStyle name="Note 4 3 9" xfId="10917" xr:uid="{00000000-0005-0000-0000-0000A52A0000}"/>
    <cellStyle name="Note 4 30" xfId="10918" xr:uid="{00000000-0005-0000-0000-0000A62A0000}"/>
    <cellStyle name="Note 4 30 2" xfId="10919" xr:uid="{00000000-0005-0000-0000-0000A72A0000}"/>
    <cellStyle name="Note 4 30 3" xfId="10920" xr:uid="{00000000-0005-0000-0000-0000A82A0000}"/>
    <cellStyle name="Note 4 30 4" xfId="10921" xr:uid="{00000000-0005-0000-0000-0000A92A0000}"/>
    <cellStyle name="Note 4 30 5" xfId="10922" xr:uid="{00000000-0005-0000-0000-0000AA2A0000}"/>
    <cellStyle name="Note 4 30 6" xfId="10923" xr:uid="{00000000-0005-0000-0000-0000AB2A0000}"/>
    <cellStyle name="Note 4 30 7" xfId="10924" xr:uid="{00000000-0005-0000-0000-0000AC2A0000}"/>
    <cellStyle name="Note 4 30 8" xfId="10925" xr:uid="{00000000-0005-0000-0000-0000AD2A0000}"/>
    <cellStyle name="Note 4 30 9" xfId="10926" xr:uid="{00000000-0005-0000-0000-0000AE2A0000}"/>
    <cellStyle name="Note 4 31" xfId="10927" xr:uid="{00000000-0005-0000-0000-0000AF2A0000}"/>
    <cellStyle name="Note 4 31 2" xfId="10928" xr:uid="{00000000-0005-0000-0000-0000B02A0000}"/>
    <cellStyle name="Note 4 31 3" xfId="10929" xr:uid="{00000000-0005-0000-0000-0000B12A0000}"/>
    <cellStyle name="Note 4 31 4" xfId="10930" xr:uid="{00000000-0005-0000-0000-0000B22A0000}"/>
    <cellStyle name="Note 4 31 5" xfId="10931" xr:uid="{00000000-0005-0000-0000-0000B32A0000}"/>
    <cellStyle name="Note 4 31 6" xfId="10932" xr:uid="{00000000-0005-0000-0000-0000B42A0000}"/>
    <cellStyle name="Note 4 31 7" xfId="10933" xr:uid="{00000000-0005-0000-0000-0000B52A0000}"/>
    <cellStyle name="Note 4 31 8" xfId="10934" xr:uid="{00000000-0005-0000-0000-0000B62A0000}"/>
    <cellStyle name="Note 4 31 9" xfId="10935" xr:uid="{00000000-0005-0000-0000-0000B72A0000}"/>
    <cellStyle name="Note 4 32" xfId="10936" xr:uid="{00000000-0005-0000-0000-0000B82A0000}"/>
    <cellStyle name="Note 4 32 2" xfId="10937" xr:uid="{00000000-0005-0000-0000-0000B92A0000}"/>
    <cellStyle name="Note 4 32 3" xfId="10938" xr:uid="{00000000-0005-0000-0000-0000BA2A0000}"/>
    <cellStyle name="Note 4 32 4" xfId="10939" xr:uid="{00000000-0005-0000-0000-0000BB2A0000}"/>
    <cellStyle name="Note 4 32 5" xfId="10940" xr:uid="{00000000-0005-0000-0000-0000BC2A0000}"/>
    <cellStyle name="Note 4 32 6" xfId="10941" xr:uid="{00000000-0005-0000-0000-0000BD2A0000}"/>
    <cellStyle name="Note 4 32 7" xfId="10942" xr:uid="{00000000-0005-0000-0000-0000BE2A0000}"/>
    <cellStyle name="Note 4 32 8" xfId="10943" xr:uid="{00000000-0005-0000-0000-0000BF2A0000}"/>
    <cellStyle name="Note 4 32 9" xfId="10944" xr:uid="{00000000-0005-0000-0000-0000C02A0000}"/>
    <cellStyle name="Note 4 33" xfId="10945" xr:uid="{00000000-0005-0000-0000-0000C12A0000}"/>
    <cellStyle name="Note 4 33 2" xfId="10946" xr:uid="{00000000-0005-0000-0000-0000C22A0000}"/>
    <cellStyle name="Note 4 33 3" xfId="10947" xr:uid="{00000000-0005-0000-0000-0000C32A0000}"/>
    <cellStyle name="Note 4 33 4" xfId="10948" xr:uid="{00000000-0005-0000-0000-0000C42A0000}"/>
    <cellStyle name="Note 4 33 5" xfId="10949" xr:uid="{00000000-0005-0000-0000-0000C52A0000}"/>
    <cellStyle name="Note 4 33 6" xfId="10950" xr:uid="{00000000-0005-0000-0000-0000C62A0000}"/>
    <cellStyle name="Note 4 33 7" xfId="10951" xr:uid="{00000000-0005-0000-0000-0000C72A0000}"/>
    <cellStyle name="Note 4 33 8" xfId="10952" xr:uid="{00000000-0005-0000-0000-0000C82A0000}"/>
    <cellStyle name="Note 4 33 9" xfId="10953" xr:uid="{00000000-0005-0000-0000-0000C92A0000}"/>
    <cellStyle name="Note 4 34" xfId="10954" xr:uid="{00000000-0005-0000-0000-0000CA2A0000}"/>
    <cellStyle name="Note 4 34 2" xfId="10955" xr:uid="{00000000-0005-0000-0000-0000CB2A0000}"/>
    <cellStyle name="Note 4 34 3" xfId="10956" xr:uid="{00000000-0005-0000-0000-0000CC2A0000}"/>
    <cellStyle name="Note 4 34 4" xfId="10957" xr:uid="{00000000-0005-0000-0000-0000CD2A0000}"/>
    <cellStyle name="Note 4 34 5" xfId="10958" xr:uid="{00000000-0005-0000-0000-0000CE2A0000}"/>
    <cellStyle name="Note 4 34 6" xfId="10959" xr:uid="{00000000-0005-0000-0000-0000CF2A0000}"/>
    <cellStyle name="Note 4 34 7" xfId="10960" xr:uid="{00000000-0005-0000-0000-0000D02A0000}"/>
    <cellStyle name="Note 4 34 8" xfId="10961" xr:uid="{00000000-0005-0000-0000-0000D12A0000}"/>
    <cellStyle name="Note 4 34 9" xfId="10962" xr:uid="{00000000-0005-0000-0000-0000D22A0000}"/>
    <cellStyle name="Note 4 35" xfId="10963" xr:uid="{00000000-0005-0000-0000-0000D32A0000}"/>
    <cellStyle name="Note 4 35 2" xfId="10964" xr:uid="{00000000-0005-0000-0000-0000D42A0000}"/>
    <cellStyle name="Note 4 35 3" xfId="10965" xr:uid="{00000000-0005-0000-0000-0000D52A0000}"/>
    <cellStyle name="Note 4 35 4" xfId="10966" xr:uid="{00000000-0005-0000-0000-0000D62A0000}"/>
    <cellStyle name="Note 4 35 5" xfId="10967" xr:uid="{00000000-0005-0000-0000-0000D72A0000}"/>
    <cellStyle name="Note 4 35 6" xfId="10968" xr:uid="{00000000-0005-0000-0000-0000D82A0000}"/>
    <cellStyle name="Note 4 35 7" xfId="10969" xr:uid="{00000000-0005-0000-0000-0000D92A0000}"/>
    <cellStyle name="Note 4 35 8" xfId="10970" xr:uid="{00000000-0005-0000-0000-0000DA2A0000}"/>
    <cellStyle name="Note 4 35 9" xfId="10971" xr:uid="{00000000-0005-0000-0000-0000DB2A0000}"/>
    <cellStyle name="Note 4 36" xfId="10972" xr:uid="{00000000-0005-0000-0000-0000DC2A0000}"/>
    <cellStyle name="Note 4 36 2" xfId="10973" xr:uid="{00000000-0005-0000-0000-0000DD2A0000}"/>
    <cellStyle name="Note 4 36 3" xfId="10974" xr:uid="{00000000-0005-0000-0000-0000DE2A0000}"/>
    <cellStyle name="Note 4 36 4" xfId="10975" xr:uid="{00000000-0005-0000-0000-0000DF2A0000}"/>
    <cellStyle name="Note 4 36 5" xfId="10976" xr:uid="{00000000-0005-0000-0000-0000E02A0000}"/>
    <cellStyle name="Note 4 36 6" xfId="10977" xr:uid="{00000000-0005-0000-0000-0000E12A0000}"/>
    <cellStyle name="Note 4 36 7" xfId="10978" xr:uid="{00000000-0005-0000-0000-0000E22A0000}"/>
    <cellStyle name="Note 4 36 8" xfId="10979" xr:uid="{00000000-0005-0000-0000-0000E32A0000}"/>
    <cellStyle name="Note 4 36 9" xfId="10980" xr:uid="{00000000-0005-0000-0000-0000E42A0000}"/>
    <cellStyle name="Note 4 37" xfId="10981" xr:uid="{00000000-0005-0000-0000-0000E52A0000}"/>
    <cellStyle name="Note 4 37 2" xfId="10982" xr:uid="{00000000-0005-0000-0000-0000E62A0000}"/>
    <cellStyle name="Note 4 37 3" xfId="10983" xr:uid="{00000000-0005-0000-0000-0000E72A0000}"/>
    <cellStyle name="Note 4 37 4" xfId="10984" xr:uid="{00000000-0005-0000-0000-0000E82A0000}"/>
    <cellStyle name="Note 4 37 5" xfId="10985" xr:uid="{00000000-0005-0000-0000-0000E92A0000}"/>
    <cellStyle name="Note 4 37 6" xfId="10986" xr:uid="{00000000-0005-0000-0000-0000EA2A0000}"/>
    <cellStyle name="Note 4 37 7" xfId="10987" xr:uid="{00000000-0005-0000-0000-0000EB2A0000}"/>
    <cellStyle name="Note 4 37 8" xfId="10988" xr:uid="{00000000-0005-0000-0000-0000EC2A0000}"/>
    <cellStyle name="Note 4 37 9" xfId="10989" xr:uid="{00000000-0005-0000-0000-0000ED2A0000}"/>
    <cellStyle name="Note 4 38" xfId="10990" xr:uid="{00000000-0005-0000-0000-0000EE2A0000}"/>
    <cellStyle name="Note 4 38 2" xfId="10991" xr:uid="{00000000-0005-0000-0000-0000EF2A0000}"/>
    <cellStyle name="Note 4 38 3" xfId="10992" xr:uid="{00000000-0005-0000-0000-0000F02A0000}"/>
    <cellStyle name="Note 4 38 4" xfId="10993" xr:uid="{00000000-0005-0000-0000-0000F12A0000}"/>
    <cellStyle name="Note 4 38 5" xfId="10994" xr:uid="{00000000-0005-0000-0000-0000F22A0000}"/>
    <cellStyle name="Note 4 38 6" xfId="10995" xr:uid="{00000000-0005-0000-0000-0000F32A0000}"/>
    <cellStyle name="Note 4 38 7" xfId="10996" xr:uid="{00000000-0005-0000-0000-0000F42A0000}"/>
    <cellStyle name="Note 4 38 8" xfId="10997" xr:uid="{00000000-0005-0000-0000-0000F52A0000}"/>
    <cellStyle name="Note 4 38 9" xfId="10998" xr:uid="{00000000-0005-0000-0000-0000F62A0000}"/>
    <cellStyle name="Note 4 39" xfId="10999" xr:uid="{00000000-0005-0000-0000-0000F72A0000}"/>
    <cellStyle name="Note 4 39 2" xfId="11000" xr:uid="{00000000-0005-0000-0000-0000F82A0000}"/>
    <cellStyle name="Note 4 39 3" xfId="11001" xr:uid="{00000000-0005-0000-0000-0000F92A0000}"/>
    <cellStyle name="Note 4 39 4" xfId="11002" xr:uid="{00000000-0005-0000-0000-0000FA2A0000}"/>
    <cellStyle name="Note 4 39 5" xfId="11003" xr:uid="{00000000-0005-0000-0000-0000FB2A0000}"/>
    <cellStyle name="Note 4 39 6" xfId="11004" xr:uid="{00000000-0005-0000-0000-0000FC2A0000}"/>
    <cellStyle name="Note 4 39 7" xfId="11005" xr:uid="{00000000-0005-0000-0000-0000FD2A0000}"/>
    <cellStyle name="Note 4 39 8" xfId="11006" xr:uid="{00000000-0005-0000-0000-0000FE2A0000}"/>
    <cellStyle name="Note 4 39 9" xfId="11007" xr:uid="{00000000-0005-0000-0000-0000FF2A0000}"/>
    <cellStyle name="Note 4 4" xfId="11008" xr:uid="{00000000-0005-0000-0000-0000002B0000}"/>
    <cellStyle name="Note 4 4 2" xfId="11009" xr:uid="{00000000-0005-0000-0000-0000012B0000}"/>
    <cellStyle name="Note 4 4 3" xfId="11010" xr:uid="{00000000-0005-0000-0000-0000022B0000}"/>
    <cellStyle name="Note 4 4 4" xfId="11011" xr:uid="{00000000-0005-0000-0000-0000032B0000}"/>
    <cellStyle name="Note 4 4 5" xfId="11012" xr:uid="{00000000-0005-0000-0000-0000042B0000}"/>
    <cellStyle name="Note 4 4 6" xfId="11013" xr:uid="{00000000-0005-0000-0000-0000052B0000}"/>
    <cellStyle name="Note 4 4 7" xfId="11014" xr:uid="{00000000-0005-0000-0000-0000062B0000}"/>
    <cellStyle name="Note 4 4 8" xfId="11015" xr:uid="{00000000-0005-0000-0000-0000072B0000}"/>
    <cellStyle name="Note 4 4 9" xfId="11016" xr:uid="{00000000-0005-0000-0000-0000082B0000}"/>
    <cellStyle name="Note 4 40" xfId="11017" xr:uid="{00000000-0005-0000-0000-0000092B0000}"/>
    <cellStyle name="Note 4 40 2" xfId="11018" xr:uid="{00000000-0005-0000-0000-00000A2B0000}"/>
    <cellStyle name="Note 4 40 3" xfId="11019" xr:uid="{00000000-0005-0000-0000-00000B2B0000}"/>
    <cellStyle name="Note 4 40 4" xfId="11020" xr:uid="{00000000-0005-0000-0000-00000C2B0000}"/>
    <cellStyle name="Note 4 40 5" xfId="11021" xr:uid="{00000000-0005-0000-0000-00000D2B0000}"/>
    <cellStyle name="Note 4 40 6" xfId="11022" xr:uid="{00000000-0005-0000-0000-00000E2B0000}"/>
    <cellStyle name="Note 4 40 7" xfId="11023" xr:uid="{00000000-0005-0000-0000-00000F2B0000}"/>
    <cellStyle name="Note 4 40 8" xfId="11024" xr:uid="{00000000-0005-0000-0000-0000102B0000}"/>
    <cellStyle name="Note 4 40 9" xfId="11025" xr:uid="{00000000-0005-0000-0000-0000112B0000}"/>
    <cellStyle name="Note 4 41" xfId="11026" xr:uid="{00000000-0005-0000-0000-0000122B0000}"/>
    <cellStyle name="Note 4 41 2" xfId="11027" xr:uid="{00000000-0005-0000-0000-0000132B0000}"/>
    <cellStyle name="Note 4 41 3" xfId="11028" xr:uid="{00000000-0005-0000-0000-0000142B0000}"/>
    <cellStyle name="Note 4 41 4" xfId="11029" xr:uid="{00000000-0005-0000-0000-0000152B0000}"/>
    <cellStyle name="Note 4 41 5" xfId="11030" xr:uid="{00000000-0005-0000-0000-0000162B0000}"/>
    <cellStyle name="Note 4 41 6" xfId="11031" xr:uid="{00000000-0005-0000-0000-0000172B0000}"/>
    <cellStyle name="Note 4 41 7" xfId="11032" xr:uid="{00000000-0005-0000-0000-0000182B0000}"/>
    <cellStyle name="Note 4 41 8" xfId="11033" xr:uid="{00000000-0005-0000-0000-0000192B0000}"/>
    <cellStyle name="Note 4 41 9" xfId="11034" xr:uid="{00000000-0005-0000-0000-00001A2B0000}"/>
    <cellStyle name="Note 4 42" xfId="11035" xr:uid="{00000000-0005-0000-0000-00001B2B0000}"/>
    <cellStyle name="Note 4 42 2" xfId="11036" xr:uid="{00000000-0005-0000-0000-00001C2B0000}"/>
    <cellStyle name="Note 4 42 3" xfId="11037" xr:uid="{00000000-0005-0000-0000-00001D2B0000}"/>
    <cellStyle name="Note 4 42 4" xfId="11038" xr:uid="{00000000-0005-0000-0000-00001E2B0000}"/>
    <cellStyle name="Note 4 42 5" xfId="11039" xr:uid="{00000000-0005-0000-0000-00001F2B0000}"/>
    <cellStyle name="Note 4 42 6" xfId="11040" xr:uid="{00000000-0005-0000-0000-0000202B0000}"/>
    <cellStyle name="Note 4 42 7" xfId="11041" xr:uid="{00000000-0005-0000-0000-0000212B0000}"/>
    <cellStyle name="Note 4 42 8" xfId="11042" xr:uid="{00000000-0005-0000-0000-0000222B0000}"/>
    <cellStyle name="Note 4 42 9" xfId="11043" xr:uid="{00000000-0005-0000-0000-0000232B0000}"/>
    <cellStyle name="Note 4 43" xfId="11044" xr:uid="{00000000-0005-0000-0000-0000242B0000}"/>
    <cellStyle name="Note 4 43 2" xfId="11045" xr:uid="{00000000-0005-0000-0000-0000252B0000}"/>
    <cellStyle name="Note 4 43 3" xfId="11046" xr:uid="{00000000-0005-0000-0000-0000262B0000}"/>
    <cellStyle name="Note 4 43 4" xfId="11047" xr:uid="{00000000-0005-0000-0000-0000272B0000}"/>
    <cellStyle name="Note 4 43 5" xfId="11048" xr:uid="{00000000-0005-0000-0000-0000282B0000}"/>
    <cellStyle name="Note 4 43 6" xfId="11049" xr:uid="{00000000-0005-0000-0000-0000292B0000}"/>
    <cellStyle name="Note 4 43 7" xfId="11050" xr:uid="{00000000-0005-0000-0000-00002A2B0000}"/>
    <cellStyle name="Note 4 43 8" xfId="11051" xr:uid="{00000000-0005-0000-0000-00002B2B0000}"/>
    <cellStyle name="Note 4 43 9" xfId="11052" xr:uid="{00000000-0005-0000-0000-00002C2B0000}"/>
    <cellStyle name="Note 4 44" xfId="11053" xr:uid="{00000000-0005-0000-0000-00002D2B0000}"/>
    <cellStyle name="Note 4 44 2" xfId="11054" xr:uid="{00000000-0005-0000-0000-00002E2B0000}"/>
    <cellStyle name="Note 4 44 3" xfId="11055" xr:uid="{00000000-0005-0000-0000-00002F2B0000}"/>
    <cellStyle name="Note 4 44 4" xfId="11056" xr:uid="{00000000-0005-0000-0000-0000302B0000}"/>
    <cellStyle name="Note 4 44 5" xfId="11057" xr:uid="{00000000-0005-0000-0000-0000312B0000}"/>
    <cellStyle name="Note 4 44 6" xfId="11058" xr:uid="{00000000-0005-0000-0000-0000322B0000}"/>
    <cellStyle name="Note 4 44 7" xfId="11059" xr:uid="{00000000-0005-0000-0000-0000332B0000}"/>
    <cellStyle name="Note 4 44 8" xfId="11060" xr:uid="{00000000-0005-0000-0000-0000342B0000}"/>
    <cellStyle name="Note 4 44 9" xfId="11061" xr:uid="{00000000-0005-0000-0000-0000352B0000}"/>
    <cellStyle name="Note 4 45" xfId="11062" xr:uid="{00000000-0005-0000-0000-0000362B0000}"/>
    <cellStyle name="Note 4 45 2" xfId="11063" xr:uid="{00000000-0005-0000-0000-0000372B0000}"/>
    <cellStyle name="Note 4 45 3" xfId="11064" xr:uid="{00000000-0005-0000-0000-0000382B0000}"/>
    <cellStyle name="Note 4 45 4" xfId="11065" xr:uid="{00000000-0005-0000-0000-0000392B0000}"/>
    <cellStyle name="Note 4 45 5" xfId="11066" xr:uid="{00000000-0005-0000-0000-00003A2B0000}"/>
    <cellStyle name="Note 4 45 6" xfId="11067" xr:uid="{00000000-0005-0000-0000-00003B2B0000}"/>
    <cellStyle name="Note 4 45 7" xfId="11068" xr:uid="{00000000-0005-0000-0000-00003C2B0000}"/>
    <cellStyle name="Note 4 45 8" xfId="11069" xr:uid="{00000000-0005-0000-0000-00003D2B0000}"/>
    <cellStyle name="Note 4 45 9" xfId="11070" xr:uid="{00000000-0005-0000-0000-00003E2B0000}"/>
    <cellStyle name="Note 4 46" xfId="11071" xr:uid="{00000000-0005-0000-0000-00003F2B0000}"/>
    <cellStyle name="Note 4 46 10" xfId="11072" xr:uid="{00000000-0005-0000-0000-0000402B0000}"/>
    <cellStyle name="Note 4 46 11" xfId="11073" xr:uid="{00000000-0005-0000-0000-0000412B0000}"/>
    <cellStyle name="Note 4 46 12" xfId="11074" xr:uid="{00000000-0005-0000-0000-0000422B0000}"/>
    <cellStyle name="Note 4 46 13" xfId="11075" xr:uid="{00000000-0005-0000-0000-0000432B0000}"/>
    <cellStyle name="Note 4 46 14" xfId="11076" xr:uid="{00000000-0005-0000-0000-0000442B0000}"/>
    <cellStyle name="Note 4 46 15" xfId="11077" xr:uid="{00000000-0005-0000-0000-0000452B0000}"/>
    <cellStyle name="Note 4 46 16" xfId="11078" xr:uid="{00000000-0005-0000-0000-0000462B0000}"/>
    <cellStyle name="Note 4 46 17" xfId="11079" xr:uid="{00000000-0005-0000-0000-0000472B0000}"/>
    <cellStyle name="Note 4 46 2" xfId="11080" xr:uid="{00000000-0005-0000-0000-0000482B0000}"/>
    <cellStyle name="Note 4 46 3" xfId="11081" xr:uid="{00000000-0005-0000-0000-0000492B0000}"/>
    <cellStyle name="Note 4 46 4" xfId="11082" xr:uid="{00000000-0005-0000-0000-00004A2B0000}"/>
    <cellStyle name="Note 4 46 5" xfId="11083" xr:uid="{00000000-0005-0000-0000-00004B2B0000}"/>
    <cellStyle name="Note 4 46 6" xfId="11084" xr:uid="{00000000-0005-0000-0000-00004C2B0000}"/>
    <cellStyle name="Note 4 46 7" xfId="11085" xr:uid="{00000000-0005-0000-0000-00004D2B0000}"/>
    <cellStyle name="Note 4 46 8" xfId="11086" xr:uid="{00000000-0005-0000-0000-00004E2B0000}"/>
    <cellStyle name="Note 4 46 9" xfId="11087" xr:uid="{00000000-0005-0000-0000-00004F2B0000}"/>
    <cellStyle name="Note 4 47" xfId="11088" xr:uid="{00000000-0005-0000-0000-0000502B0000}"/>
    <cellStyle name="Note 4 47 2" xfId="11089" xr:uid="{00000000-0005-0000-0000-0000512B0000}"/>
    <cellStyle name="Note 4 47 3" xfId="11090" xr:uid="{00000000-0005-0000-0000-0000522B0000}"/>
    <cellStyle name="Note 4 47 4" xfId="11091" xr:uid="{00000000-0005-0000-0000-0000532B0000}"/>
    <cellStyle name="Note 4 47 5" xfId="11092" xr:uid="{00000000-0005-0000-0000-0000542B0000}"/>
    <cellStyle name="Note 4 47 6" xfId="11093" xr:uid="{00000000-0005-0000-0000-0000552B0000}"/>
    <cellStyle name="Note 4 47 7" xfId="11094" xr:uid="{00000000-0005-0000-0000-0000562B0000}"/>
    <cellStyle name="Note 4 47 8" xfId="11095" xr:uid="{00000000-0005-0000-0000-0000572B0000}"/>
    <cellStyle name="Note 4 47 9" xfId="11096" xr:uid="{00000000-0005-0000-0000-0000582B0000}"/>
    <cellStyle name="Note 4 48" xfId="11097" xr:uid="{00000000-0005-0000-0000-0000592B0000}"/>
    <cellStyle name="Note 4 48 2" xfId="11098" xr:uid="{00000000-0005-0000-0000-00005A2B0000}"/>
    <cellStyle name="Note 4 48 3" xfId="11099" xr:uid="{00000000-0005-0000-0000-00005B2B0000}"/>
    <cellStyle name="Note 4 48 4" xfId="11100" xr:uid="{00000000-0005-0000-0000-00005C2B0000}"/>
    <cellStyle name="Note 4 48 5" xfId="11101" xr:uid="{00000000-0005-0000-0000-00005D2B0000}"/>
    <cellStyle name="Note 4 48 6" xfId="11102" xr:uid="{00000000-0005-0000-0000-00005E2B0000}"/>
    <cellStyle name="Note 4 48 7" xfId="11103" xr:uid="{00000000-0005-0000-0000-00005F2B0000}"/>
    <cellStyle name="Note 4 48 8" xfId="11104" xr:uid="{00000000-0005-0000-0000-0000602B0000}"/>
    <cellStyle name="Note 4 48 9" xfId="11105" xr:uid="{00000000-0005-0000-0000-0000612B0000}"/>
    <cellStyle name="Note 4 49" xfId="11106" xr:uid="{00000000-0005-0000-0000-0000622B0000}"/>
    <cellStyle name="Note 4 49 2" xfId="11107" xr:uid="{00000000-0005-0000-0000-0000632B0000}"/>
    <cellStyle name="Note 4 49 3" xfId="11108" xr:uid="{00000000-0005-0000-0000-0000642B0000}"/>
    <cellStyle name="Note 4 49 4" xfId="11109" xr:uid="{00000000-0005-0000-0000-0000652B0000}"/>
    <cellStyle name="Note 4 49 5" xfId="11110" xr:uid="{00000000-0005-0000-0000-0000662B0000}"/>
    <cellStyle name="Note 4 49 6" xfId="11111" xr:uid="{00000000-0005-0000-0000-0000672B0000}"/>
    <cellStyle name="Note 4 49 7" xfId="11112" xr:uid="{00000000-0005-0000-0000-0000682B0000}"/>
    <cellStyle name="Note 4 49 8" xfId="11113" xr:uid="{00000000-0005-0000-0000-0000692B0000}"/>
    <cellStyle name="Note 4 49 9" xfId="11114" xr:uid="{00000000-0005-0000-0000-00006A2B0000}"/>
    <cellStyle name="Note 4 5" xfId="11115" xr:uid="{00000000-0005-0000-0000-00006B2B0000}"/>
    <cellStyle name="Note 4 5 2" xfId="11116" xr:uid="{00000000-0005-0000-0000-00006C2B0000}"/>
    <cellStyle name="Note 4 5 3" xfId="11117" xr:uid="{00000000-0005-0000-0000-00006D2B0000}"/>
    <cellStyle name="Note 4 5 4" xfId="11118" xr:uid="{00000000-0005-0000-0000-00006E2B0000}"/>
    <cellStyle name="Note 4 5 5" xfId="11119" xr:uid="{00000000-0005-0000-0000-00006F2B0000}"/>
    <cellStyle name="Note 4 5 6" xfId="11120" xr:uid="{00000000-0005-0000-0000-0000702B0000}"/>
    <cellStyle name="Note 4 5 7" xfId="11121" xr:uid="{00000000-0005-0000-0000-0000712B0000}"/>
    <cellStyle name="Note 4 5 8" xfId="11122" xr:uid="{00000000-0005-0000-0000-0000722B0000}"/>
    <cellStyle name="Note 4 5 9" xfId="11123" xr:uid="{00000000-0005-0000-0000-0000732B0000}"/>
    <cellStyle name="Note 4 50" xfId="11124" xr:uid="{00000000-0005-0000-0000-0000742B0000}"/>
    <cellStyle name="Note 4 50 2" xfId="11125" xr:uid="{00000000-0005-0000-0000-0000752B0000}"/>
    <cellStyle name="Note 4 50 3" xfId="11126" xr:uid="{00000000-0005-0000-0000-0000762B0000}"/>
    <cellStyle name="Note 4 50 4" xfId="11127" xr:uid="{00000000-0005-0000-0000-0000772B0000}"/>
    <cellStyle name="Note 4 50 5" xfId="11128" xr:uid="{00000000-0005-0000-0000-0000782B0000}"/>
    <cellStyle name="Note 4 50 6" xfId="11129" xr:uid="{00000000-0005-0000-0000-0000792B0000}"/>
    <cellStyle name="Note 4 50 7" xfId="11130" xr:uid="{00000000-0005-0000-0000-00007A2B0000}"/>
    <cellStyle name="Note 4 50 8" xfId="11131" xr:uid="{00000000-0005-0000-0000-00007B2B0000}"/>
    <cellStyle name="Note 4 50 9" xfId="11132" xr:uid="{00000000-0005-0000-0000-00007C2B0000}"/>
    <cellStyle name="Note 4 51" xfId="11133" xr:uid="{00000000-0005-0000-0000-00007D2B0000}"/>
    <cellStyle name="Note 4 51 2" xfId="11134" xr:uid="{00000000-0005-0000-0000-00007E2B0000}"/>
    <cellStyle name="Note 4 51 3" xfId="11135" xr:uid="{00000000-0005-0000-0000-00007F2B0000}"/>
    <cellStyle name="Note 4 51 4" xfId="11136" xr:uid="{00000000-0005-0000-0000-0000802B0000}"/>
    <cellStyle name="Note 4 52" xfId="11137" xr:uid="{00000000-0005-0000-0000-0000812B0000}"/>
    <cellStyle name="Note 4 52 2" xfId="11138" xr:uid="{00000000-0005-0000-0000-0000822B0000}"/>
    <cellStyle name="Note 4 52 3" xfId="11139" xr:uid="{00000000-0005-0000-0000-0000832B0000}"/>
    <cellStyle name="Note 4 53" xfId="11140" xr:uid="{00000000-0005-0000-0000-0000842B0000}"/>
    <cellStyle name="Note 4 54" xfId="11141" xr:uid="{00000000-0005-0000-0000-0000852B0000}"/>
    <cellStyle name="Note 4 55" xfId="11142" xr:uid="{00000000-0005-0000-0000-0000862B0000}"/>
    <cellStyle name="Note 4 56" xfId="11143" xr:uid="{00000000-0005-0000-0000-0000872B0000}"/>
    <cellStyle name="Note 4 57" xfId="11144" xr:uid="{00000000-0005-0000-0000-0000882B0000}"/>
    <cellStyle name="Note 4 58" xfId="11145" xr:uid="{00000000-0005-0000-0000-0000892B0000}"/>
    <cellStyle name="Note 4 59" xfId="11146" xr:uid="{00000000-0005-0000-0000-00008A2B0000}"/>
    <cellStyle name="Note 4 6" xfId="11147" xr:uid="{00000000-0005-0000-0000-00008B2B0000}"/>
    <cellStyle name="Note 4 6 2" xfId="11148" xr:uid="{00000000-0005-0000-0000-00008C2B0000}"/>
    <cellStyle name="Note 4 6 3" xfId="11149" xr:uid="{00000000-0005-0000-0000-00008D2B0000}"/>
    <cellStyle name="Note 4 6 4" xfId="11150" xr:uid="{00000000-0005-0000-0000-00008E2B0000}"/>
    <cellStyle name="Note 4 6 5" xfId="11151" xr:uid="{00000000-0005-0000-0000-00008F2B0000}"/>
    <cellStyle name="Note 4 6 6" xfId="11152" xr:uid="{00000000-0005-0000-0000-0000902B0000}"/>
    <cellStyle name="Note 4 6 7" xfId="11153" xr:uid="{00000000-0005-0000-0000-0000912B0000}"/>
    <cellStyle name="Note 4 6 8" xfId="11154" xr:uid="{00000000-0005-0000-0000-0000922B0000}"/>
    <cellStyle name="Note 4 6 9" xfId="11155" xr:uid="{00000000-0005-0000-0000-0000932B0000}"/>
    <cellStyle name="Note 4 60" xfId="11156" xr:uid="{00000000-0005-0000-0000-0000942B0000}"/>
    <cellStyle name="Note 4 61" xfId="11157" xr:uid="{00000000-0005-0000-0000-0000952B0000}"/>
    <cellStyle name="Note 4 62" xfId="11158" xr:uid="{00000000-0005-0000-0000-0000962B0000}"/>
    <cellStyle name="Note 4 63" xfId="11159" xr:uid="{00000000-0005-0000-0000-0000972B0000}"/>
    <cellStyle name="Note 4 64" xfId="11160" xr:uid="{00000000-0005-0000-0000-0000982B0000}"/>
    <cellStyle name="Note 4 65" xfId="11161" xr:uid="{00000000-0005-0000-0000-0000992B0000}"/>
    <cellStyle name="Note 4 66" xfId="11162" xr:uid="{00000000-0005-0000-0000-00009A2B0000}"/>
    <cellStyle name="Note 4 67" xfId="11163" xr:uid="{00000000-0005-0000-0000-00009B2B0000}"/>
    <cellStyle name="Note 4 68" xfId="11164" xr:uid="{00000000-0005-0000-0000-00009C2B0000}"/>
    <cellStyle name="Note 4 69" xfId="11165" xr:uid="{00000000-0005-0000-0000-00009D2B0000}"/>
    <cellStyle name="Note 4 7" xfId="11166" xr:uid="{00000000-0005-0000-0000-00009E2B0000}"/>
    <cellStyle name="Note 4 7 2" xfId="11167" xr:uid="{00000000-0005-0000-0000-00009F2B0000}"/>
    <cellStyle name="Note 4 7 3" xfId="11168" xr:uid="{00000000-0005-0000-0000-0000A02B0000}"/>
    <cellStyle name="Note 4 7 4" xfId="11169" xr:uid="{00000000-0005-0000-0000-0000A12B0000}"/>
    <cellStyle name="Note 4 7 5" xfId="11170" xr:uid="{00000000-0005-0000-0000-0000A22B0000}"/>
    <cellStyle name="Note 4 7 6" xfId="11171" xr:uid="{00000000-0005-0000-0000-0000A32B0000}"/>
    <cellStyle name="Note 4 7 7" xfId="11172" xr:uid="{00000000-0005-0000-0000-0000A42B0000}"/>
    <cellStyle name="Note 4 7 8" xfId="11173" xr:uid="{00000000-0005-0000-0000-0000A52B0000}"/>
    <cellStyle name="Note 4 7 9" xfId="11174" xr:uid="{00000000-0005-0000-0000-0000A62B0000}"/>
    <cellStyle name="Note 4 70" xfId="11175" xr:uid="{00000000-0005-0000-0000-0000A72B0000}"/>
    <cellStyle name="Note 4 71" xfId="11176" xr:uid="{00000000-0005-0000-0000-0000A82B0000}"/>
    <cellStyle name="Note 4 72" xfId="11177" xr:uid="{00000000-0005-0000-0000-0000A92B0000}"/>
    <cellStyle name="Note 4 73" xfId="11178" xr:uid="{00000000-0005-0000-0000-0000AA2B0000}"/>
    <cellStyle name="Note 4 74" xfId="11179" xr:uid="{00000000-0005-0000-0000-0000AB2B0000}"/>
    <cellStyle name="Note 4 75" xfId="11180" xr:uid="{00000000-0005-0000-0000-0000AC2B0000}"/>
    <cellStyle name="Note 4 8" xfId="11181" xr:uid="{00000000-0005-0000-0000-0000AD2B0000}"/>
    <cellStyle name="Note 4 8 2" xfId="11182" xr:uid="{00000000-0005-0000-0000-0000AE2B0000}"/>
    <cellStyle name="Note 4 8 3" xfId="11183" xr:uid="{00000000-0005-0000-0000-0000AF2B0000}"/>
    <cellStyle name="Note 4 8 4" xfId="11184" xr:uid="{00000000-0005-0000-0000-0000B02B0000}"/>
    <cellStyle name="Note 4 8 5" xfId="11185" xr:uid="{00000000-0005-0000-0000-0000B12B0000}"/>
    <cellStyle name="Note 4 8 6" xfId="11186" xr:uid="{00000000-0005-0000-0000-0000B22B0000}"/>
    <cellStyle name="Note 4 8 7" xfId="11187" xr:uid="{00000000-0005-0000-0000-0000B32B0000}"/>
    <cellStyle name="Note 4 8 8" xfId="11188" xr:uid="{00000000-0005-0000-0000-0000B42B0000}"/>
    <cellStyle name="Note 4 8 9" xfId="11189" xr:uid="{00000000-0005-0000-0000-0000B52B0000}"/>
    <cellStyle name="Note 4 9" xfId="11190" xr:uid="{00000000-0005-0000-0000-0000B62B0000}"/>
    <cellStyle name="Note 4 9 2" xfId="11191" xr:uid="{00000000-0005-0000-0000-0000B72B0000}"/>
    <cellStyle name="Note 4 9 3" xfId="11192" xr:uid="{00000000-0005-0000-0000-0000B82B0000}"/>
    <cellStyle name="Note 4 9 4" xfId="11193" xr:uid="{00000000-0005-0000-0000-0000B92B0000}"/>
    <cellStyle name="Note 4 9 5" xfId="11194" xr:uid="{00000000-0005-0000-0000-0000BA2B0000}"/>
    <cellStyle name="Note 4 9 6" xfId="11195" xr:uid="{00000000-0005-0000-0000-0000BB2B0000}"/>
    <cellStyle name="Note 4 9 7" xfId="11196" xr:uid="{00000000-0005-0000-0000-0000BC2B0000}"/>
    <cellStyle name="Note 4 9 8" xfId="11197" xr:uid="{00000000-0005-0000-0000-0000BD2B0000}"/>
    <cellStyle name="Note 4 9 9" xfId="11198" xr:uid="{00000000-0005-0000-0000-0000BE2B0000}"/>
    <cellStyle name="Note 40" xfId="11199" xr:uid="{00000000-0005-0000-0000-0000BF2B0000}"/>
    <cellStyle name="Note 41" xfId="11200" xr:uid="{00000000-0005-0000-0000-0000C02B0000}"/>
    <cellStyle name="Note 42" xfId="11201" xr:uid="{00000000-0005-0000-0000-0000C12B0000}"/>
    <cellStyle name="Note 43" xfId="11202" xr:uid="{00000000-0005-0000-0000-0000C22B0000}"/>
    <cellStyle name="Note 44" xfId="11203" xr:uid="{00000000-0005-0000-0000-0000C32B0000}"/>
    <cellStyle name="Note 45" xfId="11204" xr:uid="{00000000-0005-0000-0000-0000C42B0000}"/>
    <cellStyle name="Note 46" xfId="11205" xr:uid="{00000000-0005-0000-0000-0000C52B0000}"/>
    <cellStyle name="Note 47" xfId="11206" xr:uid="{00000000-0005-0000-0000-0000C62B0000}"/>
    <cellStyle name="Note 48" xfId="11207" xr:uid="{00000000-0005-0000-0000-0000C72B0000}"/>
    <cellStyle name="Note 49" xfId="11208" xr:uid="{00000000-0005-0000-0000-0000C82B0000}"/>
    <cellStyle name="Note 5" xfId="11209" xr:uid="{00000000-0005-0000-0000-0000C92B0000}"/>
    <cellStyle name="Note 5 10" xfId="11210" xr:uid="{00000000-0005-0000-0000-0000CA2B0000}"/>
    <cellStyle name="Note 5 10 2" xfId="11211" xr:uid="{00000000-0005-0000-0000-0000CB2B0000}"/>
    <cellStyle name="Note 5 10 3" xfId="11212" xr:uid="{00000000-0005-0000-0000-0000CC2B0000}"/>
    <cellStyle name="Note 5 10 4" xfId="11213" xr:uid="{00000000-0005-0000-0000-0000CD2B0000}"/>
    <cellStyle name="Note 5 10 5" xfId="11214" xr:uid="{00000000-0005-0000-0000-0000CE2B0000}"/>
    <cellStyle name="Note 5 10 6" xfId="11215" xr:uid="{00000000-0005-0000-0000-0000CF2B0000}"/>
    <cellStyle name="Note 5 10 7" xfId="11216" xr:uid="{00000000-0005-0000-0000-0000D02B0000}"/>
    <cellStyle name="Note 5 10 8" xfId="11217" xr:uid="{00000000-0005-0000-0000-0000D12B0000}"/>
    <cellStyle name="Note 5 10 9" xfId="11218" xr:uid="{00000000-0005-0000-0000-0000D22B0000}"/>
    <cellStyle name="Note 5 11" xfId="11219" xr:uid="{00000000-0005-0000-0000-0000D32B0000}"/>
    <cellStyle name="Note 5 11 2" xfId="11220" xr:uid="{00000000-0005-0000-0000-0000D42B0000}"/>
    <cellStyle name="Note 5 11 3" xfId="11221" xr:uid="{00000000-0005-0000-0000-0000D52B0000}"/>
    <cellStyle name="Note 5 11 4" xfId="11222" xr:uid="{00000000-0005-0000-0000-0000D62B0000}"/>
    <cellStyle name="Note 5 11 5" xfId="11223" xr:uid="{00000000-0005-0000-0000-0000D72B0000}"/>
    <cellStyle name="Note 5 11 6" xfId="11224" xr:uid="{00000000-0005-0000-0000-0000D82B0000}"/>
    <cellStyle name="Note 5 11 7" xfId="11225" xr:uid="{00000000-0005-0000-0000-0000D92B0000}"/>
    <cellStyle name="Note 5 11 8" xfId="11226" xr:uid="{00000000-0005-0000-0000-0000DA2B0000}"/>
    <cellStyle name="Note 5 11 9" xfId="11227" xr:uid="{00000000-0005-0000-0000-0000DB2B0000}"/>
    <cellStyle name="Note 5 12" xfId="11228" xr:uid="{00000000-0005-0000-0000-0000DC2B0000}"/>
    <cellStyle name="Note 5 12 2" xfId="11229" xr:uid="{00000000-0005-0000-0000-0000DD2B0000}"/>
    <cellStyle name="Note 5 12 3" xfId="11230" xr:uid="{00000000-0005-0000-0000-0000DE2B0000}"/>
    <cellStyle name="Note 5 12 4" xfId="11231" xr:uid="{00000000-0005-0000-0000-0000DF2B0000}"/>
    <cellStyle name="Note 5 12 5" xfId="11232" xr:uid="{00000000-0005-0000-0000-0000E02B0000}"/>
    <cellStyle name="Note 5 12 6" xfId="11233" xr:uid="{00000000-0005-0000-0000-0000E12B0000}"/>
    <cellStyle name="Note 5 12 7" xfId="11234" xr:uid="{00000000-0005-0000-0000-0000E22B0000}"/>
    <cellStyle name="Note 5 12 8" xfId="11235" xr:uid="{00000000-0005-0000-0000-0000E32B0000}"/>
    <cellStyle name="Note 5 12 9" xfId="11236" xr:uid="{00000000-0005-0000-0000-0000E42B0000}"/>
    <cellStyle name="Note 5 13" xfId="11237" xr:uid="{00000000-0005-0000-0000-0000E52B0000}"/>
    <cellStyle name="Note 5 13 2" xfId="11238" xr:uid="{00000000-0005-0000-0000-0000E62B0000}"/>
    <cellStyle name="Note 5 13 3" xfId="11239" xr:uid="{00000000-0005-0000-0000-0000E72B0000}"/>
    <cellStyle name="Note 5 13 4" xfId="11240" xr:uid="{00000000-0005-0000-0000-0000E82B0000}"/>
    <cellStyle name="Note 5 13 5" xfId="11241" xr:uid="{00000000-0005-0000-0000-0000E92B0000}"/>
    <cellStyle name="Note 5 13 6" xfId="11242" xr:uid="{00000000-0005-0000-0000-0000EA2B0000}"/>
    <cellStyle name="Note 5 13 7" xfId="11243" xr:uid="{00000000-0005-0000-0000-0000EB2B0000}"/>
    <cellStyle name="Note 5 13 8" xfId="11244" xr:uid="{00000000-0005-0000-0000-0000EC2B0000}"/>
    <cellStyle name="Note 5 13 9" xfId="11245" xr:uid="{00000000-0005-0000-0000-0000ED2B0000}"/>
    <cellStyle name="Note 5 14" xfId="11246" xr:uid="{00000000-0005-0000-0000-0000EE2B0000}"/>
    <cellStyle name="Note 5 14 2" xfId="11247" xr:uid="{00000000-0005-0000-0000-0000EF2B0000}"/>
    <cellStyle name="Note 5 14 3" xfId="11248" xr:uid="{00000000-0005-0000-0000-0000F02B0000}"/>
    <cellStyle name="Note 5 14 4" xfId="11249" xr:uid="{00000000-0005-0000-0000-0000F12B0000}"/>
    <cellStyle name="Note 5 14 5" xfId="11250" xr:uid="{00000000-0005-0000-0000-0000F22B0000}"/>
    <cellStyle name="Note 5 14 6" xfId="11251" xr:uid="{00000000-0005-0000-0000-0000F32B0000}"/>
    <cellStyle name="Note 5 14 7" xfId="11252" xr:uid="{00000000-0005-0000-0000-0000F42B0000}"/>
    <cellStyle name="Note 5 14 8" xfId="11253" xr:uid="{00000000-0005-0000-0000-0000F52B0000}"/>
    <cellStyle name="Note 5 14 9" xfId="11254" xr:uid="{00000000-0005-0000-0000-0000F62B0000}"/>
    <cellStyle name="Note 5 15" xfId="11255" xr:uid="{00000000-0005-0000-0000-0000F72B0000}"/>
    <cellStyle name="Note 5 15 2" xfId="11256" xr:uid="{00000000-0005-0000-0000-0000F82B0000}"/>
    <cellStyle name="Note 5 15 3" xfId="11257" xr:uid="{00000000-0005-0000-0000-0000F92B0000}"/>
    <cellStyle name="Note 5 15 4" xfId="11258" xr:uid="{00000000-0005-0000-0000-0000FA2B0000}"/>
    <cellStyle name="Note 5 15 5" xfId="11259" xr:uid="{00000000-0005-0000-0000-0000FB2B0000}"/>
    <cellStyle name="Note 5 15 6" xfId="11260" xr:uid="{00000000-0005-0000-0000-0000FC2B0000}"/>
    <cellStyle name="Note 5 15 7" xfId="11261" xr:uid="{00000000-0005-0000-0000-0000FD2B0000}"/>
    <cellStyle name="Note 5 15 8" xfId="11262" xr:uid="{00000000-0005-0000-0000-0000FE2B0000}"/>
    <cellStyle name="Note 5 15 9" xfId="11263" xr:uid="{00000000-0005-0000-0000-0000FF2B0000}"/>
    <cellStyle name="Note 5 16" xfId="11264" xr:uid="{00000000-0005-0000-0000-0000002C0000}"/>
    <cellStyle name="Note 5 16 2" xfId="11265" xr:uid="{00000000-0005-0000-0000-0000012C0000}"/>
    <cellStyle name="Note 5 16 3" xfId="11266" xr:uid="{00000000-0005-0000-0000-0000022C0000}"/>
    <cellStyle name="Note 5 16 4" xfId="11267" xr:uid="{00000000-0005-0000-0000-0000032C0000}"/>
    <cellStyle name="Note 5 16 5" xfId="11268" xr:uid="{00000000-0005-0000-0000-0000042C0000}"/>
    <cellStyle name="Note 5 16 6" xfId="11269" xr:uid="{00000000-0005-0000-0000-0000052C0000}"/>
    <cellStyle name="Note 5 16 7" xfId="11270" xr:uid="{00000000-0005-0000-0000-0000062C0000}"/>
    <cellStyle name="Note 5 16 8" xfId="11271" xr:uid="{00000000-0005-0000-0000-0000072C0000}"/>
    <cellStyle name="Note 5 16 9" xfId="11272" xr:uid="{00000000-0005-0000-0000-0000082C0000}"/>
    <cellStyle name="Note 5 17" xfId="11273" xr:uid="{00000000-0005-0000-0000-0000092C0000}"/>
    <cellStyle name="Note 5 17 2" xfId="11274" xr:uid="{00000000-0005-0000-0000-00000A2C0000}"/>
    <cellStyle name="Note 5 17 3" xfId="11275" xr:uid="{00000000-0005-0000-0000-00000B2C0000}"/>
    <cellStyle name="Note 5 17 4" xfId="11276" xr:uid="{00000000-0005-0000-0000-00000C2C0000}"/>
    <cellStyle name="Note 5 17 5" xfId="11277" xr:uid="{00000000-0005-0000-0000-00000D2C0000}"/>
    <cellStyle name="Note 5 17 6" xfId="11278" xr:uid="{00000000-0005-0000-0000-00000E2C0000}"/>
    <cellStyle name="Note 5 17 7" xfId="11279" xr:uid="{00000000-0005-0000-0000-00000F2C0000}"/>
    <cellStyle name="Note 5 17 8" xfId="11280" xr:uid="{00000000-0005-0000-0000-0000102C0000}"/>
    <cellStyle name="Note 5 17 9" xfId="11281" xr:uid="{00000000-0005-0000-0000-0000112C0000}"/>
    <cellStyle name="Note 5 18" xfId="11282" xr:uid="{00000000-0005-0000-0000-0000122C0000}"/>
    <cellStyle name="Note 5 18 2" xfId="11283" xr:uid="{00000000-0005-0000-0000-0000132C0000}"/>
    <cellStyle name="Note 5 18 3" xfId="11284" xr:uid="{00000000-0005-0000-0000-0000142C0000}"/>
    <cellStyle name="Note 5 18 4" xfId="11285" xr:uid="{00000000-0005-0000-0000-0000152C0000}"/>
    <cellStyle name="Note 5 18 5" xfId="11286" xr:uid="{00000000-0005-0000-0000-0000162C0000}"/>
    <cellStyle name="Note 5 18 6" xfId="11287" xr:uid="{00000000-0005-0000-0000-0000172C0000}"/>
    <cellStyle name="Note 5 18 7" xfId="11288" xr:uid="{00000000-0005-0000-0000-0000182C0000}"/>
    <cellStyle name="Note 5 18 8" xfId="11289" xr:uid="{00000000-0005-0000-0000-0000192C0000}"/>
    <cellStyle name="Note 5 18 9" xfId="11290" xr:uid="{00000000-0005-0000-0000-00001A2C0000}"/>
    <cellStyle name="Note 5 19" xfId="11291" xr:uid="{00000000-0005-0000-0000-00001B2C0000}"/>
    <cellStyle name="Note 5 19 2" xfId="11292" xr:uid="{00000000-0005-0000-0000-00001C2C0000}"/>
    <cellStyle name="Note 5 19 3" xfId="11293" xr:uid="{00000000-0005-0000-0000-00001D2C0000}"/>
    <cellStyle name="Note 5 19 4" xfId="11294" xr:uid="{00000000-0005-0000-0000-00001E2C0000}"/>
    <cellStyle name="Note 5 19 5" xfId="11295" xr:uid="{00000000-0005-0000-0000-00001F2C0000}"/>
    <cellStyle name="Note 5 19 6" xfId="11296" xr:uid="{00000000-0005-0000-0000-0000202C0000}"/>
    <cellStyle name="Note 5 19 7" xfId="11297" xr:uid="{00000000-0005-0000-0000-0000212C0000}"/>
    <cellStyle name="Note 5 19 8" xfId="11298" xr:uid="{00000000-0005-0000-0000-0000222C0000}"/>
    <cellStyle name="Note 5 19 9" xfId="11299" xr:uid="{00000000-0005-0000-0000-0000232C0000}"/>
    <cellStyle name="Note 5 2" xfId="11300" xr:uid="{00000000-0005-0000-0000-0000242C0000}"/>
    <cellStyle name="Note 5 2 10" xfId="11301" xr:uid="{00000000-0005-0000-0000-0000252C0000}"/>
    <cellStyle name="Note 5 2 11" xfId="11302" xr:uid="{00000000-0005-0000-0000-0000262C0000}"/>
    <cellStyle name="Note 5 2 2" xfId="11303" xr:uid="{00000000-0005-0000-0000-0000272C0000}"/>
    <cellStyle name="Note 5 2 2 10" xfId="11304" xr:uid="{00000000-0005-0000-0000-0000282C0000}"/>
    <cellStyle name="Note 5 2 2 11" xfId="11305" xr:uid="{00000000-0005-0000-0000-0000292C0000}"/>
    <cellStyle name="Note 5 2 2 12" xfId="11306" xr:uid="{00000000-0005-0000-0000-00002A2C0000}"/>
    <cellStyle name="Note 5 2 2 13" xfId="11307" xr:uid="{00000000-0005-0000-0000-00002B2C0000}"/>
    <cellStyle name="Note 5 2 2 14" xfId="11308" xr:uid="{00000000-0005-0000-0000-00002C2C0000}"/>
    <cellStyle name="Note 5 2 2 15" xfId="11309" xr:uid="{00000000-0005-0000-0000-00002D2C0000}"/>
    <cellStyle name="Note 5 2 2 16" xfId="11310" xr:uid="{00000000-0005-0000-0000-00002E2C0000}"/>
    <cellStyle name="Note 5 2 2 17" xfId="11311" xr:uid="{00000000-0005-0000-0000-00002F2C0000}"/>
    <cellStyle name="Note 5 2 2 2" xfId="11312" xr:uid="{00000000-0005-0000-0000-0000302C0000}"/>
    <cellStyle name="Note 5 2 2 3" xfId="11313" xr:uid="{00000000-0005-0000-0000-0000312C0000}"/>
    <cellStyle name="Note 5 2 2 4" xfId="11314" xr:uid="{00000000-0005-0000-0000-0000322C0000}"/>
    <cellStyle name="Note 5 2 2 5" xfId="11315" xr:uid="{00000000-0005-0000-0000-0000332C0000}"/>
    <cellStyle name="Note 5 2 2 6" xfId="11316" xr:uid="{00000000-0005-0000-0000-0000342C0000}"/>
    <cellStyle name="Note 5 2 2 7" xfId="11317" xr:uid="{00000000-0005-0000-0000-0000352C0000}"/>
    <cellStyle name="Note 5 2 2 8" xfId="11318" xr:uid="{00000000-0005-0000-0000-0000362C0000}"/>
    <cellStyle name="Note 5 2 2 9" xfId="11319" xr:uid="{00000000-0005-0000-0000-0000372C0000}"/>
    <cellStyle name="Note 5 2 3" xfId="11320" xr:uid="{00000000-0005-0000-0000-0000382C0000}"/>
    <cellStyle name="Note 5 2 4" xfId="11321" xr:uid="{00000000-0005-0000-0000-0000392C0000}"/>
    <cellStyle name="Note 5 2 5" xfId="11322" xr:uid="{00000000-0005-0000-0000-00003A2C0000}"/>
    <cellStyle name="Note 5 2 6" xfId="11323" xr:uid="{00000000-0005-0000-0000-00003B2C0000}"/>
    <cellStyle name="Note 5 2 7" xfId="11324" xr:uid="{00000000-0005-0000-0000-00003C2C0000}"/>
    <cellStyle name="Note 5 2 8" xfId="11325" xr:uid="{00000000-0005-0000-0000-00003D2C0000}"/>
    <cellStyle name="Note 5 2 9" xfId="11326" xr:uid="{00000000-0005-0000-0000-00003E2C0000}"/>
    <cellStyle name="Note 5 20" xfId="11327" xr:uid="{00000000-0005-0000-0000-00003F2C0000}"/>
    <cellStyle name="Note 5 20 2" xfId="11328" xr:uid="{00000000-0005-0000-0000-0000402C0000}"/>
    <cellStyle name="Note 5 20 3" xfId="11329" xr:uid="{00000000-0005-0000-0000-0000412C0000}"/>
    <cellStyle name="Note 5 20 4" xfId="11330" xr:uid="{00000000-0005-0000-0000-0000422C0000}"/>
    <cellStyle name="Note 5 20 5" xfId="11331" xr:uid="{00000000-0005-0000-0000-0000432C0000}"/>
    <cellStyle name="Note 5 20 6" xfId="11332" xr:uid="{00000000-0005-0000-0000-0000442C0000}"/>
    <cellStyle name="Note 5 20 7" xfId="11333" xr:uid="{00000000-0005-0000-0000-0000452C0000}"/>
    <cellStyle name="Note 5 20 8" xfId="11334" xr:uid="{00000000-0005-0000-0000-0000462C0000}"/>
    <cellStyle name="Note 5 20 9" xfId="11335" xr:uid="{00000000-0005-0000-0000-0000472C0000}"/>
    <cellStyle name="Note 5 21" xfId="11336" xr:uid="{00000000-0005-0000-0000-0000482C0000}"/>
    <cellStyle name="Note 5 21 2" xfId="11337" xr:uid="{00000000-0005-0000-0000-0000492C0000}"/>
    <cellStyle name="Note 5 21 3" xfId="11338" xr:uid="{00000000-0005-0000-0000-00004A2C0000}"/>
    <cellStyle name="Note 5 21 4" xfId="11339" xr:uid="{00000000-0005-0000-0000-00004B2C0000}"/>
    <cellStyle name="Note 5 21 5" xfId="11340" xr:uid="{00000000-0005-0000-0000-00004C2C0000}"/>
    <cellStyle name="Note 5 21 6" xfId="11341" xr:uid="{00000000-0005-0000-0000-00004D2C0000}"/>
    <cellStyle name="Note 5 21 7" xfId="11342" xr:uid="{00000000-0005-0000-0000-00004E2C0000}"/>
    <cellStyle name="Note 5 21 8" xfId="11343" xr:uid="{00000000-0005-0000-0000-00004F2C0000}"/>
    <cellStyle name="Note 5 21 9" xfId="11344" xr:uid="{00000000-0005-0000-0000-0000502C0000}"/>
    <cellStyle name="Note 5 22" xfId="11345" xr:uid="{00000000-0005-0000-0000-0000512C0000}"/>
    <cellStyle name="Note 5 22 2" xfId="11346" xr:uid="{00000000-0005-0000-0000-0000522C0000}"/>
    <cellStyle name="Note 5 22 3" xfId="11347" xr:uid="{00000000-0005-0000-0000-0000532C0000}"/>
    <cellStyle name="Note 5 22 4" xfId="11348" xr:uid="{00000000-0005-0000-0000-0000542C0000}"/>
    <cellStyle name="Note 5 22 5" xfId="11349" xr:uid="{00000000-0005-0000-0000-0000552C0000}"/>
    <cellStyle name="Note 5 22 6" xfId="11350" xr:uid="{00000000-0005-0000-0000-0000562C0000}"/>
    <cellStyle name="Note 5 22 7" xfId="11351" xr:uid="{00000000-0005-0000-0000-0000572C0000}"/>
    <cellStyle name="Note 5 22 8" xfId="11352" xr:uid="{00000000-0005-0000-0000-0000582C0000}"/>
    <cellStyle name="Note 5 22 9" xfId="11353" xr:uid="{00000000-0005-0000-0000-0000592C0000}"/>
    <cellStyle name="Note 5 23" xfId="11354" xr:uid="{00000000-0005-0000-0000-00005A2C0000}"/>
    <cellStyle name="Note 5 23 2" xfId="11355" xr:uid="{00000000-0005-0000-0000-00005B2C0000}"/>
    <cellStyle name="Note 5 23 3" xfId="11356" xr:uid="{00000000-0005-0000-0000-00005C2C0000}"/>
    <cellStyle name="Note 5 23 4" xfId="11357" xr:uid="{00000000-0005-0000-0000-00005D2C0000}"/>
    <cellStyle name="Note 5 23 5" xfId="11358" xr:uid="{00000000-0005-0000-0000-00005E2C0000}"/>
    <cellStyle name="Note 5 23 6" xfId="11359" xr:uid="{00000000-0005-0000-0000-00005F2C0000}"/>
    <cellStyle name="Note 5 23 7" xfId="11360" xr:uid="{00000000-0005-0000-0000-0000602C0000}"/>
    <cellStyle name="Note 5 23 8" xfId="11361" xr:uid="{00000000-0005-0000-0000-0000612C0000}"/>
    <cellStyle name="Note 5 23 9" xfId="11362" xr:uid="{00000000-0005-0000-0000-0000622C0000}"/>
    <cellStyle name="Note 5 24" xfId="11363" xr:uid="{00000000-0005-0000-0000-0000632C0000}"/>
    <cellStyle name="Note 5 24 2" xfId="11364" xr:uid="{00000000-0005-0000-0000-0000642C0000}"/>
    <cellStyle name="Note 5 24 3" xfId="11365" xr:uid="{00000000-0005-0000-0000-0000652C0000}"/>
    <cellStyle name="Note 5 24 4" xfId="11366" xr:uid="{00000000-0005-0000-0000-0000662C0000}"/>
    <cellStyle name="Note 5 24 5" xfId="11367" xr:uid="{00000000-0005-0000-0000-0000672C0000}"/>
    <cellStyle name="Note 5 24 6" xfId="11368" xr:uid="{00000000-0005-0000-0000-0000682C0000}"/>
    <cellStyle name="Note 5 24 7" xfId="11369" xr:uid="{00000000-0005-0000-0000-0000692C0000}"/>
    <cellStyle name="Note 5 24 8" xfId="11370" xr:uid="{00000000-0005-0000-0000-00006A2C0000}"/>
    <cellStyle name="Note 5 24 9" xfId="11371" xr:uid="{00000000-0005-0000-0000-00006B2C0000}"/>
    <cellStyle name="Note 5 25" xfId="11372" xr:uid="{00000000-0005-0000-0000-00006C2C0000}"/>
    <cellStyle name="Note 5 25 2" xfId="11373" xr:uid="{00000000-0005-0000-0000-00006D2C0000}"/>
    <cellStyle name="Note 5 25 3" xfId="11374" xr:uid="{00000000-0005-0000-0000-00006E2C0000}"/>
    <cellStyle name="Note 5 25 4" xfId="11375" xr:uid="{00000000-0005-0000-0000-00006F2C0000}"/>
    <cellStyle name="Note 5 25 5" xfId="11376" xr:uid="{00000000-0005-0000-0000-0000702C0000}"/>
    <cellStyle name="Note 5 25 6" xfId="11377" xr:uid="{00000000-0005-0000-0000-0000712C0000}"/>
    <cellStyle name="Note 5 25 7" xfId="11378" xr:uid="{00000000-0005-0000-0000-0000722C0000}"/>
    <cellStyle name="Note 5 25 8" xfId="11379" xr:uid="{00000000-0005-0000-0000-0000732C0000}"/>
    <cellStyle name="Note 5 25 9" xfId="11380" xr:uid="{00000000-0005-0000-0000-0000742C0000}"/>
    <cellStyle name="Note 5 26" xfId="11381" xr:uid="{00000000-0005-0000-0000-0000752C0000}"/>
    <cellStyle name="Note 5 26 2" xfId="11382" xr:uid="{00000000-0005-0000-0000-0000762C0000}"/>
    <cellStyle name="Note 5 26 3" xfId="11383" xr:uid="{00000000-0005-0000-0000-0000772C0000}"/>
    <cellStyle name="Note 5 26 4" xfId="11384" xr:uid="{00000000-0005-0000-0000-0000782C0000}"/>
    <cellStyle name="Note 5 26 5" xfId="11385" xr:uid="{00000000-0005-0000-0000-0000792C0000}"/>
    <cellStyle name="Note 5 26 6" xfId="11386" xr:uid="{00000000-0005-0000-0000-00007A2C0000}"/>
    <cellStyle name="Note 5 26 7" xfId="11387" xr:uid="{00000000-0005-0000-0000-00007B2C0000}"/>
    <cellStyle name="Note 5 26 8" xfId="11388" xr:uid="{00000000-0005-0000-0000-00007C2C0000}"/>
    <cellStyle name="Note 5 26 9" xfId="11389" xr:uid="{00000000-0005-0000-0000-00007D2C0000}"/>
    <cellStyle name="Note 5 27" xfId="11390" xr:uid="{00000000-0005-0000-0000-00007E2C0000}"/>
    <cellStyle name="Note 5 27 2" xfId="11391" xr:uid="{00000000-0005-0000-0000-00007F2C0000}"/>
    <cellStyle name="Note 5 27 3" xfId="11392" xr:uid="{00000000-0005-0000-0000-0000802C0000}"/>
    <cellStyle name="Note 5 27 4" xfId="11393" xr:uid="{00000000-0005-0000-0000-0000812C0000}"/>
    <cellStyle name="Note 5 27 5" xfId="11394" xr:uid="{00000000-0005-0000-0000-0000822C0000}"/>
    <cellStyle name="Note 5 27 6" xfId="11395" xr:uid="{00000000-0005-0000-0000-0000832C0000}"/>
    <cellStyle name="Note 5 27 7" xfId="11396" xr:uid="{00000000-0005-0000-0000-0000842C0000}"/>
    <cellStyle name="Note 5 27 8" xfId="11397" xr:uid="{00000000-0005-0000-0000-0000852C0000}"/>
    <cellStyle name="Note 5 27 9" xfId="11398" xr:uid="{00000000-0005-0000-0000-0000862C0000}"/>
    <cellStyle name="Note 5 28" xfId="11399" xr:uid="{00000000-0005-0000-0000-0000872C0000}"/>
    <cellStyle name="Note 5 28 2" xfId="11400" xr:uid="{00000000-0005-0000-0000-0000882C0000}"/>
    <cellStyle name="Note 5 28 3" xfId="11401" xr:uid="{00000000-0005-0000-0000-0000892C0000}"/>
    <cellStyle name="Note 5 28 4" xfId="11402" xr:uid="{00000000-0005-0000-0000-00008A2C0000}"/>
    <cellStyle name="Note 5 28 5" xfId="11403" xr:uid="{00000000-0005-0000-0000-00008B2C0000}"/>
    <cellStyle name="Note 5 28 6" xfId="11404" xr:uid="{00000000-0005-0000-0000-00008C2C0000}"/>
    <cellStyle name="Note 5 28 7" xfId="11405" xr:uid="{00000000-0005-0000-0000-00008D2C0000}"/>
    <cellStyle name="Note 5 28 8" xfId="11406" xr:uid="{00000000-0005-0000-0000-00008E2C0000}"/>
    <cellStyle name="Note 5 28 9" xfId="11407" xr:uid="{00000000-0005-0000-0000-00008F2C0000}"/>
    <cellStyle name="Note 5 29" xfId="11408" xr:uid="{00000000-0005-0000-0000-0000902C0000}"/>
    <cellStyle name="Note 5 29 2" xfId="11409" xr:uid="{00000000-0005-0000-0000-0000912C0000}"/>
    <cellStyle name="Note 5 29 3" xfId="11410" xr:uid="{00000000-0005-0000-0000-0000922C0000}"/>
    <cellStyle name="Note 5 29 4" xfId="11411" xr:uid="{00000000-0005-0000-0000-0000932C0000}"/>
    <cellStyle name="Note 5 29 5" xfId="11412" xr:uid="{00000000-0005-0000-0000-0000942C0000}"/>
    <cellStyle name="Note 5 29 6" xfId="11413" xr:uid="{00000000-0005-0000-0000-0000952C0000}"/>
    <cellStyle name="Note 5 29 7" xfId="11414" xr:uid="{00000000-0005-0000-0000-0000962C0000}"/>
    <cellStyle name="Note 5 29 8" xfId="11415" xr:uid="{00000000-0005-0000-0000-0000972C0000}"/>
    <cellStyle name="Note 5 29 9" xfId="11416" xr:uid="{00000000-0005-0000-0000-0000982C0000}"/>
    <cellStyle name="Note 5 3" xfId="11417" xr:uid="{00000000-0005-0000-0000-0000992C0000}"/>
    <cellStyle name="Note 5 3 2" xfId="11418" xr:uid="{00000000-0005-0000-0000-00009A2C0000}"/>
    <cellStyle name="Note 5 3 3" xfId="11419" xr:uid="{00000000-0005-0000-0000-00009B2C0000}"/>
    <cellStyle name="Note 5 3 4" xfId="11420" xr:uid="{00000000-0005-0000-0000-00009C2C0000}"/>
    <cellStyle name="Note 5 3 5" xfId="11421" xr:uid="{00000000-0005-0000-0000-00009D2C0000}"/>
    <cellStyle name="Note 5 3 6" xfId="11422" xr:uid="{00000000-0005-0000-0000-00009E2C0000}"/>
    <cellStyle name="Note 5 3 7" xfId="11423" xr:uid="{00000000-0005-0000-0000-00009F2C0000}"/>
    <cellStyle name="Note 5 3 8" xfId="11424" xr:uid="{00000000-0005-0000-0000-0000A02C0000}"/>
    <cellStyle name="Note 5 3 9" xfId="11425" xr:uid="{00000000-0005-0000-0000-0000A12C0000}"/>
    <cellStyle name="Note 5 30" xfId="11426" xr:uid="{00000000-0005-0000-0000-0000A22C0000}"/>
    <cellStyle name="Note 5 30 2" xfId="11427" xr:uid="{00000000-0005-0000-0000-0000A32C0000}"/>
    <cellStyle name="Note 5 30 3" xfId="11428" xr:uid="{00000000-0005-0000-0000-0000A42C0000}"/>
    <cellStyle name="Note 5 30 4" xfId="11429" xr:uid="{00000000-0005-0000-0000-0000A52C0000}"/>
    <cellStyle name="Note 5 30 5" xfId="11430" xr:uid="{00000000-0005-0000-0000-0000A62C0000}"/>
    <cellStyle name="Note 5 30 6" xfId="11431" xr:uid="{00000000-0005-0000-0000-0000A72C0000}"/>
    <cellStyle name="Note 5 30 7" xfId="11432" xr:uid="{00000000-0005-0000-0000-0000A82C0000}"/>
    <cellStyle name="Note 5 30 8" xfId="11433" xr:uid="{00000000-0005-0000-0000-0000A92C0000}"/>
    <cellStyle name="Note 5 30 9" xfId="11434" xr:uid="{00000000-0005-0000-0000-0000AA2C0000}"/>
    <cellStyle name="Note 5 31" xfId="11435" xr:uid="{00000000-0005-0000-0000-0000AB2C0000}"/>
    <cellStyle name="Note 5 31 2" xfId="11436" xr:uid="{00000000-0005-0000-0000-0000AC2C0000}"/>
    <cellStyle name="Note 5 31 3" xfId="11437" xr:uid="{00000000-0005-0000-0000-0000AD2C0000}"/>
    <cellStyle name="Note 5 31 4" xfId="11438" xr:uid="{00000000-0005-0000-0000-0000AE2C0000}"/>
    <cellStyle name="Note 5 31 5" xfId="11439" xr:uid="{00000000-0005-0000-0000-0000AF2C0000}"/>
    <cellStyle name="Note 5 31 6" xfId="11440" xr:uid="{00000000-0005-0000-0000-0000B02C0000}"/>
    <cellStyle name="Note 5 31 7" xfId="11441" xr:uid="{00000000-0005-0000-0000-0000B12C0000}"/>
    <cellStyle name="Note 5 31 8" xfId="11442" xr:uid="{00000000-0005-0000-0000-0000B22C0000}"/>
    <cellStyle name="Note 5 31 9" xfId="11443" xr:uid="{00000000-0005-0000-0000-0000B32C0000}"/>
    <cellStyle name="Note 5 32" xfId="11444" xr:uid="{00000000-0005-0000-0000-0000B42C0000}"/>
    <cellStyle name="Note 5 32 2" xfId="11445" xr:uid="{00000000-0005-0000-0000-0000B52C0000}"/>
    <cellStyle name="Note 5 32 3" xfId="11446" xr:uid="{00000000-0005-0000-0000-0000B62C0000}"/>
    <cellStyle name="Note 5 32 4" xfId="11447" xr:uid="{00000000-0005-0000-0000-0000B72C0000}"/>
    <cellStyle name="Note 5 32 5" xfId="11448" xr:uid="{00000000-0005-0000-0000-0000B82C0000}"/>
    <cellStyle name="Note 5 32 6" xfId="11449" xr:uid="{00000000-0005-0000-0000-0000B92C0000}"/>
    <cellStyle name="Note 5 32 7" xfId="11450" xr:uid="{00000000-0005-0000-0000-0000BA2C0000}"/>
    <cellStyle name="Note 5 32 8" xfId="11451" xr:uid="{00000000-0005-0000-0000-0000BB2C0000}"/>
    <cellStyle name="Note 5 32 9" xfId="11452" xr:uid="{00000000-0005-0000-0000-0000BC2C0000}"/>
    <cellStyle name="Note 5 33" xfId="11453" xr:uid="{00000000-0005-0000-0000-0000BD2C0000}"/>
    <cellStyle name="Note 5 33 2" xfId="11454" xr:uid="{00000000-0005-0000-0000-0000BE2C0000}"/>
    <cellStyle name="Note 5 33 3" xfId="11455" xr:uid="{00000000-0005-0000-0000-0000BF2C0000}"/>
    <cellStyle name="Note 5 33 4" xfId="11456" xr:uid="{00000000-0005-0000-0000-0000C02C0000}"/>
    <cellStyle name="Note 5 33 5" xfId="11457" xr:uid="{00000000-0005-0000-0000-0000C12C0000}"/>
    <cellStyle name="Note 5 33 6" xfId="11458" xr:uid="{00000000-0005-0000-0000-0000C22C0000}"/>
    <cellStyle name="Note 5 33 7" xfId="11459" xr:uid="{00000000-0005-0000-0000-0000C32C0000}"/>
    <cellStyle name="Note 5 33 8" xfId="11460" xr:uid="{00000000-0005-0000-0000-0000C42C0000}"/>
    <cellStyle name="Note 5 33 9" xfId="11461" xr:uid="{00000000-0005-0000-0000-0000C52C0000}"/>
    <cellStyle name="Note 5 34" xfId="11462" xr:uid="{00000000-0005-0000-0000-0000C62C0000}"/>
    <cellStyle name="Note 5 34 2" xfId="11463" xr:uid="{00000000-0005-0000-0000-0000C72C0000}"/>
    <cellStyle name="Note 5 34 3" xfId="11464" xr:uid="{00000000-0005-0000-0000-0000C82C0000}"/>
    <cellStyle name="Note 5 34 4" xfId="11465" xr:uid="{00000000-0005-0000-0000-0000C92C0000}"/>
    <cellStyle name="Note 5 34 5" xfId="11466" xr:uid="{00000000-0005-0000-0000-0000CA2C0000}"/>
    <cellStyle name="Note 5 34 6" xfId="11467" xr:uid="{00000000-0005-0000-0000-0000CB2C0000}"/>
    <cellStyle name="Note 5 34 7" xfId="11468" xr:uid="{00000000-0005-0000-0000-0000CC2C0000}"/>
    <cellStyle name="Note 5 34 8" xfId="11469" xr:uid="{00000000-0005-0000-0000-0000CD2C0000}"/>
    <cellStyle name="Note 5 34 9" xfId="11470" xr:uid="{00000000-0005-0000-0000-0000CE2C0000}"/>
    <cellStyle name="Note 5 35" xfId="11471" xr:uid="{00000000-0005-0000-0000-0000CF2C0000}"/>
    <cellStyle name="Note 5 35 2" xfId="11472" xr:uid="{00000000-0005-0000-0000-0000D02C0000}"/>
    <cellStyle name="Note 5 35 3" xfId="11473" xr:uid="{00000000-0005-0000-0000-0000D12C0000}"/>
    <cellStyle name="Note 5 35 4" xfId="11474" xr:uid="{00000000-0005-0000-0000-0000D22C0000}"/>
    <cellStyle name="Note 5 35 5" xfId="11475" xr:uid="{00000000-0005-0000-0000-0000D32C0000}"/>
    <cellStyle name="Note 5 35 6" xfId="11476" xr:uid="{00000000-0005-0000-0000-0000D42C0000}"/>
    <cellStyle name="Note 5 35 7" xfId="11477" xr:uid="{00000000-0005-0000-0000-0000D52C0000}"/>
    <cellStyle name="Note 5 35 8" xfId="11478" xr:uid="{00000000-0005-0000-0000-0000D62C0000}"/>
    <cellStyle name="Note 5 35 9" xfId="11479" xr:uid="{00000000-0005-0000-0000-0000D72C0000}"/>
    <cellStyle name="Note 5 36" xfId="11480" xr:uid="{00000000-0005-0000-0000-0000D82C0000}"/>
    <cellStyle name="Note 5 36 2" xfId="11481" xr:uid="{00000000-0005-0000-0000-0000D92C0000}"/>
    <cellStyle name="Note 5 36 3" xfId="11482" xr:uid="{00000000-0005-0000-0000-0000DA2C0000}"/>
    <cellStyle name="Note 5 36 4" xfId="11483" xr:uid="{00000000-0005-0000-0000-0000DB2C0000}"/>
    <cellStyle name="Note 5 36 5" xfId="11484" xr:uid="{00000000-0005-0000-0000-0000DC2C0000}"/>
    <cellStyle name="Note 5 36 6" xfId="11485" xr:uid="{00000000-0005-0000-0000-0000DD2C0000}"/>
    <cellStyle name="Note 5 36 7" xfId="11486" xr:uid="{00000000-0005-0000-0000-0000DE2C0000}"/>
    <cellStyle name="Note 5 36 8" xfId="11487" xr:uid="{00000000-0005-0000-0000-0000DF2C0000}"/>
    <cellStyle name="Note 5 36 9" xfId="11488" xr:uid="{00000000-0005-0000-0000-0000E02C0000}"/>
    <cellStyle name="Note 5 37" xfId="11489" xr:uid="{00000000-0005-0000-0000-0000E12C0000}"/>
    <cellStyle name="Note 5 37 2" xfId="11490" xr:uid="{00000000-0005-0000-0000-0000E22C0000}"/>
    <cellStyle name="Note 5 37 3" xfId="11491" xr:uid="{00000000-0005-0000-0000-0000E32C0000}"/>
    <cellStyle name="Note 5 37 4" xfId="11492" xr:uid="{00000000-0005-0000-0000-0000E42C0000}"/>
    <cellStyle name="Note 5 37 5" xfId="11493" xr:uid="{00000000-0005-0000-0000-0000E52C0000}"/>
    <cellStyle name="Note 5 37 6" xfId="11494" xr:uid="{00000000-0005-0000-0000-0000E62C0000}"/>
    <cellStyle name="Note 5 37 7" xfId="11495" xr:uid="{00000000-0005-0000-0000-0000E72C0000}"/>
    <cellStyle name="Note 5 37 8" xfId="11496" xr:uid="{00000000-0005-0000-0000-0000E82C0000}"/>
    <cellStyle name="Note 5 37 9" xfId="11497" xr:uid="{00000000-0005-0000-0000-0000E92C0000}"/>
    <cellStyle name="Note 5 38" xfId="11498" xr:uid="{00000000-0005-0000-0000-0000EA2C0000}"/>
    <cellStyle name="Note 5 38 2" xfId="11499" xr:uid="{00000000-0005-0000-0000-0000EB2C0000}"/>
    <cellStyle name="Note 5 38 3" xfId="11500" xr:uid="{00000000-0005-0000-0000-0000EC2C0000}"/>
    <cellStyle name="Note 5 38 4" xfId="11501" xr:uid="{00000000-0005-0000-0000-0000ED2C0000}"/>
    <cellStyle name="Note 5 38 5" xfId="11502" xr:uid="{00000000-0005-0000-0000-0000EE2C0000}"/>
    <cellStyle name="Note 5 38 6" xfId="11503" xr:uid="{00000000-0005-0000-0000-0000EF2C0000}"/>
    <cellStyle name="Note 5 38 7" xfId="11504" xr:uid="{00000000-0005-0000-0000-0000F02C0000}"/>
    <cellStyle name="Note 5 38 8" xfId="11505" xr:uid="{00000000-0005-0000-0000-0000F12C0000}"/>
    <cellStyle name="Note 5 38 9" xfId="11506" xr:uid="{00000000-0005-0000-0000-0000F22C0000}"/>
    <cellStyle name="Note 5 39" xfId="11507" xr:uid="{00000000-0005-0000-0000-0000F32C0000}"/>
    <cellStyle name="Note 5 39 2" xfId="11508" xr:uid="{00000000-0005-0000-0000-0000F42C0000}"/>
    <cellStyle name="Note 5 39 3" xfId="11509" xr:uid="{00000000-0005-0000-0000-0000F52C0000}"/>
    <cellStyle name="Note 5 39 4" xfId="11510" xr:uid="{00000000-0005-0000-0000-0000F62C0000}"/>
    <cellStyle name="Note 5 39 5" xfId="11511" xr:uid="{00000000-0005-0000-0000-0000F72C0000}"/>
    <cellStyle name="Note 5 39 6" xfId="11512" xr:uid="{00000000-0005-0000-0000-0000F82C0000}"/>
    <cellStyle name="Note 5 39 7" xfId="11513" xr:uid="{00000000-0005-0000-0000-0000F92C0000}"/>
    <cellStyle name="Note 5 39 8" xfId="11514" xr:uid="{00000000-0005-0000-0000-0000FA2C0000}"/>
    <cellStyle name="Note 5 39 9" xfId="11515" xr:uid="{00000000-0005-0000-0000-0000FB2C0000}"/>
    <cellStyle name="Note 5 4" xfId="11516" xr:uid="{00000000-0005-0000-0000-0000FC2C0000}"/>
    <cellStyle name="Note 5 4 2" xfId="11517" xr:uid="{00000000-0005-0000-0000-0000FD2C0000}"/>
    <cellStyle name="Note 5 4 3" xfId="11518" xr:uid="{00000000-0005-0000-0000-0000FE2C0000}"/>
    <cellStyle name="Note 5 4 4" xfId="11519" xr:uid="{00000000-0005-0000-0000-0000FF2C0000}"/>
    <cellStyle name="Note 5 4 5" xfId="11520" xr:uid="{00000000-0005-0000-0000-0000002D0000}"/>
    <cellStyle name="Note 5 4 6" xfId="11521" xr:uid="{00000000-0005-0000-0000-0000012D0000}"/>
    <cellStyle name="Note 5 4 7" xfId="11522" xr:uid="{00000000-0005-0000-0000-0000022D0000}"/>
    <cellStyle name="Note 5 4 8" xfId="11523" xr:uid="{00000000-0005-0000-0000-0000032D0000}"/>
    <cellStyle name="Note 5 4 9" xfId="11524" xr:uid="{00000000-0005-0000-0000-0000042D0000}"/>
    <cellStyle name="Note 5 40" xfId="11525" xr:uid="{00000000-0005-0000-0000-0000052D0000}"/>
    <cellStyle name="Note 5 40 2" xfId="11526" xr:uid="{00000000-0005-0000-0000-0000062D0000}"/>
    <cellStyle name="Note 5 40 3" xfId="11527" xr:uid="{00000000-0005-0000-0000-0000072D0000}"/>
    <cellStyle name="Note 5 40 4" xfId="11528" xr:uid="{00000000-0005-0000-0000-0000082D0000}"/>
    <cellStyle name="Note 5 40 5" xfId="11529" xr:uid="{00000000-0005-0000-0000-0000092D0000}"/>
    <cellStyle name="Note 5 40 6" xfId="11530" xr:uid="{00000000-0005-0000-0000-00000A2D0000}"/>
    <cellStyle name="Note 5 40 7" xfId="11531" xr:uid="{00000000-0005-0000-0000-00000B2D0000}"/>
    <cellStyle name="Note 5 40 8" xfId="11532" xr:uid="{00000000-0005-0000-0000-00000C2D0000}"/>
    <cellStyle name="Note 5 40 9" xfId="11533" xr:uid="{00000000-0005-0000-0000-00000D2D0000}"/>
    <cellStyle name="Note 5 41" xfId="11534" xr:uid="{00000000-0005-0000-0000-00000E2D0000}"/>
    <cellStyle name="Note 5 41 2" xfId="11535" xr:uid="{00000000-0005-0000-0000-00000F2D0000}"/>
    <cellStyle name="Note 5 41 3" xfId="11536" xr:uid="{00000000-0005-0000-0000-0000102D0000}"/>
    <cellStyle name="Note 5 41 4" xfId="11537" xr:uid="{00000000-0005-0000-0000-0000112D0000}"/>
    <cellStyle name="Note 5 41 5" xfId="11538" xr:uid="{00000000-0005-0000-0000-0000122D0000}"/>
    <cellStyle name="Note 5 41 6" xfId="11539" xr:uid="{00000000-0005-0000-0000-0000132D0000}"/>
    <cellStyle name="Note 5 41 7" xfId="11540" xr:uid="{00000000-0005-0000-0000-0000142D0000}"/>
    <cellStyle name="Note 5 41 8" xfId="11541" xr:uid="{00000000-0005-0000-0000-0000152D0000}"/>
    <cellStyle name="Note 5 41 9" xfId="11542" xr:uid="{00000000-0005-0000-0000-0000162D0000}"/>
    <cellStyle name="Note 5 42" xfId="11543" xr:uid="{00000000-0005-0000-0000-0000172D0000}"/>
    <cellStyle name="Note 5 42 2" xfId="11544" xr:uid="{00000000-0005-0000-0000-0000182D0000}"/>
    <cellStyle name="Note 5 42 3" xfId="11545" xr:uid="{00000000-0005-0000-0000-0000192D0000}"/>
    <cellStyle name="Note 5 42 4" xfId="11546" xr:uid="{00000000-0005-0000-0000-00001A2D0000}"/>
    <cellStyle name="Note 5 42 5" xfId="11547" xr:uid="{00000000-0005-0000-0000-00001B2D0000}"/>
    <cellStyle name="Note 5 42 6" xfId="11548" xr:uid="{00000000-0005-0000-0000-00001C2D0000}"/>
    <cellStyle name="Note 5 42 7" xfId="11549" xr:uid="{00000000-0005-0000-0000-00001D2D0000}"/>
    <cellStyle name="Note 5 42 8" xfId="11550" xr:uid="{00000000-0005-0000-0000-00001E2D0000}"/>
    <cellStyle name="Note 5 42 9" xfId="11551" xr:uid="{00000000-0005-0000-0000-00001F2D0000}"/>
    <cellStyle name="Note 5 43" xfId="11552" xr:uid="{00000000-0005-0000-0000-0000202D0000}"/>
    <cellStyle name="Note 5 43 2" xfId="11553" xr:uid="{00000000-0005-0000-0000-0000212D0000}"/>
    <cellStyle name="Note 5 43 3" xfId="11554" xr:uid="{00000000-0005-0000-0000-0000222D0000}"/>
    <cellStyle name="Note 5 43 4" xfId="11555" xr:uid="{00000000-0005-0000-0000-0000232D0000}"/>
    <cellStyle name="Note 5 43 5" xfId="11556" xr:uid="{00000000-0005-0000-0000-0000242D0000}"/>
    <cellStyle name="Note 5 43 6" xfId="11557" xr:uid="{00000000-0005-0000-0000-0000252D0000}"/>
    <cellStyle name="Note 5 43 7" xfId="11558" xr:uid="{00000000-0005-0000-0000-0000262D0000}"/>
    <cellStyle name="Note 5 43 8" xfId="11559" xr:uid="{00000000-0005-0000-0000-0000272D0000}"/>
    <cellStyle name="Note 5 43 9" xfId="11560" xr:uid="{00000000-0005-0000-0000-0000282D0000}"/>
    <cellStyle name="Note 5 44" xfId="11561" xr:uid="{00000000-0005-0000-0000-0000292D0000}"/>
    <cellStyle name="Note 5 44 2" xfId="11562" xr:uid="{00000000-0005-0000-0000-00002A2D0000}"/>
    <cellStyle name="Note 5 44 3" xfId="11563" xr:uid="{00000000-0005-0000-0000-00002B2D0000}"/>
    <cellStyle name="Note 5 44 4" xfId="11564" xr:uid="{00000000-0005-0000-0000-00002C2D0000}"/>
    <cellStyle name="Note 5 44 5" xfId="11565" xr:uid="{00000000-0005-0000-0000-00002D2D0000}"/>
    <cellStyle name="Note 5 44 6" xfId="11566" xr:uid="{00000000-0005-0000-0000-00002E2D0000}"/>
    <cellStyle name="Note 5 44 7" xfId="11567" xr:uid="{00000000-0005-0000-0000-00002F2D0000}"/>
    <cellStyle name="Note 5 44 8" xfId="11568" xr:uid="{00000000-0005-0000-0000-0000302D0000}"/>
    <cellStyle name="Note 5 44 9" xfId="11569" xr:uid="{00000000-0005-0000-0000-0000312D0000}"/>
    <cellStyle name="Note 5 45" xfId="11570" xr:uid="{00000000-0005-0000-0000-0000322D0000}"/>
    <cellStyle name="Note 5 45 2" xfId="11571" xr:uid="{00000000-0005-0000-0000-0000332D0000}"/>
    <cellStyle name="Note 5 45 3" xfId="11572" xr:uid="{00000000-0005-0000-0000-0000342D0000}"/>
    <cellStyle name="Note 5 45 4" xfId="11573" xr:uid="{00000000-0005-0000-0000-0000352D0000}"/>
    <cellStyle name="Note 5 45 5" xfId="11574" xr:uid="{00000000-0005-0000-0000-0000362D0000}"/>
    <cellStyle name="Note 5 45 6" xfId="11575" xr:uid="{00000000-0005-0000-0000-0000372D0000}"/>
    <cellStyle name="Note 5 45 7" xfId="11576" xr:uid="{00000000-0005-0000-0000-0000382D0000}"/>
    <cellStyle name="Note 5 45 8" xfId="11577" xr:uid="{00000000-0005-0000-0000-0000392D0000}"/>
    <cellStyle name="Note 5 45 9" xfId="11578" xr:uid="{00000000-0005-0000-0000-00003A2D0000}"/>
    <cellStyle name="Note 5 46" xfId="11579" xr:uid="{00000000-0005-0000-0000-00003B2D0000}"/>
    <cellStyle name="Note 5 46 10" xfId="11580" xr:uid="{00000000-0005-0000-0000-00003C2D0000}"/>
    <cellStyle name="Note 5 46 11" xfId="11581" xr:uid="{00000000-0005-0000-0000-00003D2D0000}"/>
    <cellStyle name="Note 5 46 12" xfId="11582" xr:uid="{00000000-0005-0000-0000-00003E2D0000}"/>
    <cellStyle name="Note 5 46 13" xfId="11583" xr:uid="{00000000-0005-0000-0000-00003F2D0000}"/>
    <cellStyle name="Note 5 46 14" xfId="11584" xr:uid="{00000000-0005-0000-0000-0000402D0000}"/>
    <cellStyle name="Note 5 46 15" xfId="11585" xr:uid="{00000000-0005-0000-0000-0000412D0000}"/>
    <cellStyle name="Note 5 46 16" xfId="11586" xr:uid="{00000000-0005-0000-0000-0000422D0000}"/>
    <cellStyle name="Note 5 46 17" xfId="11587" xr:uid="{00000000-0005-0000-0000-0000432D0000}"/>
    <cellStyle name="Note 5 46 2" xfId="11588" xr:uid="{00000000-0005-0000-0000-0000442D0000}"/>
    <cellStyle name="Note 5 46 3" xfId="11589" xr:uid="{00000000-0005-0000-0000-0000452D0000}"/>
    <cellStyle name="Note 5 46 4" xfId="11590" xr:uid="{00000000-0005-0000-0000-0000462D0000}"/>
    <cellStyle name="Note 5 46 5" xfId="11591" xr:uid="{00000000-0005-0000-0000-0000472D0000}"/>
    <cellStyle name="Note 5 46 6" xfId="11592" xr:uid="{00000000-0005-0000-0000-0000482D0000}"/>
    <cellStyle name="Note 5 46 7" xfId="11593" xr:uid="{00000000-0005-0000-0000-0000492D0000}"/>
    <cellStyle name="Note 5 46 8" xfId="11594" xr:uid="{00000000-0005-0000-0000-00004A2D0000}"/>
    <cellStyle name="Note 5 46 9" xfId="11595" xr:uid="{00000000-0005-0000-0000-00004B2D0000}"/>
    <cellStyle name="Note 5 47" xfId="11596" xr:uid="{00000000-0005-0000-0000-00004C2D0000}"/>
    <cellStyle name="Note 5 47 2" xfId="11597" xr:uid="{00000000-0005-0000-0000-00004D2D0000}"/>
    <cellStyle name="Note 5 47 3" xfId="11598" xr:uid="{00000000-0005-0000-0000-00004E2D0000}"/>
    <cellStyle name="Note 5 47 4" xfId="11599" xr:uid="{00000000-0005-0000-0000-00004F2D0000}"/>
    <cellStyle name="Note 5 47 5" xfId="11600" xr:uid="{00000000-0005-0000-0000-0000502D0000}"/>
    <cellStyle name="Note 5 47 6" xfId="11601" xr:uid="{00000000-0005-0000-0000-0000512D0000}"/>
    <cellStyle name="Note 5 47 7" xfId="11602" xr:uid="{00000000-0005-0000-0000-0000522D0000}"/>
    <cellStyle name="Note 5 47 8" xfId="11603" xr:uid="{00000000-0005-0000-0000-0000532D0000}"/>
    <cellStyle name="Note 5 47 9" xfId="11604" xr:uid="{00000000-0005-0000-0000-0000542D0000}"/>
    <cellStyle name="Note 5 48" xfId="11605" xr:uid="{00000000-0005-0000-0000-0000552D0000}"/>
    <cellStyle name="Note 5 48 2" xfId="11606" xr:uid="{00000000-0005-0000-0000-0000562D0000}"/>
    <cellStyle name="Note 5 48 3" xfId="11607" xr:uid="{00000000-0005-0000-0000-0000572D0000}"/>
    <cellStyle name="Note 5 48 4" xfId="11608" xr:uid="{00000000-0005-0000-0000-0000582D0000}"/>
    <cellStyle name="Note 5 48 5" xfId="11609" xr:uid="{00000000-0005-0000-0000-0000592D0000}"/>
    <cellStyle name="Note 5 48 6" xfId="11610" xr:uid="{00000000-0005-0000-0000-00005A2D0000}"/>
    <cellStyle name="Note 5 48 7" xfId="11611" xr:uid="{00000000-0005-0000-0000-00005B2D0000}"/>
    <cellStyle name="Note 5 48 8" xfId="11612" xr:uid="{00000000-0005-0000-0000-00005C2D0000}"/>
    <cellStyle name="Note 5 48 9" xfId="11613" xr:uid="{00000000-0005-0000-0000-00005D2D0000}"/>
    <cellStyle name="Note 5 49" xfId="11614" xr:uid="{00000000-0005-0000-0000-00005E2D0000}"/>
    <cellStyle name="Note 5 49 2" xfId="11615" xr:uid="{00000000-0005-0000-0000-00005F2D0000}"/>
    <cellStyle name="Note 5 49 3" xfId="11616" xr:uid="{00000000-0005-0000-0000-0000602D0000}"/>
    <cellStyle name="Note 5 49 4" xfId="11617" xr:uid="{00000000-0005-0000-0000-0000612D0000}"/>
    <cellStyle name="Note 5 49 5" xfId="11618" xr:uid="{00000000-0005-0000-0000-0000622D0000}"/>
    <cellStyle name="Note 5 49 6" xfId="11619" xr:uid="{00000000-0005-0000-0000-0000632D0000}"/>
    <cellStyle name="Note 5 49 7" xfId="11620" xr:uid="{00000000-0005-0000-0000-0000642D0000}"/>
    <cellStyle name="Note 5 49 8" xfId="11621" xr:uid="{00000000-0005-0000-0000-0000652D0000}"/>
    <cellStyle name="Note 5 49 9" xfId="11622" xr:uid="{00000000-0005-0000-0000-0000662D0000}"/>
    <cellStyle name="Note 5 5" xfId="11623" xr:uid="{00000000-0005-0000-0000-0000672D0000}"/>
    <cellStyle name="Note 5 5 2" xfId="11624" xr:uid="{00000000-0005-0000-0000-0000682D0000}"/>
    <cellStyle name="Note 5 5 3" xfId="11625" xr:uid="{00000000-0005-0000-0000-0000692D0000}"/>
    <cellStyle name="Note 5 5 4" xfId="11626" xr:uid="{00000000-0005-0000-0000-00006A2D0000}"/>
    <cellStyle name="Note 5 5 5" xfId="11627" xr:uid="{00000000-0005-0000-0000-00006B2D0000}"/>
    <cellStyle name="Note 5 5 6" xfId="11628" xr:uid="{00000000-0005-0000-0000-00006C2D0000}"/>
    <cellStyle name="Note 5 5 7" xfId="11629" xr:uid="{00000000-0005-0000-0000-00006D2D0000}"/>
    <cellStyle name="Note 5 5 8" xfId="11630" xr:uid="{00000000-0005-0000-0000-00006E2D0000}"/>
    <cellStyle name="Note 5 5 9" xfId="11631" xr:uid="{00000000-0005-0000-0000-00006F2D0000}"/>
    <cellStyle name="Note 5 50" xfId="11632" xr:uid="{00000000-0005-0000-0000-0000702D0000}"/>
    <cellStyle name="Note 5 50 2" xfId="11633" xr:uid="{00000000-0005-0000-0000-0000712D0000}"/>
    <cellStyle name="Note 5 50 3" xfId="11634" xr:uid="{00000000-0005-0000-0000-0000722D0000}"/>
    <cellStyle name="Note 5 50 4" xfId="11635" xr:uid="{00000000-0005-0000-0000-0000732D0000}"/>
    <cellStyle name="Note 5 50 5" xfId="11636" xr:uid="{00000000-0005-0000-0000-0000742D0000}"/>
    <cellStyle name="Note 5 50 6" xfId="11637" xr:uid="{00000000-0005-0000-0000-0000752D0000}"/>
    <cellStyle name="Note 5 50 7" xfId="11638" xr:uid="{00000000-0005-0000-0000-0000762D0000}"/>
    <cellStyle name="Note 5 50 8" xfId="11639" xr:uid="{00000000-0005-0000-0000-0000772D0000}"/>
    <cellStyle name="Note 5 50 9" xfId="11640" xr:uid="{00000000-0005-0000-0000-0000782D0000}"/>
    <cellStyle name="Note 5 51" xfId="11641" xr:uid="{00000000-0005-0000-0000-0000792D0000}"/>
    <cellStyle name="Note 5 51 2" xfId="11642" xr:uid="{00000000-0005-0000-0000-00007A2D0000}"/>
    <cellStyle name="Note 5 51 3" xfId="11643" xr:uid="{00000000-0005-0000-0000-00007B2D0000}"/>
    <cellStyle name="Note 5 51 4" xfId="11644" xr:uid="{00000000-0005-0000-0000-00007C2D0000}"/>
    <cellStyle name="Note 5 52" xfId="11645" xr:uid="{00000000-0005-0000-0000-00007D2D0000}"/>
    <cellStyle name="Note 5 52 2" xfId="11646" xr:uid="{00000000-0005-0000-0000-00007E2D0000}"/>
    <cellStyle name="Note 5 52 3" xfId="11647" xr:uid="{00000000-0005-0000-0000-00007F2D0000}"/>
    <cellStyle name="Note 5 53" xfId="11648" xr:uid="{00000000-0005-0000-0000-0000802D0000}"/>
    <cellStyle name="Note 5 54" xfId="11649" xr:uid="{00000000-0005-0000-0000-0000812D0000}"/>
    <cellStyle name="Note 5 55" xfId="11650" xr:uid="{00000000-0005-0000-0000-0000822D0000}"/>
    <cellStyle name="Note 5 56" xfId="11651" xr:uid="{00000000-0005-0000-0000-0000832D0000}"/>
    <cellStyle name="Note 5 57" xfId="11652" xr:uid="{00000000-0005-0000-0000-0000842D0000}"/>
    <cellStyle name="Note 5 58" xfId="11653" xr:uid="{00000000-0005-0000-0000-0000852D0000}"/>
    <cellStyle name="Note 5 59" xfId="11654" xr:uid="{00000000-0005-0000-0000-0000862D0000}"/>
    <cellStyle name="Note 5 6" xfId="11655" xr:uid="{00000000-0005-0000-0000-0000872D0000}"/>
    <cellStyle name="Note 5 6 2" xfId="11656" xr:uid="{00000000-0005-0000-0000-0000882D0000}"/>
    <cellStyle name="Note 5 6 3" xfId="11657" xr:uid="{00000000-0005-0000-0000-0000892D0000}"/>
    <cellStyle name="Note 5 6 4" xfId="11658" xr:uid="{00000000-0005-0000-0000-00008A2D0000}"/>
    <cellStyle name="Note 5 6 5" xfId="11659" xr:uid="{00000000-0005-0000-0000-00008B2D0000}"/>
    <cellStyle name="Note 5 6 6" xfId="11660" xr:uid="{00000000-0005-0000-0000-00008C2D0000}"/>
    <cellStyle name="Note 5 6 7" xfId="11661" xr:uid="{00000000-0005-0000-0000-00008D2D0000}"/>
    <cellStyle name="Note 5 6 8" xfId="11662" xr:uid="{00000000-0005-0000-0000-00008E2D0000}"/>
    <cellStyle name="Note 5 6 9" xfId="11663" xr:uid="{00000000-0005-0000-0000-00008F2D0000}"/>
    <cellStyle name="Note 5 60" xfId="11664" xr:uid="{00000000-0005-0000-0000-0000902D0000}"/>
    <cellStyle name="Note 5 61" xfId="11665" xr:uid="{00000000-0005-0000-0000-0000912D0000}"/>
    <cellStyle name="Note 5 62" xfId="11666" xr:uid="{00000000-0005-0000-0000-0000922D0000}"/>
    <cellStyle name="Note 5 63" xfId="11667" xr:uid="{00000000-0005-0000-0000-0000932D0000}"/>
    <cellStyle name="Note 5 64" xfId="11668" xr:uid="{00000000-0005-0000-0000-0000942D0000}"/>
    <cellStyle name="Note 5 65" xfId="11669" xr:uid="{00000000-0005-0000-0000-0000952D0000}"/>
    <cellStyle name="Note 5 66" xfId="11670" xr:uid="{00000000-0005-0000-0000-0000962D0000}"/>
    <cellStyle name="Note 5 67" xfId="11671" xr:uid="{00000000-0005-0000-0000-0000972D0000}"/>
    <cellStyle name="Note 5 68" xfId="11672" xr:uid="{00000000-0005-0000-0000-0000982D0000}"/>
    <cellStyle name="Note 5 69" xfId="11673" xr:uid="{00000000-0005-0000-0000-0000992D0000}"/>
    <cellStyle name="Note 5 7" xfId="11674" xr:uid="{00000000-0005-0000-0000-00009A2D0000}"/>
    <cellStyle name="Note 5 7 2" xfId="11675" xr:uid="{00000000-0005-0000-0000-00009B2D0000}"/>
    <cellStyle name="Note 5 7 3" xfId="11676" xr:uid="{00000000-0005-0000-0000-00009C2D0000}"/>
    <cellStyle name="Note 5 7 4" xfId="11677" xr:uid="{00000000-0005-0000-0000-00009D2D0000}"/>
    <cellStyle name="Note 5 7 5" xfId="11678" xr:uid="{00000000-0005-0000-0000-00009E2D0000}"/>
    <cellStyle name="Note 5 7 6" xfId="11679" xr:uid="{00000000-0005-0000-0000-00009F2D0000}"/>
    <cellStyle name="Note 5 7 7" xfId="11680" xr:uid="{00000000-0005-0000-0000-0000A02D0000}"/>
    <cellStyle name="Note 5 7 8" xfId="11681" xr:uid="{00000000-0005-0000-0000-0000A12D0000}"/>
    <cellStyle name="Note 5 7 9" xfId="11682" xr:uid="{00000000-0005-0000-0000-0000A22D0000}"/>
    <cellStyle name="Note 5 70" xfId="11683" xr:uid="{00000000-0005-0000-0000-0000A32D0000}"/>
    <cellStyle name="Note 5 71" xfId="11684" xr:uid="{00000000-0005-0000-0000-0000A42D0000}"/>
    <cellStyle name="Note 5 72" xfId="11685" xr:uid="{00000000-0005-0000-0000-0000A52D0000}"/>
    <cellStyle name="Note 5 73" xfId="11686" xr:uid="{00000000-0005-0000-0000-0000A62D0000}"/>
    <cellStyle name="Note 5 74" xfId="11687" xr:uid="{00000000-0005-0000-0000-0000A72D0000}"/>
    <cellStyle name="Note 5 75" xfId="11688" xr:uid="{00000000-0005-0000-0000-0000A82D0000}"/>
    <cellStyle name="Note 5 8" xfId="11689" xr:uid="{00000000-0005-0000-0000-0000A92D0000}"/>
    <cellStyle name="Note 5 8 2" xfId="11690" xr:uid="{00000000-0005-0000-0000-0000AA2D0000}"/>
    <cellStyle name="Note 5 8 3" xfId="11691" xr:uid="{00000000-0005-0000-0000-0000AB2D0000}"/>
    <cellStyle name="Note 5 8 4" xfId="11692" xr:uid="{00000000-0005-0000-0000-0000AC2D0000}"/>
    <cellStyle name="Note 5 8 5" xfId="11693" xr:uid="{00000000-0005-0000-0000-0000AD2D0000}"/>
    <cellStyle name="Note 5 8 6" xfId="11694" xr:uid="{00000000-0005-0000-0000-0000AE2D0000}"/>
    <cellStyle name="Note 5 8 7" xfId="11695" xr:uid="{00000000-0005-0000-0000-0000AF2D0000}"/>
    <cellStyle name="Note 5 8 8" xfId="11696" xr:uid="{00000000-0005-0000-0000-0000B02D0000}"/>
    <cellStyle name="Note 5 8 9" xfId="11697" xr:uid="{00000000-0005-0000-0000-0000B12D0000}"/>
    <cellStyle name="Note 5 9" xfId="11698" xr:uid="{00000000-0005-0000-0000-0000B22D0000}"/>
    <cellStyle name="Note 5 9 2" xfId="11699" xr:uid="{00000000-0005-0000-0000-0000B32D0000}"/>
    <cellStyle name="Note 5 9 3" xfId="11700" xr:uid="{00000000-0005-0000-0000-0000B42D0000}"/>
    <cellStyle name="Note 5 9 4" xfId="11701" xr:uid="{00000000-0005-0000-0000-0000B52D0000}"/>
    <cellStyle name="Note 5 9 5" xfId="11702" xr:uid="{00000000-0005-0000-0000-0000B62D0000}"/>
    <cellStyle name="Note 5 9 6" xfId="11703" xr:uid="{00000000-0005-0000-0000-0000B72D0000}"/>
    <cellStyle name="Note 5 9 7" xfId="11704" xr:uid="{00000000-0005-0000-0000-0000B82D0000}"/>
    <cellStyle name="Note 5 9 8" xfId="11705" xr:uid="{00000000-0005-0000-0000-0000B92D0000}"/>
    <cellStyle name="Note 5 9 9" xfId="11706" xr:uid="{00000000-0005-0000-0000-0000BA2D0000}"/>
    <cellStyle name="Note 50" xfId="11707" xr:uid="{00000000-0005-0000-0000-0000BB2D0000}"/>
    <cellStyle name="Note 6" xfId="11708" xr:uid="{00000000-0005-0000-0000-0000BC2D0000}"/>
    <cellStyle name="Note 6 10" xfId="11709" xr:uid="{00000000-0005-0000-0000-0000BD2D0000}"/>
    <cellStyle name="Note 6 10 2" xfId="11710" xr:uid="{00000000-0005-0000-0000-0000BE2D0000}"/>
    <cellStyle name="Note 6 10 3" xfId="11711" xr:uid="{00000000-0005-0000-0000-0000BF2D0000}"/>
    <cellStyle name="Note 6 10 4" xfId="11712" xr:uid="{00000000-0005-0000-0000-0000C02D0000}"/>
    <cellStyle name="Note 6 10 5" xfId="11713" xr:uid="{00000000-0005-0000-0000-0000C12D0000}"/>
    <cellStyle name="Note 6 10 6" xfId="11714" xr:uid="{00000000-0005-0000-0000-0000C22D0000}"/>
    <cellStyle name="Note 6 10 7" xfId="11715" xr:uid="{00000000-0005-0000-0000-0000C32D0000}"/>
    <cellStyle name="Note 6 10 8" xfId="11716" xr:uid="{00000000-0005-0000-0000-0000C42D0000}"/>
    <cellStyle name="Note 6 10 9" xfId="11717" xr:uid="{00000000-0005-0000-0000-0000C52D0000}"/>
    <cellStyle name="Note 6 11" xfId="11718" xr:uid="{00000000-0005-0000-0000-0000C62D0000}"/>
    <cellStyle name="Note 6 11 2" xfId="11719" xr:uid="{00000000-0005-0000-0000-0000C72D0000}"/>
    <cellStyle name="Note 6 11 3" xfId="11720" xr:uid="{00000000-0005-0000-0000-0000C82D0000}"/>
    <cellStyle name="Note 6 11 4" xfId="11721" xr:uid="{00000000-0005-0000-0000-0000C92D0000}"/>
    <cellStyle name="Note 6 11 5" xfId="11722" xr:uid="{00000000-0005-0000-0000-0000CA2D0000}"/>
    <cellStyle name="Note 6 11 6" xfId="11723" xr:uid="{00000000-0005-0000-0000-0000CB2D0000}"/>
    <cellStyle name="Note 6 11 7" xfId="11724" xr:uid="{00000000-0005-0000-0000-0000CC2D0000}"/>
    <cellStyle name="Note 6 11 8" xfId="11725" xr:uid="{00000000-0005-0000-0000-0000CD2D0000}"/>
    <cellStyle name="Note 6 11 9" xfId="11726" xr:uid="{00000000-0005-0000-0000-0000CE2D0000}"/>
    <cellStyle name="Note 6 12" xfId="11727" xr:uid="{00000000-0005-0000-0000-0000CF2D0000}"/>
    <cellStyle name="Note 6 12 2" xfId="11728" xr:uid="{00000000-0005-0000-0000-0000D02D0000}"/>
    <cellStyle name="Note 6 12 3" xfId="11729" xr:uid="{00000000-0005-0000-0000-0000D12D0000}"/>
    <cellStyle name="Note 6 12 4" xfId="11730" xr:uid="{00000000-0005-0000-0000-0000D22D0000}"/>
    <cellStyle name="Note 6 12 5" xfId="11731" xr:uid="{00000000-0005-0000-0000-0000D32D0000}"/>
    <cellStyle name="Note 6 12 6" xfId="11732" xr:uid="{00000000-0005-0000-0000-0000D42D0000}"/>
    <cellStyle name="Note 6 12 7" xfId="11733" xr:uid="{00000000-0005-0000-0000-0000D52D0000}"/>
    <cellStyle name="Note 6 12 8" xfId="11734" xr:uid="{00000000-0005-0000-0000-0000D62D0000}"/>
    <cellStyle name="Note 6 12 9" xfId="11735" xr:uid="{00000000-0005-0000-0000-0000D72D0000}"/>
    <cellStyle name="Note 6 13" xfId="11736" xr:uid="{00000000-0005-0000-0000-0000D82D0000}"/>
    <cellStyle name="Note 6 13 2" xfId="11737" xr:uid="{00000000-0005-0000-0000-0000D92D0000}"/>
    <cellStyle name="Note 6 13 3" xfId="11738" xr:uid="{00000000-0005-0000-0000-0000DA2D0000}"/>
    <cellStyle name="Note 6 13 4" xfId="11739" xr:uid="{00000000-0005-0000-0000-0000DB2D0000}"/>
    <cellStyle name="Note 6 13 5" xfId="11740" xr:uid="{00000000-0005-0000-0000-0000DC2D0000}"/>
    <cellStyle name="Note 6 13 6" xfId="11741" xr:uid="{00000000-0005-0000-0000-0000DD2D0000}"/>
    <cellStyle name="Note 6 13 7" xfId="11742" xr:uid="{00000000-0005-0000-0000-0000DE2D0000}"/>
    <cellStyle name="Note 6 13 8" xfId="11743" xr:uid="{00000000-0005-0000-0000-0000DF2D0000}"/>
    <cellStyle name="Note 6 13 9" xfId="11744" xr:uid="{00000000-0005-0000-0000-0000E02D0000}"/>
    <cellStyle name="Note 6 14" xfId="11745" xr:uid="{00000000-0005-0000-0000-0000E12D0000}"/>
    <cellStyle name="Note 6 14 2" xfId="11746" xr:uid="{00000000-0005-0000-0000-0000E22D0000}"/>
    <cellStyle name="Note 6 14 3" xfId="11747" xr:uid="{00000000-0005-0000-0000-0000E32D0000}"/>
    <cellStyle name="Note 6 14 4" xfId="11748" xr:uid="{00000000-0005-0000-0000-0000E42D0000}"/>
    <cellStyle name="Note 6 14 5" xfId="11749" xr:uid="{00000000-0005-0000-0000-0000E52D0000}"/>
    <cellStyle name="Note 6 14 6" xfId="11750" xr:uid="{00000000-0005-0000-0000-0000E62D0000}"/>
    <cellStyle name="Note 6 14 7" xfId="11751" xr:uid="{00000000-0005-0000-0000-0000E72D0000}"/>
    <cellStyle name="Note 6 14 8" xfId="11752" xr:uid="{00000000-0005-0000-0000-0000E82D0000}"/>
    <cellStyle name="Note 6 14 9" xfId="11753" xr:uid="{00000000-0005-0000-0000-0000E92D0000}"/>
    <cellStyle name="Note 6 15" xfId="11754" xr:uid="{00000000-0005-0000-0000-0000EA2D0000}"/>
    <cellStyle name="Note 6 15 2" xfId="11755" xr:uid="{00000000-0005-0000-0000-0000EB2D0000}"/>
    <cellStyle name="Note 6 15 3" xfId="11756" xr:uid="{00000000-0005-0000-0000-0000EC2D0000}"/>
    <cellStyle name="Note 6 15 4" xfId="11757" xr:uid="{00000000-0005-0000-0000-0000ED2D0000}"/>
    <cellStyle name="Note 6 15 5" xfId="11758" xr:uid="{00000000-0005-0000-0000-0000EE2D0000}"/>
    <cellStyle name="Note 6 15 6" xfId="11759" xr:uid="{00000000-0005-0000-0000-0000EF2D0000}"/>
    <cellStyle name="Note 6 15 7" xfId="11760" xr:uid="{00000000-0005-0000-0000-0000F02D0000}"/>
    <cellStyle name="Note 6 15 8" xfId="11761" xr:uid="{00000000-0005-0000-0000-0000F12D0000}"/>
    <cellStyle name="Note 6 15 9" xfId="11762" xr:uid="{00000000-0005-0000-0000-0000F22D0000}"/>
    <cellStyle name="Note 6 16" xfId="11763" xr:uid="{00000000-0005-0000-0000-0000F32D0000}"/>
    <cellStyle name="Note 6 16 2" xfId="11764" xr:uid="{00000000-0005-0000-0000-0000F42D0000}"/>
    <cellStyle name="Note 6 16 3" xfId="11765" xr:uid="{00000000-0005-0000-0000-0000F52D0000}"/>
    <cellStyle name="Note 6 16 4" xfId="11766" xr:uid="{00000000-0005-0000-0000-0000F62D0000}"/>
    <cellStyle name="Note 6 16 5" xfId="11767" xr:uid="{00000000-0005-0000-0000-0000F72D0000}"/>
    <cellStyle name="Note 6 16 6" xfId="11768" xr:uid="{00000000-0005-0000-0000-0000F82D0000}"/>
    <cellStyle name="Note 6 16 7" xfId="11769" xr:uid="{00000000-0005-0000-0000-0000F92D0000}"/>
    <cellStyle name="Note 6 16 8" xfId="11770" xr:uid="{00000000-0005-0000-0000-0000FA2D0000}"/>
    <cellStyle name="Note 6 16 9" xfId="11771" xr:uid="{00000000-0005-0000-0000-0000FB2D0000}"/>
    <cellStyle name="Note 6 17" xfId="11772" xr:uid="{00000000-0005-0000-0000-0000FC2D0000}"/>
    <cellStyle name="Note 6 17 2" xfId="11773" xr:uid="{00000000-0005-0000-0000-0000FD2D0000}"/>
    <cellStyle name="Note 6 17 3" xfId="11774" xr:uid="{00000000-0005-0000-0000-0000FE2D0000}"/>
    <cellStyle name="Note 6 17 4" xfId="11775" xr:uid="{00000000-0005-0000-0000-0000FF2D0000}"/>
    <cellStyle name="Note 6 17 5" xfId="11776" xr:uid="{00000000-0005-0000-0000-0000002E0000}"/>
    <cellStyle name="Note 6 17 6" xfId="11777" xr:uid="{00000000-0005-0000-0000-0000012E0000}"/>
    <cellStyle name="Note 6 17 7" xfId="11778" xr:uid="{00000000-0005-0000-0000-0000022E0000}"/>
    <cellStyle name="Note 6 17 8" xfId="11779" xr:uid="{00000000-0005-0000-0000-0000032E0000}"/>
    <cellStyle name="Note 6 17 9" xfId="11780" xr:uid="{00000000-0005-0000-0000-0000042E0000}"/>
    <cellStyle name="Note 6 18" xfId="11781" xr:uid="{00000000-0005-0000-0000-0000052E0000}"/>
    <cellStyle name="Note 6 18 2" xfId="11782" xr:uid="{00000000-0005-0000-0000-0000062E0000}"/>
    <cellStyle name="Note 6 18 3" xfId="11783" xr:uid="{00000000-0005-0000-0000-0000072E0000}"/>
    <cellStyle name="Note 6 18 4" xfId="11784" xr:uid="{00000000-0005-0000-0000-0000082E0000}"/>
    <cellStyle name="Note 6 18 5" xfId="11785" xr:uid="{00000000-0005-0000-0000-0000092E0000}"/>
    <cellStyle name="Note 6 18 6" xfId="11786" xr:uid="{00000000-0005-0000-0000-00000A2E0000}"/>
    <cellStyle name="Note 6 18 7" xfId="11787" xr:uid="{00000000-0005-0000-0000-00000B2E0000}"/>
    <cellStyle name="Note 6 18 8" xfId="11788" xr:uid="{00000000-0005-0000-0000-00000C2E0000}"/>
    <cellStyle name="Note 6 18 9" xfId="11789" xr:uid="{00000000-0005-0000-0000-00000D2E0000}"/>
    <cellStyle name="Note 6 19" xfId="11790" xr:uid="{00000000-0005-0000-0000-00000E2E0000}"/>
    <cellStyle name="Note 6 19 2" xfId="11791" xr:uid="{00000000-0005-0000-0000-00000F2E0000}"/>
    <cellStyle name="Note 6 19 3" xfId="11792" xr:uid="{00000000-0005-0000-0000-0000102E0000}"/>
    <cellStyle name="Note 6 19 4" xfId="11793" xr:uid="{00000000-0005-0000-0000-0000112E0000}"/>
    <cellStyle name="Note 6 19 5" xfId="11794" xr:uid="{00000000-0005-0000-0000-0000122E0000}"/>
    <cellStyle name="Note 6 19 6" xfId="11795" xr:uid="{00000000-0005-0000-0000-0000132E0000}"/>
    <cellStyle name="Note 6 19 7" xfId="11796" xr:uid="{00000000-0005-0000-0000-0000142E0000}"/>
    <cellStyle name="Note 6 19 8" xfId="11797" xr:uid="{00000000-0005-0000-0000-0000152E0000}"/>
    <cellStyle name="Note 6 19 9" xfId="11798" xr:uid="{00000000-0005-0000-0000-0000162E0000}"/>
    <cellStyle name="Note 6 2" xfId="11799" xr:uid="{00000000-0005-0000-0000-0000172E0000}"/>
    <cellStyle name="Note 6 2 10" xfId="11800" xr:uid="{00000000-0005-0000-0000-0000182E0000}"/>
    <cellStyle name="Note 6 2 11" xfId="11801" xr:uid="{00000000-0005-0000-0000-0000192E0000}"/>
    <cellStyle name="Note 6 2 2" xfId="11802" xr:uid="{00000000-0005-0000-0000-00001A2E0000}"/>
    <cellStyle name="Note 6 2 2 10" xfId="11803" xr:uid="{00000000-0005-0000-0000-00001B2E0000}"/>
    <cellStyle name="Note 6 2 2 11" xfId="11804" xr:uid="{00000000-0005-0000-0000-00001C2E0000}"/>
    <cellStyle name="Note 6 2 2 12" xfId="11805" xr:uid="{00000000-0005-0000-0000-00001D2E0000}"/>
    <cellStyle name="Note 6 2 2 13" xfId="11806" xr:uid="{00000000-0005-0000-0000-00001E2E0000}"/>
    <cellStyle name="Note 6 2 2 14" xfId="11807" xr:uid="{00000000-0005-0000-0000-00001F2E0000}"/>
    <cellStyle name="Note 6 2 2 15" xfId="11808" xr:uid="{00000000-0005-0000-0000-0000202E0000}"/>
    <cellStyle name="Note 6 2 2 16" xfId="11809" xr:uid="{00000000-0005-0000-0000-0000212E0000}"/>
    <cellStyle name="Note 6 2 2 17" xfId="11810" xr:uid="{00000000-0005-0000-0000-0000222E0000}"/>
    <cellStyle name="Note 6 2 2 2" xfId="11811" xr:uid="{00000000-0005-0000-0000-0000232E0000}"/>
    <cellStyle name="Note 6 2 2 3" xfId="11812" xr:uid="{00000000-0005-0000-0000-0000242E0000}"/>
    <cellStyle name="Note 6 2 2 4" xfId="11813" xr:uid="{00000000-0005-0000-0000-0000252E0000}"/>
    <cellStyle name="Note 6 2 2 5" xfId="11814" xr:uid="{00000000-0005-0000-0000-0000262E0000}"/>
    <cellStyle name="Note 6 2 2 6" xfId="11815" xr:uid="{00000000-0005-0000-0000-0000272E0000}"/>
    <cellStyle name="Note 6 2 2 7" xfId="11816" xr:uid="{00000000-0005-0000-0000-0000282E0000}"/>
    <cellStyle name="Note 6 2 2 8" xfId="11817" xr:uid="{00000000-0005-0000-0000-0000292E0000}"/>
    <cellStyle name="Note 6 2 2 9" xfId="11818" xr:uid="{00000000-0005-0000-0000-00002A2E0000}"/>
    <cellStyle name="Note 6 2 3" xfId="11819" xr:uid="{00000000-0005-0000-0000-00002B2E0000}"/>
    <cellStyle name="Note 6 2 4" xfId="11820" xr:uid="{00000000-0005-0000-0000-00002C2E0000}"/>
    <cellStyle name="Note 6 2 5" xfId="11821" xr:uid="{00000000-0005-0000-0000-00002D2E0000}"/>
    <cellStyle name="Note 6 2 6" xfId="11822" xr:uid="{00000000-0005-0000-0000-00002E2E0000}"/>
    <cellStyle name="Note 6 2 7" xfId="11823" xr:uid="{00000000-0005-0000-0000-00002F2E0000}"/>
    <cellStyle name="Note 6 2 8" xfId="11824" xr:uid="{00000000-0005-0000-0000-0000302E0000}"/>
    <cellStyle name="Note 6 2 9" xfId="11825" xr:uid="{00000000-0005-0000-0000-0000312E0000}"/>
    <cellStyle name="Note 6 20" xfId="11826" xr:uid="{00000000-0005-0000-0000-0000322E0000}"/>
    <cellStyle name="Note 6 20 2" xfId="11827" xr:uid="{00000000-0005-0000-0000-0000332E0000}"/>
    <cellStyle name="Note 6 20 3" xfId="11828" xr:uid="{00000000-0005-0000-0000-0000342E0000}"/>
    <cellStyle name="Note 6 20 4" xfId="11829" xr:uid="{00000000-0005-0000-0000-0000352E0000}"/>
    <cellStyle name="Note 6 20 5" xfId="11830" xr:uid="{00000000-0005-0000-0000-0000362E0000}"/>
    <cellStyle name="Note 6 20 6" xfId="11831" xr:uid="{00000000-0005-0000-0000-0000372E0000}"/>
    <cellStyle name="Note 6 20 7" xfId="11832" xr:uid="{00000000-0005-0000-0000-0000382E0000}"/>
    <cellStyle name="Note 6 20 8" xfId="11833" xr:uid="{00000000-0005-0000-0000-0000392E0000}"/>
    <cellStyle name="Note 6 20 9" xfId="11834" xr:uid="{00000000-0005-0000-0000-00003A2E0000}"/>
    <cellStyle name="Note 6 21" xfId="11835" xr:uid="{00000000-0005-0000-0000-00003B2E0000}"/>
    <cellStyle name="Note 6 21 2" xfId="11836" xr:uid="{00000000-0005-0000-0000-00003C2E0000}"/>
    <cellStyle name="Note 6 21 3" xfId="11837" xr:uid="{00000000-0005-0000-0000-00003D2E0000}"/>
    <cellStyle name="Note 6 21 4" xfId="11838" xr:uid="{00000000-0005-0000-0000-00003E2E0000}"/>
    <cellStyle name="Note 6 21 5" xfId="11839" xr:uid="{00000000-0005-0000-0000-00003F2E0000}"/>
    <cellStyle name="Note 6 21 6" xfId="11840" xr:uid="{00000000-0005-0000-0000-0000402E0000}"/>
    <cellStyle name="Note 6 21 7" xfId="11841" xr:uid="{00000000-0005-0000-0000-0000412E0000}"/>
    <cellStyle name="Note 6 21 8" xfId="11842" xr:uid="{00000000-0005-0000-0000-0000422E0000}"/>
    <cellStyle name="Note 6 21 9" xfId="11843" xr:uid="{00000000-0005-0000-0000-0000432E0000}"/>
    <cellStyle name="Note 6 22" xfId="11844" xr:uid="{00000000-0005-0000-0000-0000442E0000}"/>
    <cellStyle name="Note 6 22 2" xfId="11845" xr:uid="{00000000-0005-0000-0000-0000452E0000}"/>
    <cellStyle name="Note 6 22 3" xfId="11846" xr:uid="{00000000-0005-0000-0000-0000462E0000}"/>
    <cellStyle name="Note 6 22 4" xfId="11847" xr:uid="{00000000-0005-0000-0000-0000472E0000}"/>
    <cellStyle name="Note 6 22 5" xfId="11848" xr:uid="{00000000-0005-0000-0000-0000482E0000}"/>
    <cellStyle name="Note 6 22 6" xfId="11849" xr:uid="{00000000-0005-0000-0000-0000492E0000}"/>
    <cellStyle name="Note 6 22 7" xfId="11850" xr:uid="{00000000-0005-0000-0000-00004A2E0000}"/>
    <cellStyle name="Note 6 22 8" xfId="11851" xr:uid="{00000000-0005-0000-0000-00004B2E0000}"/>
    <cellStyle name="Note 6 22 9" xfId="11852" xr:uid="{00000000-0005-0000-0000-00004C2E0000}"/>
    <cellStyle name="Note 6 23" xfId="11853" xr:uid="{00000000-0005-0000-0000-00004D2E0000}"/>
    <cellStyle name="Note 6 23 2" xfId="11854" xr:uid="{00000000-0005-0000-0000-00004E2E0000}"/>
    <cellStyle name="Note 6 23 3" xfId="11855" xr:uid="{00000000-0005-0000-0000-00004F2E0000}"/>
    <cellStyle name="Note 6 23 4" xfId="11856" xr:uid="{00000000-0005-0000-0000-0000502E0000}"/>
    <cellStyle name="Note 6 23 5" xfId="11857" xr:uid="{00000000-0005-0000-0000-0000512E0000}"/>
    <cellStyle name="Note 6 23 6" xfId="11858" xr:uid="{00000000-0005-0000-0000-0000522E0000}"/>
    <cellStyle name="Note 6 23 7" xfId="11859" xr:uid="{00000000-0005-0000-0000-0000532E0000}"/>
    <cellStyle name="Note 6 23 8" xfId="11860" xr:uid="{00000000-0005-0000-0000-0000542E0000}"/>
    <cellStyle name="Note 6 23 9" xfId="11861" xr:uid="{00000000-0005-0000-0000-0000552E0000}"/>
    <cellStyle name="Note 6 24" xfId="11862" xr:uid="{00000000-0005-0000-0000-0000562E0000}"/>
    <cellStyle name="Note 6 24 2" xfId="11863" xr:uid="{00000000-0005-0000-0000-0000572E0000}"/>
    <cellStyle name="Note 6 24 3" xfId="11864" xr:uid="{00000000-0005-0000-0000-0000582E0000}"/>
    <cellStyle name="Note 6 24 4" xfId="11865" xr:uid="{00000000-0005-0000-0000-0000592E0000}"/>
    <cellStyle name="Note 6 24 5" xfId="11866" xr:uid="{00000000-0005-0000-0000-00005A2E0000}"/>
    <cellStyle name="Note 6 24 6" xfId="11867" xr:uid="{00000000-0005-0000-0000-00005B2E0000}"/>
    <cellStyle name="Note 6 24 7" xfId="11868" xr:uid="{00000000-0005-0000-0000-00005C2E0000}"/>
    <cellStyle name="Note 6 24 8" xfId="11869" xr:uid="{00000000-0005-0000-0000-00005D2E0000}"/>
    <cellStyle name="Note 6 24 9" xfId="11870" xr:uid="{00000000-0005-0000-0000-00005E2E0000}"/>
    <cellStyle name="Note 6 25" xfId="11871" xr:uid="{00000000-0005-0000-0000-00005F2E0000}"/>
    <cellStyle name="Note 6 25 2" xfId="11872" xr:uid="{00000000-0005-0000-0000-0000602E0000}"/>
    <cellStyle name="Note 6 25 3" xfId="11873" xr:uid="{00000000-0005-0000-0000-0000612E0000}"/>
    <cellStyle name="Note 6 25 4" xfId="11874" xr:uid="{00000000-0005-0000-0000-0000622E0000}"/>
    <cellStyle name="Note 6 25 5" xfId="11875" xr:uid="{00000000-0005-0000-0000-0000632E0000}"/>
    <cellStyle name="Note 6 25 6" xfId="11876" xr:uid="{00000000-0005-0000-0000-0000642E0000}"/>
    <cellStyle name="Note 6 25 7" xfId="11877" xr:uid="{00000000-0005-0000-0000-0000652E0000}"/>
    <cellStyle name="Note 6 25 8" xfId="11878" xr:uid="{00000000-0005-0000-0000-0000662E0000}"/>
    <cellStyle name="Note 6 25 9" xfId="11879" xr:uid="{00000000-0005-0000-0000-0000672E0000}"/>
    <cellStyle name="Note 6 26" xfId="11880" xr:uid="{00000000-0005-0000-0000-0000682E0000}"/>
    <cellStyle name="Note 6 26 2" xfId="11881" xr:uid="{00000000-0005-0000-0000-0000692E0000}"/>
    <cellStyle name="Note 6 26 3" xfId="11882" xr:uid="{00000000-0005-0000-0000-00006A2E0000}"/>
    <cellStyle name="Note 6 26 4" xfId="11883" xr:uid="{00000000-0005-0000-0000-00006B2E0000}"/>
    <cellStyle name="Note 6 26 5" xfId="11884" xr:uid="{00000000-0005-0000-0000-00006C2E0000}"/>
    <cellStyle name="Note 6 26 6" xfId="11885" xr:uid="{00000000-0005-0000-0000-00006D2E0000}"/>
    <cellStyle name="Note 6 26 7" xfId="11886" xr:uid="{00000000-0005-0000-0000-00006E2E0000}"/>
    <cellStyle name="Note 6 26 8" xfId="11887" xr:uid="{00000000-0005-0000-0000-00006F2E0000}"/>
    <cellStyle name="Note 6 26 9" xfId="11888" xr:uid="{00000000-0005-0000-0000-0000702E0000}"/>
    <cellStyle name="Note 6 27" xfId="11889" xr:uid="{00000000-0005-0000-0000-0000712E0000}"/>
    <cellStyle name="Note 6 27 2" xfId="11890" xr:uid="{00000000-0005-0000-0000-0000722E0000}"/>
    <cellStyle name="Note 6 27 3" xfId="11891" xr:uid="{00000000-0005-0000-0000-0000732E0000}"/>
    <cellStyle name="Note 6 27 4" xfId="11892" xr:uid="{00000000-0005-0000-0000-0000742E0000}"/>
    <cellStyle name="Note 6 27 5" xfId="11893" xr:uid="{00000000-0005-0000-0000-0000752E0000}"/>
    <cellStyle name="Note 6 27 6" xfId="11894" xr:uid="{00000000-0005-0000-0000-0000762E0000}"/>
    <cellStyle name="Note 6 27 7" xfId="11895" xr:uid="{00000000-0005-0000-0000-0000772E0000}"/>
    <cellStyle name="Note 6 27 8" xfId="11896" xr:uid="{00000000-0005-0000-0000-0000782E0000}"/>
    <cellStyle name="Note 6 27 9" xfId="11897" xr:uid="{00000000-0005-0000-0000-0000792E0000}"/>
    <cellStyle name="Note 6 28" xfId="11898" xr:uid="{00000000-0005-0000-0000-00007A2E0000}"/>
    <cellStyle name="Note 6 28 2" xfId="11899" xr:uid="{00000000-0005-0000-0000-00007B2E0000}"/>
    <cellStyle name="Note 6 28 3" xfId="11900" xr:uid="{00000000-0005-0000-0000-00007C2E0000}"/>
    <cellStyle name="Note 6 28 4" xfId="11901" xr:uid="{00000000-0005-0000-0000-00007D2E0000}"/>
    <cellStyle name="Note 6 28 5" xfId="11902" xr:uid="{00000000-0005-0000-0000-00007E2E0000}"/>
    <cellStyle name="Note 6 28 6" xfId="11903" xr:uid="{00000000-0005-0000-0000-00007F2E0000}"/>
    <cellStyle name="Note 6 28 7" xfId="11904" xr:uid="{00000000-0005-0000-0000-0000802E0000}"/>
    <cellStyle name="Note 6 28 8" xfId="11905" xr:uid="{00000000-0005-0000-0000-0000812E0000}"/>
    <cellStyle name="Note 6 28 9" xfId="11906" xr:uid="{00000000-0005-0000-0000-0000822E0000}"/>
    <cellStyle name="Note 6 29" xfId="11907" xr:uid="{00000000-0005-0000-0000-0000832E0000}"/>
    <cellStyle name="Note 6 29 2" xfId="11908" xr:uid="{00000000-0005-0000-0000-0000842E0000}"/>
    <cellStyle name="Note 6 29 3" xfId="11909" xr:uid="{00000000-0005-0000-0000-0000852E0000}"/>
    <cellStyle name="Note 6 29 4" xfId="11910" xr:uid="{00000000-0005-0000-0000-0000862E0000}"/>
    <cellStyle name="Note 6 29 5" xfId="11911" xr:uid="{00000000-0005-0000-0000-0000872E0000}"/>
    <cellStyle name="Note 6 29 6" xfId="11912" xr:uid="{00000000-0005-0000-0000-0000882E0000}"/>
    <cellStyle name="Note 6 29 7" xfId="11913" xr:uid="{00000000-0005-0000-0000-0000892E0000}"/>
    <cellStyle name="Note 6 29 8" xfId="11914" xr:uid="{00000000-0005-0000-0000-00008A2E0000}"/>
    <cellStyle name="Note 6 29 9" xfId="11915" xr:uid="{00000000-0005-0000-0000-00008B2E0000}"/>
    <cellStyle name="Note 6 3" xfId="11916" xr:uid="{00000000-0005-0000-0000-00008C2E0000}"/>
    <cellStyle name="Note 6 3 2" xfId="11917" xr:uid="{00000000-0005-0000-0000-00008D2E0000}"/>
    <cellStyle name="Note 6 3 3" xfId="11918" xr:uid="{00000000-0005-0000-0000-00008E2E0000}"/>
    <cellStyle name="Note 6 3 4" xfId="11919" xr:uid="{00000000-0005-0000-0000-00008F2E0000}"/>
    <cellStyle name="Note 6 3 5" xfId="11920" xr:uid="{00000000-0005-0000-0000-0000902E0000}"/>
    <cellStyle name="Note 6 3 6" xfId="11921" xr:uid="{00000000-0005-0000-0000-0000912E0000}"/>
    <cellStyle name="Note 6 3 7" xfId="11922" xr:uid="{00000000-0005-0000-0000-0000922E0000}"/>
    <cellStyle name="Note 6 3 8" xfId="11923" xr:uid="{00000000-0005-0000-0000-0000932E0000}"/>
    <cellStyle name="Note 6 3 9" xfId="11924" xr:uid="{00000000-0005-0000-0000-0000942E0000}"/>
    <cellStyle name="Note 6 30" xfId="11925" xr:uid="{00000000-0005-0000-0000-0000952E0000}"/>
    <cellStyle name="Note 6 30 2" xfId="11926" xr:uid="{00000000-0005-0000-0000-0000962E0000}"/>
    <cellStyle name="Note 6 30 3" xfId="11927" xr:uid="{00000000-0005-0000-0000-0000972E0000}"/>
    <cellStyle name="Note 6 30 4" xfId="11928" xr:uid="{00000000-0005-0000-0000-0000982E0000}"/>
    <cellStyle name="Note 6 30 5" xfId="11929" xr:uid="{00000000-0005-0000-0000-0000992E0000}"/>
    <cellStyle name="Note 6 30 6" xfId="11930" xr:uid="{00000000-0005-0000-0000-00009A2E0000}"/>
    <cellStyle name="Note 6 30 7" xfId="11931" xr:uid="{00000000-0005-0000-0000-00009B2E0000}"/>
    <cellStyle name="Note 6 30 8" xfId="11932" xr:uid="{00000000-0005-0000-0000-00009C2E0000}"/>
    <cellStyle name="Note 6 30 9" xfId="11933" xr:uid="{00000000-0005-0000-0000-00009D2E0000}"/>
    <cellStyle name="Note 6 31" xfId="11934" xr:uid="{00000000-0005-0000-0000-00009E2E0000}"/>
    <cellStyle name="Note 6 31 2" xfId="11935" xr:uid="{00000000-0005-0000-0000-00009F2E0000}"/>
    <cellStyle name="Note 6 31 3" xfId="11936" xr:uid="{00000000-0005-0000-0000-0000A02E0000}"/>
    <cellStyle name="Note 6 31 4" xfId="11937" xr:uid="{00000000-0005-0000-0000-0000A12E0000}"/>
    <cellStyle name="Note 6 31 5" xfId="11938" xr:uid="{00000000-0005-0000-0000-0000A22E0000}"/>
    <cellStyle name="Note 6 31 6" xfId="11939" xr:uid="{00000000-0005-0000-0000-0000A32E0000}"/>
    <cellStyle name="Note 6 31 7" xfId="11940" xr:uid="{00000000-0005-0000-0000-0000A42E0000}"/>
    <cellStyle name="Note 6 31 8" xfId="11941" xr:uid="{00000000-0005-0000-0000-0000A52E0000}"/>
    <cellStyle name="Note 6 31 9" xfId="11942" xr:uid="{00000000-0005-0000-0000-0000A62E0000}"/>
    <cellStyle name="Note 6 32" xfId="11943" xr:uid="{00000000-0005-0000-0000-0000A72E0000}"/>
    <cellStyle name="Note 6 32 2" xfId="11944" xr:uid="{00000000-0005-0000-0000-0000A82E0000}"/>
    <cellStyle name="Note 6 32 3" xfId="11945" xr:uid="{00000000-0005-0000-0000-0000A92E0000}"/>
    <cellStyle name="Note 6 32 4" xfId="11946" xr:uid="{00000000-0005-0000-0000-0000AA2E0000}"/>
    <cellStyle name="Note 6 32 5" xfId="11947" xr:uid="{00000000-0005-0000-0000-0000AB2E0000}"/>
    <cellStyle name="Note 6 32 6" xfId="11948" xr:uid="{00000000-0005-0000-0000-0000AC2E0000}"/>
    <cellStyle name="Note 6 32 7" xfId="11949" xr:uid="{00000000-0005-0000-0000-0000AD2E0000}"/>
    <cellStyle name="Note 6 32 8" xfId="11950" xr:uid="{00000000-0005-0000-0000-0000AE2E0000}"/>
    <cellStyle name="Note 6 32 9" xfId="11951" xr:uid="{00000000-0005-0000-0000-0000AF2E0000}"/>
    <cellStyle name="Note 6 33" xfId="11952" xr:uid="{00000000-0005-0000-0000-0000B02E0000}"/>
    <cellStyle name="Note 6 33 2" xfId="11953" xr:uid="{00000000-0005-0000-0000-0000B12E0000}"/>
    <cellStyle name="Note 6 33 3" xfId="11954" xr:uid="{00000000-0005-0000-0000-0000B22E0000}"/>
    <cellStyle name="Note 6 33 4" xfId="11955" xr:uid="{00000000-0005-0000-0000-0000B32E0000}"/>
    <cellStyle name="Note 6 33 5" xfId="11956" xr:uid="{00000000-0005-0000-0000-0000B42E0000}"/>
    <cellStyle name="Note 6 33 6" xfId="11957" xr:uid="{00000000-0005-0000-0000-0000B52E0000}"/>
    <cellStyle name="Note 6 33 7" xfId="11958" xr:uid="{00000000-0005-0000-0000-0000B62E0000}"/>
    <cellStyle name="Note 6 33 8" xfId="11959" xr:uid="{00000000-0005-0000-0000-0000B72E0000}"/>
    <cellStyle name="Note 6 33 9" xfId="11960" xr:uid="{00000000-0005-0000-0000-0000B82E0000}"/>
    <cellStyle name="Note 6 34" xfId="11961" xr:uid="{00000000-0005-0000-0000-0000B92E0000}"/>
    <cellStyle name="Note 6 34 2" xfId="11962" xr:uid="{00000000-0005-0000-0000-0000BA2E0000}"/>
    <cellStyle name="Note 6 34 3" xfId="11963" xr:uid="{00000000-0005-0000-0000-0000BB2E0000}"/>
    <cellStyle name="Note 6 34 4" xfId="11964" xr:uid="{00000000-0005-0000-0000-0000BC2E0000}"/>
    <cellStyle name="Note 6 34 5" xfId="11965" xr:uid="{00000000-0005-0000-0000-0000BD2E0000}"/>
    <cellStyle name="Note 6 34 6" xfId="11966" xr:uid="{00000000-0005-0000-0000-0000BE2E0000}"/>
    <cellStyle name="Note 6 34 7" xfId="11967" xr:uid="{00000000-0005-0000-0000-0000BF2E0000}"/>
    <cellStyle name="Note 6 34 8" xfId="11968" xr:uid="{00000000-0005-0000-0000-0000C02E0000}"/>
    <cellStyle name="Note 6 34 9" xfId="11969" xr:uid="{00000000-0005-0000-0000-0000C12E0000}"/>
    <cellStyle name="Note 6 35" xfId="11970" xr:uid="{00000000-0005-0000-0000-0000C22E0000}"/>
    <cellStyle name="Note 6 35 2" xfId="11971" xr:uid="{00000000-0005-0000-0000-0000C32E0000}"/>
    <cellStyle name="Note 6 35 3" xfId="11972" xr:uid="{00000000-0005-0000-0000-0000C42E0000}"/>
    <cellStyle name="Note 6 35 4" xfId="11973" xr:uid="{00000000-0005-0000-0000-0000C52E0000}"/>
    <cellStyle name="Note 6 35 5" xfId="11974" xr:uid="{00000000-0005-0000-0000-0000C62E0000}"/>
    <cellStyle name="Note 6 35 6" xfId="11975" xr:uid="{00000000-0005-0000-0000-0000C72E0000}"/>
    <cellStyle name="Note 6 35 7" xfId="11976" xr:uid="{00000000-0005-0000-0000-0000C82E0000}"/>
    <cellStyle name="Note 6 35 8" xfId="11977" xr:uid="{00000000-0005-0000-0000-0000C92E0000}"/>
    <cellStyle name="Note 6 35 9" xfId="11978" xr:uid="{00000000-0005-0000-0000-0000CA2E0000}"/>
    <cellStyle name="Note 6 36" xfId="11979" xr:uid="{00000000-0005-0000-0000-0000CB2E0000}"/>
    <cellStyle name="Note 6 36 2" xfId="11980" xr:uid="{00000000-0005-0000-0000-0000CC2E0000}"/>
    <cellStyle name="Note 6 36 3" xfId="11981" xr:uid="{00000000-0005-0000-0000-0000CD2E0000}"/>
    <cellStyle name="Note 6 36 4" xfId="11982" xr:uid="{00000000-0005-0000-0000-0000CE2E0000}"/>
    <cellStyle name="Note 6 36 5" xfId="11983" xr:uid="{00000000-0005-0000-0000-0000CF2E0000}"/>
    <cellStyle name="Note 6 36 6" xfId="11984" xr:uid="{00000000-0005-0000-0000-0000D02E0000}"/>
    <cellStyle name="Note 6 36 7" xfId="11985" xr:uid="{00000000-0005-0000-0000-0000D12E0000}"/>
    <cellStyle name="Note 6 36 8" xfId="11986" xr:uid="{00000000-0005-0000-0000-0000D22E0000}"/>
    <cellStyle name="Note 6 36 9" xfId="11987" xr:uid="{00000000-0005-0000-0000-0000D32E0000}"/>
    <cellStyle name="Note 6 37" xfId="11988" xr:uid="{00000000-0005-0000-0000-0000D42E0000}"/>
    <cellStyle name="Note 6 37 2" xfId="11989" xr:uid="{00000000-0005-0000-0000-0000D52E0000}"/>
    <cellStyle name="Note 6 37 3" xfId="11990" xr:uid="{00000000-0005-0000-0000-0000D62E0000}"/>
    <cellStyle name="Note 6 37 4" xfId="11991" xr:uid="{00000000-0005-0000-0000-0000D72E0000}"/>
    <cellStyle name="Note 6 37 5" xfId="11992" xr:uid="{00000000-0005-0000-0000-0000D82E0000}"/>
    <cellStyle name="Note 6 37 6" xfId="11993" xr:uid="{00000000-0005-0000-0000-0000D92E0000}"/>
    <cellStyle name="Note 6 37 7" xfId="11994" xr:uid="{00000000-0005-0000-0000-0000DA2E0000}"/>
    <cellStyle name="Note 6 37 8" xfId="11995" xr:uid="{00000000-0005-0000-0000-0000DB2E0000}"/>
    <cellStyle name="Note 6 37 9" xfId="11996" xr:uid="{00000000-0005-0000-0000-0000DC2E0000}"/>
    <cellStyle name="Note 6 38" xfId="11997" xr:uid="{00000000-0005-0000-0000-0000DD2E0000}"/>
    <cellStyle name="Note 6 38 2" xfId="11998" xr:uid="{00000000-0005-0000-0000-0000DE2E0000}"/>
    <cellStyle name="Note 6 38 3" xfId="11999" xr:uid="{00000000-0005-0000-0000-0000DF2E0000}"/>
    <cellStyle name="Note 6 38 4" xfId="12000" xr:uid="{00000000-0005-0000-0000-0000E02E0000}"/>
    <cellStyle name="Note 6 38 5" xfId="12001" xr:uid="{00000000-0005-0000-0000-0000E12E0000}"/>
    <cellStyle name="Note 6 38 6" xfId="12002" xr:uid="{00000000-0005-0000-0000-0000E22E0000}"/>
    <cellStyle name="Note 6 38 7" xfId="12003" xr:uid="{00000000-0005-0000-0000-0000E32E0000}"/>
    <cellStyle name="Note 6 38 8" xfId="12004" xr:uid="{00000000-0005-0000-0000-0000E42E0000}"/>
    <cellStyle name="Note 6 38 9" xfId="12005" xr:uid="{00000000-0005-0000-0000-0000E52E0000}"/>
    <cellStyle name="Note 6 39" xfId="12006" xr:uid="{00000000-0005-0000-0000-0000E62E0000}"/>
    <cellStyle name="Note 6 39 2" xfId="12007" xr:uid="{00000000-0005-0000-0000-0000E72E0000}"/>
    <cellStyle name="Note 6 39 3" xfId="12008" xr:uid="{00000000-0005-0000-0000-0000E82E0000}"/>
    <cellStyle name="Note 6 39 4" xfId="12009" xr:uid="{00000000-0005-0000-0000-0000E92E0000}"/>
    <cellStyle name="Note 6 39 5" xfId="12010" xr:uid="{00000000-0005-0000-0000-0000EA2E0000}"/>
    <cellStyle name="Note 6 39 6" xfId="12011" xr:uid="{00000000-0005-0000-0000-0000EB2E0000}"/>
    <cellStyle name="Note 6 39 7" xfId="12012" xr:uid="{00000000-0005-0000-0000-0000EC2E0000}"/>
    <cellStyle name="Note 6 39 8" xfId="12013" xr:uid="{00000000-0005-0000-0000-0000ED2E0000}"/>
    <cellStyle name="Note 6 39 9" xfId="12014" xr:uid="{00000000-0005-0000-0000-0000EE2E0000}"/>
    <cellStyle name="Note 6 4" xfId="12015" xr:uid="{00000000-0005-0000-0000-0000EF2E0000}"/>
    <cellStyle name="Note 6 4 2" xfId="12016" xr:uid="{00000000-0005-0000-0000-0000F02E0000}"/>
    <cellStyle name="Note 6 4 3" xfId="12017" xr:uid="{00000000-0005-0000-0000-0000F12E0000}"/>
    <cellStyle name="Note 6 4 4" xfId="12018" xr:uid="{00000000-0005-0000-0000-0000F22E0000}"/>
    <cellStyle name="Note 6 4 5" xfId="12019" xr:uid="{00000000-0005-0000-0000-0000F32E0000}"/>
    <cellStyle name="Note 6 4 6" xfId="12020" xr:uid="{00000000-0005-0000-0000-0000F42E0000}"/>
    <cellStyle name="Note 6 4 7" xfId="12021" xr:uid="{00000000-0005-0000-0000-0000F52E0000}"/>
    <cellStyle name="Note 6 4 8" xfId="12022" xr:uid="{00000000-0005-0000-0000-0000F62E0000}"/>
    <cellStyle name="Note 6 4 9" xfId="12023" xr:uid="{00000000-0005-0000-0000-0000F72E0000}"/>
    <cellStyle name="Note 6 40" xfId="12024" xr:uid="{00000000-0005-0000-0000-0000F82E0000}"/>
    <cellStyle name="Note 6 40 2" xfId="12025" xr:uid="{00000000-0005-0000-0000-0000F92E0000}"/>
    <cellStyle name="Note 6 40 3" xfId="12026" xr:uid="{00000000-0005-0000-0000-0000FA2E0000}"/>
    <cellStyle name="Note 6 40 4" xfId="12027" xr:uid="{00000000-0005-0000-0000-0000FB2E0000}"/>
    <cellStyle name="Note 6 40 5" xfId="12028" xr:uid="{00000000-0005-0000-0000-0000FC2E0000}"/>
    <cellStyle name="Note 6 40 6" xfId="12029" xr:uid="{00000000-0005-0000-0000-0000FD2E0000}"/>
    <cellStyle name="Note 6 40 7" xfId="12030" xr:uid="{00000000-0005-0000-0000-0000FE2E0000}"/>
    <cellStyle name="Note 6 40 8" xfId="12031" xr:uid="{00000000-0005-0000-0000-0000FF2E0000}"/>
    <cellStyle name="Note 6 40 9" xfId="12032" xr:uid="{00000000-0005-0000-0000-0000002F0000}"/>
    <cellStyle name="Note 6 41" xfId="12033" xr:uid="{00000000-0005-0000-0000-0000012F0000}"/>
    <cellStyle name="Note 6 41 2" xfId="12034" xr:uid="{00000000-0005-0000-0000-0000022F0000}"/>
    <cellStyle name="Note 6 41 3" xfId="12035" xr:uid="{00000000-0005-0000-0000-0000032F0000}"/>
    <cellStyle name="Note 6 41 4" xfId="12036" xr:uid="{00000000-0005-0000-0000-0000042F0000}"/>
    <cellStyle name="Note 6 41 5" xfId="12037" xr:uid="{00000000-0005-0000-0000-0000052F0000}"/>
    <cellStyle name="Note 6 41 6" xfId="12038" xr:uid="{00000000-0005-0000-0000-0000062F0000}"/>
    <cellStyle name="Note 6 41 7" xfId="12039" xr:uid="{00000000-0005-0000-0000-0000072F0000}"/>
    <cellStyle name="Note 6 41 8" xfId="12040" xr:uid="{00000000-0005-0000-0000-0000082F0000}"/>
    <cellStyle name="Note 6 41 9" xfId="12041" xr:uid="{00000000-0005-0000-0000-0000092F0000}"/>
    <cellStyle name="Note 6 42" xfId="12042" xr:uid="{00000000-0005-0000-0000-00000A2F0000}"/>
    <cellStyle name="Note 6 42 2" xfId="12043" xr:uid="{00000000-0005-0000-0000-00000B2F0000}"/>
    <cellStyle name="Note 6 42 3" xfId="12044" xr:uid="{00000000-0005-0000-0000-00000C2F0000}"/>
    <cellStyle name="Note 6 42 4" xfId="12045" xr:uid="{00000000-0005-0000-0000-00000D2F0000}"/>
    <cellStyle name="Note 6 42 5" xfId="12046" xr:uid="{00000000-0005-0000-0000-00000E2F0000}"/>
    <cellStyle name="Note 6 42 6" xfId="12047" xr:uid="{00000000-0005-0000-0000-00000F2F0000}"/>
    <cellStyle name="Note 6 42 7" xfId="12048" xr:uid="{00000000-0005-0000-0000-0000102F0000}"/>
    <cellStyle name="Note 6 42 8" xfId="12049" xr:uid="{00000000-0005-0000-0000-0000112F0000}"/>
    <cellStyle name="Note 6 42 9" xfId="12050" xr:uid="{00000000-0005-0000-0000-0000122F0000}"/>
    <cellStyle name="Note 6 43" xfId="12051" xr:uid="{00000000-0005-0000-0000-0000132F0000}"/>
    <cellStyle name="Note 6 43 2" xfId="12052" xr:uid="{00000000-0005-0000-0000-0000142F0000}"/>
    <cellStyle name="Note 6 43 3" xfId="12053" xr:uid="{00000000-0005-0000-0000-0000152F0000}"/>
    <cellStyle name="Note 6 43 4" xfId="12054" xr:uid="{00000000-0005-0000-0000-0000162F0000}"/>
    <cellStyle name="Note 6 43 5" xfId="12055" xr:uid="{00000000-0005-0000-0000-0000172F0000}"/>
    <cellStyle name="Note 6 43 6" xfId="12056" xr:uid="{00000000-0005-0000-0000-0000182F0000}"/>
    <cellStyle name="Note 6 43 7" xfId="12057" xr:uid="{00000000-0005-0000-0000-0000192F0000}"/>
    <cellStyle name="Note 6 43 8" xfId="12058" xr:uid="{00000000-0005-0000-0000-00001A2F0000}"/>
    <cellStyle name="Note 6 43 9" xfId="12059" xr:uid="{00000000-0005-0000-0000-00001B2F0000}"/>
    <cellStyle name="Note 6 44" xfId="12060" xr:uid="{00000000-0005-0000-0000-00001C2F0000}"/>
    <cellStyle name="Note 6 44 2" xfId="12061" xr:uid="{00000000-0005-0000-0000-00001D2F0000}"/>
    <cellStyle name="Note 6 44 3" xfId="12062" xr:uid="{00000000-0005-0000-0000-00001E2F0000}"/>
    <cellStyle name="Note 6 44 4" xfId="12063" xr:uid="{00000000-0005-0000-0000-00001F2F0000}"/>
    <cellStyle name="Note 6 44 5" xfId="12064" xr:uid="{00000000-0005-0000-0000-0000202F0000}"/>
    <cellStyle name="Note 6 44 6" xfId="12065" xr:uid="{00000000-0005-0000-0000-0000212F0000}"/>
    <cellStyle name="Note 6 44 7" xfId="12066" xr:uid="{00000000-0005-0000-0000-0000222F0000}"/>
    <cellStyle name="Note 6 44 8" xfId="12067" xr:uid="{00000000-0005-0000-0000-0000232F0000}"/>
    <cellStyle name="Note 6 44 9" xfId="12068" xr:uid="{00000000-0005-0000-0000-0000242F0000}"/>
    <cellStyle name="Note 6 45" xfId="12069" xr:uid="{00000000-0005-0000-0000-0000252F0000}"/>
    <cellStyle name="Note 6 45 2" xfId="12070" xr:uid="{00000000-0005-0000-0000-0000262F0000}"/>
    <cellStyle name="Note 6 45 3" xfId="12071" xr:uid="{00000000-0005-0000-0000-0000272F0000}"/>
    <cellStyle name="Note 6 45 4" xfId="12072" xr:uid="{00000000-0005-0000-0000-0000282F0000}"/>
    <cellStyle name="Note 6 45 5" xfId="12073" xr:uid="{00000000-0005-0000-0000-0000292F0000}"/>
    <cellStyle name="Note 6 45 6" xfId="12074" xr:uid="{00000000-0005-0000-0000-00002A2F0000}"/>
    <cellStyle name="Note 6 45 7" xfId="12075" xr:uid="{00000000-0005-0000-0000-00002B2F0000}"/>
    <cellStyle name="Note 6 45 8" xfId="12076" xr:uid="{00000000-0005-0000-0000-00002C2F0000}"/>
    <cellStyle name="Note 6 45 9" xfId="12077" xr:uid="{00000000-0005-0000-0000-00002D2F0000}"/>
    <cellStyle name="Note 6 46" xfId="12078" xr:uid="{00000000-0005-0000-0000-00002E2F0000}"/>
    <cellStyle name="Note 6 46 10" xfId="12079" xr:uid="{00000000-0005-0000-0000-00002F2F0000}"/>
    <cellStyle name="Note 6 46 11" xfId="12080" xr:uid="{00000000-0005-0000-0000-0000302F0000}"/>
    <cellStyle name="Note 6 46 12" xfId="12081" xr:uid="{00000000-0005-0000-0000-0000312F0000}"/>
    <cellStyle name="Note 6 46 13" xfId="12082" xr:uid="{00000000-0005-0000-0000-0000322F0000}"/>
    <cellStyle name="Note 6 46 14" xfId="12083" xr:uid="{00000000-0005-0000-0000-0000332F0000}"/>
    <cellStyle name="Note 6 46 15" xfId="12084" xr:uid="{00000000-0005-0000-0000-0000342F0000}"/>
    <cellStyle name="Note 6 46 16" xfId="12085" xr:uid="{00000000-0005-0000-0000-0000352F0000}"/>
    <cellStyle name="Note 6 46 17" xfId="12086" xr:uid="{00000000-0005-0000-0000-0000362F0000}"/>
    <cellStyle name="Note 6 46 2" xfId="12087" xr:uid="{00000000-0005-0000-0000-0000372F0000}"/>
    <cellStyle name="Note 6 46 3" xfId="12088" xr:uid="{00000000-0005-0000-0000-0000382F0000}"/>
    <cellStyle name="Note 6 46 4" xfId="12089" xr:uid="{00000000-0005-0000-0000-0000392F0000}"/>
    <cellStyle name="Note 6 46 5" xfId="12090" xr:uid="{00000000-0005-0000-0000-00003A2F0000}"/>
    <cellStyle name="Note 6 46 6" xfId="12091" xr:uid="{00000000-0005-0000-0000-00003B2F0000}"/>
    <cellStyle name="Note 6 46 7" xfId="12092" xr:uid="{00000000-0005-0000-0000-00003C2F0000}"/>
    <cellStyle name="Note 6 46 8" xfId="12093" xr:uid="{00000000-0005-0000-0000-00003D2F0000}"/>
    <cellStyle name="Note 6 46 9" xfId="12094" xr:uid="{00000000-0005-0000-0000-00003E2F0000}"/>
    <cellStyle name="Note 6 47" xfId="12095" xr:uid="{00000000-0005-0000-0000-00003F2F0000}"/>
    <cellStyle name="Note 6 47 2" xfId="12096" xr:uid="{00000000-0005-0000-0000-0000402F0000}"/>
    <cellStyle name="Note 6 47 3" xfId="12097" xr:uid="{00000000-0005-0000-0000-0000412F0000}"/>
    <cellStyle name="Note 6 47 4" xfId="12098" xr:uid="{00000000-0005-0000-0000-0000422F0000}"/>
    <cellStyle name="Note 6 47 5" xfId="12099" xr:uid="{00000000-0005-0000-0000-0000432F0000}"/>
    <cellStyle name="Note 6 47 6" xfId="12100" xr:uid="{00000000-0005-0000-0000-0000442F0000}"/>
    <cellStyle name="Note 6 47 7" xfId="12101" xr:uid="{00000000-0005-0000-0000-0000452F0000}"/>
    <cellStyle name="Note 6 47 8" xfId="12102" xr:uid="{00000000-0005-0000-0000-0000462F0000}"/>
    <cellStyle name="Note 6 47 9" xfId="12103" xr:uid="{00000000-0005-0000-0000-0000472F0000}"/>
    <cellStyle name="Note 6 48" xfId="12104" xr:uid="{00000000-0005-0000-0000-0000482F0000}"/>
    <cellStyle name="Note 6 48 2" xfId="12105" xr:uid="{00000000-0005-0000-0000-0000492F0000}"/>
    <cellStyle name="Note 6 48 3" xfId="12106" xr:uid="{00000000-0005-0000-0000-00004A2F0000}"/>
    <cellStyle name="Note 6 48 4" xfId="12107" xr:uid="{00000000-0005-0000-0000-00004B2F0000}"/>
    <cellStyle name="Note 6 48 5" xfId="12108" xr:uid="{00000000-0005-0000-0000-00004C2F0000}"/>
    <cellStyle name="Note 6 48 6" xfId="12109" xr:uid="{00000000-0005-0000-0000-00004D2F0000}"/>
    <cellStyle name="Note 6 48 7" xfId="12110" xr:uid="{00000000-0005-0000-0000-00004E2F0000}"/>
    <cellStyle name="Note 6 48 8" xfId="12111" xr:uid="{00000000-0005-0000-0000-00004F2F0000}"/>
    <cellStyle name="Note 6 48 9" xfId="12112" xr:uid="{00000000-0005-0000-0000-0000502F0000}"/>
    <cellStyle name="Note 6 49" xfId="12113" xr:uid="{00000000-0005-0000-0000-0000512F0000}"/>
    <cellStyle name="Note 6 49 2" xfId="12114" xr:uid="{00000000-0005-0000-0000-0000522F0000}"/>
    <cellStyle name="Note 6 49 3" xfId="12115" xr:uid="{00000000-0005-0000-0000-0000532F0000}"/>
    <cellStyle name="Note 6 49 4" xfId="12116" xr:uid="{00000000-0005-0000-0000-0000542F0000}"/>
    <cellStyle name="Note 6 49 5" xfId="12117" xr:uid="{00000000-0005-0000-0000-0000552F0000}"/>
    <cellStyle name="Note 6 49 6" xfId="12118" xr:uid="{00000000-0005-0000-0000-0000562F0000}"/>
    <cellStyle name="Note 6 49 7" xfId="12119" xr:uid="{00000000-0005-0000-0000-0000572F0000}"/>
    <cellStyle name="Note 6 49 8" xfId="12120" xr:uid="{00000000-0005-0000-0000-0000582F0000}"/>
    <cellStyle name="Note 6 49 9" xfId="12121" xr:uid="{00000000-0005-0000-0000-0000592F0000}"/>
    <cellStyle name="Note 6 5" xfId="12122" xr:uid="{00000000-0005-0000-0000-00005A2F0000}"/>
    <cellStyle name="Note 6 5 2" xfId="12123" xr:uid="{00000000-0005-0000-0000-00005B2F0000}"/>
    <cellStyle name="Note 6 5 3" xfId="12124" xr:uid="{00000000-0005-0000-0000-00005C2F0000}"/>
    <cellStyle name="Note 6 5 4" xfId="12125" xr:uid="{00000000-0005-0000-0000-00005D2F0000}"/>
    <cellStyle name="Note 6 5 5" xfId="12126" xr:uid="{00000000-0005-0000-0000-00005E2F0000}"/>
    <cellStyle name="Note 6 5 6" xfId="12127" xr:uid="{00000000-0005-0000-0000-00005F2F0000}"/>
    <cellStyle name="Note 6 5 7" xfId="12128" xr:uid="{00000000-0005-0000-0000-0000602F0000}"/>
    <cellStyle name="Note 6 5 8" xfId="12129" xr:uid="{00000000-0005-0000-0000-0000612F0000}"/>
    <cellStyle name="Note 6 5 9" xfId="12130" xr:uid="{00000000-0005-0000-0000-0000622F0000}"/>
    <cellStyle name="Note 6 50" xfId="12131" xr:uid="{00000000-0005-0000-0000-0000632F0000}"/>
    <cellStyle name="Note 6 50 2" xfId="12132" xr:uid="{00000000-0005-0000-0000-0000642F0000}"/>
    <cellStyle name="Note 6 50 3" xfId="12133" xr:uid="{00000000-0005-0000-0000-0000652F0000}"/>
    <cellStyle name="Note 6 50 4" xfId="12134" xr:uid="{00000000-0005-0000-0000-0000662F0000}"/>
    <cellStyle name="Note 6 50 5" xfId="12135" xr:uid="{00000000-0005-0000-0000-0000672F0000}"/>
    <cellStyle name="Note 6 50 6" xfId="12136" xr:uid="{00000000-0005-0000-0000-0000682F0000}"/>
    <cellStyle name="Note 6 50 7" xfId="12137" xr:uid="{00000000-0005-0000-0000-0000692F0000}"/>
    <cellStyle name="Note 6 50 8" xfId="12138" xr:uid="{00000000-0005-0000-0000-00006A2F0000}"/>
    <cellStyle name="Note 6 50 9" xfId="12139" xr:uid="{00000000-0005-0000-0000-00006B2F0000}"/>
    <cellStyle name="Note 6 51" xfId="12140" xr:uid="{00000000-0005-0000-0000-00006C2F0000}"/>
    <cellStyle name="Note 6 51 2" xfId="12141" xr:uid="{00000000-0005-0000-0000-00006D2F0000}"/>
    <cellStyle name="Note 6 51 3" xfId="12142" xr:uid="{00000000-0005-0000-0000-00006E2F0000}"/>
    <cellStyle name="Note 6 51 4" xfId="12143" xr:uid="{00000000-0005-0000-0000-00006F2F0000}"/>
    <cellStyle name="Note 6 52" xfId="12144" xr:uid="{00000000-0005-0000-0000-0000702F0000}"/>
    <cellStyle name="Note 6 52 2" xfId="12145" xr:uid="{00000000-0005-0000-0000-0000712F0000}"/>
    <cellStyle name="Note 6 52 3" xfId="12146" xr:uid="{00000000-0005-0000-0000-0000722F0000}"/>
    <cellStyle name="Note 6 53" xfId="12147" xr:uid="{00000000-0005-0000-0000-0000732F0000}"/>
    <cellStyle name="Note 6 54" xfId="12148" xr:uid="{00000000-0005-0000-0000-0000742F0000}"/>
    <cellStyle name="Note 6 55" xfId="12149" xr:uid="{00000000-0005-0000-0000-0000752F0000}"/>
    <cellStyle name="Note 6 56" xfId="12150" xr:uid="{00000000-0005-0000-0000-0000762F0000}"/>
    <cellStyle name="Note 6 57" xfId="12151" xr:uid="{00000000-0005-0000-0000-0000772F0000}"/>
    <cellStyle name="Note 6 58" xfId="12152" xr:uid="{00000000-0005-0000-0000-0000782F0000}"/>
    <cellStyle name="Note 6 59" xfId="12153" xr:uid="{00000000-0005-0000-0000-0000792F0000}"/>
    <cellStyle name="Note 6 6" xfId="12154" xr:uid="{00000000-0005-0000-0000-00007A2F0000}"/>
    <cellStyle name="Note 6 6 2" xfId="12155" xr:uid="{00000000-0005-0000-0000-00007B2F0000}"/>
    <cellStyle name="Note 6 6 3" xfId="12156" xr:uid="{00000000-0005-0000-0000-00007C2F0000}"/>
    <cellStyle name="Note 6 6 4" xfId="12157" xr:uid="{00000000-0005-0000-0000-00007D2F0000}"/>
    <cellStyle name="Note 6 6 5" xfId="12158" xr:uid="{00000000-0005-0000-0000-00007E2F0000}"/>
    <cellStyle name="Note 6 6 6" xfId="12159" xr:uid="{00000000-0005-0000-0000-00007F2F0000}"/>
    <cellStyle name="Note 6 6 7" xfId="12160" xr:uid="{00000000-0005-0000-0000-0000802F0000}"/>
    <cellStyle name="Note 6 6 8" xfId="12161" xr:uid="{00000000-0005-0000-0000-0000812F0000}"/>
    <cellStyle name="Note 6 6 9" xfId="12162" xr:uid="{00000000-0005-0000-0000-0000822F0000}"/>
    <cellStyle name="Note 6 60" xfId="12163" xr:uid="{00000000-0005-0000-0000-0000832F0000}"/>
    <cellStyle name="Note 6 61" xfId="12164" xr:uid="{00000000-0005-0000-0000-0000842F0000}"/>
    <cellStyle name="Note 6 62" xfId="12165" xr:uid="{00000000-0005-0000-0000-0000852F0000}"/>
    <cellStyle name="Note 6 63" xfId="12166" xr:uid="{00000000-0005-0000-0000-0000862F0000}"/>
    <cellStyle name="Note 6 64" xfId="12167" xr:uid="{00000000-0005-0000-0000-0000872F0000}"/>
    <cellStyle name="Note 6 65" xfId="12168" xr:uid="{00000000-0005-0000-0000-0000882F0000}"/>
    <cellStyle name="Note 6 66" xfId="12169" xr:uid="{00000000-0005-0000-0000-0000892F0000}"/>
    <cellStyle name="Note 6 67" xfId="12170" xr:uid="{00000000-0005-0000-0000-00008A2F0000}"/>
    <cellStyle name="Note 6 68" xfId="12171" xr:uid="{00000000-0005-0000-0000-00008B2F0000}"/>
    <cellStyle name="Note 6 69" xfId="12172" xr:uid="{00000000-0005-0000-0000-00008C2F0000}"/>
    <cellStyle name="Note 6 7" xfId="12173" xr:uid="{00000000-0005-0000-0000-00008D2F0000}"/>
    <cellStyle name="Note 6 7 2" xfId="12174" xr:uid="{00000000-0005-0000-0000-00008E2F0000}"/>
    <cellStyle name="Note 6 7 3" xfId="12175" xr:uid="{00000000-0005-0000-0000-00008F2F0000}"/>
    <cellStyle name="Note 6 7 4" xfId="12176" xr:uid="{00000000-0005-0000-0000-0000902F0000}"/>
    <cellStyle name="Note 6 7 5" xfId="12177" xr:uid="{00000000-0005-0000-0000-0000912F0000}"/>
    <cellStyle name="Note 6 7 6" xfId="12178" xr:uid="{00000000-0005-0000-0000-0000922F0000}"/>
    <cellStyle name="Note 6 7 7" xfId="12179" xr:uid="{00000000-0005-0000-0000-0000932F0000}"/>
    <cellStyle name="Note 6 7 8" xfId="12180" xr:uid="{00000000-0005-0000-0000-0000942F0000}"/>
    <cellStyle name="Note 6 7 9" xfId="12181" xr:uid="{00000000-0005-0000-0000-0000952F0000}"/>
    <cellStyle name="Note 6 70" xfId="12182" xr:uid="{00000000-0005-0000-0000-0000962F0000}"/>
    <cellStyle name="Note 6 71" xfId="12183" xr:uid="{00000000-0005-0000-0000-0000972F0000}"/>
    <cellStyle name="Note 6 72" xfId="12184" xr:uid="{00000000-0005-0000-0000-0000982F0000}"/>
    <cellStyle name="Note 6 73" xfId="12185" xr:uid="{00000000-0005-0000-0000-0000992F0000}"/>
    <cellStyle name="Note 6 74" xfId="12186" xr:uid="{00000000-0005-0000-0000-00009A2F0000}"/>
    <cellStyle name="Note 6 75" xfId="12187" xr:uid="{00000000-0005-0000-0000-00009B2F0000}"/>
    <cellStyle name="Note 6 8" xfId="12188" xr:uid="{00000000-0005-0000-0000-00009C2F0000}"/>
    <cellStyle name="Note 6 8 2" xfId="12189" xr:uid="{00000000-0005-0000-0000-00009D2F0000}"/>
    <cellStyle name="Note 6 8 3" xfId="12190" xr:uid="{00000000-0005-0000-0000-00009E2F0000}"/>
    <cellStyle name="Note 6 8 4" xfId="12191" xr:uid="{00000000-0005-0000-0000-00009F2F0000}"/>
    <cellStyle name="Note 6 8 5" xfId="12192" xr:uid="{00000000-0005-0000-0000-0000A02F0000}"/>
    <cellStyle name="Note 6 8 6" xfId="12193" xr:uid="{00000000-0005-0000-0000-0000A12F0000}"/>
    <cellStyle name="Note 6 8 7" xfId="12194" xr:uid="{00000000-0005-0000-0000-0000A22F0000}"/>
    <cellStyle name="Note 6 8 8" xfId="12195" xr:uid="{00000000-0005-0000-0000-0000A32F0000}"/>
    <cellStyle name="Note 6 8 9" xfId="12196" xr:uid="{00000000-0005-0000-0000-0000A42F0000}"/>
    <cellStyle name="Note 6 9" xfId="12197" xr:uid="{00000000-0005-0000-0000-0000A52F0000}"/>
    <cellStyle name="Note 6 9 2" xfId="12198" xr:uid="{00000000-0005-0000-0000-0000A62F0000}"/>
    <cellStyle name="Note 6 9 3" xfId="12199" xr:uid="{00000000-0005-0000-0000-0000A72F0000}"/>
    <cellStyle name="Note 6 9 4" xfId="12200" xr:uid="{00000000-0005-0000-0000-0000A82F0000}"/>
    <cellStyle name="Note 6 9 5" xfId="12201" xr:uid="{00000000-0005-0000-0000-0000A92F0000}"/>
    <cellStyle name="Note 6 9 6" xfId="12202" xr:uid="{00000000-0005-0000-0000-0000AA2F0000}"/>
    <cellStyle name="Note 6 9 7" xfId="12203" xr:uid="{00000000-0005-0000-0000-0000AB2F0000}"/>
    <cellStyle name="Note 6 9 8" xfId="12204" xr:uid="{00000000-0005-0000-0000-0000AC2F0000}"/>
    <cellStyle name="Note 6 9 9" xfId="12205" xr:uid="{00000000-0005-0000-0000-0000AD2F0000}"/>
    <cellStyle name="Note 7" xfId="12206" xr:uid="{00000000-0005-0000-0000-0000AE2F0000}"/>
    <cellStyle name="Note 7 10" xfId="12207" xr:uid="{00000000-0005-0000-0000-0000AF2F0000}"/>
    <cellStyle name="Note 7 10 2" xfId="12208" xr:uid="{00000000-0005-0000-0000-0000B02F0000}"/>
    <cellStyle name="Note 7 10 3" xfId="12209" xr:uid="{00000000-0005-0000-0000-0000B12F0000}"/>
    <cellStyle name="Note 7 10 4" xfId="12210" xr:uid="{00000000-0005-0000-0000-0000B22F0000}"/>
    <cellStyle name="Note 7 10 5" xfId="12211" xr:uid="{00000000-0005-0000-0000-0000B32F0000}"/>
    <cellStyle name="Note 7 10 6" xfId="12212" xr:uid="{00000000-0005-0000-0000-0000B42F0000}"/>
    <cellStyle name="Note 7 10 7" xfId="12213" xr:uid="{00000000-0005-0000-0000-0000B52F0000}"/>
    <cellStyle name="Note 7 10 8" xfId="12214" xr:uid="{00000000-0005-0000-0000-0000B62F0000}"/>
    <cellStyle name="Note 7 10 9" xfId="12215" xr:uid="{00000000-0005-0000-0000-0000B72F0000}"/>
    <cellStyle name="Note 7 11" xfId="12216" xr:uid="{00000000-0005-0000-0000-0000B82F0000}"/>
    <cellStyle name="Note 7 11 2" xfId="12217" xr:uid="{00000000-0005-0000-0000-0000B92F0000}"/>
    <cellStyle name="Note 7 11 3" xfId="12218" xr:uid="{00000000-0005-0000-0000-0000BA2F0000}"/>
    <cellStyle name="Note 7 11 4" xfId="12219" xr:uid="{00000000-0005-0000-0000-0000BB2F0000}"/>
    <cellStyle name="Note 7 11 5" xfId="12220" xr:uid="{00000000-0005-0000-0000-0000BC2F0000}"/>
    <cellStyle name="Note 7 11 6" xfId="12221" xr:uid="{00000000-0005-0000-0000-0000BD2F0000}"/>
    <cellStyle name="Note 7 11 7" xfId="12222" xr:uid="{00000000-0005-0000-0000-0000BE2F0000}"/>
    <cellStyle name="Note 7 11 8" xfId="12223" xr:uid="{00000000-0005-0000-0000-0000BF2F0000}"/>
    <cellStyle name="Note 7 11 9" xfId="12224" xr:uid="{00000000-0005-0000-0000-0000C02F0000}"/>
    <cellStyle name="Note 7 12" xfId="12225" xr:uid="{00000000-0005-0000-0000-0000C12F0000}"/>
    <cellStyle name="Note 7 12 2" xfId="12226" xr:uid="{00000000-0005-0000-0000-0000C22F0000}"/>
    <cellStyle name="Note 7 12 3" xfId="12227" xr:uid="{00000000-0005-0000-0000-0000C32F0000}"/>
    <cellStyle name="Note 7 12 4" xfId="12228" xr:uid="{00000000-0005-0000-0000-0000C42F0000}"/>
    <cellStyle name="Note 7 12 5" xfId="12229" xr:uid="{00000000-0005-0000-0000-0000C52F0000}"/>
    <cellStyle name="Note 7 12 6" xfId="12230" xr:uid="{00000000-0005-0000-0000-0000C62F0000}"/>
    <cellStyle name="Note 7 12 7" xfId="12231" xr:uid="{00000000-0005-0000-0000-0000C72F0000}"/>
    <cellStyle name="Note 7 12 8" xfId="12232" xr:uid="{00000000-0005-0000-0000-0000C82F0000}"/>
    <cellStyle name="Note 7 12 9" xfId="12233" xr:uid="{00000000-0005-0000-0000-0000C92F0000}"/>
    <cellStyle name="Note 7 13" xfId="12234" xr:uid="{00000000-0005-0000-0000-0000CA2F0000}"/>
    <cellStyle name="Note 7 13 2" xfId="12235" xr:uid="{00000000-0005-0000-0000-0000CB2F0000}"/>
    <cellStyle name="Note 7 13 3" xfId="12236" xr:uid="{00000000-0005-0000-0000-0000CC2F0000}"/>
    <cellStyle name="Note 7 13 4" xfId="12237" xr:uid="{00000000-0005-0000-0000-0000CD2F0000}"/>
    <cellStyle name="Note 7 13 5" xfId="12238" xr:uid="{00000000-0005-0000-0000-0000CE2F0000}"/>
    <cellStyle name="Note 7 13 6" xfId="12239" xr:uid="{00000000-0005-0000-0000-0000CF2F0000}"/>
    <cellStyle name="Note 7 13 7" xfId="12240" xr:uid="{00000000-0005-0000-0000-0000D02F0000}"/>
    <cellStyle name="Note 7 13 8" xfId="12241" xr:uid="{00000000-0005-0000-0000-0000D12F0000}"/>
    <cellStyle name="Note 7 13 9" xfId="12242" xr:uid="{00000000-0005-0000-0000-0000D22F0000}"/>
    <cellStyle name="Note 7 14" xfId="12243" xr:uid="{00000000-0005-0000-0000-0000D32F0000}"/>
    <cellStyle name="Note 7 14 2" xfId="12244" xr:uid="{00000000-0005-0000-0000-0000D42F0000}"/>
    <cellStyle name="Note 7 14 3" xfId="12245" xr:uid="{00000000-0005-0000-0000-0000D52F0000}"/>
    <cellStyle name="Note 7 14 4" xfId="12246" xr:uid="{00000000-0005-0000-0000-0000D62F0000}"/>
    <cellStyle name="Note 7 14 5" xfId="12247" xr:uid="{00000000-0005-0000-0000-0000D72F0000}"/>
    <cellStyle name="Note 7 14 6" xfId="12248" xr:uid="{00000000-0005-0000-0000-0000D82F0000}"/>
    <cellStyle name="Note 7 14 7" xfId="12249" xr:uid="{00000000-0005-0000-0000-0000D92F0000}"/>
    <cellStyle name="Note 7 14 8" xfId="12250" xr:uid="{00000000-0005-0000-0000-0000DA2F0000}"/>
    <cellStyle name="Note 7 14 9" xfId="12251" xr:uid="{00000000-0005-0000-0000-0000DB2F0000}"/>
    <cellStyle name="Note 7 15" xfId="12252" xr:uid="{00000000-0005-0000-0000-0000DC2F0000}"/>
    <cellStyle name="Note 7 15 2" xfId="12253" xr:uid="{00000000-0005-0000-0000-0000DD2F0000}"/>
    <cellStyle name="Note 7 15 3" xfId="12254" xr:uid="{00000000-0005-0000-0000-0000DE2F0000}"/>
    <cellStyle name="Note 7 15 4" xfId="12255" xr:uid="{00000000-0005-0000-0000-0000DF2F0000}"/>
    <cellStyle name="Note 7 15 5" xfId="12256" xr:uid="{00000000-0005-0000-0000-0000E02F0000}"/>
    <cellStyle name="Note 7 15 6" xfId="12257" xr:uid="{00000000-0005-0000-0000-0000E12F0000}"/>
    <cellStyle name="Note 7 15 7" xfId="12258" xr:uid="{00000000-0005-0000-0000-0000E22F0000}"/>
    <cellStyle name="Note 7 15 8" xfId="12259" xr:uid="{00000000-0005-0000-0000-0000E32F0000}"/>
    <cellStyle name="Note 7 15 9" xfId="12260" xr:uid="{00000000-0005-0000-0000-0000E42F0000}"/>
    <cellStyle name="Note 7 16" xfId="12261" xr:uid="{00000000-0005-0000-0000-0000E52F0000}"/>
    <cellStyle name="Note 7 16 2" xfId="12262" xr:uid="{00000000-0005-0000-0000-0000E62F0000}"/>
    <cellStyle name="Note 7 16 3" xfId="12263" xr:uid="{00000000-0005-0000-0000-0000E72F0000}"/>
    <cellStyle name="Note 7 16 4" xfId="12264" xr:uid="{00000000-0005-0000-0000-0000E82F0000}"/>
    <cellStyle name="Note 7 16 5" xfId="12265" xr:uid="{00000000-0005-0000-0000-0000E92F0000}"/>
    <cellStyle name="Note 7 16 6" xfId="12266" xr:uid="{00000000-0005-0000-0000-0000EA2F0000}"/>
    <cellStyle name="Note 7 16 7" xfId="12267" xr:uid="{00000000-0005-0000-0000-0000EB2F0000}"/>
    <cellStyle name="Note 7 16 8" xfId="12268" xr:uid="{00000000-0005-0000-0000-0000EC2F0000}"/>
    <cellStyle name="Note 7 16 9" xfId="12269" xr:uid="{00000000-0005-0000-0000-0000ED2F0000}"/>
    <cellStyle name="Note 7 17" xfId="12270" xr:uid="{00000000-0005-0000-0000-0000EE2F0000}"/>
    <cellStyle name="Note 7 17 2" xfId="12271" xr:uid="{00000000-0005-0000-0000-0000EF2F0000}"/>
    <cellStyle name="Note 7 17 3" xfId="12272" xr:uid="{00000000-0005-0000-0000-0000F02F0000}"/>
    <cellStyle name="Note 7 17 4" xfId="12273" xr:uid="{00000000-0005-0000-0000-0000F12F0000}"/>
    <cellStyle name="Note 7 17 5" xfId="12274" xr:uid="{00000000-0005-0000-0000-0000F22F0000}"/>
    <cellStyle name="Note 7 17 6" xfId="12275" xr:uid="{00000000-0005-0000-0000-0000F32F0000}"/>
    <cellStyle name="Note 7 17 7" xfId="12276" xr:uid="{00000000-0005-0000-0000-0000F42F0000}"/>
    <cellStyle name="Note 7 17 8" xfId="12277" xr:uid="{00000000-0005-0000-0000-0000F52F0000}"/>
    <cellStyle name="Note 7 17 9" xfId="12278" xr:uid="{00000000-0005-0000-0000-0000F62F0000}"/>
    <cellStyle name="Note 7 18" xfId="12279" xr:uid="{00000000-0005-0000-0000-0000F72F0000}"/>
    <cellStyle name="Note 7 18 2" xfId="12280" xr:uid="{00000000-0005-0000-0000-0000F82F0000}"/>
    <cellStyle name="Note 7 18 3" xfId="12281" xr:uid="{00000000-0005-0000-0000-0000F92F0000}"/>
    <cellStyle name="Note 7 18 4" xfId="12282" xr:uid="{00000000-0005-0000-0000-0000FA2F0000}"/>
    <cellStyle name="Note 7 18 5" xfId="12283" xr:uid="{00000000-0005-0000-0000-0000FB2F0000}"/>
    <cellStyle name="Note 7 18 6" xfId="12284" xr:uid="{00000000-0005-0000-0000-0000FC2F0000}"/>
    <cellStyle name="Note 7 18 7" xfId="12285" xr:uid="{00000000-0005-0000-0000-0000FD2F0000}"/>
    <cellStyle name="Note 7 18 8" xfId="12286" xr:uid="{00000000-0005-0000-0000-0000FE2F0000}"/>
    <cellStyle name="Note 7 18 9" xfId="12287" xr:uid="{00000000-0005-0000-0000-0000FF2F0000}"/>
    <cellStyle name="Note 7 19" xfId="12288" xr:uid="{00000000-0005-0000-0000-000000300000}"/>
    <cellStyle name="Note 7 19 2" xfId="12289" xr:uid="{00000000-0005-0000-0000-000001300000}"/>
    <cellStyle name="Note 7 19 3" xfId="12290" xr:uid="{00000000-0005-0000-0000-000002300000}"/>
    <cellStyle name="Note 7 19 4" xfId="12291" xr:uid="{00000000-0005-0000-0000-000003300000}"/>
    <cellStyle name="Note 7 19 5" xfId="12292" xr:uid="{00000000-0005-0000-0000-000004300000}"/>
    <cellStyle name="Note 7 19 6" xfId="12293" xr:uid="{00000000-0005-0000-0000-000005300000}"/>
    <cellStyle name="Note 7 19 7" xfId="12294" xr:uid="{00000000-0005-0000-0000-000006300000}"/>
    <cellStyle name="Note 7 19 8" xfId="12295" xr:uid="{00000000-0005-0000-0000-000007300000}"/>
    <cellStyle name="Note 7 19 9" xfId="12296" xr:uid="{00000000-0005-0000-0000-000008300000}"/>
    <cellStyle name="Note 7 2" xfId="12297" xr:uid="{00000000-0005-0000-0000-000009300000}"/>
    <cellStyle name="Note 7 2 10" xfId="12298" xr:uid="{00000000-0005-0000-0000-00000A300000}"/>
    <cellStyle name="Note 7 2 11" xfId="12299" xr:uid="{00000000-0005-0000-0000-00000B300000}"/>
    <cellStyle name="Note 7 2 2" xfId="12300" xr:uid="{00000000-0005-0000-0000-00000C300000}"/>
    <cellStyle name="Note 7 2 2 10" xfId="12301" xr:uid="{00000000-0005-0000-0000-00000D300000}"/>
    <cellStyle name="Note 7 2 2 11" xfId="12302" xr:uid="{00000000-0005-0000-0000-00000E300000}"/>
    <cellStyle name="Note 7 2 2 12" xfId="12303" xr:uid="{00000000-0005-0000-0000-00000F300000}"/>
    <cellStyle name="Note 7 2 2 13" xfId="12304" xr:uid="{00000000-0005-0000-0000-000010300000}"/>
    <cellStyle name="Note 7 2 2 14" xfId="12305" xr:uid="{00000000-0005-0000-0000-000011300000}"/>
    <cellStyle name="Note 7 2 2 15" xfId="12306" xr:uid="{00000000-0005-0000-0000-000012300000}"/>
    <cellStyle name="Note 7 2 2 16" xfId="12307" xr:uid="{00000000-0005-0000-0000-000013300000}"/>
    <cellStyle name="Note 7 2 2 17" xfId="12308" xr:uid="{00000000-0005-0000-0000-000014300000}"/>
    <cellStyle name="Note 7 2 2 2" xfId="12309" xr:uid="{00000000-0005-0000-0000-000015300000}"/>
    <cellStyle name="Note 7 2 2 3" xfId="12310" xr:uid="{00000000-0005-0000-0000-000016300000}"/>
    <cellStyle name="Note 7 2 2 4" xfId="12311" xr:uid="{00000000-0005-0000-0000-000017300000}"/>
    <cellStyle name="Note 7 2 2 5" xfId="12312" xr:uid="{00000000-0005-0000-0000-000018300000}"/>
    <cellStyle name="Note 7 2 2 6" xfId="12313" xr:uid="{00000000-0005-0000-0000-000019300000}"/>
    <cellStyle name="Note 7 2 2 7" xfId="12314" xr:uid="{00000000-0005-0000-0000-00001A300000}"/>
    <cellStyle name="Note 7 2 2 8" xfId="12315" xr:uid="{00000000-0005-0000-0000-00001B300000}"/>
    <cellStyle name="Note 7 2 2 9" xfId="12316" xr:uid="{00000000-0005-0000-0000-00001C300000}"/>
    <cellStyle name="Note 7 2 3" xfId="12317" xr:uid="{00000000-0005-0000-0000-00001D300000}"/>
    <cellStyle name="Note 7 2 4" xfId="12318" xr:uid="{00000000-0005-0000-0000-00001E300000}"/>
    <cellStyle name="Note 7 2 5" xfId="12319" xr:uid="{00000000-0005-0000-0000-00001F300000}"/>
    <cellStyle name="Note 7 2 6" xfId="12320" xr:uid="{00000000-0005-0000-0000-000020300000}"/>
    <cellStyle name="Note 7 2 7" xfId="12321" xr:uid="{00000000-0005-0000-0000-000021300000}"/>
    <cellStyle name="Note 7 2 8" xfId="12322" xr:uid="{00000000-0005-0000-0000-000022300000}"/>
    <cellStyle name="Note 7 2 9" xfId="12323" xr:uid="{00000000-0005-0000-0000-000023300000}"/>
    <cellStyle name="Note 7 20" xfId="12324" xr:uid="{00000000-0005-0000-0000-000024300000}"/>
    <cellStyle name="Note 7 20 2" xfId="12325" xr:uid="{00000000-0005-0000-0000-000025300000}"/>
    <cellStyle name="Note 7 20 3" xfId="12326" xr:uid="{00000000-0005-0000-0000-000026300000}"/>
    <cellStyle name="Note 7 20 4" xfId="12327" xr:uid="{00000000-0005-0000-0000-000027300000}"/>
    <cellStyle name="Note 7 20 5" xfId="12328" xr:uid="{00000000-0005-0000-0000-000028300000}"/>
    <cellStyle name="Note 7 20 6" xfId="12329" xr:uid="{00000000-0005-0000-0000-000029300000}"/>
    <cellStyle name="Note 7 20 7" xfId="12330" xr:uid="{00000000-0005-0000-0000-00002A300000}"/>
    <cellStyle name="Note 7 20 8" xfId="12331" xr:uid="{00000000-0005-0000-0000-00002B300000}"/>
    <cellStyle name="Note 7 20 9" xfId="12332" xr:uid="{00000000-0005-0000-0000-00002C300000}"/>
    <cellStyle name="Note 7 21" xfId="12333" xr:uid="{00000000-0005-0000-0000-00002D300000}"/>
    <cellStyle name="Note 7 21 2" xfId="12334" xr:uid="{00000000-0005-0000-0000-00002E300000}"/>
    <cellStyle name="Note 7 21 3" xfId="12335" xr:uid="{00000000-0005-0000-0000-00002F300000}"/>
    <cellStyle name="Note 7 21 4" xfId="12336" xr:uid="{00000000-0005-0000-0000-000030300000}"/>
    <cellStyle name="Note 7 21 5" xfId="12337" xr:uid="{00000000-0005-0000-0000-000031300000}"/>
    <cellStyle name="Note 7 21 6" xfId="12338" xr:uid="{00000000-0005-0000-0000-000032300000}"/>
    <cellStyle name="Note 7 21 7" xfId="12339" xr:uid="{00000000-0005-0000-0000-000033300000}"/>
    <cellStyle name="Note 7 21 8" xfId="12340" xr:uid="{00000000-0005-0000-0000-000034300000}"/>
    <cellStyle name="Note 7 21 9" xfId="12341" xr:uid="{00000000-0005-0000-0000-000035300000}"/>
    <cellStyle name="Note 7 22" xfId="12342" xr:uid="{00000000-0005-0000-0000-000036300000}"/>
    <cellStyle name="Note 7 22 2" xfId="12343" xr:uid="{00000000-0005-0000-0000-000037300000}"/>
    <cellStyle name="Note 7 22 3" xfId="12344" xr:uid="{00000000-0005-0000-0000-000038300000}"/>
    <cellStyle name="Note 7 22 4" xfId="12345" xr:uid="{00000000-0005-0000-0000-000039300000}"/>
    <cellStyle name="Note 7 22 5" xfId="12346" xr:uid="{00000000-0005-0000-0000-00003A300000}"/>
    <cellStyle name="Note 7 22 6" xfId="12347" xr:uid="{00000000-0005-0000-0000-00003B300000}"/>
    <cellStyle name="Note 7 22 7" xfId="12348" xr:uid="{00000000-0005-0000-0000-00003C300000}"/>
    <cellStyle name="Note 7 22 8" xfId="12349" xr:uid="{00000000-0005-0000-0000-00003D300000}"/>
    <cellStyle name="Note 7 22 9" xfId="12350" xr:uid="{00000000-0005-0000-0000-00003E300000}"/>
    <cellStyle name="Note 7 23" xfId="12351" xr:uid="{00000000-0005-0000-0000-00003F300000}"/>
    <cellStyle name="Note 7 23 2" xfId="12352" xr:uid="{00000000-0005-0000-0000-000040300000}"/>
    <cellStyle name="Note 7 23 3" xfId="12353" xr:uid="{00000000-0005-0000-0000-000041300000}"/>
    <cellStyle name="Note 7 23 4" xfId="12354" xr:uid="{00000000-0005-0000-0000-000042300000}"/>
    <cellStyle name="Note 7 23 5" xfId="12355" xr:uid="{00000000-0005-0000-0000-000043300000}"/>
    <cellStyle name="Note 7 23 6" xfId="12356" xr:uid="{00000000-0005-0000-0000-000044300000}"/>
    <cellStyle name="Note 7 23 7" xfId="12357" xr:uid="{00000000-0005-0000-0000-000045300000}"/>
    <cellStyle name="Note 7 23 8" xfId="12358" xr:uid="{00000000-0005-0000-0000-000046300000}"/>
    <cellStyle name="Note 7 23 9" xfId="12359" xr:uid="{00000000-0005-0000-0000-000047300000}"/>
    <cellStyle name="Note 7 24" xfId="12360" xr:uid="{00000000-0005-0000-0000-000048300000}"/>
    <cellStyle name="Note 7 24 2" xfId="12361" xr:uid="{00000000-0005-0000-0000-000049300000}"/>
    <cellStyle name="Note 7 24 3" xfId="12362" xr:uid="{00000000-0005-0000-0000-00004A300000}"/>
    <cellStyle name="Note 7 24 4" xfId="12363" xr:uid="{00000000-0005-0000-0000-00004B300000}"/>
    <cellStyle name="Note 7 24 5" xfId="12364" xr:uid="{00000000-0005-0000-0000-00004C300000}"/>
    <cellStyle name="Note 7 24 6" xfId="12365" xr:uid="{00000000-0005-0000-0000-00004D300000}"/>
    <cellStyle name="Note 7 24 7" xfId="12366" xr:uid="{00000000-0005-0000-0000-00004E300000}"/>
    <cellStyle name="Note 7 24 8" xfId="12367" xr:uid="{00000000-0005-0000-0000-00004F300000}"/>
    <cellStyle name="Note 7 24 9" xfId="12368" xr:uid="{00000000-0005-0000-0000-000050300000}"/>
    <cellStyle name="Note 7 25" xfId="12369" xr:uid="{00000000-0005-0000-0000-000051300000}"/>
    <cellStyle name="Note 7 25 2" xfId="12370" xr:uid="{00000000-0005-0000-0000-000052300000}"/>
    <cellStyle name="Note 7 25 3" xfId="12371" xr:uid="{00000000-0005-0000-0000-000053300000}"/>
    <cellStyle name="Note 7 25 4" xfId="12372" xr:uid="{00000000-0005-0000-0000-000054300000}"/>
    <cellStyle name="Note 7 25 5" xfId="12373" xr:uid="{00000000-0005-0000-0000-000055300000}"/>
    <cellStyle name="Note 7 25 6" xfId="12374" xr:uid="{00000000-0005-0000-0000-000056300000}"/>
    <cellStyle name="Note 7 25 7" xfId="12375" xr:uid="{00000000-0005-0000-0000-000057300000}"/>
    <cellStyle name="Note 7 25 8" xfId="12376" xr:uid="{00000000-0005-0000-0000-000058300000}"/>
    <cellStyle name="Note 7 25 9" xfId="12377" xr:uid="{00000000-0005-0000-0000-000059300000}"/>
    <cellStyle name="Note 7 26" xfId="12378" xr:uid="{00000000-0005-0000-0000-00005A300000}"/>
    <cellStyle name="Note 7 26 2" xfId="12379" xr:uid="{00000000-0005-0000-0000-00005B300000}"/>
    <cellStyle name="Note 7 26 3" xfId="12380" xr:uid="{00000000-0005-0000-0000-00005C300000}"/>
    <cellStyle name="Note 7 26 4" xfId="12381" xr:uid="{00000000-0005-0000-0000-00005D300000}"/>
    <cellStyle name="Note 7 26 5" xfId="12382" xr:uid="{00000000-0005-0000-0000-00005E300000}"/>
    <cellStyle name="Note 7 26 6" xfId="12383" xr:uid="{00000000-0005-0000-0000-00005F300000}"/>
    <cellStyle name="Note 7 26 7" xfId="12384" xr:uid="{00000000-0005-0000-0000-000060300000}"/>
    <cellStyle name="Note 7 26 8" xfId="12385" xr:uid="{00000000-0005-0000-0000-000061300000}"/>
    <cellStyle name="Note 7 26 9" xfId="12386" xr:uid="{00000000-0005-0000-0000-000062300000}"/>
    <cellStyle name="Note 7 27" xfId="12387" xr:uid="{00000000-0005-0000-0000-000063300000}"/>
    <cellStyle name="Note 7 27 2" xfId="12388" xr:uid="{00000000-0005-0000-0000-000064300000}"/>
    <cellStyle name="Note 7 27 3" xfId="12389" xr:uid="{00000000-0005-0000-0000-000065300000}"/>
    <cellStyle name="Note 7 27 4" xfId="12390" xr:uid="{00000000-0005-0000-0000-000066300000}"/>
    <cellStyle name="Note 7 27 5" xfId="12391" xr:uid="{00000000-0005-0000-0000-000067300000}"/>
    <cellStyle name="Note 7 27 6" xfId="12392" xr:uid="{00000000-0005-0000-0000-000068300000}"/>
    <cellStyle name="Note 7 27 7" xfId="12393" xr:uid="{00000000-0005-0000-0000-000069300000}"/>
    <cellStyle name="Note 7 27 8" xfId="12394" xr:uid="{00000000-0005-0000-0000-00006A300000}"/>
    <cellStyle name="Note 7 27 9" xfId="12395" xr:uid="{00000000-0005-0000-0000-00006B300000}"/>
    <cellStyle name="Note 7 28" xfId="12396" xr:uid="{00000000-0005-0000-0000-00006C300000}"/>
    <cellStyle name="Note 7 28 2" xfId="12397" xr:uid="{00000000-0005-0000-0000-00006D300000}"/>
    <cellStyle name="Note 7 28 3" xfId="12398" xr:uid="{00000000-0005-0000-0000-00006E300000}"/>
    <cellStyle name="Note 7 28 4" xfId="12399" xr:uid="{00000000-0005-0000-0000-00006F300000}"/>
    <cellStyle name="Note 7 28 5" xfId="12400" xr:uid="{00000000-0005-0000-0000-000070300000}"/>
    <cellStyle name="Note 7 28 6" xfId="12401" xr:uid="{00000000-0005-0000-0000-000071300000}"/>
    <cellStyle name="Note 7 28 7" xfId="12402" xr:uid="{00000000-0005-0000-0000-000072300000}"/>
    <cellStyle name="Note 7 28 8" xfId="12403" xr:uid="{00000000-0005-0000-0000-000073300000}"/>
    <cellStyle name="Note 7 28 9" xfId="12404" xr:uid="{00000000-0005-0000-0000-000074300000}"/>
    <cellStyle name="Note 7 29" xfId="12405" xr:uid="{00000000-0005-0000-0000-000075300000}"/>
    <cellStyle name="Note 7 29 2" xfId="12406" xr:uid="{00000000-0005-0000-0000-000076300000}"/>
    <cellStyle name="Note 7 29 3" xfId="12407" xr:uid="{00000000-0005-0000-0000-000077300000}"/>
    <cellStyle name="Note 7 29 4" xfId="12408" xr:uid="{00000000-0005-0000-0000-000078300000}"/>
    <cellStyle name="Note 7 29 5" xfId="12409" xr:uid="{00000000-0005-0000-0000-000079300000}"/>
    <cellStyle name="Note 7 29 6" xfId="12410" xr:uid="{00000000-0005-0000-0000-00007A300000}"/>
    <cellStyle name="Note 7 29 7" xfId="12411" xr:uid="{00000000-0005-0000-0000-00007B300000}"/>
    <cellStyle name="Note 7 29 8" xfId="12412" xr:uid="{00000000-0005-0000-0000-00007C300000}"/>
    <cellStyle name="Note 7 29 9" xfId="12413" xr:uid="{00000000-0005-0000-0000-00007D300000}"/>
    <cellStyle name="Note 7 3" xfId="12414" xr:uid="{00000000-0005-0000-0000-00007E300000}"/>
    <cellStyle name="Note 7 3 2" xfId="12415" xr:uid="{00000000-0005-0000-0000-00007F300000}"/>
    <cellStyle name="Note 7 3 3" xfId="12416" xr:uid="{00000000-0005-0000-0000-000080300000}"/>
    <cellStyle name="Note 7 3 4" xfId="12417" xr:uid="{00000000-0005-0000-0000-000081300000}"/>
    <cellStyle name="Note 7 3 5" xfId="12418" xr:uid="{00000000-0005-0000-0000-000082300000}"/>
    <cellStyle name="Note 7 3 6" xfId="12419" xr:uid="{00000000-0005-0000-0000-000083300000}"/>
    <cellStyle name="Note 7 3 7" xfId="12420" xr:uid="{00000000-0005-0000-0000-000084300000}"/>
    <cellStyle name="Note 7 3 8" xfId="12421" xr:uid="{00000000-0005-0000-0000-000085300000}"/>
    <cellStyle name="Note 7 3 9" xfId="12422" xr:uid="{00000000-0005-0000-0000-000086300000}"/>
    <cellStyle name="Note 7 30" xfId="12423" xr:uid="{00000000-0005-0000-0000-000087300000}"/>
    <cellStyle name="Note 7 30 2" xfId="12424" xr:uid="{00000000-0005-0000-0000-000088300000}"/>
    <cellStyle name="Note 7 30 3" xfId="12425" xr:uid="{00000000-0005-0000-0000-000089300000}"/>
    <cellStyle name="Note 7 30 4" xfId="12426" xr:uid="{00000000-0005-0000-0000-00008A300000}"/>
    <cellStyle name="Note 7 30 5" xfId="12427" xr:uid="{00000000-0005-0000-0000-00008B300000}"/>
    <cellStyle name="Note 7 30 6" xfId="12428" xr:uid="{00000000-0005-0000-0000-00008C300000}"/>
    <cellStyle name="Note 7 30 7" xfId="12429" xr:uid="{00000000-0005-0000-0000-00008D300000}"/>
    <cellStyle name="Note 7 30 8" xfId="12430" xr:uid="{00000000-0005-0000-0000-00008E300000}"/>
    <cellStyle name="Note 7 30 9" xfId="12431" xr:uid="{00000000-0005-0000-0000-00008F300000}"/>
    <cellStyle name="Note 7 31" xfId="12432" xr:uid="{00000000-0005-0000-0000-000090300000}"/>
    <cellStyle name="Note 7 31 2" xfId="12433" xr:uid="{00000000-0005-0000-0000-000091300000}"/>
    <cellStyle name="Note 7 31 3" xfId="12434" xr:uid="{00000000-0005-0000-0000-000092300000}"/>
    <cellStyle name="Note 7 31 4" xfId="12435" xr:uid="{00000000-0005-0000-0000-000093300000}"/>
    <cellStyle name="Note 7 31 5" xfId="12436" xr:uid="{00000000-0005-0000-0000-000094300000}"/>
    <cellStyle name="Note 7 31 6" xfId="12437" xr:uid="{00000000-0005-0000-0000-000095300000}"/>
    <cellStyle name="Note 7 31 7" xfId="12438" xr:uid="{00000000-0005-0000-0000-000096300000}"/>
    <cellStyle name="Note 7 31 8" xfId="12439" xr:uid="{00000000-0005-0000-0000-000097300000}"/>
    <cellStyle name="Note 7 31 9" xfId="12440" xr:uid="{00000000-0005-0000-0000-000098300000}"/>
    <cellStyle name="Note 7 32" xfId="12441" xr:uid="{00000000-0005-0000-0000-000099300000}"/>
    <cellStyle name="Note 7 32 2" xfId="12442" xr:uid="{00000000-0005-0000-0000-00009A300000}"/>
    <cellStyle name="Note 7 32 3" xfId="12443" xr:uid="{00000000-0005-0000-0000-00009B300000}"/>
    <cellStyle name="Note 7 32 4" xfId="12444" xr:uid="{00000000-0005-0000-0000-00009C300000}"/>
    <cellStyle name="Note 7 32 5" xfId="12445" xr:uid="{00000000-0005-0000-0000-00009D300000}"/>
    <cellStyle name="Note 7 32 6" xfId="12446" xr:uid="{00000000-0005-0000-0000-00009E300000}"/>
    <cellStyle name="Note 7 32 7" xfId="12447" xr:uid="{00000000-0005-0000-0000-00009F300000}"/>
    <cellStyle name="Note 7 32 8" xfId="12448" xr:uid="{00000000-0005-0000-0000-0000A0300000}"/>
    <cellStyle name="Note 7 32 9" xfId="12449" xr:uid="{00000000-0005-0000-0000-0000A1300000}"/>
    <cellStyle name="Note 7 33" xfId="12450" xr:uid="{00000000-0005-0000-0000-0000A2300000}"/>
    <cellStyle name="Note 7 33 2" xfId="12451" xr:uid="{00000000-0005-0000-0000-0000A3300000}"/>
    <cellStyle name="Note 7 33 3" xfId="12452" xr:uid="{00000000-0005-0000-0000-0000A4300000}"/>
    <cellStyle name="Note 7 33 4" xfId="12453" xr:uid="{00000000-0005-0000-0000-0000A5300000}"/>
    <cellStyle name="Note 7 33 5" xfId="12454" xr:uid="{00000000-0005-0000-0000-0000A6300000}"/>
    <cellStyle name="Note 7 33 6" xfId="12455" xr:uid="{00000000-0005-0000-0000-0000A7300000}"/>
    <cellStyle name="Note 7 33 7" xfId="12456" xr:uid="{00000000-0005-0000-0000-0000A8300000}"/>
    <cellStyle name="Note 7 33 8" xfId="12457" xr:uid="{00000000-0005-0000-0000-0000A9300000}"/>
    <cellStyle name="Note 7 33 9" xfId="12458" xr:uid="{00000000-0005-0000-0000-0000AA300000}"/>
    <cellStyle name="Note 7 34" xfId="12459" xr:uid="{00000000-0005-0000-0000-0000AB300000}"/>
    <cellStyle name="Note 7 34 2" xfId="12460" xr:uid="{00000000-0005-0000-0000-0000AC300000}"/>
    <cellStyle name="Note 7 34 3" xfId="12461" xr:uid="{00000000-0005-0000-0000-0000AD300000}"/>
    <cellStyle name="Note 7 34 4" xfId="12462" xr:uid="{00000000-0005-0000-0000-0000AE300000}"/>
    <cellStyle name="Note 7 34 5" xfId="12463" xr:uid="{00000000-0005-0000-0000-0000AF300000}"/>
    <cellStyle name="Note 7 34 6" xfId="12464" xr:uid="{00000000-0005-0000-0000-0000B0300000}"/>
    <cellStyle name="Note 7 34 7" xfId="12465" xr:uid="{00000000-0005-0000-0000-0000B1300000}"/>
    <cellStyle name="Note 7 34 8" xfId="12466" xr:uid="{00000000-0005-0000-0000-0000B2300000}"/>
    <cellStyle name="Note 7 34 9" xfId="12467" xr:uid="{00000000-0005-0000-0000-0000B3300000}"/>
    <cellStyle name="Note 7 35" xfId="12468" xr:uid="{00000000-0005-0000-0000-0000B4300000}"/>
    <cellStyle name="Note 7 35 2" xfId="12469" xr:uid="{00000000-0005-0000-0000-0000B5300000}"/>
    <cellStyle name="Note 7 35 3" xfId="12470" xr:uid="{00000000-0005-0000-0000-0000B6300000}"/>
    <cellStyle name="Note 7 35 4" xfId="12471" xr:uid="{00000000-0005-0000-0000-0000B7300000}"/>
    <cellStyle name="Note 7 35 5" xfId="12472" xr:uid="{00000000-0005-0000-0000-0000B8300000}"/>
    <cellStyle name="Note 7 35 6" xfId="12473" xr:uid="{00000000-0005-0000-0000-0000B9300000}"/>
    <cellStyle name="Note 7 35 7" xfId="12474" xr:uid="{00000000-0005-0000-0000-0000BA300000}"/>
    <cellStyle name="Note 7 35 8" xfId="12475" xr:uid="{00000000-0005-0000-0000-0000BB300000}"/>
    <cellStyle name="Note 7 35 9" xfId="12476" xr:uid="{00000000-0005-0000-0000-0000BC300000}"/>
    <cellStyle name="Note 7 36" xfId="12477" xr:uid="{00000000-0005-0000-0000-0000BD300000}"/>
    <cellStyle name="Note 7 36 2" xfId="12478" xr:uid="{00000000-0005-0000-0000-0000BE300000}"/>
    <cellStyle name="Note 7 36 3" xfId="12479" xr:uid="{00000000-0005-0000-0000-0000BF300000}"/>
    <cellStyle name="Note 7 36 4" xfId="12480" xr:uid="{00000000-0005-0000-0000-0000C0300000}"/>
    <cellStyle name="Note 7 36 5" xfId="12481" xr:uid="{00000000-0005-0000-0000-0000C1300000}"/>
    <cellStyle name="Note 7 36 6" xfId="12482" xr:uid="{00000000-0005-0000-0000-0000C2300000}"/>
    <cellStyle name="Note 7 36 7" xfId="12483" xr:uid="{00000000-0005-0000-0000-0000C3300000}"/>
    <cellStyle name="Note 7 36 8" xfId="12484" xr:uid="{00000000-0005-0000-0000-0000C4300000}"/>
    <cellStyle name="Note 7 36 9" xfId="12485" xr:uid="{00000000-0005-0000-0000-0000C5300000}"/>
    <cellStyle name="Note 7 37" xfId="12486" xr:uid="{00000000-0005-0000-0000-0000C6300000}"/>
    <cellStyle name="Note 7 37 2" xfId="12487" xr:uid="{00000000-0005-0000-0000-0000C7300000}"/>
    <cellStyle name="Note 7 37 3" xfId="12488" xr:uid="{00000000-0005-0000-0000-0000C8300000}"/>
    <cellStyle name="Note 7 37 4" xfId="12489" xr:uid="{00000000-0005-0000-0000-0000C9300000}"/>
    <cellStyle name="Note 7 37 5" xfId="12490" xr:uid="{00000000-0005-0000-0000-0000CA300000}"/>
    <cellStyle name="Note 7 37 6" xfId="12491" xr:uid="{00000000-0005-0000-0000-0000CB300000}"/>
    <cellStyle name="Note 7 37 7" xfId="12492" xr:uid="{00000000-0005-0000-0000-0000CC300000}"/>
    <cellStyle name="Note 7 37 8" xfId="12493" xr:uid="{00000000-0005-0000-0000-0000CD300000}"/>
    <cellStyle name="Note 7 37 9" xfId="12494" xr:uid="{00000000-0005-0000-0000-0000CE300000}"/>
    <cellStyle name="Note 7 38" xfId="12495" xr:uid="{00000000-0005-0000-0000-0000CF300000}"/>
    <cellStyle name="Note 7 38 2" xfId="12496" xr:uid="{00000000-0005-0000-0000-0000D0300000}"/>
    <cellStyle name="Note 7 38 3" xfId="12497" xr:uid="{00000000-0005-0000-0000-0000D1300000}"/>
    <cellStyle name="Note 7 38 4" xfId="12498" xr:uid="{00000000-0005-0000-0000-0000D2300000}"/>
    <cellStyle name="Note 7 38 5" xfId="12499" xr:uid="{00000000-0005-0000-0000-0000D3300000}"/>
    <cellStyle name="Note 7 38 6" xfId="12500" xr:uid="{00000000-0005-0000-0000-0000D4300000}"/>
    <cellStyle name="Note 7 38 7" xfId="12501" xr:uid="{00000000-0005-0000-0000-0000D5300000}"/>
    <cellStyle name="Note 7 38 8" xfId="12502" xr:uid="{00000000-0005-0000-0000-0000D6300000}"/>
    <cellStyle name="Note 7 38 9" xfId="12503" xr:uid="{00000000-0005-0000-0000-0000D7300000}"/>
    <cellStyle name="Note 7 39" xfId="12504" xr:uid="{00000000-0005-0000-0000-0000D8300000}"/>
    <cellStyle name="Note 7 39 2" xfId="12505" xr:uid="{00000000-0005-0000-0000-0000D9300000}"/>
    <cellStyle name="Note 7 39 3" xfId="12506" xr:uid="{00000000-0005-0000-0000-0000DA300000}"/>
    <cellStyle name="Note 7 39 4" xfId="12507" xr:uid="{00000000-0005-0000-0000-0000DB300000}"/>
    <cellStyle name="Note 7 39 5" xfId="12508" xr:uid="{00000000-0005-0000-0000-0000DC300000}"/>
    <cellStyle name="Note 7 39 6" xfId="12509" xr:uid="{00000000-0005-0000-0000-0000DD300000}"/>
    <cellStyle name="Note 7 39 7" xfId="12510" xr:uid="{00000000-0005-0000-0000-0000DE300000}"/>
    <cellStyle name="Note 7 39 8" xfId="12511" xr:uid="{00000000-0005-0000-0000-0000DF300000}"/>
    <cellStyle name="Note 7 39 9" xfId="12512" xr:uid="{00000000-0005-0000-0000-0000E0300000}"/>
    <cellStyle name="Note 7 4" xfId="12513" xr:uid="{00000000-0005-0000-0000-0000E1300000}"/>
    <cellStyle name="Note 7 4 2" xfId="12514" xr:uid="{00000000-0005-0000-0000-0000E2300000}"/>
    <cellStyle name="Note 7 4 3" xfId="12515" xr:uid="{00000000-0005-0000-0000-0000E3300000}"/>
    <cellStyle name="Note 7 4 4" xfId="12516" xr:uid="{00000000-0005-0000-0000-0000E4300000}"/>
    <cellStyle name="Note 7 4 5" xfId="12517" xr:uid="{00000000-0005-0000-0000-0000E5300000}"/>
    <cellStyle name="Note 7 4 6" xfId="12518" xr:uid="{00000000-0005-0000-0000-0000E6300000}"/>
    <cellStyle name="Note 7 4 7" xfId="12519" xr:uid="{00000000-0005-0000-0000-0000E7300000}"/>
    <cellStyle name="Note 7 4 8" xfId="12520" xr:uid="{00000000-0005-0000-0000-0000E8300000}"/>
    <cellStyle name="Note 7 4 9" xfId="12521" xr:uid="{00000000-0005-0000-0000-0000E9300000}"/>
    <cellStyle name="Note 7 40" xfId="12522" xr:uid="{00000000-0005-0000-0000-0000EA300000}"/>
    <cellStyle name="Note 7 40 2" xfId="12523" xr:uid="{00000000-0005-0000-0000-0000EB300000}"/>
    <cellStyle name="Note 7 40 3" xfId="12524" xr:uid="{00000000-0005-0000-0000-0000EC300000}"/>
    <cellStyle name="Note 7 40 4" xfId="12525" xr:uid="{00000000-0005-0000-0000-0000ED300000}"/>
    <cellStyle name="Note 7 40 5" xfId="12526" xr:uid="{00000000-0005-0000-0000-0000EE300000}"/>
    <cellStyle name="Note 7 40 6" xfId="12527" xr:uid="{00000000-0005-0000-0000-0000EF300000}"/>
    <cellStyle name="Note 7 40 7" xfId="12528" xr:uid="{00000000-0005-0000-0000-0000F0300000}"/>
    <cellStyle name="Note 7 40 8" xfId="12529" xr:uid="{00000000-0005-0000-0000-0000F1300000}"/>
    <cellStyle name="Note 7 40 9" xfId="12530" xr:uid="{00000000-0005-0000-0000-0000F2300000}"/>
    <cellStyle name="Note 7 41" xfId="12531" xr:uid="{00000000-0005-0000-0000-0000F3300000}"/>
    <cellStyle name="Note 7 41 2" xfId="12532" xr:uid="{00000000-0005-0000-0000-0000F4300000}"/>
    <cellStyle name="Note 7 41 3" xfId="12533" xr:uid="{00000000-0005-0000-0000-0000F5300000}"/>
    <cellStyle name="Note 7 41 4" xfId="12534" xr:uid="{00000000-0005-0000-0000-0000F6300000}"/>
    <cellStyle name="Note 7 41 5" xfId="12535" xr:uid="{00000000-0005-0000-0000-0000F7300000}"/>
    <cellStyle name="Note 7 41 6" xfId="12536" xr:uid="{00000000-0005-0000-0000-0000F8300000}"/>
    <cellStyle name="Note 7 41 7" xfId="12537" xr:uid="{00000000-0005-0000-0000-0000F9300000}"/>
    <cellStyle name="Note 7 41 8" xfId="12538" xr:uid="{00000000-0005-0000-0000-0000FA300000}"/>
    <cellStyle name="Note 7 41 9" xfId="12539" xr:uid="{00000000-0005-0000-0000-0000FB300000}"/>
    <cellStyle name="Note 7 42" xfId="12540" xr:uid="{00000000-0005-0000-0000-0000FC300000}"/>
    <cellStyle name="Note 7 42 2" xfId="12541" xr:uid="{00000000-0005-0000-0000-0000FD300000}"/>
    <cellStyle name="Note 7 42 3" xfId="12542" xr:uid="{00000000-0005-0000-0000-0000FE300000}"/>
    <cellStyle name="Note 7 42 4" xfId="12543" xr:uid="{00000000-0005-0000-0000-0000FF300000}"/>
    <cellStyle name="Note 7 42 5" xfId="12544" xr:uid="{00000000-0005-0000-0000-000000310000}"/>
    <cellStyle name="Note 7 42 6" xfId="12545" xr:uid="{00000000-0005-0000-0000-000001310000}"/>
    <cellStyle name="Note 7 42 7" xfId="12546" xr:uid="{00000000-0005-0000-0000-000002310000}"/>
    <cellStyle name="Note 7 42 8" xfId="12547" xr:uid="{00000000-0005-0000-0000-000003310000}"/>
    <cellStyle name="Note 7 42 9" xfId="12548" xr:uid="{00000000-0005-0000-0000-000004310000}"/>
    <cellStyle name="Note 7 43" xfId="12549" xr:uid="{00000000-0005-0000-0000-000005310000}"/>
    <cellStyle name="Note 7 43 2" xfId="12550" xr:uid="{00000000-0005-0000-0000-000006310000}"/>
    <cellStyle name="Note 7 43 3" xfId="12551" xr:uid="{00000000-0005-0000-0000-000007310000}"/>
    <cellStyle name="Note 7 43 4" xfId="12552" xr:uid="{00000000-0005-0000-0000-000008310000}"/>
    <cellStyle name="Note 7 43 5" xfId="12553" xr:uid="{00000000-0005-0000-0000-000009310000}"/>
    <cellStyle name="Note 7 43 6" xfId="12554" xr:uid="{00000000-0005-0000-0000-00000A310000}"/>
    <cellStyle name="Note 7 43 7" xfId="12555" xr:uid="{00000000-0005-0000-0000-00000B310000}"/>
    <cellStyle name="Note 7 43 8" xfId="12556" xr:uid="{00000000-0005-0000-0000-00000C310000}"/>
    <cellStyle name="Note 7 43 9" xfId="12557" xr:uid="{00000000-0005-0000-0000-00000D310000}"/>
    <cellStyle name="Note 7 44" xfId="12558" xr:uid="{00000000-0005-0000-0000-00000E310000}"/>
    <cellStyle name="Note 7 44 2" xfId="12559" xr:uid="{00000000-0005-0000-0000-00000F310000}"/>
    <cellStyle name="Note 7 44 3" xfId="12560" xr:uid="{00000000-0005-0000-0000-000010310000}"/>
    <cellStyle name="Note 7 44 4" xfId="12561" xr:uid="{00000000-0005-0000-0000-000011310000}"/>
    <cellStyle name="Note 7 44 5" xfId="12562" xr:uid="{00000000-0005-0000-0000-000012310000}"/>
    <cellStyle name="Note 7 44 6" xfId="12563" xr:uid="{00000000-0005-0000-0000-000013310000}"/>
    <cellStyle name="Note 7 44 7" xfId="12564" xr:uid="{00000000-0005-0000-0000-000014310000}"/>
    <cellStyle name="Note 7 44 8" xfId="12565" xr:uid="{00000000-0005-0000-0000-000015310000}"/>
    <cellStyle name="Note 7 44 9" xfId="12566" xr:uid="{00000000-0005-0000-0000-000016310000}"/>
    <cellStyle name="Note 7 45" xfId="12567" xr:uid="{00000000-0005-0000-0000-000017310000}"/>
    <cellStyle name="Note 7 45 2" xfId="12568" xr:uid="{00000000-0005-0000-0000-000018310000}"/>
    <cellStyle name="Note 7 45 3" xfId="12569" xr:uid="{00000000-0005-0000-0000-000019310000}"/>
    <cellStyle name="Note 7 45 4" xfId="12570" xr:uid="{00000000-0005-0000-0000-00001A310000}"/>
    <cellStyle name="Note 7 45 5" xfId="12571" xr:uid="{00000000-0005-0000-0000-00001B310000}"/>
    <cellStyle name="Note 7 45 6" xfId="12572" xr:uid="{00000000-0005-0000-0000-00001C310000}"/>
    <cellStyle name="Note 7 45 7" xfId="12573" xr:uid="{00000000-0005-0000-0000-00001D310000}"/>
    <cellStyle name="Note 7 45 8" xfId="12574" xr:uid="{00000000-0005-0000-0000-00001E310000}"/>
    <cellStyle name="Note 7 45 9" xfId="12575" xr:uid="{00000000-0005-0000-0000-00001F310000}"/>
    <cellStyle name="Note 7 46" xfId="12576" xr:uid="{00000000-0005-0000-0000-000020310000}"/>
    <cellStyle name="Note 7 46 10" xfId="12577" xr:uid="{00000000-0005-0000-0000-000021310000}"/>
    <cellStyle name="Note 7 46 11" xfId="12578" xr:uid="{00000000-0005-0000-0000-000022310000}"/>
    <cellStyle name="Note 7 46 12" xfId="12579" xr:uid="{00000000-0005-0000-0000-000023310000}"/>
    <cellStyle name="Note 7 46 13" xfId="12580" xr:uid="{00000000-0005-0000-0000-000024310000}"/>
    <cellStyle name="Note 7 46 14" xfId="12581" xr:uid="{00000000-0005-0000-0000-000025310000}"/>
    <cellStyle name="Note 7 46 15" xfId="12582" xr:uid="{00000000-0005-0000-0000-000026310000}"/>
    <cellStyle name="Note 7 46 16" xfId="12583" xr:uid="{00000000-0005-0000-0000-000027310000}"/>
    <cellStyle name="Note 7 46 17" xfId="12584" xr:uid="{00000000-0005-0000-0000-000028310000}"/>
    <cellStyle name="Note 7 46 2" xfId="12585" xr:uid="{00000000-0005-0000-0000-000029310000}"/>
    <cellStyle name="Note 7 46 3" xfId="12586" xr:uid="{00000000-0005-0000-0000-00002A310000}"/>
    <cellStyle name="Note 7 46 4" xfId="12587" xr:uid="{00000000-0005-0000-0000-00002B310000}"/>
    <cellStyle name="Note 7 46 5" xfId="12588" xr:uid="{00000000-0005-0000-0000-00002C310000}"/>
    <cellStyle name="Note 7 46 6" xfId="12589" xr:uid="{00000000-0005-0000-0000-00002D310000}"/>
    <cellStyle name="Note 7 46 7" xfId="12590" xr:uid="{00000000-0005-0000-0000-00002E310000}"/>
    <cellStyle name="Note 7 46 8" xfId="12591" xr:uid="{00000000-0005-0000-0000-00002F310000}"/>
    <cellStyle name="Note 7 46 9" xfId="12592" xr:uid="{00000000-0005-0000-0000-000030310000}"/>
    <cellStyle name="Note 7 47" xfId="12593" xr:uid="{00000000-0005-0000-0000-000031310000}"/>
    <cellStyle name="Note 7 47 2" xfId="12594" xr:uid="{00000000-0005-0000-0000-000032310000}"/>
    <cellStyle name="Note 7 47 3" xfId="12595" xr:uid="{00000000-0005-0000-0000-000033310000}"/>
    <cellStyle name="Note 7 47 4" xfId="12596" xr:uid="{00000000-0005-0000-0000-000034310000}"/>
    <cellStyle name="Note 7 47 5" xfId="12597" xr:uid="{00000000-0005-0000-0000-000035310000}"/>
    <cellStyle name="Note 7 47 6" xfId="12598" xr:uid="{00000000-0005-0000-0000-000036310000}"/>
    <cellStyle name="Note 7 47 7" xfId="12599" xr:uid="{00000000-0005-0000-0000-000037310000}"/>
    <cellStyle name="Note 7 47 8" xfId="12600" xr:uid="{00000000-0005-0000-0000-000038310000}"/>
    <cellStyle name="Note 7 47 9" xfId="12601" xr:uid="{00000000-0005-0000-0000-000039310000}"/>
    <cellStyle name="Note 7 48" xfId="12602" xr:uid="{00000000-0005-0000-0000-00003A310000}"/>
    <cellStyle name="Note 7 48 2" xfId="12603" xr:uid="{00000000-0005-0000-0000-00003B310000}"/>
    <cellStyle name="Note 7 48 3" xfId="12604" xr:uid="{00000000-0005-0000-0000-00003C310000}"/>
    <cellStyle name="Note 7 48 4" xfId="12605" xr:uid="{00000000-0005-0000-0000-00003D310000}"/>
    <cellStyle name="Note 7 48 5" xfId="12606" xr:uid="{00000000-0005-0000-0000-00003E310000}"/>
    <cellStyle name="Note 7 48 6" xfId="12607" xr:uid="{00000000-0005-0000-0000-00003F310000}"/>
    <cellStyle name="Note 7 48 7" xfId="12608" xr:uid="{00000000-0005-0000-0000-000040310000}"/>
    <cellStyle name="Note 7 48 8" xfId="12609" xr:uid="{00000000-0005-0000-0000-000041310000}"/>
    <cellStyle name="Note 7 48 9" xfId="12610" xr:uid="{00000000-0005-0000-0000-000042310000}"/>
    <cellStyle name="Note 7 49" xfId="12611" xr:uid="{00000000-0005-0000-0000-000043310000}"/>
    <cellStyle name="Note 7 49 2" xfId="12612" xr:uid="{00000000-0005-0000-0000-000044310000}"/>
    <cellStyle name="Note 7 49 3" xfId="12613" xr:uid="{00000000-0005-0000-0000-000045310000}"/>
    <cellStyle name="Note 7 49 4" xfId="12614" xr:uid="{00000000-0005-0000-0000-000046310000}"/>
    <cellStyle name="Note 7 49 5" xfId="12615" xr:uid="{00000000-0005-0000-0000-000047310000}"/>
    <cellStyle name="Note 7 49 6" xfId="12616" xr:uid="{00000000-0005-0000-0000-000048310000}"/>
    <cellStyle name="Note 7 49 7" xfId="12617" xr:uid="{00000000-0005-0000-0000-000049310000}"/>
    <cellStyle name="Note 7 49 8" xfId="12618" xr:uid="{00000000-0005-0000-0000-00004A310000}"/>
    <cellStyle name="Note 7 49 9" xfId="12619" xr:uid="{00000000-0005-0000-0000-00004B310000}"/>
    <cellStyle name="Note 7 5" xfId="12620" xr:uid="{00000000-0005-0000-0000-00004C310000}"/>
    <cellStyle name="Note 7 5 2" xfId="12621" xr:uid="{00000000-0005-0000-0000-00004D310000}"/>
    <cellStyle name="Note 7 5 3" xfId="12622" xr:uid="{00000000-0005-0000-0000-00004E310000}"/>
    <cellStyle name="Note 7 5 4" xfId="12623" xr:uid="{00000000-0005-0000-0000-00004F310000}"/>
    <cellStyle name="Note 7 5 5" xfId="12624" xr:uid="{00000000-0005-0000-0000-000050310000}"/>
    <cellStyle name="Note 7 5 6" xfId="12625" xr:uid="{00000000-0005-0000-0000-000051310000}"/>
    <cellStyle name="Note 7 5 7" xfId="12626" xr:uid="{00000000-0005-0000-0000-000052310000}"/>
    <cellStyle name="Note 7 5 8" xfId="12627" xr:uid="{00000000-0005-0000-0000-000053310000}"/>
    <cellStyle name="Note 7 5 9" xfId="12628" xr:uid="{00000000-0005-0000-0000-000054310000}"/>
    <cellStyle name="Note 7 50" xfId="12629" xr:uid="{00000000-0005-0000-0000-000055310000}"/>
    <cellStyle name="Note 7 50 2" xfId="12630" xr:uid="{00000000-0005-0000-0000-000056310000}"/>
    <cellStyle name="Note 7 50 3" xfId="12631" xr:uid="{00000000-0005-0000-0000-000057310000}"/>
    <cellStyle name="Note 7 50 4" xfId="12632" xr:uid="{00000000-0005-0000-0000-000058310000}"/>
    <cellStyle name="Note 7 50 5" xfId="12633" xr:uid="{00000000-0005-0000-0000-000059310000}"/>
    <cellStyle name="Note 7 50 6" xfId="12634" xr:uid="{00000000-0005-0000-0000-00005A310000}"/>
    <cellStyle name="Note 7 50 7" xfId="12635" xr:uid="{00000000-0005-0000-0000-00005B310000}"/>
    <cellStyle name="Note 7 50 8" xfId="12636" xr:uid="{00000000-0005-0000-0000-00005C310000}"/>
    <cellStyle name="Note 7 50 9" xfId="12637" xr:uid="{00000000-0005-0000-0000-00005D310000}"/>
    <cellStyle name="Note 7 51" xfId="12638" xr:uid="{00000000-0005-0000-0000-00005E310000}"/>
    <cellStyle name="Note 7 51 2" xfId="12639" xr:uid="{00000000-0005-0000-0000-00005F310000}"/>
    <cellStyle name="Note 7 51 3" xfId="12640" xr:uid="{00000000-0005-0000-0000-000060310000}"/>
    <cellStyle name="Note 7 51 4" xfId="12641" xr:uid="{00000000-0005-0000-0000-000061310000}"/>
    <cellStyle name="Note 7 52" xfId="12642" xr:uid="{00000000-0005-0000-0000-000062310000}"/>
    <cellStyle name="Note 7 52 2" xfId="12643" xr:uid="{00000000-0005-0000-0000-000063310000}"/>
    <cellStyle name="Note 7 52 3" xfId="12644" xr:uid="{00000000-0005-0000-0000-000064310000}"/>
    <cellStyle name="Note 7 53" xfId="12645" xr:uid="{00000000-0005-0000-0000-000065310000}"/>
    <cellStyle name="Note 7 54" xfId="12646" xr:uid="{00000000-0005-0000-0000-000066310000}"/>
    <cellStyle name="Note 7 55" xfId="12647" xr:uid="{00000000-0005-0000-0000-000067310000}"/>
    <cellStyle name="Note 7 56" xfId="12648" xr:uid="{00000000-0005-0000-0000-000068310000}"/>
    <cellStyle name="Note 7 57" xfId="12649" xr:uid="{00000000-0005-0000-0000-000069310000}"/>
    <cellStyle name="Note 7 58" xfId="12650" xr:uid="{00000000-0005-0000-0000-00006A310000}"/>
    <cellStyle name="Note 7 59" xfId="12651" xr:uid="{00000000-0005-0000-0000-00006B310000}"/>
    <cellStyle name="Note 7 6" xfId="12652" xr:uid="{00000000-0005-0000-0000-00006C310000}"/>
    <cellStyle name="Note 7 6 2" xfId="12653" xr:uid="{00000000-0005-0000-0000-00006D310000}"/>
    <cellStyle name="Note 7 6 3" xfId="12654" xr:uid="{00000000-0005-0000-0000-00006E310000}"/>
    <cellStyle name="Note 7 6 4" xfId="12655" xr:uid="{00000000-0005-0000-0000-00006F310000}"/>
    <cellStyle name="Note 7 6 5" xfId="12656" xr:uid="{00000000-0005-0000-0000-000070310000}"/>
    <cellStyle name="Note 7 6 6" xfId="12657" xr:uid="{00000000-0005-0000-0000-000071310000}"/>
    <cellStyle name="Note 7 6 7" xfId="12658" xr:uid="{00000000-0005-0000-0000-000072310000}"/>
    <cellStyle name="Note 7 6 8" xfId="12659" xr:uid="{00000000-0005-0000-0000-000073310000}"/>
    <cellStyle name="Note 7 6 9" xfId="12660" xr:uid="{00000000-0005-0000-0000-000074310000}"/>
    <cellStyle name="Note 7 60" xfId="12661" xr:uid="{00000000-0005-0000-0000-000075310000}"/>
    <cellStyle name="Note 7 61" xfId="12662" xr:uid="{00000000-0005-0000-0000-000076310000}"/>
    <cellStyle name="Note 7 62" xfId="12663" xr:uid="{00000000-0005-0000-0000-000077310000}"/>
    <cellStyle name="Note 7 63" xfId="12664" xr:uid="{00000000-0005-0000-0000-000078310000}"/>
    <cellStyle name="Note 7 64" xfId="12665" xr:uid="{00000000-0005-0000-0000-000079310000}"/>
    <cellStyle name="Note 7 65" xfId="12666" xr:uid="{00000000-0005-0000-0000-00007A310000}"/>
    <cellStyle name="Note 7 66" xfId="12667" xr:uid="{00000000-0005-0000-0000-00007B310000}"/>
    <cellStyle name="Note 7 67" xfId="12668" xr:uid="{00000000-0005-0000-0000-00007C310000}"/>
    <cellStyle name="Note 7 68" xfId="12669" xr:uid="{00000000-0005-0000-0000-00007D310000}"/>
    <cellStyle name="Note 7 69" xfId="12670" xr:uid="{00000000-0005-0000-0000-00007E310000}"/>
    <cellStyle name="Note 7 7" xfId="12671" xr:uid="{00000000-0005-0000-0000-00007F310000}"/>
    <cellStyle name="Note 7 7 2" xfId="12672" xr:uid="{00000000-0005-0000-0000-000080310000}"/>
    <cellStyle name="Note 7 7 3" xfId="12673" xr:uid="{00000000-0005-0000-0000-000081310000}"/>
    <cellStyle name="Note 7 7 4" xfId="12674" xr:uid="{00000000-0005-0000-0000-000082310000}"/>
    <cellStyle name="Note 7 7 5" xfId="12675" xr:uid="{00000000-0005-0000-0000-000083310000}"/>
    <cellStyle name="Note 7 7 6" xfId="12676" xr:uid="{00000000-0005-0000-0000-000084310000}"/>
    <cellStyle name="Note 7 7 7" xfId="12677" xr:uid="{00000000-0005-0000-0000-000085310000}"/>
    <cellStyle name="Note 7 7 8" xfId="12678" xr:uid="{00000000-0005-0000-0000-000086310000}"/>
    <cellStyle name="Note 7 7 9" xfId="12679" xr:uid="{00000000-0005-0000-0000-000087310000}"/>
    <cellStyle name="Note 7 70" xfId="12680" xr:uid="{00000000-0005-0000-0000-000088310000}"/>
    <cellStyle name="Note 7 71" xfId="12681" xr:uid="{00000000-0005-0000-0000-000089310000}"/>
    <cellStyle name="Note 7 72" xfId="12682" xr:uid="{00000000-0005-0000-0000-00008A310000}"/>
    <cellStyle name="Note 7 73" xfId="12683" xr:uid="{00000000-0005-0000-0000-00008B310000}"/>
    <cellStyle name="Note 7 74" xfId="12684" xr:uid="{00000000-0005-0000-0000-00008C310000}"/>
    <cellStyle name="Note 7 75" xfId="12685" xr:uid="{00000000-0005-0000-0000-00008D310000}"/>
    <cellStyle name="Note 7 8" xfId="12686" xr:uid="{00000000-0005-0000-0000-00008E310000}"/>
    <cellStyle name="Note 7 8 2" xfId="12687" xr:uid="{00000000-0005-0000-0000-00008F310000}"/>
    <cellStyle name="Note 7 8 3" xfId="12688" xr:uid="{00000000-0005-0000-0000-000090310000}"/>
    <cellStyle name="Note 7 8 4" xfId="12689" xr:uid="{00000000-0005-0000-0000-000091310000}"/>
    <cellStyle name="Note 7 8 5" xfId="12690" xr:uid="{00000000-0005-0000-0000-000092310000}"/>
    <cellStyle name="Note 7 8 6" xfId="12691" xr:uid="{00000000-0005-0000-0000-000093310000}"/>
    <cellStyle name="Note 7 8 7" xfId="12692" xr:uid="{00000000-0005-0000-0000-000094310000}"/>
    <cellStyle name="Note 7 8 8" xfId="12693" xr:uid="{00000000-0005-0000-0000-000095310000}"/>
    <cellStyle name="Note 7 8 9" xfId="12694" xr:uid="{00000000-0005-0000-0000-000096310000}"/>
    <cellStyle name="Note 7 9" xfId="12695" xr:uid="{00000000-0005-0000-0000-000097310000}"/>
    <cellStyle name="Note 7 9 2" xfId="12696" xr:uid="{00000000-0005-0000-0000-000098310000}"/>
    <cellStyle name="Note 7 9 3" xfId="12697" xr:uid="{00000000-0005-0000-0000-000099310000}"/>
    <cellStyle name="Note 7 9 4" xfId="12698" xr:uid="{00000000-0005-0000-0000-00009A310000}"/>
    <cellStyle name="Note 7 9 5" xfId="12699" xr:uid="{00000000-0005-0000-0000-00009B310000}"/>
    <cellStyle name="Note 7 9 6" xfId="12700" xr:uid="{00000000-0005-0000-0000-00009C310000}"/>
    <cellStyle name="Note 7 9 7" xfId="12701" xr:uid="{00000000-0005-0000-0000-00009D310000}"/>
    <cellStyle name="Note 7 9 8" xfId="12702" xr:uid="{00000000-0005-0000-0000-00009E310000}"/>
    <cellStyle name="Note 7 9 9" xfId="12703" xr:uid="{00000000-0005-0000-0000-00009F310000}"/>
    <cellStyle name="Note 8" xfId="12704" xr:uid="{00000000-0005-0000-0000-0000A0310000}"/>
    <cellStyle name="Note 8 10" xfId="12705" xr:uid="{00000000-0005-0000-0000-0000A1310000}"/>
    <cellStyle name="Note 8 10 2" xfId="12706" xr:uid="{00000000-0005-0000-0000-0000A2310000}"/>
    <cellStyle name="Note 8 10 3" xfId="12707" xr:uid="{00000000-0005-0000-0000-0000A3310000}"/>
    <cellStyle name="Note 8 10 4" xfId="12708" xr:uid="{00000000-0005-0000-0000-0000A4310000}"/>
    <cellStyle name="Note 8 10 5" xfId="12709" xr:uid="{00000000-0005-0000-0000-0000A5310000}"/>
    <cellStyle name="Note 8 10 6" xfId="12710" xr:uid="{00000000-0005-0000-0000-0000A6310000}"/>
    <cellStyle name="Note 8 10 7" xfId="12711" xr:uid="{00000000-0005-0000-0000-0000A7310000}"/>
    <cellStyle name="Note 8 10 8" xfId="12712" xr:uid="{00000000-0005-0000-0000-0000A8310000}"/>
    <cellStyle name="Note 8 10 9" xfId="12713" xr:uid="{00000000-0005-0000-0000-0000A9310000}"/>
    <cellStyle name="Note 8 11" xfId="12714" xr:uid="{00000000-0005-0000-0000-0000AA310000}"/>
    <cellStyle name="Note 8 11 2" xfId="12715" xr:uid="{00000000-0005-0000-0000-0000AB310000}"/>
    <cellStyle name="Note 8 11 3" xfId="12716" xr:uid="{00000000-0005-0000-0000-0000AC310000}"/>
    <cellStyle name="Note 8 11 4" xfId="12717" xr:uid="{00000000-0005-0000-0000-0000AD310000}"/>
    <cellStyle name="Note 8 11 5" xfId="12718" xr:uid="{00000000-0005-0000-0000-0000AE310000}"/>
    <cellStyle name="Note 8 11 6" xfId="12719" xr:uid="{00000000-0005-0000-0000-0000AF310000}"/>
    <cellStyle name="Note 8 11 7" xfId="12720" xr:uid="{00000000-0005-0000-0000-0000B0310000}"/>
    <cellStyle name="Note 8 11 8" xfId="12721" xr:uid="{00000000-0005-0000-0000-0000B1310000}"/>
    <cellStyle name="Note 8 11 9" xfId="12722" xr:uid="{00000000-0005-0000-0000-0000B2310000}"/>
    <cellStyle name="Note 8 12" xfId="12723" xr:uid="{00000000-0005-0000-0000-0000B3310000}"/>
    <cellStyle name="Note 8 12 2" xfId="12724" xr:uid="{00000000-0005-0000-0000-0000B4310000}"/>
    <cellStyle name="Note 8 12 3" xfId="12725" xr:uid="{00000000-0005-0000-0000-0000B5310000}"/>
    <cellStyle name="Note 8 12 4" xfId="12726" xr:uid="{00000000-0005-0000-0000-0000B6310000}"/>
    <cellStyle name="Note 8 12 5" xfId="12727" xr:uid="{00000000-0005-0000-0000-0000B7310000}"/>
    <cellStyle name="Note 8 12 6" xfId="12728" xr:uid="{00000000-0005-0000-0000-0000B8310000}"/>
    <cellStyle name="Note 8 12 7" xfId="12729" xr:uid="{00000000-0005-0000-0000-0000B9310000}"/>
    <cellStyle name="Note 8 12 8" xfId="12730" xr:uid="{00000000-0005-0000-0000-0000BA310000}"/>
    <cellStyle name="Note 8 12 9" xfId="12731" xr:uid="{00000000-0005-0000-0000-0000BB310000}"/>
    <cellStyle name="Note 8 13" xfId="12732" xr:uid="{00000000-0005-0000-0000-0000BC310000}"/>
    <cellStyle name="Note 8 13 2" xfId="12733" xr:uid="{00000000-0005-0000-0000-0000BD310000}"/>
    <cellStyle name="Note 8 13 3" xfId="12734" xr:uid="{00000000-0005-0000-0000-0000BE310000}"/>
    <cellStyle name="Note 8 13 4" xfId="12735" xr:uid="{00000000-0005-0000-0000-0000BF310000}"/>
    <cellStyle name="Note 8 13 5" xfId="12736" xr:uid="{00000000-0005-0000-0000-0000C0310000}"/>
    <cellStyle name="Note 8 13 6" xfId="12737" xr:uid="{00000000-0005-0000-0000-0000C1310000}"/>
    <cellStyle name="Note 8 13 7" xfId="12738" xr:uid="{00000000-0005-0000-0000-0000C2310000}"/>
    <cellStyle name="Note 8 13 8" xfId="12739" xr:uid="{00000000-0005-0000-0000-0000C3310000}"/>
    <cellStyle name="Note 8 13 9" xfId="12740" xr:uid="{00000000-0005-0000-0000-0000C4310000}"/>
    <cellStyle name="Note 8 14" xfId="12741" xr:uid="{00000000-0005-0000-0000-0000C5310000}"/>
    <cellStyle name="Note 8 14 2" xfId="12742" xr:uid="{00000000-0005-0000-0000-0000C6310000}"/>
    <cellStyle name="Note 8 14 3" xfId="12743" xr:uid="{00000000-0005-0000-0000-0000C7310000}"/>
    <cellStyle name="Note 8 14 4" xfId="12744" xr:uid="{00000000-0005-0000-0000-0000C8310000}"/>
    <cellStyle name="Note 8 14 5" xfId="12745" xr:uid="{00000000-0005-0000-0000-0000C9310000}"/>
    <cellStyle name="Note 8 14 6" xfId="12746" xr:uid="{00000000-0005-0000-0000-0000CA310000}"/>
    <cellStyle name="Note 8 14 7" xfId="12747" xr:uid="{00000000-0005-0000-0000-0000CB310000}"/>
    <cellStyle name="Note 8 14 8" xfId="12748" xr:uid="{00000000-0005-0000-0000-0000CC310000}"/>
    <cellStyle name="Note 8 14 9" xfId="12749" xr:uid="{00000000-0005-0000-0000-0000CD310000}"/>
    <cellStyle name="Note 8 15" xfId="12750" xr:uid="{00000000-0005-0000-0000-0000CE310000}"/>
    <cellStyle name="Note 8 15 2" xfId="12751" xr:uid="{00000000-0005-0000-0000-0000CF310000}"/>
    <cellStyle name="Note 8 15 3" xfId="12752" xr:uid="{00000000-0005-0000-0000-0000D0310000}"/>
    <cellStyle name="Note 8 15 4" xfId="12753" xr:uid="{00000000-0005-0000-0000-0000D1310000}"/>
    <cellStyle name="Note 8 15 5" xfId="12754" xr:uid="{00000000-0005-0000-0000-0000D2310000}"/>
    <cellStyle name="Note 8 15 6" xfId="12755" xr:uid="{00000000-0005-0000-0000-0000D3310000}"/>
    <cellStyle name="Note 8 15 7" xfId="12756" xr:uid="{00000000-0005-0000-0000-0000D4310000}"/>
    <cellStyle name="Note 8 15 8" xfId="12757" xr:uid="{00000000-0005-0000-0000-0000D5310000}"/>
    <cellStyle name="Note 8 15 9" xfId="12758" xr:uid="{00000000-0005-0000-0000-0000D6310000}"/>
    <cellStyle name="Note 8 16" xfId="12759" xr:uid="{00000000-0005-0000-0000-0000D7310000}"/>
    <cellStyle name="Note 8 16 2" xfId="12760" xr:uid="{00000000-0005-0000-0000-0000D8310000}"/>
    <cellStyle name="Note 8 16 3" xfId="12761" xr:uid="{00000000-0005-0000-0000-0000D9310000}"/>
    <cellStyle name="Note 8 16 4" xfId="12762" xr:uid="{00000000-0005-0000-0000-0000DA310000}"/>
    <cellStyle name="Note 8 16 5" xfId="12763" xr:uid="{00000000-0005-0000-0000-0000DB310000}"/>
    <cellStyle name="Note 8 16 6" xfId="12764" xr:uid="{00000000-0005-0000-0000-0000DC310000}"/>
    <cellStyle name="Note 8 16 7" xfId="12765" xr:uid="{00000000-0005-0000-0000-0000DD310000}"/>
    <cellStyle name="Note 8 16 8" xfId="12766" xr:uid="{00000000-0005-0000-0000-0000DE310000}"/>
    <cellStyle name="Note 8 16 9" xfId="12767" xr:uid="{00000000-0005-0000-0000-0000DF310000}"/>
    <cellStyle name="Note 8 17" xfId="12768" xr:uid="{00000000-0005-0000-0000-0000E0310000}"/>
    <cellStyle name="Note 8 17 2" xfId="12769" xr:uid="{00000000-0005-0000-0000-0000E1310000}"/>
    <cellStyle name="Note 8 17 3" xfId="12770" xr:uid="{00000000-0005-0000-0000-0000E2310000}"/>
    <cellStyle name="Note 8 17 4" xfId="12771" xr:uid="{00000000-0005-0000-0000-0000E3310000}"/>
    <cellStyle name="Note 8 17 5" xfId="12772" xr:uid="{00000000-0005-0000-0000-0000E4310000}"/>
    <cellStyle name="Note 8 17 6" xfId="12773" xr:uid="{00000000-0005-0000-0000-0000E5310000}"/>
    <cellStyle name="Note 8 17 7" xfId="12774" xr:uid="{00000000-0005-0000-0000-0000E6310000}"/>
    <cellStyle name="Note 8 17 8" xfId="12775" xr:uid="{00000000-0005-0000-0000-0000E7310000}"/>
    <cellStyle name="Note 8 17 9" xfId="12776" xr:uid="{00000000-0005-0000-0000-0000E8310000}"/>
    <cellStyle name="Note 8 18" xfId="12777" xr:uid="{00000000-0005-0000-0000-0000E9310000}"/>
    <cellStyle name="Note 8 18 2" xfId="12778" xr:uid="{00000000-0005-0000-0000-0000EA310000}"/>
    <cellStyle name="Note 8 18 3" xfId="12779" xr:uid="{00000000-0005-0000-0000-0000EB310000}"/>
    <cellStyle name="Note 8 18 4" xfId="12780" xr:uid="{00000000-0005-0000-0000-0000EC310000}"/>
    <cellStyle name="Note 8 18 5" xfId="12781" xr:uid="{00000000-0005-0000-0000-0000ED310000}"/>
    <cellStyle name="Note 8 18 6" xfId="12782" xr:uid="{00000000-0005-0000-0000-0000EE310000}"/>
    <cellStyle name="Note 8 18 7" xfId="12783" xr:uid="{00000000-0005-0000-0000-0000EF310000}"/>
    <cellStyle name="Note 8 18 8" xfId="12784" xr:uid="{00000000-0005-0000-0000-0000F0310000}"/>
    <cellStyle name="Note 8 18 9" xfId="12785" xr:uid="{00000000-0005-0000-0000-0000F1310000}"/>
    <cellStyle name="Note 8 19" xfId="12786" xr:uid="{00000000-0005-0000-0000-0000F2310000}"/>
    <cellStyle name="Note 8 19 2" xfId="12787" xr:uid="{00000000-0005-0000-0000-0000F3310000}"/>
    <cellStyle name="Note 8 19 3" xfId="12788" xr:uid="{00000000-0005-0000-0000-0000F4310000}"/>
    <cellStyle name="Note 8 19 4" xfId="12789" xr:uid="{00000000-0005-0000-0000-0000F5310000}"/>
    <cellStyle name="Note 8 19 5" xfId="12790" xr:uid="{00000000-0005-0000-0000-0000F6310000}"/>
    <cellStyle name="Note 8 19 6" xfId="12791" xr:uid="{00000000-0005-0000-0000-0000F7310000}"/>
    <cellStyle name="Note 8 19 7" xfId="12792" xr:uid="{00000000-0005-0000-0000-0000F8310000}"/>
    <cellStyle name="Note 8 19 8" xfId="12793" xr:uid="{00000000-0005-0000-0000-0000F9310000}"/>
    <cellStyle name="Note 8 19 9" xfId="12794" xr:uid="{00000000-0005-0000-0000-0000FA310000}"/>
    <cellStyle name="Note 8 2" xfId="12795" xr:uid="{00000000-0005-0000-0000-0000FB310000}"/>
    <cellStyle name="Note 8 2 10" xfId="12796" xr:uid="{00000000-0005-0000-0000-0000FC310000}"/>
    <cellStyle name="Note 8 2 11" xfId="12797" xr:uid="{00000000-0005-0000-0000-0000FD310000}"/>
    <cellStyle name="Note 8 2 2" xfId="12798" xr:uid="{00000000-0005-0000-0000-0000FE310000}"/>
    <cellStyle name="Note 8 2 2 10" xfId="12799" xr:uid="{00000000-0005-0000-0000-0000FF310000}"/>
    <cellStyle name="Note 8 2 2 11" xfId="12800" xr:uid="{00000000-0005-0000-0000-000000320000}"/>
    <cellStyle name="Note 8 2 2 12" xfId="12801" xr:uid="{00000000-0005-0000-0000-000001320000}"/>
    <cellStyle name="Note 8 2 2 13" xfId="12802" xr:uid="{00000000-0005-0000-0000-000002320000}"/>
    <cellStyle name="Note 8 2 2 14" xfId="12803" xr:uid="{00000000-0005-0000-0000-000003320000}"/>
    <cellStyle name="Note 8 2 2 15" xfId="12804" xr:uid="{00000000-0005-0000-0000-000004320000}"/>
    <cellStyle name="Note 8 2 2 16" xfId="12805" xr:uid="{00000000-0005-0000-0000-000005320000}"/>
    <cellStyle name="Note 8 2 2 17" xfId="12806" xr:uid="{00000000-0005-0000-0000-000006320000}"/>
    <cellStyle name="Note 8 2 2 2" xfId="12807" xr:uid="{00000000-0005-0000-0000-000007320000}"/>
    <cellStyle name="Note 8 2 2 3" xfId="12808" xr:uid="{00000000-0005-0000-0000-000008320000}"/>
    <cellStyle name="Note 8 2 2 4" xfId="12809" xr:uid="{00000000-0005-0000-0000-000009320000}"/>
    <cellStyle name="Note 8 2 2 5" xfId="12810" xr:uid="{00000000-0005-0000-0000-00000A320000}"/>
    <cellStyle name="Note 8 2 2 6" xfId="12811" xr:uid="{00000000-0005-0000-0000-00000B320000}"/>
    <cellStyle name="Note 8 2 2 7" xfId="12812" xr:uid="{00000000-0005-0000-0000-00000C320000}"/>
    <cellStyle name="Note 8 2 2 8" xfId="12813" xr:uid="{00000000-0005-0000-0000-00000D320000}"/>
    <cellStyle name="Note 8 2 2 9" xfId="12814" xr:uid="{00000000-0005-0000-0000-00000E320000}"/>
    <cellStyle name="Note 8 2 3" xfId="12815" xr:uid="{00000000-0005-0000-0000-00000F320000}"/>
    <cellStyle name="Note 8 2 4" xfId="12816" xr:uid="{00000000-0005-0000-0000-000010320000}"/>
    <cellStyle name="Note 8 2 5" xfId="12817" xr:uid="{00000000-0005-0000-0000-000011320000}"/>
    <cellStyle name="Note 8 2 6" xfId="12818" xr:uid="{00000000-0005-0000-0000-000012320000}"/>
    <cellStyle name="Note 8 2 7" xfId="12819" xr:uid="{00000000-0005-0000-0000-000013320000}"/>
    <cellStyle name="Note 8 2 8" xfId="12820" xr:uid="{00000000-0005-0000-0000-000014320000}"/>
    <cellStyle name="Note 8 2 9" xfId="12821" xr:uid="{00000000-0005-0000-0000-000015320000}"/>
    <cellStyle name="Note 8 20" xfId="12822" xr:uid="{00000000-0005-0000-0000-000016320000}"/>
    <cellStyle name="Note 8 20 2" xfId="12823" xr:uid="{00000000-0005-0000-0000-000017320000}"/>
    <cellStyle name="Note 8 20 3" xfId="12824" xr:uid="{00000000-0005-0000-0000-000018320000}"/>
    <cellStyle name="Note 8 20 4" xfId="12825" xr:uid="{00000000-0005-0000-0000-000019320000}"/>
    <cellStyle name="Note 8 20 5" xfId="12826" xr:uid="{00000000-0005-0000-0000-00001A320000}"/>
    <cellStyle name="Note 8 20 6" xfId="12827" xr:uid="{00000000-0005-0000-0000-00001B320000}"/>
    <cellStyle name="Note 8 20 7" xfId="12828" xr:uid="{00000000-0005-0000-0000-00001C320000}"/>
    <cellStyle name="Note 8 20 8" xfId="12829" xr:uid="{00000000-0005-0000-0000-00001D320000}"/>
    <cellStyle name="Note 8 20 9" xfId="12830" xr:uid="{00000000-0005-0000-0000-00001E320000}"/>
    <cellStyle name="Note 8 21" xfId="12831" xr:uid="{00000000-0005-0000-0000-00001F320000}"/>
    <cellStyle name="Note 8 21 2" xfId="12832" xr:uid="{00000000-0005-0000-0000-000020320000}"/>
    <cellStyle name="Note 8 21 3" xfId="12833" xr:uid="{00000000-0005-0000-0000-000021320000}"/>
    <cellStyle name="Note 8 21 4" xfId="12834" xr:uid="{00000000-0005-0000-0000-000022320000}"/>
    <cellStyle name="Note 8 21 5" xfId="12835" xr:uid="{00000000-0005-0000-0000-000023320000}"/>
    <cellStyle name="Note 8 21 6" xfId="12836" xr:uid="{00000000-0005-0000-0000-000024320000}"/>
    <cellStyle name="Note 8 21 7" xfId="12837" xr:uid="{00000000-0005-0000-0000-000025320000}"/>
    <cellStyle name="Note 8 21 8" xfId="12838" xr:uid="{00000000-0005-0000-0000-000026320000}"/>
    <cellStyle name="Note 8 21 9" xfId="12839" xr:uid="{00000000-0005-0000-0000-000027320000}"/>
    <cellStyle name="Note 8 22" xfId="12840" xr:uid="{00000000-0005-0000-0000-000028320000}"/>
    <cellStyle name="Note 8 22 2" xfId="12841" xr:uid="{00000000-0005-0000-0000-000029320000}"/>
    <cellStyle name="Note 8 22 3" xfId="12842" xr:uid="{00000000-0005-0000-0000-00002A320000}"/>
    <cellStyle name="Note 8 22 4" xfId="12843" xr:uid="{00000000-0005-0000-0000-00002B320000}"/>
    <cellStyle name="Note 8 22 5" xfId="12844" xr:uid="{00000000-0005-0000-0000-00002C320000}"/>
    <cellStyle name="Note 8 22 6" xfId="12845" xr:uid="{00000000-0005-0000-0000-00002D320000}"/>
    <cellStyle name="Note 8 22 7" xfId="12846" xr:uid="{00000000-0005-0000-0000-00002E320000}"/>
    <cellStyle name="Note 8 22 8" xfId="12847" xr:uid="{00000000-0005-0000-0000-00002F320000}"/>
    <cellStyle name="Note 8 22 9" xfId="12848" xr:uid="{00000000-0005-0000-0000-000030320000}"/>
    <cellStyle name="Note 8 23" xfId="12849" xr:uid="{00000000-0005-0000-0000-000031320000}"/>
    <cellStyle name="Note 8 23 2" xfId="12850" xr:uid="{00000000-0005-0000-0000-000032320000}"/>
    <cellStyle name="Note 8 23 3" xfId="12851" xr:uid="{00000000-0005-0000-0000-000033320000}"/>
    <cellStyle name="Note 8 23 4" xfId="12852" xr:uid="{00000000-0005-0000-0000-000034320000}"/>
    <cellStyle name="Note 8 23 5" xfId="12853" xr:uid="{00000000-0005-0000-0000-000035320000}"/>
    <cellStyle name="Note 8 23 6" xfId="12854" xr:uid="{00000000-0005-0000-0000-000036320000}"/>
    <cellStyle name="Note 8 23 7" xfId="12855" xr:uid="{00000000-0005-0000-0000-000037320000}"/>
    <cellStyle name="Note 8 23 8" xfId="12856" xr:uid="{00000000-0005-0000-0000-000038320000}"/>
    <cellStyle name="Note 8 23 9" xfId="12857" xr:uid="{00000000-0005-0000-0000-000039320000}"/>
    <cellStyle name="Note 8 24" xfId="12858" xr:uid="{00000000-0005-0000-0000-00003A320000}"/>
    <cellStyle name="Note 8 24 2" xfId="12859" xr:uid="{00000000-0005-0000-0000-00003B320000}"/>
    <cellStyle name="Note 8 24 3" xfId="12860" xr:uid="{00000000-0005-0000-0000-00003C320000}"/>
    <cellStyle name="Note 8 24 4" xfId="12861" xr:uid="{00000000-0005-0000-0000-00003D320000}"/>
    <cellStyle name="Note 8 24 5" xfId="12862" xr:uid="{00000000-0005-0000-0000-00003E320000}"/>
    <cellStyle name="Note 8 24 6" xfId="12863" xr:uid="{00000000-0005-0000-0000-00003F320000}"/>
    <cellStyle name="Note 8 24 7" xfId="12864" xr:uid="{00000000-0005-0000-0000-000040320000}"/>
    <cellStyle name="Note 8 24 8" xfId="12865" xr:uid="{00000000-0005-0000-0000-000041320000}"/>
    <cellStyle name="Note 8 24 9" xfId="12866" xr:uid="{00000000-0005-0000-0000-000042320000}"/>
    <cellStyle name="Note 8 25" xfId="12867" xr:uid="{00000000-0005-0000-0000-000043320000}"/>
    <cellStyle name="Note 8 25 2" xfId="12868" xr:uid="{00000000-0005-0000-0000-000044320000}"/>
    <cellStyle name="Note 8 25 3" xfId="12869" xr:uid="{00000000-0005-0000-0000-000045320000}"/>
    <cellStyle name="Note 8 25 4" xfId="12870" xr:uid="{00000000-0005-0000-0000-000046320000}"/>
    <cellStyle name="Note 8 25 5" xfId="12871" xr:uid="{00000000-0005-0000-0000-000047320000}"/>
    <cellStyle name="Note 8 25 6" xfId="12872" xr:uid="{00000000-0005-0000-0000-000048320000}"/>
    <cellStyle name="Note 8 25 7" xfId="12873" xr:uid="{00000000-0005-0000-0000-000049320000}"/>
    <cellStyle name="Note 8 25 8" xfId="12874" xr:uid="{00000000-0005-0000-0000-00004A320000}"/>
    <cellStyle name="Note 8 25 9" xfId="12875" xr:uid="{00000000-0005-0000-0000-00004B320000}"/>
    <cellStyle name="Note 8 26" xfId="12876" xr:uid="{00000000-0005-0000-0000-00004C320000}"/>
    <cellStyle name="Note 8 26 2" xfId="12877" xr:uid="{00000000-0005-0000-0000-00004D320000}"/>
    <cellStyle name="Note 8 26 3" xfId="12878" xr:uid="{00000000-0005-0000-0000-00004E320000}"/>
    <cellStyle name="Note 8 26 4" xfId="12879" xr:uid="{00000000-0005-0000-0000-00004F320000}"/>
    <cellStyle name="Note 8 26 5" xfId="12880" xr:uid="{00000000-0005-0000-0000-000050320000}"/>
    <cellStyle name="Note 8 26 6" xfId="12881" xr:uid="{00000000-0005-0000-0000-000051320000}"/>
    <cellStyle name="Note 8 26 7" xfId="12882" xr:uid="{00000000-0005-0000-0000-000052320000}"/>
    <cellStyle name="Note 8 26 8" xfId="12883" xr:uid="{00000000-0005-0000-0000-000053320000}"/>
    <cellStyle name="Note 8 26 9" xfId="12884" xr:uid="{00000000-0005-0000-0000-000054320000}"/>
    <cellStyle name="Note 8 27" xfId="12885" xr:uid="{00000000-0005-0000-0000-000055320000}"/>
    <cellStyle name="Note 8 27 2" xfId="12886" xr:uid="{00000000-0005-0000-0000-000056320000}"/>
    <cellStyle name="Note 8 27 3" xfId="12887" xr:uid="{00000000-0005-0000-0000-000057320000}"/>
    <cellStyle name="Note 8 27 4" xfId="12888" xr:uid="{00000000-0005-0000-0000-000058320000}"/>
    <cellStyle name="Note 8 27 5" xfId="12889" xr:uid="{00000000-0005-0000-0000-000059320000}"/>
    <cellStyle name="Note 8 27 6" xfId="12890" xr:uid="{00000000-0005-0000-0000-00005A320000}"/>
    <cellStyle name="Note 8 27 7" xfId="12891" xr:uid="{00000000-0005-0000-0000-00005B320000}"/>
    <cellStyle name="Note 8 27 8" xfId="12892" xr:uid="{00000000-0005-0000-0000-00005C320000}"/>
    <cellStyle name="Note 8 27 9" xfId="12893" xr:uid="{00000000-0005-0000-0000-00005D320000}"/>
    <cellStyle name="Note 8 28" xfId="12894" xr:uid="{00000000-0005-0000-0000-00005E320000}"/>
    <cellStyle name="Note 8 28 2" xfId="12895" xr:uid="{00000000-0005-0000-0000-00005F320000}"/>
    <cellStyle name="Note 8 28 3" xfId="12896" xr:uid="{00000000-0005-0000-0000-000060320000}"/>
    <cellStyle name="Note 8 28 4" xfId="12897" xr:uid="{00000000-0005-0000-0000-000061320000}"/>
    <cellStyle name="Note 8 28 5" xfId="12898" xr:uid="{00000000-0005-0000-0000-000062320000}"/>
    <cellStyle name="Note 8 28 6" xfId="12899" xr:uid="{00000000-0005-0000-0000-000063320000}"/>
    <cellStyle name="Note 8 28 7" xfId="12900" xr:uid="{00000000-0005-0000-0000-000064320000}"/>
    <cellStyle name="Note 8 28 8" xfId="12901" xr:uid="{00000000-0005-0000-0000-000065320000}"/>
    <cellStyle name="Note 8 28 9" xfId="12902" xr:uid="{00000000-0005-0000-0000-000066320000}"/>
    <cellStyle name="Note 8 29" xfId="12903" xr:uid="{00000000-0005-0000-0000-000067320000}"/>
    <cellStyle name="Note 8 29 2" xfId="12904" xr:uid="{00000000-0005-0000-0000-000068320000}"/>
    <cellStyle name="Note 8 29 3" xfId="12905" xr:uid="{00000000-0005-0000-0000-000069320000}"/>
    <cellStyle name="Note 8 29 4" xfId="12906" xr:uid="{00000000-0005-0000-0000-00006A320000}"/>
    <cellStyle name="Note 8 29 5" xfId="12907" xr:uid="{00000000-0005-0000-0000-00006B320000}"/>
    <cellStyle name="Note 8 29 6" xfId="12908" xr:uid="{00000000-0005-0000-0000-00006C320000}"/>
    <cellStyle name="Note 8 29 7" xfId="12909" xr:uid="{00000000-0005-0000-0000-00006D320000}"/>
    <cellStyle name="Note 8 29 8" xfId="12910" xr:uid="{00000000-0005-0000-0000-00006E320000}"/>
    <cellStyle name="Note 8 29 9" xfId="12911" xr:uid="{00000000-0005-0000-0000-00006F320000}"/>
    <cellStyle name="Note 8 3" xfId="12912" xr:uid="{00000000-0005-0000-0000-000070320000}"/>
    <cellStyle name="Note 8 3 2" xfId="12913" xr:uid="{00000000-0005-0000-0000-000071320000}"/>
    <cellStyle name="Note 8 3 3" xfId="12914" xr:uid="{00000000-0005-0000-0000-000072320000}"/>
    <cellStyle name="Note 8 3 4" xfId="12915" xr:uid="{00000000-0005-0000-0000-000073320000}"/>
    <cellStyle name="Note 8 3 5" xfId="12916" xr:uid="{00000000-0005-0000-0000-000074320000}"/>
    <cellStyle name="Note 8 3 6" xfId="12917" xr:uid="{00000000-0005-0000-0000-000075320000}"/>
    <cellStyle name="Note 8 3 7" xfId="12918" xr:uid="{00000000-0005-0000-0000-000076320000}"/>
    <cellStyle name="Note 8 3 8" xfId="12919" xr:uid="{00000000-0005-0000-0000-000077320000}"/>
    <cellStyle name="Note 8 3 9" xfId="12920" xr:uid="{00000000-0005-0000-0000-000078320000}"/>
    <cellStyle name="Note 8 30" xfId="12921" xr:uid="{00000000-0005-0000-0000-000079320000}"/>
    <cellStyle name="Note 8 30 2" xfId="12922" xr:uid="{00000000-0005-0000-0000-00007A320000}"/>
    <cellStyle name="Note 8 30 3" xfId="12923" xr:uid="{00000000-0005-0000-0000-00007B320000}"/>
    <cellStyle name="Note 8 30 4" xfId="12924" xr:uid="{00000000-0005-0000-0000-00007C320000}"/>
    <cellStyle name="Note 8 30 5" xfId="12925" xr:uid="{00000000-0005-0000-0000-00007D320000}"/>
    <cellStyle name="Note 8 30 6" xfId="12926" xr:uid="{00000000-0005-0000-0000-00007E320000}"/>
    <cellStyle name="Note 8 30 7" xfId="12927" xr:uid="{00000000-0005-0000-0000-00007F320000}"/>
    <cellStyle name="Note 8 30 8" xfId="12928" xr:uid="{00000000-0005-0000-0000-000080320000}"/>
    <cellStyle name="Note 8 30 9" xfId="12929" xr:uid="{00000000-0005-0000-0000-000081320000}"/>
    <cellStyle name="Note 8 31" xfId="12930" xr:uid="{00000000-0005-0000-0000-000082320000}"/>
    <cellStyle name="Note 8 31 2" xfId="12931" xr:uid="{00000000-0005-0000-0000-000083320000}"/>
    <cellStyle name="Note 8 31 3" xfId="12932" xr:uid="{00000000-0005-0000-0000-000084320000}"/>
    <cellStyle name="Note 8 31 4" xfId="12933" xr:uid="{00000000-0005-0000-0000-000085320000}"/>
    <cellStyle name="Note 8 31 5" xfId="12934" xr:uid="{00000000-0005-0000-0000-000086320000}"/>
    <cellStyle name="Note 8 31 6" xfId="12935" xr:uid="{00000000-0005-0000-0000-000087320000}"/>
    <cellStyle name="Note 8 31 7" xfId="12936" xr:uid="{00000000-0005-0000-0000-000088320000}"/>
    <cellStyle name="Note 8 31 8" xfId="12937" xr:uid="{00000000-0005-0000-0000-000089320000}"/>
    <cellStyle name="Note 8 31 9" xfId="12938" xr:uid="{00000000-0005-0000-0000-00008A320000}"/>
    <cellStyle name="Note 8 32" xfId="12939" xr:uid="{00000000-0005-0000-0000-00008B320000}"/>
    <cellStyle name="Note 8 32 2" xfId="12940" xr:uid="{00000000-0005-0000-0000-00008C320000}"/>
    <cellStyle name="Note 8 32 3" xfId="12941" xr:uid="{00000000-0005-0000-0000-00008D320000}"/>
    <cellStyle name="Note 8 32 4" xfId="12942" xr:uid="{00000000-0005-0000-0000-00008E320000}"/>
    <cellStyle name="Note 8 32 5" xfId="12943" xr:uid="{00000000-0005-0000-0000-00008F320000}"/>
    <cellStyle name="Note 8 32 6" xfId="12944" xr:uid="{00000000-0005-0000-0000-000090320000}"/>
    <cellStyle name="Note 8 32 7" xfId="12945" xr:uid="{00000000-0005-0000-0000-000091320000}"/>
    <cellStyle name="Note 8 32 8" xfId="12946" xr:uid="{00000000-0005-0000-0000-000092320000}"/>
    <cellStyle name="Note 8 32 9" xfId="12947" xr:uid="{00000000-0005-0000-0000-000093320000}"/>
    <cellStyle name="Note 8 33" xfId="12948" xr:uid="{00000000-0005-0000-0000-000094320000}"/>
    <cellStyle name="Note 8 33 2" xfId="12949" xr:uid="{00000000-0005-0000-0000-000095320000}"/>
    <cellStyle name="Note 8 33 3" xfId="12950" xr:uid="{00000000-0005-0000-0000-000096320000}"/>
    <cellStyle name="Note 8 33 4" xfId="12951" xr:uid="{00000000-0005-0000-0000-000097320000}"/>
    <cellStyle name="Note 8 33 5" xfId="12952" xr:uid="{00000000-0005-0000-0000-000098320000}"/>
    <cellStyle name="Note 8 33 6" xfId="12953" xr:uid="{00000000-0005-0000-0000-000099320000}"/>
    <cellStyle name="Note 8 33 7" xfId="12954" xr:uid="{00000000-0005-0000-0000-00009A320000}"/>
    <cellStyle name="Note 8 33 8" xfId="12955" xr:uid="{00000000-0005-0000-0000-00009B320000}"/>
    <cellStyle name="Note 8 33 9" xfId="12956" xr:uid="{00000000-0005-0000-0000-00009C320000}"/>
    <cellStyle name="Note 8 34" xfId="12957" xr:uid="{00000000-0005-0000-0000-00009D320000}"/>
    <cellStyle name="Note 8 34 2" xfId="12958" xr:uid="{00000000-0005-0000-0000-00009E320000}"/>
    <cellStyle name="Note 8 34 3" xfId="12959" xr:uid="{00000000-0005-0000-0000-00009F320000}"/>
    <cellStyle name="Note 8 34 4" xfId="12960" xr:uid="{00000000-0005-0000-0000-0000A0320000}"/>
    <cellStyle name="Note 8 34 5" xfId="12961" xr:uid="{00000000-0005-0000-0000-0000A1320000}"/>
    <cellStyle name="Note 8 34 6" xfId="12962" xr:uid="{00000000-0005-0000-0000-0000A2320000}"/>
    <cellStyle name="Note 8 34 7" xfId="12963" xr:uid="{00000000-0005-0000-0000-0000A3320000}"/>
    <cellStyle name="Note 8 34 8" xfId="12964" xr:uid="{00000000-0005-0000-0000-0000A4320000}"/>
    <cellStyle name="Note 8 34 9" xfId="12965" xr:uid="{00000000-0005-0000-0000-0000A5320000}"/>
    <cellStyle name="Note 8 35" xfId="12966" xr:uid="{00000000-0005-0000-0000-0000A6320000}"/>
    <cellStyle name="Note 8 35 2" xfId="12967" xr:uid="{00000000-0005-0000-0000-0000A7320000}"/>
    <cellStyle name="Note 8 35 3" xfId="12968" xr:uid="{00000000-0005-0000-0000-0000A8320000}"/>
    <cellStyle name="Note 8 35 4" xfId="12969" xr:uid="{00000000-0005-0000-0000-0000A9320000}"/>
    <cellStyle name="Note 8 35 5" xfId="12970" xr:uid="{00000000-0005-0000-0000-0000AA320000}"/>
    <cellStyle name="Note 8 35 6" xfId="12971" xr:uid="{00000000-0005-0000-0000-0000AB320000}"/>
    <cellStyle name="Note 8 35 7" xfId="12972" xr:uid="{00000000-0005-0000-0000-0000AC320000}"/>
    <cellStyle name="Note 8 35 8" xfId="12973" xr:uid="{00000000-0005-0000-0000-0000AD320000}"/>
    <cellStyle name="Note 8 35 9" xfId="12974" xr:uid="{00000000-0005-0000-0000-0000AE320000}"/>
    <cellStyle name="Note 8 36" xfId="12975" xr:uid="{00000000-0005-0000-0000-0000AF320000}"/>
    <cellStyle name="Note 8 36 2" xfId="12976" xr:uid="{00000000-0005-0000-0000-0000B0320000}"/>
    <cellStyle name="Note 8 36 3" xfId="12977" xr:uid="{00000000-0005-0000-0000-0000B1320000}"/>
    <cellStyle name="Note 8 36 4" xfId="12978" xr:uid="{00000000-0005-0000-0000-0000B2320000}"/>
    <cellStyle name="Note 8 36 5" xfId="12979" xr:uid="{00000000-0005-0000-0000-0000B3320000}"/>
    <cellStyle name="Note 8 36 6" xfId="12980" xr:uid="{00000000-0005-0000-0000-0000B4320000}"/>
    <cellStyle name="Note 8 36 7" xfId="12981" xr:uid="{00000000-0005-0000-0000-0000B5320000}"/>
    <cellStyle name="Note 8 36 8" xfId="12982" xr:uid="{00000000-0005-0000-0000-0000B6320000}"/>
    <cellStyle name="Note 8 36 9" xfId="12983" xr:uid="{00000000-0005-0000-0000-0000B7320000}"/>
    <cellStyle name="Note 8 37" xfId="12984" xr:uid="{00000000-0005-0000-0000-0000B8320000}"/>
    <cellStyle name="Note 8 37 2" xfId="12985" xr:uid="{00000000-0005-0000-0000-0000B9320000}"/>
    <cellStyle name="Note 8 37 3" xfId="12986" xr:uid="{00000000-0005-0000-0000-0000BA320000}"/>
    <cellStyle name="Note 8 37 4" xfId="12987" xr:uid="{00000000-0005-0000-0000-0000BB320000}"/>
    <cellStyle name="Note 8 37 5" xfId="12988" xr:uid="{00000000-0005-0000-0000-0000BC320000}"/>
    <cellStyle name="Note 8 37 6" xfId="12989" xr:uid="{00000000-0005-0000-0000-0000BD320000}"/>
    <cellStyle name="Note 8 37 7" xfId="12990" xr:uid="{00000000-0005-0000-0000-0000BE320000}"/>
    <cellStyle name="Note 8 37 8" xfId="12991" xr:uid="{00000000-0005-0000-0000-0000BF320000}"/>
    <cellStyle name="Note 8 37 9" xfId="12992" xr:uid="{00000000-0005-0000-0000-0000C0320000}"/>
    <cellStyle name="Note 8 38" xfId="12993" xr:uid="{00000000-0005-0000-0000-0000C1320000}"/>
    <cellStyle name="Note 8 38 2" xfId="12994" xr:uid="{00000000-0005-0000-0000-0000C2320000}"/>
    <cellStyle name="Note 8 38 3" xfId="12995" xr:uid="{00000000-0005-0000-0000-0000C3320000}"/>
    <cellStyle name="Note 8 38 4" xfId="12996" xr:uid="{00000000-0005-0000-0000-0000C4320000}"/>
    <cellStyle name="Note 8 38 5" xfId="12997" xr:uid="{00000000-0005-0000-0000-0000C5320000}"/>
    <cellStyle name="Note 8 38 6" xfId="12998" xr:uid="{00000000-0005-0000-0000-0000C6320000}"/>
    <cellStyle name="Note 8 38 7" xfId="12999" xr:uid="{00000000-0005-0000-0000-0000C7320000}"/>
    <cellStyle name="Note 8 38 8" xfId="13000" xr:uid="{00000000-0005-0000-0000-0000C8320000}"/>
    <cellStyle name="Note 8 38 9" xfId="13001" xr:uid="{00000000-0005-0000-0000-0000C9320000}"/>
    <cellStyle name="Note 8 39" xfId="13002" xr:uid="{00000000-0005-0000-0000-0000CA320000}"/>
    <cellStyle name="Note 8 39 2" xfId="13003" xr:uid="{00000000-0005-0000-0000-0000CB320000}"/>
    <cellStyle name="Note 8 39 3" xfId="13004" xr:uid="{00000000-0005-0000-0000-0000CC320000}"/>
    <cellStyle name="Note 8 39 4" xfId="13005" xr:uid="{00000000-0005-0000-0000-0000CD320000}"/>
    <cellStyle name="Note 8 39 5" xfId="13006" xr:uid="{00000000-0005-0000-0000-0000CE320000}"/>
    <cellStyle name="Note 8 39 6" xfId="13007" xr:uid="{00000000-0005-0000-0000-0000CF320000}"/>
    <cellStyle name="Note 8 39 7" xfId="13008" xr:uid="{00000000-0005-0000-0000-0000D0320000}"/>
    <cellStyle name="Note 8 39 8" xfId="13009" xr:uid="{00000000-0005-0000-0000-0000D1320000}"/>
    <cellStyle name="Note 8 39 9" xfId="13010" xr:uid="{00000000-0005-0000-0000-0000D2320000}"/>
    <cellStyle name="Note 8 4" xfId="13011" xr:uid="{00000000-0005-0000-0000-0000D3320000}"/>
    <cellStyle name="Note 8 4 2" xfId="13012" xr:uid="{00000000-0005-0000-0000-0000D4320000}"/>
    <cellStyle name="Note 8 4 3" xfId="13013" xr:uid="{00000000-0005-0000-0000-0000D5320000}"/>
    <cellStyle name="Note 8 4 4" xfId="13014" xr:uid="{00000000-0005-0000-0000-0000D6320000}"/>
    <cellStyle name="Note 8 4 5" xfId="13015" xr:uid="{00000000-0005-0000-0000-0000D7320000}"/>
    <cellStyle name="Note 8 4 6" xfId="13016" xr:uid="{00000000-0005-0000-0000-0000D8320000}"/>
    <cellStyle name="Note 8 4 7" xfId="13017" xr:uid="{00000000-0005-0000-0000-0000D9320000}"/>
    <cellStyle name="Note 8 4 8" xfId="13018" xr:uid="{00000000-0005-0000-0000-0000DA320000}"/>
    <cellStyle name="Note 8 4 9" xfId="13019" xr:uid="{00000000-0005-0000-0000-0000DB320000}"/>
    <cellStyle name="Note 8 40" xfId="13020" xr:uid="{00000000-0005-0000-0000-0000DC320000}"/>
    <cellStyle name="Note 8 40 2" xfId="13021" xr:uid="{00000000-0005-0000-0000-0000DD320000}"/>
    <cellStyle name="Note 8 40 3" xfId="13022" xr:uid="{00000000-0005-0000-0000-0000DE320000}"/>
    <cellStyle name="Note 8 40 4" xfId="13023" xr:uid="{00000000-0005-0000-0000-0000DF320000}"/>
    <cellStyle name="Note 8 40 5" xfId="13024" xr:uid="{00000000-0005-0000-0000-0000E0320000}"/>
    <cellStyle name="Note 8 40 6" xfId="13025" xr:uid="{00000000-0005-0000-0000-0000E1320000}"/>
    <cellStyle name="Note 8 40 7" xfId="13026" xr:uid="{00000000-0005-0000-0000-0000E2320000}"/>
    <cellStyle name="Note 8 40 8" xfId="13027" xr:uid="{00000000-0005-0000-0000-0000E3320000}"/>
    <cellStyle name="Note 8 40 9" xfId="13028" xr:uid="{00000000-0005-0000-0000-0000E4320000}"/>
    <cellStyle name="Note 8 41" xfId="13029" xr:uid="{00000000-0005-0000-0000-0000E5320000}"/>
    <cellStyle name="Note 8 41 2" xfId="13030" xr:uid="{00000000-0005-0000-0000-0000E6320000}"/>
    <cellStyle name="Note 8 41 3" xfId="13031" xr:uid="{00000000-0005-0000-0000-0000E7320000}"/>
    <cellStyle name="Note 8 41 4" xfId="13032" xr:uid="{00000000-0005-0000-0000-0000E8320000}"/>
    <cellStyle name="Note 8 41 5" xfId="13033" xr:uid="{00000000-0005-0000-0000-0000E9320000}"/>
    <cellStyle name="Note 8 41 6" xfId="13034" xr:uid="{00000000-0005-0000-0000-0000EA320000}"/>
    <cellStyle name="Note 8 41 7" xfId="13035" xr:uid="{00000000-0005-0000-0000-0000EB320000}"/>
    <cellStyle name="Note 8 41 8" xfId="13036" xr:uid="{00000000-0005-0000-0000-0000EC320000}"/>
    <cellStyle name="Note 8 41 9" xfId="13037" xr:uid="{00000000-0005-0000-0000-0000ED320000}"/>
    <cellStyle name="Note 8 42" xfId="13038" xr:uid="{00000000-0005-0000-0000-0000EE320000}"/>
    <cellStyle name="Note 8 42 2" xfId="13039" xr:uid="{00000000-0005-0000-0000-0000EF320000}"/>
    <cellStyle name="Note 8 42 3" xfId="13040" xr:uid="{00000000-0005-0000-0000-0000F0320000}"/>
    <cellStyle name="Note 8 42 4" xfId="13041" xr:uid="{00000000-0005-0000-0000-0000F1320000}"/>
    <cellStyle name="Note 8 42 5" xfId="13042" xr:uid="{00000000-0005-0000-0000-0000F2320000}"/>
    <cellStyle name="Note 8 42 6" xfId="13043" xr:uid="{00000000-0005-0000-0000-0000F3320000}"/>
    <cellStyle name="Note 8 42 7" xfId="13044" xr:uid="{00000000-0005-0000-0000-0000F4320000}"/>
    <cellStyle name="Note 8 42 8" xfId="13045" xr:uid="{00000000-0005-0000-0000-0000F5320000}"/>
    <cellStyle name="Note 8 42 9" xfId="13046" xr:uid="{00000000-0005-0000-0000-0000F6320000}"/>
    <cellStyle name="Note 8 43" xfId="13047" xr:uid="{00000000-0005-0000-0000-0000F7320000}"/>
    <cellStyle name="Note 8 43 2" xfId="13048" xr:uid="{00000000-0005-0000-0000-0000F8320000}"/>
    <cellStyle name="Note 8 43 3" xfId="13049" xr:uid="{00000000-0005-0000-0000-0000F9320000}"/>
    <cellStyle name="Note 8 43 4" xfId="13050" xr:uid="{00000000-0005-0000-0000-0000FA320000}"/>
    <cellStyle name="Note 8 43 5" xfId="13051" xr:uid="{00000000-0005-0000-0000-0000FB320000}"/>
    <cellStyle name="Note 8 43 6" xfId="13052" xr:uid="{00000000-0005-0000-0000-0000FC320000}"/>
    <cellStyle name="Note 8 43 7" xfId="13053" xr:uid="{00000000-0005-0000-0000-0000FD320000}"/>
    <cellStyle name="Note 8 43 8" xfId="13054" xr:uid="{00000000-0005-0000-0000-0000FE320000}"/>
    <cellStyle name="Note 8 43 9" xfId="13055" xr:uid="{00000000-0005-0000-0000-0000FF320000}"/>
    <cellStyle name="Note 8 44" xfId="13056" xr:uid="{00000000-0005-0000-0000-000000330000}"/>
    <cellStyle name="Note 8 44 2" xfId="13057" xr:uid="{00000000-0005-0000-0000-000001330000}"/>
    <cellStyle name="Note 8 44 3" xfId="13058" xr:uid="{00000000-0005-0000-0000-000002330000}"/>
    <cellStyle name="Note 8 44 4" xfId="13059" xr:uid="{00000000-0005-0000-0000-000003330000}"/>
    <cellStyle name="Note 8 44 5" xfId="13060" xr:uid="{00000000-0005-0000-0000-000004330000}"/>
    <cellStyle name="Note 8 44 6" xfId="13061" xr:uid="{00000000-0005-0000-0000-000005330000}"/>
    <cellStyle name="Note 8 44 7" xfId="13062" xr:uid="{00000000-0005-0000-0000-000006330000}"/>
    <cellStyle name="Note 8 44 8" xfId="13063" xr:uid="{00000000-0005-0000-0000-000007330000}"/>
    <cellStyle name="Note 8 44 9" xfId="13064" xr:uid="{00000000-0005-0000-0000-000008330000}"/>
    <cellStyle name="Note 8 45" xfId="13065" xr:uid="{00000000-0005-0000-0000-000009330000}"/>
    <cellStyle name="Note 8 45 2" xfId="13066" xr:uid="{00000000-0005-0000-0000-00000A330000}"/>
    <cellStyle name="Note 8 45 3" xfId="13067" xr:uid="{00000000-0005-0000-0000-00000B330000}"/>
    <cellStyle name="Note 8 45 4" xfId="13068" xr:uid="{00000000-0005-0000-0000-00000C330000}"/>
    <cellStyle name="Note 8 45 5" xfId="13069" xr:uid="{00000000-0005-0000-0000-00000D330000}"/>
    <cellStyle name="Note 8 45 6" xfId="13070" xr:uid="{00000000-0005-0000-0000-00000E330000}"/>
    <cellStyle name="Note 8 45 7" xfId="13071" xr:uid="{00000000-0005-0000-0000-00000F330000}"/>
    <cellStyle name="Note 8 45 8" xfId="13072" xr:uid="{00000000-0005-0000-0000-000010330000}"/>
    <cellStyle name="Note 8 45 9" xfId="13073" xr:uid="{00000000-0005-0000-0000-000011330000}"/>
    <cellStyle name="Note 8 46" xfId="13074" xr:uid="{00000000-0005-0000-0000-000012330000}"/>
    <cellStyle name="Note 8 46 10" xfId="13075" xr:uid="{00000000-0005-0000-0000-000013330000}"/>
    <cellStyle name="Note 8 46 11" xfId="13076" xr:uid="{00000000-0005-0000-0000-000014330000}"/>
    <cellStyle name="Note 8 46 12" xfId="13077" xr:uid="{00000000-0005-0000-0000-000015330000}"/>
    <cellStyle name="Note 8 46 13" xfId="13078" xr:uid="{00000000-0005-0000-0000-000016330000}"/>
    <cellStyle name="Note 8 46 14" xfId="13079" xr:uid="{00000000-0005-0000-0000-000017330000}"/>
    <cellStyle name="Note 8 46 15" xfId="13080" xr:uid="{00000000-0005-0000-0000-000018330000}"/>
    <cellStyle name="Note 8 46 16" xfId="13081" xr:uid="{00000000-0005-0000-0000-000019330000}"/>
    <cellStyle name="Note 8 46 17" xfId="13082" xr:uid="{00000000-0005-0000-0000-00001A330000}"/>
    <cellStyle name="Note 8 46 2" xfId="13083" xr:uid="{00000000-0005-0000-0000-00001B330000}"/>
    <cellStyle name="Note 8 46 3" xfId="13084" xr:uid="{00000000-0005-0000-0000-00001C330000}"/>
    <cellStyle name="Note 8 46 4" xfId="13085" xr:uid="{00000000-0005-0000-0000-00001D330000}"/>
    <cellStyle name="Note 8 46 5" xfId="13086" xr:uid="{00000000-0005-0000-0000-00001E330000}"/>
    <cellStyle name="Note 8 46 6" xfId="13087" xr:uid="{00000000-0005-0000-0000-00001F330000}"/>
    <cellStyle name="Note 8 46 7" xfId="13088" xr:uid="{00000000-0005-0000-0000-000020330000}"/>
    <cellStyle name="Note 8 46 8" xfId="13089" xr:uid="{00000000-0005-0000-0000-000021330000}"/>
    <cellStyle name="Note 8 46 9" xfId="13090" xr:uid="{00000000-0005-0000-0000-000022330000}"/>
    <cellStyle name="Note 8 47" xfId="13091" xr:uid="{00000000-0005-0000-0000-000023330000}"/>
    <cellStyle name="Note 8 47 2" xfId="13092" xr:uid="{00000000-0005-0000-0000-000024330000}"/>
    <cellStyle name="Note 8 47 3" xfId="13093" xr:uid="{00000000-0005-0000-0000-000025330000}"/>
    <cellStyle name="Note 8 47 4" xfId="13094" xr:uid="{00000000-0005-0000-0000-000026330000}"/>
    <cellStyle name="Note 8 47 5" xfId="13095" xr:uid="{00000000-0005-0000-0000-000027330000}"/>
    <cellStyle name="Note 8 47 6" xfId="13096" xr:uid="{00000000-0005-0000-0000-000028330000}"/>
    <cellStyle name="Note 8 47 7" xfId="13097" xr:uid="{00000000-0005-0000-0000-000029330000}"/>
    <cellStyle name="Note 8 47 8" xfId="13098" xr:uid="{00000000-0005-0000-0000-00002A330000}"/>
    <cellStyle name="Note 8 47 9" xfId="13099" xr:uid="{00000000-0005-0000-0000-00002B330000}"/>
    <cellStyle name="Note 8 48" xfId="13100" xr:uid="{00000000-0005-0000-0000-00002C330000}"/>
    <cellStyle name="Note 8 48 2" xfId="13101" xr:uid="{00000000-0005-0000-0000-00002D330000}"/>
    <cellStyle name="Note 8 48 3" xfId="13102" xr:uid="{00000000-0005-0000-0000-00002E330000}"/>
    <cellStyle name="Note 8 48 4" xfId="13103" xr:uid="{00000000-0005-0000-0000-00002F330000}"/>
    <cellStyle name="Note 8 48 5" xfId="13104" xr:uid="{00000000-0005-0000-0000-000030330000}"/>
    <cellStyle name="Note 8 48 6" xfId="13105" xr:uid="{00000000-0005-0000-0000-000031330000}"/>
    <cellStyle name="Note 8 48 7" xfId="13106" xr:uid="{00000000-0005-0000-0000-000032330000}"/>
    <cellStyle name="Note 8 48 8" xfId="13107" xr:uid="{00000000-0005-0000-0000-000033330000}"/>
    <cellStyle name="Note 8 48 9" xfId="13108" xr:uid="{00000000-0005-0000-0000-000034330000}"/>
    <cellStyle name="Note 8 49" xfId="13109" xr:uid="{00000000-0005-0000-0000-000035330000}"/>
    <cellStyle name="Note 8 49 2" xfId="13110" xr:uid="{00000000-0005-0000-0000-000036330000}"/>
    <cellStyle name="Note 8 49 3" xfId="13111" xr:uid="{00000000-0005-0000-0000-000037330000}"/>
    <cellStyle name="Note 8 49 4" xfId="13112" xr:uid="{00000000-0005-0000-0000-000038330000}"/>
    <cellStyle name="Note 8 49 5" xfId="13113" xr:uid="{00000000-0005-0000-0000-000039330000}"/>
    <cellStyle name="Note 8 49 6" xfId="13114" xr:uid="{00000000-0005-0000-0000-00003A330000}"/>
    <cellStyle name="Note 8 49 7" xfId="13115" xr:uid="{00000000-0005-0000-0000-00003B330000}"/>
    <cellStyle name="Note 8 49 8" xfId="13116" xr:uid="{00000000-0005-0000-0000-00003C330000}"/>
    <cellStyle name="Note 8 49 9" xfId="13117" xr:uid="{00000000-0005-0000-0000-00003D330000}"/>
    <cellStyle name="Note 8 5" xfId="13118" xr:uid="{00000000-0005-0000-0000-00003E330000}"/>
    <cellStyle name="Note 8 5 2" xfId="13119" xr:uid="{00000000-0005-0000-0000-00003F330000}"/>
    <cellStyle name="Note 8 5 3" xfId="13120" xr:uid="{00000000-0005-0000-0000-000040330000}"/>
    <cellStyle name="Note 8 5 4" xfId="13121" xr:uid="{00000000-0005-0000-0000-000041330000}"/>
    <cellStyle name="Note 8 5 5" xfId="13122" xr:uid="{00000000-0005-0000-0000-000042330000}"/>
    <cellStyle name="Note 8 5 6" xfId="13123" xr:uid="{00000000-0005-0000-0000-000043330000}"/>
    <cellStyle name="Note 8 5 7" xfId="13124" xr:uid="{00000000-0005-0000-0000-000044330000}"/>
    <cellStyle name="Note 8 5 8" xfId="13125" xr:uid="{00000000-0005-0000-0000-000045330000}"/>
    <cellStyle name="Note 8 5 9" xfId="13126" xr:uid="{00000000-0005-0000-0000-000046330000}"/>
    <cellStyle name="Note 8 50" xfId="13127" xr:uid="{00000000-0005-0000-0000-000047330000}"/>
    <cellStyle name="Note 8 50 2" xfId="13128" xr:uid="{00000000-0005-0000-0000-000048330000}"/>
    <cellStyle name="Note 8 50 3" xfId="13129" xr:uid="{00000000-0005-0000-0000-000049330000}"/>
    <cellStyle name="Note 8 50 4" xfId="13130" xr:uid="{00000000-0005-0000-0000-00004A330000}"/>
    <cellStyle name="Note 8 50 5" xfId="13131" xr:uid="{00000000-0005-0000-0000-00004B330000}"/>
    <cellStyle name="Note 8 50 6" xfId="13132" xr:uid="{00000000-0005-0000-0000-00004C330000}"/>
    <cellStyle name="Note 8 50 7" xfId="13133" xr:uid="{00000000-0005-0000-0000-00004D330000}"/>
    <cellStyle name="Note 8 50 8" xfId="13134" xr:uid="{00000000-0005-0000-0000-00004E330000}"/>
    <cellStyle name="Note 8 50 9" xfId="13135" xr:uid="{00000000-0005-0000-0000-00004F330000}"/>
    <cellStyle name="Note 8 51" xfId="13136" xr:uid="{00000000-0005-0000-0000-000050330000}"/>
    <cellStyle name="Note 8 51 2" xfId="13137" xr:uid="{00000000-0005-0000-0000-000051330000}"/>
    <cellStyle name="Note 8 51 3" xfId="13138" xr:uid="{00000000-0005-0000-0000-000052330000}"/>
    <cellStyle name="Note 8 51 4" xfId="13139" xr:uid="{00000000-0005-0000-0000-000053330000}"/>
    <cellStyle name="Note 8 52" xfId="13140" xr:uid="{00000000-0005-0000-0000-000054330000}"/>
    <cellStyle name="Note 8 52 2" xfId="13141" xr:uid="{00000000-0005-0000-0000-000055330000}"/>
    <cellStyle name="Note 8 52 3" xfId="13142" xr:uid="{00000000-0005-0000-0000-000056330000}"/>
    <cellStyle name="Note 8 53" xfId="13143" xr:uid="{00000000-0005-0000-0000-000057330000}"/>
    <cellStyle name="Note 8 54" xfId="13144" xr:uid="{00000000-0005-0000-0000-000058330000}"/>
    <cellStyle name="Note 8 55" xfId="13145" xr:uid="{00000000-0005-0000-0000-000059330000}"/>
    <cellStyle name="Note 8 56" xfId="13146" xr:uid="{00000000-0005-0000-0000-00005A330000}"/>
    <cellStyle name="Note 8 57" xfId="13147" xr:uid="{00000000-0005-0000-0000-00005B330000}"/>
    <cellStyle name="Note 8 58" xfId="13148" xr:uid="{00000000-0005-0000-0000-00005C330000}"/>
    <cellStyle name="Note 8 59" xfId="13149" xr:uid="{00000000-0005-0000-0000-00005D330000}"/>
    <cellStyle name="Note 8 6" xfId="13150" xr:uid="{00000000-0005-0000-0000-00005E330000}"/>
    <cellStyle name="Note 8 6 2" xfId="13151" xr:uid="{00000000-0005-0000-0000-00005F330000}"/>
    <cellStyle name="Note 8 6 3" xfId="13152" xr:uid="{00000000-0005-0000-0000-000060330000}"/>
    <cellStyle name="Note 8 6 4" xfId="13153" xr:uid="{00000000-0005-0000-0000-000061330000}"/>
    <cellStyle name="Note 8 6 5" xfId="13154" xr:uid="{00000000-0005-0000-0000-000062330000}"/>
    <cellStyle name="Note 8 6 6" xfId="13155" xr:uid="{00000000-0005-0000-0000-000063330000}"/>
    <cellStyle name="Note 8 6 7" xfId="13156" xr:uid="{00000000-0005-0000-0000-000064330000}"/>
    <cellStyle name="Note 8 6 8" xfId="13157" xr:uid="{00000000-0005-0000-0000-000065330000}"/>
    <cellStyle name="Note 8 6 9" xfId="13158" xr:uid="{00000000-0005-0000-0000-000066330000}"/>
    <cellStyle name="Note 8 60" xfId="13159" xr:uid="{00000000-0005-0000-0000-000067330000}"/>
    <cellStyle name="Note 8 61" xfId="13160" xr:uid="{00000000-0005-0000-0000-000068330000}"/>
    <cellStyle name="Note 8 62" xfId="13161" xr:uid="{00000000-0005-0000-0000-000069330000}"/>
    <cellStyle name="Note 8 63" xfId="13162" xr:uid="{00000000-0005-0000-0000-00006A330000}"/>
    <cellStyle name="Note 8 64" xfId="13163" xr:uid="{00000000-0005-0000-0000-00006B330000}"/>
    <cellStyle name="Note 8 65" xfId="13164" xr:uid="{00000000-0005-0000-0000-00006C330000}"/>
    <cellStyle name="Note 8 66" xfId="13165" xr:uid="{00000000-0005-0000-0000-00006D330000}"/>
    <cellStyle name="Note 8 67" xfId="13166" xr:uid="{00000000-0005-0000-0000-00006E330000}"/>
    <cellStyle name="Note 8 68" xfId="13167" xr:uid="{00000000-0005-0000-0000-00006F330000}"/>
    <cellStyle name="Note 8 69" xfId="13168" xr:uid="{00000000-0005-0000-0000-000070330000}"/>
    <cellStyle name="Note 8 7" xfId="13169" xr:uid="{00000000-0005-0000-0000-000071330000}"/>
    <cellStyle name="Note 8 7 2" xfId="13170" xr:uid="{00000000-0005-0000-0000-000072330000}"/>
    <cellStyle name="Note 8 7 3" xfId="13171" xr:uid="{00000000-0005-0000-0000-000073330000}"/>
    <cellStyle name="Note 8 7 4" xfId="13172" xr:uid="{00000000-0005-0000-0000-000074330000}"/>
    <cellStyle name="Note 8 7 5" xfId="13173" xr:uid="{00000000-0005-0000-0000-000075330000}"/>
    <cellStyle name="Note 8 7 6" xfId="13174" xr:uid="{00000000-0005-0000-0000-000076330000}"/>
    <cellStyle name="Note 8 7 7" xfId="13175" xr:uid="{00000000-0005-0000-0000-000077330000}"/>
    <cellStyle name="Note 8 7 8" xfId="13176" xr:uid="{00000000-0005-0000-0000-000078330000}"/>
    <cellStyle name="Note 8 7 9" xfId="13177" xr:uid="{00000000-0005-0000-0000-000079330000}"/>
    <cellStyle name="Note 8 70" xfId="13178" xr:uid="{00000000-0005-0000-0000-00007A330000}"/>
    <cellStyle name="Note 8 71" xfId="13179" xr:uid="{00000000-0005-0000-0000-00007B330000}"/>
    <cellStyle name="Note 8 72" xfId="13180" xr:uid="{00000000-0005-0000-0000-00007C330000}"/>
    <cellStyle name="Note 8 73" xfId="13181" xr:uid="{00000000-0005-0000-0000-00007D330000}"/>
    <cellStyle name="Note 8 74" xfId="13182" xr:uid="{00000000-0005-0000-0000-00007E330000}"/>
    <cellStyle name="Note 8 75" xfId="13183" xr:uid="{00000000-0005-0000-0000-00007F330000}"/>
    <cellStyle name="Note 8 8" xfId="13184" xr:uid="{00000000-0005-0000-0000-000080330000}"/>
    <cellStyle name="Note 8 8 2" xfId="13185" xr:uid="{00000000-0005-0000-0000-000081330000}"/>
    <cellStyle name="Note 8 8 3" xfId="13186" xr:uid="{00000000-0005-0000-0000-000082330000}"/>
    <cellStyle name="Note 8 8 4" xfId="13187" xr:uid="{00000000-0005-0000-0000-000083330000}"/>
    <cellStyle name="Note 8 8 5" xfId="13188" xr:uid="{00000000-0005-0000-0000-000084330000}"/>
    <cellStyle name="Note 8 8 6" xfId="13189" xr:uid="{00000000-0005-0000-0000-000085330000}"/>
    <cellStyle name="Note 8 8 7" xfId="13190" xr:uid="{00000000-0005-0000-0000-000086330000}"/>
    <cellStyle name="Note 8 8 8" xfId="13191" xr:uid="{00000000-0005-0000-0000-000087330000}"/>
    <cellStyle name="Note 8 8 9" xfId="13192" xr:uid="{00000000-0005-0000-0000-000088330000}"/>
    <cellStyle name="Note 8 9" xfId="13193" xr:uid="{00000000-0005-0000-0000-000089330000}"/>
    <cellStyle name="Note 8 9 2" xfId="13194" xr:uid="{00000000-0005-0000-0000-00008A330000}"/>
    <cellStyle name="Note 8 9 3" xfId="13195" xr:uid="{00000000-0005-0000-0000-00008B330000}"/>
    <cellStyle name="Note 8 9 4" xfId="13196" xr:uid="{00000000-0005-0000-0000-00008C330000}"/>
    <cellStyle name="Note 8 9 5" xfId="13197" xr:uid="{00000000-0005-0000-0000-00008D330000}"/>
    <cellStyle name="Note 8 9 6" xfId="13198" xr:uid="{00000000-0005-0000-0000-00008E330000}"/>
    <cellStyle name="Note 8 9 7" xfId="13199" xr:uid="{00000000-0005-0000-0000-00008F330000}"/>
    <cellStyle name="Note 8 9 8" xfId="13200" xr:uid="{00000000-0005-0000-0000-000090330000}"/>
    <cellStyle name="Note 8 9 9" xfId="13201" xr:uid="{00000000-0005-0000-0000-000091330000}"/>
    <cellStyle name="Note 9" xfId="13202" xr:uid="{00000000-0005-0000-0000-000092330000}"/>
    <cellStyle name="Note 9 10" xfId="13203" xr:uid="{00000000-0005-0000-0000-000093330000}"/>
    <cellStyle name="Note 9 10 2" xfId="13204" xr:uid="{00000000-0005-0000-0000-000094330000}"/>
    <cellStyle name="Note 9 10 3" xfId="13205" xr:uid="{00000000-0005-0000-0000-000095330000}"/>
    <cellStyle name="Note 9 10 4" xfId="13206" xr:uid="{00000000-0005-0000-0000-000096330000}"/>
    <cellStyle name="Note 9 10 5" xfId="13207" xr:uid="{00000000-0005-0000-0000-000097330000}"/>
    <cellStyle name="Note 9 10 6" xfId="13208" xr:uid="{00000000-0005-0000-0000-000098330000}"/>
    <cellStyle name="Note 9 10 7" xfId="13209" xr:uid="{00000000-0005-0000-0000-000099330000}"/>
    <cellStyle name="Note 9 10 8" xfId="13210" xr:uid="{00000000-0005-0000-0000-00009A330000}"/>
    <cellStyle name="Note 9 10 9" xfId="13211" xr:uid="{00000000-0005-0000-0000-00009B330000}"/>
    <cellStyle name="Note 9 11" xfId="13212" xr:uid="{00000000-0005-0000-0000-00009C330000}"/>
    <cellStyle name="Note 9 11 2" xfId="13213" xr:uid="{00000000-0005-0000-0000-00009D330000}"/>
    <cellStyle name="Note 9 11 3" xfId="13214" xr:uid="{00000000-0005-0000-0000-00009E330000}"/>
    <cellStyle name="Note 9 11 4" xfId="13215" xr:uid="{00000000-0005-0000-0000-00009F330000}"/>
    <cellStyle name="Note 9 11 5" xfId="13216" xr:uid="{00000000-0005-0000-0000-0000A0330000}"/>
    <cellStyle name="Note 9 11 6" xfId="13217" xr:uid="{00000000-0005-0000-0000-0000A1330000}"/>
    <cellStyle name="Note 9 11 7" xfId="13218" xr:uid="{00000000-0005-0000-0000-0000A2330000}"/>
    <cellStyle name="Note 9 11 8" xfId="13219" xr:uid="{00000000-0005-0000-0000-0000A3330000}"/>
    <cellStyle name="Note 9 11 9" xfId="13220" xr:uid="{00000000-0005-0000-0000-0000A4330000}"/>
    <cellStyle name="Note 9 12" xfId="13221" xr:uid="{00000000-0005-0000-0000-0000A5330000}"/>
    <cellStyle name="Note 9 12 2" xfId="13222" xr:uid="{00000000-0005-0000-0000-0000A6330000}"/>
    <cellStyle name="Note 9 12 3" xfId="13223" xr:uid="{00000000-0005-0000-0000-0000A7330000}"/>
    <cellStyle name="Note 9 12 4" xfId="13224" xr:uid="{00000000-0005-0000-0000-0000A8330000}"/>
    <cellStyle name="Note 9 12 5" xfId="13225" xr:uid="{00000000-0005-0000-0000-0000A9330000}"/>
    <cellStyle name="Note 9 12 6" xfId="13226" xr:uid="{00000000-0005-0000-0000-0000AA330000}"/>
    <cellStyle name="Note 9 12 7" xfId="13227" xr:uid="{00000000-0005-0000-0000-0000AB330000}"/>
    <cellStyle name="Note 9 12 8" xfId="13228" xr:uid="{00000000-0005-0000-0000-0000AC330000}"/>
    <cellStyle name="Note 9 12 9" xfId="13229" xr:uid="{00000000-0005-0000-0000-0000AD330000}"/>
    <cellStyle name="Note 9 13" xfId="13230" xr:uid="{00000000-0005-0000-0000-0000AE330000}"/>
    <cellStyle name="Note 9 13 2" xfId="13231" xr:uid="{00000000-0005-0000-0000-0000AF330000}"/>
    <cellStyle name="Note 9 13 3" xfId="13232" xr:uid="{00000000-0005-0000-0000-0000B0330000}"/>
    <cellStyle name="Note 9 13 4" xfId="13233" xr:uid="{00000000-0005-0000-0000-0000B1330000}"/>
    <cellStyle name="Note 9 13 5" xfId="13234" xr:uid="{00000000-0005-0000-0000-0000B2330000}"/>
    <cellStyle name="Note 9 13 6" xfId="13235" xr:uid="{00000000-0005-0000-0000-0000B3330000}"/>
    <cellStyle name="Note 9 13 7" xfId="13236" xr:uid="{00000000-0005-0000-0000-0000B4330000}"/>
    <cellStyle name="Note 9 13 8" xfId="13237" xr:uid="{00000000-0005-0000-0000-0000B5330000}"/>
    <cellStyle name="Note 9 13 9" xfId="13238" xr:uid="{00000000-0005-0000-0000-0000B6330000}"/>
    <cellStyle name="Note 9 14" xfId="13239" xr:uid="{00000000-0005-0000-0000-0000B7330000}"/>
    <cellStyle name="Note 9 14 2" xfId="13240" xr:uid="{00000000-0005-0000-0000-0000B8330000}"/>
    <cellStyle name="Note 9 14 3" xfId="13241" xr:uid="{00000000-0005-0000-0000-0000B9330000}"/>
    <cellStyle name="Note 9 14 4" xfId="13242" xr:uid="{00000000-0005-0000-0000-0000BA330000}"/>
    <cellStyle name="Note 9 14 5" xfId="13243" xr:uid="{00000000-0005-0000-0000-0000BB330000}"/>
    <cellStyle name="Note 9 14 6" xfId="13244" xr:uid="{00000000-0005-0000-0000-0000BC330000}"/>
    <cellStyle name="Note 9 14 7" xfId="13245" xr:uid="{00000000-0005-0000-0000-0000BD330000}"/>
    <cellStyle name="Note 9 14 8" xfId="13246" xr:uid="{00000000-0005-0000-0000-0000BE330000}"/>
    <cellStyle name="Note 9 14 9" xfId="13247" xr:uid="{00000000-0005-0000-0000-0000BF330000}"/>
    <cellStyle name="Note 9 15" xfId="13248" xr:uid="{00000000-0005-0000-0000-0000C0330000}"/>
    <cellStyle name="Note 9 15 2" xfId="13249" xr:uid="{00000000-0005-0000-0000-0000C1330000}"/>
    <cellStyle name="Note 9 15 3" xfId="13250" xr:uid="{00000000-0005-0000-0000-0000C2330000}"/>
    <cellStyle name="Note 9 15 4" xfId="13251" xr:uid="{00000000-0005-0000-0000-0000C3330000}"/>
    <cellStyle name="Note 9 15 5" xfId="13252" xr:uid="{00000000-0005-0000-0000-0000C4330000}"/>
    <cellStyle name="Note 9 15 6" xfId="13253" xr:uid="{00000000-0005-0000-0000-0000C5330000}"/>
    <cellStyle name="Note 9 15 7" xfId="13254" xr:uid="{00000000-0005-0000-0000-0000C6330000}"/>
    <cellStyle name="Note 9 15 8" xfId="13255" xr:uid="{00000000-0005-0000-0000-0000C7330000}"/>
    <cellStyle name="Note 9 15 9" xfId="13256" xr:uid="{00000000-0005-0000-0000-0000C8330000}"/>
    <cellStyle name="Note 9 16" xfId="13257" xr:uid="{00000000-0005-0000-0000-0000C9330000}"/>
    <cellStyle name="Note 9 16 2" xfId="13258" xr:uid="{00000000-0005-0000-0000-0000CA330000}"/>
    <cellStyle name="Note 9 16 3" xfId="13259" xr:uid="{00000000-0005-0000-0000-0000CB330000}"/>
    <cellStyle name="Note 9 16 4" xfId="13260" xr:uid="{00000000-0005-0000-0000-0000CC330000}"/>
    <cellStyle name="Note 9 16 5" xfId="13261" xr:uid="{00000000-0005-0000-0000-0000CD330000}"/>
    <cellStyle name="Note 9 16 6" xfId="13262" xr:uid="{00000000-0005-0000-0000-0000CE330000}"/>
    <cellStyle name="Note 9 16 7" xfId="13263" xr:uid="{00000000-0005-0000-0000-0000CF330000}"/>
    <cellStyle name="Note 9 16 8" xfId="13264" xr:uid="{00000000-0005-0000-0000-0000D0330000}"/>
    <cellStyle name="Note 9 16 9" xfId="13265" xr:uid="{00000000-0005-0000-0000-0000D1330000}"/>
    <cellStyle name="Note 9 17" xfId="13266" xr:uid="{00000000-0005-0000-0000-0000D2330000}"/>
    <cellStyle name="Note 9 17 2" xfId="13267" xr:uid="{00000000-0005-0000-0000-0000D3330000}"/>
    <cellStyle name="Note 9 17 3" xfId="13268" xr:uid="{00000000-0005-0000-0000-0000D4330000}"/>
    <cellStyle name="Note 9 17 4" xfId="13269" xr:uid="{00000000-0005-0000-0000-0000D5330000}"/>
    <cellStyle name="Note 9 17 5" xfId="13270" xr:uid="{00000000-0005-0000-0000-0000D6330000}"/>
    <cellStyle name="Note 9 17 6" xfId="13271" xr:uid="{00000000-0005-0000-0000-0000D7330000}"/>
    <cellStyle name="Note 9 17 7" xfId="13272" xr:uid="{00000000-0005-0000-0000-0000D8330000}"/>
    <cellStyle name="Note 9 17 8" xfId="13273" xr:uid="{00000000-0005-0000-0000-0000D9330000}"/>
    <cellStyle name="Note 9 17 9" xfId="13274" xr:uid="{00000000-0005-0000-0000-0000DA330000}"/>
    <cellStyle name="Note 9 18" xfId="13275" xr:uid="{00000000-0005-0000-0000-0000DB330000}"/>
    <cellStyle name="Note 9 18 2" xfId="13276" xr:uid="{00000000-0005-0000-0000-0000DC330000}"/>
    <cellStyle name="Note 9 18 3" xfId="13277" xr:uid="{00000000-0005-0000-0000-0000DD330000}"/>
    <cellStyle name="Note 9 18 4" xfId="13278" xr:uid="{00000000-0005-0000-0000-0000DE330000}"/>
    <cellStyle name="Note 9 18 5" xfId="13279" xr:uid="{00000000-0005-0000-0000-0000DF330000}"/>
    <cellStyle name="Note 9 18 6" xfId="13280" xr:uid="{00000000-0005-0000-0000-0000E0330000}"/>
    <cellStyle name="Note 9 18 7" xfId="13281" xr:uid="{00000000-0005-0000-0000-0000E1330000}"/>
    <cellStyle name="Note 9 18 8" xfId="13282" xr:uid="{00000000-0005-0000-0000-0000E2330000}"/>
    <cellStyle name="Note 9 18 9" xfId="13283" xr:uid="{00000000-0005-0000-0000-0000E3330000}"/>
    <cellStyle name="Note 9 19" xfId="13284" xr:uid="{00000000-0005-0000-0000-0000E4330000}"/>
    <cellStyle name="Note 9 19 2" xfId="13285" xr:uid="{00000000-0005-0000-0000-0000E5330000}"/>
    <cellStyle name="Note 9 19 3" xfId="13286" xr:uid="{00000000-0005-0000-0000-0000E6330000}"/>
    <cellStyle name="Note 9 19 4" xfId="13287" xr:uid="{00000000-0005-0000-0000-0000E7330000}"/>
    <cellStyle name="Note 9 19 5" xfId="13288" xr:uid="{00000000-0005-0000-0000-0000E8330000}"/>
    <cellStyle name="Note 9 19 6" xfId="13289" xr:uid="{00000000-0005-0000-0000-0000E9330000}"/>
    <cellStyle name="Note 9 19 7" xfId="13290" xr:uid="{00000000-0005-0000-0000-0000EA330000}"/>
    <cellStyle name="Note 9 19 8" xfId="13291" xr:uid="{00000000-0005-0000-0000-0000EB330000}"/>
    <cellStyle name="Note 9 19 9" xfId="13292" xr:uid="{00000000-0005-0000-0000-0000EC330000}"/>
    <cellStyle name="Note 9 2" xfId="13293" xr:uid="{00000000-0005-0000-0000-0000ED330000}"/>
    <cellStyle name="Note 9 2 10" xfId="13294" xr:uid="{00000000-0005-0000-0000-0000EE330000}"/>
    <cellStyle name="Note 9 2 11" xfId="13295" xr:uid="{00000000-0005-0000-0000-0000EF330000}"/>
    <cellStyle name="Note 9 2 2" xfId="13296" xr:uid="{00000000-0005-0000-0000-0000F0330000}"/>
    <cellStyle name="Note 9 2 2 10" xfId="13297" xr:uid="{00000000-0005-0000-0000-0000F1330000}"/>
    <cellStyle name="Note 9 2 2 11" xfId="13298" xr:uid="{00000000-0005-0000-0000-0000F2330000}"/>
    <cellStyle name="Note 9 2 2 12" xfId="13299" xr:uid="{00000000-0005-0000-0000-0000F3330000}"/>
    <cellStyle name="Note 9 2 2 13" xfId="13300" xr:uid="{00000000-0005-0000-0000-0000F4330000}"/>
    <cellStyle name="Note 9 2 2 14" xfId="13301" xr:uid="{00000000-0005-0000-0000-0000F5330000}"/>
    <cellStyle name="Note 9 2 2 15" xfId="13302" xr:uid="{00000000-0005-0000-0000-0000F6330000}"/>
    <cellStyle name="Note 9 2 2 16" xfId="13303" xr:uid="{00000000-0005-0000-0000-0000F7330000}"/>
    <cellStyle name="Note 9 2 2 17" xfId="13304" xr:uid="{00000000-0005-0000-0000-0000F8330000}"/>
    <cellStyle name="Note 9 2 2 2" xfId="13305" xr:uid="{00000000-0005-0000-0000-0000F9330000}"/>
    <cellStyle name="Note 9 2 2 3" xfId="13306" xr:uid="{00000000-0005-0000-0000-0000FA330000}"/>
    <cellStyle name="Note 9 2 2 4" xfId="13307" xr:uid="{00000000-0005-0000-0000-0000FB330000}"/>
    <cellStyle name="Note 9 2 2 5" xfId="13308" xr:uid="{00000000-0005-0000-0000-0000FC330000}"/>
    <cellStyle name="Note 9 2 2 6" xfId="13309" xr:uid="{00000000-0005-0000-0000-0000FD330000}"/>
    <cellStyle name="Note 9 2 2 7" xfId="13310" xr:uid="{00000000-0005-0000-0000-0000FE330000}"/>
    <cellStyle name="Note 9 2 2 8" xfId="13311" xr:uid="{00000000-0005-0000-0000-0000FF330000}"/>
    <cellStyle name="Note 9 2 2 9" xfId="13312" xr:uid="{00000000-0005-0000-0000-000000340000}"/>
    <cellStyle name="Note 9 2 3" xfId="13313" xr:uid="{00000000-0005-0000-0000-000001340000}"/>
    <cellStyle name="Note 9 2 4" xfId="13314" xr:uid="{00000000-0005-0000-0000-000002340000}"/>
    <cellStyle name="Note 9 2 5" xfId="13315" xr:uid="{00000000-0005-0000-0000-000003340000}"/>
    <cellStyle name="Note 9 2 6" xfId="13316" xr:uid="{00000000-0005-0000-0000-000004340000}"/>
    <cellStyle name="Note 9 2 7" xfId="13317" xr:uid="{00000000-0005-0000-0000-000005340000}"/>
    <cellStyle name="Note 9 2 8" xfId="13318" xr:uid="{00000000-0005-0000-0000-000006340000}"/>
    <cellStyle name="Note 9 2 9" xfId="13319" xr:uid="{00000000-0005-0000-0000-000007340000}"/>
    <cellStyle name="Note 9 20" xfId="13320" xr:uid="{00000000-0005-0000-0000-000008340000}"/>
    <cellStyle name="Note 9 20 2" xfId="13321" xr:uid="{00000000-0005-0000-0000-000009340000}"/>
    <cellStyle name="Note 9 20 3" xfId="13322" xr:uid="{00000000-0005-0000-0000-00000A340000}"/>
    <cellStyle name="Note 9 20 4" xfId="13323" xr:uid="{00000000-0005-0000-0000-00000B340000}"/>
    <cellStyle name="Note 9 20 5" xfId="13324" xr:uid="{00000000-0005-0000-0000-00000C340000}"/>
    <cellStyle name="Note 9 20 6" xfId="13325" xr:uid="{00000000-0005-0000-0000-00000D340000}"/>
    <cellStyle name="Note 9 20 7" xfId="13326" xr:uid="{00000000-0005-0000-0000-00000E340000}"/>
    <cellStyle name="Note 9 20 8" xfId="13327" xr:uid="{00000000-0005-0000-0000-00000F340000}"/>
    <cellStyle name="Note 9 20 9" xfId="13328" xr:uid="{00000000-0005-0000-0000-000010340000}"/>
    <cellStyle name="Note 9 21" xfId="13329" xr:uid="{00000000-0005-0000-0000-000011340000}"/>
    <cellStyle name="Note 9 21 2" xfId="13330" xr:uid="{00000000-0005-0000-0000-000012340000}"/>
    <cellStyle name="Note 9 21 3" xfId="13331" xr:uid="{00000000-0005-0000-0000-000013340000}"/>
    <cellStyle name="Note 9 21 4" xfId="13332" xr:uid="{00000000-0005-0000-0000-000014340000}"/>
    <cellStyle name="Note 9 21 5" xfId="13333" xr:uid="{00000000-0005-0000-0000-000015340000}"/>
    <cellStyle name="Note 9 21 6" xfId="13334" xr:uid="{00000000-0005-0000-0000-000016340000}"/>
    <cellStyle name="Note 9 21 7" xfId="13335" xr:uid="{00000000-0005-0000-0000-000017340000}"/>
    <cellStyle name="Note 9 21 8" xfId="13336" xr:uid="{00000000-0005-0000-0000-000018340000}"/>
    <cellStyle name="Note 9 21 9" xfId="13337" xr:uid="{00000000-0005-0000-0000-000019340000}"/>
    <cellStyle name="Note 9 22" xfId="13338" xr:uid="{00000000-0005-0000-0000-00001A340000}"/>
    <cellStyle name="Note 9 22 2" xfId="13339" xr:uid="{00000000-0005-0000-0000-00001B340000}"/>
    <cellStyle name="Note 9 22 3" xfId="13340" xr:uid="{00000000-0005-0000-0000-00001C340000}"/>
    <cellStyle name="Note 9 22 4" xfId="13341" xr:uid="{00000000-0005-0000-0000-00001D340000}"/>
    <cellStyle name="Note 9 22 5" xfId="13342" xr:uid="{00000000-0005-0000-0000-00001E340000}"/>
    <cellStyle name="Note 9 22 6" xfId="13343" xr:uid="{00000000-0005-0000-0000-00001F340000}"/>
    <cellStyle name="Note 9 22 7" xfId="13344" xr:uid="{00000000-0005-0000-0000-000020340000}"/>
    <cellStyle name="Note 9 22 8" xfId="13345" xr:uid="{00000000-0005-0000-0000-000021340000}"/>
    <cellStyle name="Note 9 22 9" xfId="13346" xr:uid="{00000000-0005-0000-0000-000022340000}"/>
    <cellStyle name="Note 9 23" xfId="13347" xr:uid="{00000000-0005-0000-0000-000023340000}"/>
    <cellStyle name="Note 9 23 2" xfId="13348" xr:uid="{00000000-0005-0000-0000-000024340000}"/>
    <cellStyle name="Note 9 23 3" xfId="13349" xr:uid="{00000000-0005-0000-0000-000025340000}"/>
    <cellStyle name="Note 9 23 4" xfId="13350" xr:uid="{00000000-0005-0000-0000-000026340000}"/>
    <cellStyle name="Note 9 23 5" xfId="13351" xr:uid="{00000000-0005-0000-0000-000027340000}"/>
    <cellStyle name="Note 9 23 6" xfId="13352" xr:uid="{00000000-0005-0000-0000-000028340000}"/>
    <cellStyle name="Note 9 23 7" xfId="13353" xr:uid="{00000000-0005-0000-0000-000029340000}"/>
    <cellStyle name="Note 9 23 8" xfId="13354" xr:uid="{00000000-0005-0000-0000-00002A340000}"/>
    <cellStyle name="Note 9 23 9" xfId="13355" xr:uid="{00000000-0005-0000-0000-00002B340000}"/>
    <cellStyle name="Note 9 24" xfId="13356" xr:uid="{00000000-0005-0000-0000-00002C340000}"/>
    <cellStyle name="Note 9 24 2" xfId="13357" xr:uid="{00000000-0005-0000-0000-00002D340000}"/>
    <cellStyle name="Note 9 24 3" xfId="13358" xr:uid="{00000000-0005-0000-0000-00002E340000}"/>
    <cellStyle name="Note 9 24 4" xfId="13359" xr:uid="{00000000-0005-0000-0000-00002F340000}"/>
    <cellStyle name="Note 9 24 5" xfId="13360" xr:uid="{00000000-0005-0000-0000-000030340000}"/>
    <cellStyle name="Note 9 24 6" xfId="13361" xr:uid="{00000000-0005-0000-0000-000031340000}"/>
    <cellStyle name="Note 9 24 7" xfId="13362" xr:uid="{00000000-0005-0000-0000-000032340000}"/>
    <cellStyle name="Note 9 24 8" xfId="13363" xr:uid="{00000000-0005-0000-0000-000033340000}"/>
    <cellStyle name="Note 9 24 9" xfId="13364" xr:uid="{00000000-0005-0000-0000-000034340000}"/>
    <cellStyle name="Note 9 25" xfId="13365" xr:uid="{00000000-0005-0000-0000-000035340000}"/>
    <cellStyle name="Note 9 25 2" xfId="13366" xr:uid="{00000000-0005-0000-0000-000036340000}"/>
    <cellStyle name="Note 9 25 3" xfId="13367" xr:uid="{00000000-0005-0000-0000-000037340000}"/>
    <cellStyle name="Note 9 25 4" xfId="13368" xr:uid="{00000000-0005-0000-0000-000038340000}"/>
    <cellStyle name="Note 9 25 5" xfId="13369" xr:uid="{00000000-0005-0000-0000-000039340000}"/>
    <cellStyle name="Note 9 25 6" xfId="13370" xr:uid="{00000000-0005-0000-0000-00003A340000}"/>
    <cellStyle name="Note 9 25 7" xfId="13371" xr:uid="{00000000-0005-0000-0000-00003B340000}"/>
    <cellStyle name="Note 9 25 8" xfId="13372" xr:uid="{00000000-0005-0000-0000-00003C340000}"/>
    <cellStyle name="Note 9 25 9" xfId="13373" xr:uid="{00000000-0005-0000-0000-00003D340000}"/>
    <cellStyle name="Note 9 26" xfId="13374" xr:uid="{00000000-0005-0000-0000-00003E340000}"/>
    <cellStyle name="Note 9 26 2" xfId="13375" xr:uid="{00000000-0005-0000-0000-00003F340000}"/>
    <cellStyle name="Note 9 26 3" xfId="13376" xr:uid="{00000000-0005-0000-0000-000040340000}"/>
    <cellStyle name="Note 9 26 4" xfId="13377" xr:uid="{00000000-0005-0000-0000-000041340000}"/>
    <cellStyle name="Note 9 26 5" xfId="13378" xr:uid="{00000000-0005-0000-0000-000042340000}"/>
    <cellStyle name="Note 9 26 6" xfId="13379" xr:uid="{00000000-0005-0000-0000-000043340000}"/>
    <cellStyle name="Note 9 26 7" xfId="13380" xr:uid="{00000000-0005-0000-0000-000044340000}"/>
    <cellStyle name="Note 9 26 8" xfId="13381" xr:uid="{00000000-0005-0000-0000-000045340000}"/>
    <cellStyle name="Note 9 26 9" xfId="13382" xr:uid="{00000000-0005-0000-0000-000046340000}"/>
    <cellStyle name="Note 9 27" xfId="13383" xr:uid="{00000000-0005-0000-0000-000047340000}"/>
    <cellStyle name="Note 9 27 2" xfId="13384" xr:uid="{00000000-0005-0000-0000-000048340000}"/>
    <cellStyle name="Note 9 27 3" xfId="13385" xr:uid="{00000000-0005-0000-0000-000049340000}"/>
    <cellStyle name="Note 9 27 4" xfId="13386" xr:uid="{00000000-0005-0000-0000-00004A340000}"/>
    <cellStyle name="Note 9 27 5" xfId="13387" xr:uid="{00000000-0005-0000-0000-00004B340000}"/>
    <cellStyle name="Note 9 27 6" xfId="13388" xr:uid="{00000000-0005-0000-0000-00004C340000}"/>
    <cellStyle name="Note 9 27 7" xfId="13389" xr:uid="{00000000-0005-0000-0000-00004D340000}"/>
    <cellStyle name="Note 9 27 8" xfId="13390" xr:uid="{00000000-0005-0000-0000-00004E340000}"/>
    <cellStyle name="Note 9 27 9" xfId="13391" xr:uid="{00000000-0005-0000-0000-00004F340000}"/>
    <cellStyle name="Note 9 28" xfId="13392" xr:uid="{00000000-0005-0000-0000-000050340000}"/>
    <cellStyle name="Note 9 28 2" xfId="13393" xr:uid="{00000000-0005-0000-0000-000051340000}"/>
    <cellStyle name="Note 9 28 3" xfId="13394" xr:uid="{00000000-0005-0000-0000-000052340000}"/>
    <cellStyle name="Note 9 28 4" xfId="13395" xr:uid="{00000000-0005-0000-0000-000053340000}"/>
    <cellStyle name="Note 9 28 5" xfId="13396" xr:uid="{00000000-0005-0000-0000-000054340000}"/>
    <cellStyle name="Note 9 28 6" xfId="13397" xr:uid="{00000000-0005-0000-0000-000055340000}"/>
    <cellStyle name="Note 9 28 7" xfId="13398" xr:uid="{00000000-0005-0000-0000-000056340000}"/>
    <cellStyle name="Note 9 28 8" xfId="13399" xr:uid="{00000000-0005-0000-0000-000057340000}"/>
    <cellStyle name="Note 9 28 9" xfId="13400" xr:uid="{00000000-0005-0000-0000-000058340000}"/>
    <cellStyle name="Note 9 29" xfId="13401" xr:uid="{00000000-0005-0000-0000-000059340000}"/>
    <cellStyle name="Note 9 29 2" xfId="13402" xr:uid="{00000000-0005-0000-0000-00005A340000}"/>
    <cellStyle name="Note 9 29 3" xfId="13403" xr:uid="{00000000-0005-0000-0000-00005B340000}"/>
    <cellStyle name="Note 9 29 4" xfId="13404" xr:uid="{00000000-0005-0000-0000-00005C340000}"/>
    <cellStyle name="Note 9 29 5" xfId="13405" xr:uid="{00000000-0005-0000-0000-00005D340000}"/>
    <cellStyle name="Note 9 29 6" xfId="13406" xr:uid="{00000000-0005-0000-0000-00005E340000}"/>
    <cellStyle name="Note 9 29 7" xfId="13407" xr:uid="{00000000-0005-0000-0000-00005F340000}"/>
    <cellStyle name="Note 9 29 8" xfId="13408" xr:uid="{00000000-0005-0000-0000-000060340000}"/>
    <cellStyle name="Note 9 29 9" xfId="13409" xr:uid="{00000000-0005-0000-0000-000061340000}"/>
    <cellStyle name="Note 9 3" xfId="13410" xr:uid="{00000000-0005-0000-0000-000062340000}"/>
    <cellStyle name="Note 9 3 2" xfId="13411" xr:uid="{00000000-0005-0000-0000-000063340000}"/>
    <cellStyle name="Note 9 3 3" xfId="13412" xr:uid="{00000000-0005-0000-0000-000064340000}"/>
    <cellStyle name="Note 9 3 4" xfId="13413" xr:uid="{00000000-0005-0000-0000-000065340000}"/>
    <cellStyle name="Note 9 3 5" xfId="13414" xr:uid="{00000000-0005-0000-0000-000066340000}"/>
    <cellStyle name="Note 9 3 6" xfId="13415" xr:uid="{00000000-0005-0000-0000-000067340000}"/>
    <cellStyle name="Note 9 3 7" xfId="13416" xr:uid="{00000000-0005-0000-0000-000068340000}"/>
    <cellStyle name="Note 9 3 8" xfId="13417" xr:uid="{00000000-0005-0000-0000-000069340000}"/>
    <cellStyle name="Note 9 3 9" xfId="13418" xr:uid="{00000000-0005-0000-0000-00006A340000}"/>
    <cellStyle name="Note 9 30" xfId="13419" xr:uid="{00000000-0005-0000-0000-00006B340000}"/>
    <cellStyle name="Note 9 30 2" xfId="13420" xr:uid="{00000000-0005-0000-0000-00006C340000}"/>
    <cellStyle name="Note 9 30 3" xfId="13421" xr:uid="{00000000-0005-0000-0000-00006D340000}"/>
    <cellStyle name="Note 9 30 4" xfId="13422" xr:uid="{00000000-0005-0000-0000-00006E340000}"/>
    <cellStyle name="Note 9 30 5" xfId="13423" xr:uid="{00000000-0005-0000-0000-00006F340000}"/>
    <cellStyle name="Note 9 30 6" xfId="13424" xr:uid="{00000000-0005-0000-0000-000070340000}"/>
    <cellStyle name="Note 9 30 7" xfId="13425" xr:uid="{00000000-0005-0000-0000-000071340000}"/>
    <cellStyle name="Note 9 30 8" xfId="13426" xr:uid="{00000000-0005-0000-0000-000072340000}"/>
    <cellStyle name="Note 9 30 9" xfId="13427" xr:uid="{00000000-0005-0000-0000-000073340000}"/>
    <cellStyle name="Note 9 31" xfId="13428" xr:uid="{00000000-0005-0000-0000-000074340000}"/>
    <cellStyle name="Note 9 31 2" xfId="13429" xr:uid="{00000000-0005-0000-0000-000075340000}"/>
    <cellStyle name="Note 9 31 3" xfId="13430" xr:uid="{00000000-0005-0000-0000-000076340000}"/>
    <cellStyle name="Note 9 31 4" xfId="13431" xr:uid="{00000000-0005-0000-0000-000077340000}"/>
    <cellStyle name="Note 9 31 5" xfId="13432" xr:uid="{00000000-0005-0000-0000-000078340000}"/>
    <cellStyle name="Note 9 31 6" xfId="13433" xr:uid="{00000000-0005-0000-0000-000079340000}"/>
    <cellStyle name="Note 9 31 7" xfId="13434" xr:uid="{00000000-0005-0000-0000-00007A340000}"/>
    <cellStyle name="Note 9 31 8" xfId="13435" xr:uid="{00000000-0005-0000-0000-00007B340000}"/>
    <cellStyle name="Note 9 31 9" xfId="13436" xr:uid="{00000000-0005-0000-0000-00007C340000}"/>
    <cellStyle name="Note 9 32" xfId="13437" xr:uid="{00000000-0005-0000-0000-00007D340000}"/>
    <cellStyle name="Note 9 32 2" xfId="13438" xr:uid="{00000000-0005-0000-0000-00007E340000}"/>
    <cellStyle name="Note 9 32 3" xfId="13439" xr:uid="{00000000-0005-0000-0000-00007F340000}"/>
    <cellStyle name="Note 9 32 4" xfId="13440" xr:uid="{00000000-0005-0000-0000-000080340000}"/>
    <cellStyle name="Note 9 32 5" xfId="13441" xr:uid="{00000000-0005-0000-0000-000081340000}"/>
    <cellStyle name="Note 9 32 6" xfId="13442" xr:uid="{00000000-0005-0000-0000-000082340000}"/>
    <cellStyle name="Note 9 32 7" xfId="13443" xr:uid="{00000000-0005-0000-0000-000083340000}"/>
    <cellStyle name="Note 9 32 8" xfId="13444" xr:uid="{00000000-0005-0000-0000-000084340000}"/>
    <cellStyle name="Note 9 32 9" xfId="13445" xr:uid="{00000000-0005-0000-0000-000085340000}"/>
    <cellStyle name="Note 9 33" xfId="13446" xr:uid="{00000000-0005-0000-0000-000086340000}"/>
    <cellStyle name="Note 9 33 2" xfId="13447" xr:uid="{00000000-0005-0000-0000-000087340000}"/>
    <cellStyle name="Note 9 33 3" xfId="13448" xr:uid="{00000000-0005-0000-0000-000088340000}"/>
    <cellStyle name="Note 9 33 4" xfId="13449" xr:uid="{00000000-0005-0000-0000-000089340000}"/>
    <cellStyle name="Note 9 33 5" xfId="13450" xr:uid="{00000000-0005-0000-0000-00008A340000}"/>
    <cellStyle name="Note 9 33 6" xfId="13451" xr:uid="{00000000-0005-0000-0000-00008B340000}"/>
    <cellStyle name="Note 9 33 7" xfId="13452" xr:uid="{00000000-0005-0000-0000-00008C340000}"/>
    <cellStyle name="Note 9 33 8" xfId="13453" xr:uid="{00000000-0005-0000-0000-00008D340000}"/>
    <cellStyle name="Note 9 33 9" xfId="13454" xr:uid="{00000000-0005-0000-0000-00008E340000}"/>
    <cellStyle name="Note 9 34" xfId="13455" xr:uid="{00000000-0005-0000-0000-00008F340000}"/>
    <cellStyle name="Note 9 34 2" xfId="13456" xr:uid="{00000000-0005-0000-0000-000090340000}"/>
    <cellStyle name="Note 9 34 3" xfId="13457" xr:uid="{00000000-0005-0000-0000-000091340000}"/>
    <cellStyle name="Note 9 34 4" xfId="13458" xr:uid="{00000000-0005-0000-0000-000092340000}"/>
    <cellStyle name="Note 9 34 5" xfId="13459" xr:uid="{00000000-0005-0000-0000-000093340000}"/>
    <cellStyle name="Note 9 34 6" xfId="13460" xr:uid="{00000000-0005-0000-0000-000094340000}"/>
    <cellStyle name="Note 9 34 7" xfId="13461" xr:uid="{00000000-0005-0000-0000-000095340000}"/>
    <cellStyle name="Note 9 34 8" xfId="13462" xr:uid="{00000000-0005-0000-0000-000096340000}"/>
    <cellStyle name="Note 9 34 9" xfId="13463" xr:uid="{00000000-0005-0000-0000-000097340000}"/>
    <cellStyle name="Note 9 35" xfId="13464" xr:uid="{00000000-0005-0000-0000-000098340000}"/>
    <cellStyle name="Note 9 35 2" xfId="13465" xr:uid="{00000000-0005-0000-0000-000099340000}"/>
    <cellStyle name="Note 9 35 3" xfId="13466" xr:uid="{00000000-0005-0000-0000-00009A340000}"/>
    <cellStyle name="Note 9 35 4" xfId="13467" xr:uid="{00000000-0005-0000-0000-00009B340000}"/>
    <cellStyle name="Note 9 35 5" xfId="13468" xr:uid="{00000000-0005-0000-0000-00009C340000}"/>
    <cellStyle name="Note 9 35 6" xfId="13469" xr:uid="{00000000-0005-0000-0000-00009D340000}"/>
    <cellStyle name="Note 9 35 7" xfId="13470" xr:uid="{00000000-0005-0000-0000-00009E340000}"/>
    <cellStyle name="Note 9 35 8" xfId="13471" xr:uid="{00000000-0005-0000-0000-00009F340000}"/>
    <cellStyle name="Note 9 35 9" xfId="13472" xr:uid="{00000000-0005-0000-0000-0000A0340000}"/>
    <cellStyle name="Note 9 36" xfId="13473" xr:uid="{00000000-0005-0000-0000-0000A1340000}"/>
    <cellStyle name="Note 9 36 2" xfId="13474" xr:uid="{00000000-0005-0000-0000-0000A2340000}"/>
    <cellStyle name="Note 9 36 3" xfId="13475" xr:uid="{00000000-0005-0000-0000-0000A3340000}"/>
    <cellStyle name="Note 9 36 4" xfId="13476" xr:uid="{00000000-0005-0000-0000-0000A4340000}"/>
    <cellStyle name="Note 9 36 5" xfId="13477" xr:uid="{00000000-0005-0000-0000-0000A5340000}"/>
    <cellStyle name="Note 9 36 6" xfId="13478" xr:uid="{00000000-0005-0000-0000-0000A6340000}"/>
    <cellStyle name="Note 9 36 7" xfId="13479" xr:uid="{00000000-0005-0000-0000-0000A7340000}"/>
    <cellStyle name="Note 9 36 8" xfId="13480" xr:uid="{00000000-0005-0000-0000-0000A8340000}"/>
    <cellStyle name="Note 9 36 9" xfId="13481" xr:uid="{00000000-0005-0000-0000-0000A9340000}"/>
    <cellStyle name="Note 9 37" xfId="13482" xr:uid="{00000000-0005-0000-0000-0000AA340000}"/>
    <cellStyle name="Note 9 37 2" xfId="13483" xr:uid="{00000000-0005-0000-0000-0000AB340000}"/>
    <cellStyle name="Note 9 37 3" xfId="13484" xr:uid="{00000000-0005-0000-0000-0000AC340000}"/>
    <cellStyle name="Note 9 37 4" xfId="13485" xr:uid="{00000000-0005-0000-0000-0000AD340000}"/>
    <cellStyle name="Note 9 37 5" xfId="13486" xr:uid="{00000000-0005-0000-0000-0000AE340000}"/>
    <cellStyle name="Note 9 37 6" xfId="13487" xr:uid="{00000000-0005-0000-0000-0000AF340000}"/>
    <cellStyle name="Note 9 37 7" xfId="13488" xr:uid="{00000000-0005-0000-0000-0000B0340000}"/>
    <cellStyle name="Note 9 37 8" xfId="13489" xr:uid="{00000000-0005-0000-0000-0000B1340000}"/>
    <cellStyle name="Note 9 37 9" xfId="13490" xr:uid="{00000000-0005-0000-0000-0000B2340000}"/>
    <cellStyle name="Note 9 38" xfId="13491" xr:uid="{00000000-0005-0000-0000-0000B3340000}"/>
    <cellStyle name="Note 9 38 2" xfId="13492" xr:uid="{00000000-0005-0000-0000-0000B4340000}"/>
    <cellStyle name="Note 9 38 3" xfId="13493" xr:uid="{00000000-0005-0000-0000-0000B5340000}"/>
    <cellStyle name="Note 9 38 4" xfId="13494" xr:uid="{00000000-0005-0000-0000-0000B6340000}"/>
    <cellStyle name="Note 9 38 5" xfId="13495" xr:uid="{00000000-0005-0000-0000-0000B7340000}"/>
    <cellStyle name="Note 9 38 6" xfId="13496" xr:uid="{00000000-0005-0000-0000-0000B8340000}"/>
    <cellStyle name="Note 9 38 7" xfId="13497" xr:uid="{00000000-0005-0000-0000-0000B9340000}"/>
    <cellStyle name="Note 9 38 8" xfId="13498" xr:uid="{00000000-0005-0000-0000-0000BA340000}"/>
    <cellStyle name="Note 9 38 9" xfId="13499" xr:uid="{00000000-0005-0000-0000-0000BB340000}"/>
    <cellStyle name="Note 9 39" xfId="13500" xr:uid="{00000000-0005-0000-0000-0000BC340000}"/>
    <cellStyle name="Note 9 39 2" xfId="13501" xr:uid="{00000000-0005-0000-0000-0000BD340000}"/>
    <cellStyle name="Note 9 39 3" xfId="13502" xr:uid="{00000000-0005-0000-0000-0000BE340000}"/>
    <cellStyle name="Note 9 39 4" xfId="13503" xr:uid="{00000000-0005-0000-0000-0000BF340000}"/>
    <cellStyle name="Note 9 39 5" xfId="13504" xr:uid="{00000000-0005-0000-0000-0000C0340000}"/>
    <cellStyle name="Note 9 39 6" xfId="13505" xr:uid="{00000000-0005-0000-0000-0000C1340000}"/>
    <cellStyle name="Note 9 39 7" xfId="13506" xr:uid="{00000000-0005-0000-0000-0000C2340000}"/>
    <cellStyle name="Note 9 39 8" xfId="13507" xr:uid="{00000000-0005-0000-0000-0000C3340000}"/>
    <cellStyle name="Note 9 39 9" xfId="13508" xr:uid="{00000000-0005-0000-0000-0000C4340000}"/>
    <cellStyle name="Note 9 4" xfId="13509" xr:uid="{00000000-0005-0000-0000-0000C5340000}"/>
    <cellStyle name="Note 9 4 2" xfId="13510" xr:uid="{00000000-0005-0000-0000-0000C6340000}"/>
    <cellStyle name="Note 9 4 3" xfId="13511" xr:uid="{00000000-0005-0000-0000-0000C7340000}"/>
    <cellStyle name="Note 9 4 4" xfId="13512" xr:uid="{00000000-0005-0000-0000-0000C8340000}"/>
    <cellStyle name="Note 9 4 5" xfId="13513" xr:uid="{00000000-0005-0000-0000-0000C9340000}"/>
    <cellStyle name="Note 9 4 6" xfId="13514" xr:uid="{00000000-0005-0000-0000-0000CA340000}"/>
    <cellStyle name="Note 9 4 7" xfId="13515" xr:uid="{00000000-0005-0000-0000-0000CB340000}"/>
    <cellStyle name="Note 9 4 8" xfId="13516" xr:uid="{00000000-0005-0000-0000-0000CC340000}"/>
    <cellStyle name="Note 9 4 9" xfId="13517" xr:uid="{00000000-0005-0000-0000-0000CD340000}"/>
    <cellStyle name="Note 9 40" xfId="13518" xr:uid="{00000000-0005-0000-0000-0000CE340000}"/>
    <cellStyle name="Note 9 40 2" xfId="13519" xr:uid="{00000000-0005-0000-0000-0000CF340000}"/>
    <cellStyle name="Note 9 40 3" xfId="13520" xr:uid="{00000000-0005-0000-0000-0000D0340000}"/>
    <cellStyle name="Note 9 40 4" xfId="13521" xr:uid="{00000000-0005-0000-0000-0000D1340000}"/>
    <cellStyle name="Note 9 40 5" xfId="13522" xr:uid="{00000000-0005-0000-0000-0000D2340000}"/>
    <cellStyle name="Note 9 40 6" xfId="13523" xr:uid="{00000000-0005-0000-0000-0000D3340000}"/>
    <cellStyle name="Note 9 40 7" xfId="13524" xr:uid="{00000000-0005-0000-0000-0000D4340000}"/>
    <cellStyle name="Note 9 40 8" xfId="13525" xr:uid="{00000000-0005-0000-0000-0000D5340000}"/>
    <cellStyle name="Note 9 40 9" xfId="13526" xr:uid="{00000000-0005-0000-0000-0000D6340000}"/>
    <cellStyle name="Note 9 41" xfId="13527" xr:uid="{00000000-0005-0000-0000-0000D7340000}"/>
    <cellStyle name="Note 9 41 2" xfId="13528" xr:uid="{00000000-0005-0000-0000-0000D8340000}"/>
    <cellStyle name="Note 9 41 3" xfId="13529" xr:uid="{00000000-0005-0000-0000-0000D9340000}"/>
    <cellStyle name="Note 9 41 4" xfId="13530" xr:uid="{00000000-0005-0000-0000-0000DA340000}"/>
    <cellStyle name="Note 9 41 5" xfId="13531" xr:uid="{00000000-0005-0000-0000-0000DB340000}"/>
    <cellStyle name="Note 9 41 6" xfId="13532" xr:uid="{00000000-0005-0000-0000-0000DC340000}"/>
    <cellStyle name="Note 9 41 7" xfId="13533" xr:uid="{00000000-0005-0000-0000-0000DD340000}"/>
    <cellStyle name="Note 9 41 8" xfId="13534" xr:uid="{00000000-0005-0000-0000-0000DE340000}"/>
    <cellStyle name="Note 9 41 9" xfId="13535" xr:uid="{00000000-0005-0000-0000-0000DF340000}"/>
    <cellStyle name="Note 9 42" xfId="13536" xr:uid="{00000000-0005-0000-0000-0000E0340000}"/>
    <cellStyle name="Note 9 42 2" xfId="13537" xr:uid="{00000000-0005-0000-0000-0000E1340000}"/>
    <cellStyle name="Note 9 42 3" xfId="13538" xr:uid="{00000000-0005-0000-0000-0000E2340000}"/>
    <cellStyle name="Note 9 42 4" xfId="13539" xr:uid="{00000000-0005-0000-0000-0000E3340000}"/>
    <cellStyle name="Note 9 42 5" xfId="13540" xr:uid="{00000000-0005-0000-0000-0000E4340000}"/>
    <cellStyle name="Note 9 42 6" xfId="13541" xr:uid="{00000000-0005-0000-0000-0000E5340000}"/>
    <cellStyle name="Note 9 42 7" xfId="13542" xr:uid="{00000000-0005-0000-0000-0000E6340000}"/>
    <cellStyle name="Note 9 42 8" xfId="13543" xr:uid="{00000000-0005-0000-0000-0000E7340000}"/>
    <cellStyle name="Note 9 42 9" xfId="13544" xr:uid="{00000000-0005-0000-0000-0000E8340000}"/>
    <cellStyle name="Note 9 43" xfId="13545" xr:uid="{00000000-0005-0000-0000-0000E9340000}"/>
    <cellStyle name="Note 9 43 2" xfId="13546" xr:uid="{00000000-0005-0000-0000-0000EA340000}"/>
    <cellStyle name="Note 9 43 3" xfId="13547" xr:uid="{00000000-0005-0000-0000-0000EB340000}"/>
    <cellStyle name="Note 9 43 4" xfId="13548" xr:uid="{00000000-0005-0000-0000-0000EC340000}"/>
    <cellStyle name="Note 9 43 5" xfId="13549" xr:uid="{00000000-0005-0000-0000-0000ED340000}"/>
    <cellStyle name="Note 9 43 6" xfId="13550" xr:uid="{00000000-0005-0000-0000-0000EE340000}"/>
    <cellStyle name="Note 9 43 7" xfId="13551" xr:uid="{00000000-0005-0000-0000-0000EF340000}"/>
    <cellStyle name="Note 9 43 8" xfId="13552" xr:uid="{00000000-0005-0000-0000-0000F0340000}"/>
    <cellStyle name="Note 9 43 9" xfId="13553" xr:uid="{00000000-0005-0000-0000-0000F1340000}"/>
    <cellStyle name="Note 9 44" xfId="13554" xr:uid="{00000000-0005-0000-0000-0000F2340000}"/>
    <cellStyle name="Note 9 44 2" xfId="13555" xr:uid="{00000000-0005-0000-0000-0000F3340000}"/>
    <cellStyle name="Note 9 44 3" xfId="13556" xr:uid="{00000000-0005-0000-0000-0000F4340000}"/>
    <cellStyle name="Note 9 44 4" xfId="13557" xr:uid="{00000000-0005-0000-0000-0000F5340000}"/>
    <cellStyle name="Note 9 44 5" xfId="13558" xr:uid="{00000000-0005-0000-0000-0000F6340000}"/>
    <cellStyle name="Note 9 44 6" xfId="13559" xr:uid="{00000000-0005-0000-0000-0000F7340000}"/>
    <cellStyle name="Note 9 44 7" xfId="13560" xr:uid="{00000000-0005-0000-0000-0000F8340000}"/>
    <cellStyle name="Note 9 44 8" xfId="13561" xr:uid="{00000000-0005-0000-0000-0000F9340000}"/>
    <cellStyle name="Note 9 44 9" xfId="13562" xr:uid="{00000000-0005-0000-0000-0000FA340000}"/>
    <cellStyle name="Note 9 45" xfId="13563" xr:uid="{00000000-0005-0000-0000-0000FB340000}"/>
    <cellStyle name="Note 9 45 2" xfId="13564" xr:uid="{00000000-0005-0000-0000-0000FC340000}"/>
    <cellStyle name="Note 9 45 3" xfId="13565" xr:uid="{00000000-0005-0000-0000-0000FD340000}"/>
    <cellStyle name="Note 9 45 4" xfId="13566" xr:uid="{00000000-0005-0000-0000-0000FE340000}"/>
    <cellStyle name="Note 9 45 5" xfId="13567" xr:uid="{00000000-0005-0000-0000-0000FF340000}"/>
    <cellStyle name="Note 9 45 6" xfId="13568" xr:uid="{00000000-0005-0000-0000-000000350000}"/>
    <cellStyle name="Note 9 45 7" xfId="13569" xr:uid="{00000000-0005-0000-0000-000001350000}"/>
    <cellStyle name="Note 9 45 8" xfId="13570" xr:uid="{00000000-0005-0000-0000-000002350000}"/>
    <cellStyle name="Note 9 45 9" xfId="13571" xr:uid="{00000000-0005-0000-0000-000003350000}"/>
    <cellStyle name="Note 9 46" xfId="13572" xr:uid="{00000000-0005-0000-0000-000004350000}"/>
    <cellStyle name="Note 9 46 10" xfId="13573" xr:uid="{00000000-0005-0000-0000-000005350000}"/>
    <cellStyle name="Note 9 46 11" xfId="13574" xr:uid="{00000000-0005-0000-0000-000006350000}"/>
    <cellStyle name="Note 9 46 12" xfId="13575" xr:uid="{00000000-0005-0000-0000-000007350000}"/>
    <cellStyle name="Note 9 46 13" xfId="13576" xr:uid="{00000000-0005-0000-0000-000008350000}"/>
    <cellStyle name="Note 9 46 14" xfId="13577" xr:uid="{00000000-0005-0000-0000-000009350000}"/>
    <cellStyle name="Note 9 46 15" xfId="13578" xr:uid="{00000000-0005-0000-0000-00000A350000}"/>
    <cellStyle name="Note 9 46 16" xfId="13579" xr:uid="{00000000-0005-0000-0000-00000B350000}"/>
    <cellStyle name="Note 9 46 17" xfId="13580" xr:uid="{00000000-0005-0000-0000-00000C350000}"/>
    <cellStyle name="Note 9 46 2" xfId="13581" xr:uid="{00000000-0005-0000-0000-00000D350000}"/>
    <cellStyle name="Note 9 46 3" xfId="13582" xr:uid="{00000000-0005-0000-0000-00000E350000}"/>
    <cellStyle name="Note 9 46 4" xfId="13583" xr:uid="{00000000-0005-0000-0000-00000F350000}"/>
    <cellStyle name="Note 9 46 5" xfId="13584" xr:uid="{00000000-0005-0000-0000-000010350000}"/>
    <cellStyle name="Note 9 46 6" xfId="13585" xr:uid="{00000000-0005-0000-0000-000011350000}"/>
    <cellStyle name="Note 9 46 7" xfId="13586" xr:uid="{00000000-0005-0000-0000-000012350000}"/>
    <cellStyle name="Note 9 46 8" xfId="13587" xr:uid="{00000000-0005-0000-0000-000013350000}"/>
    <cellStyle name="Note 9 46 9" xfId="13588" xr:uid="{00000000-0005-0000-0000-000014350000}"/>
    <cellStyle name="Note 9 47" xfId="13589" xr:uid="{00000000-0005-0000-0000-000015350000}"/>
    <cellStyle name="Note 9 47 2" xfId="13590" xr:uid="{00000000-0005-0000-0000-000016350000}"/>
    <cellStyle name="Note 9 47 3" xfId="13591" xr:uid="{00000000-0005-0000-0000-000017350000}"/>
    <cellStyle name="Note 9 47 4" xfId="13592" xr:uid="{00000000-0005-0000-0000-000018350000}"/>
    <cellStyle name="Note 9 47 5" xfId="13593" xr:uid="{00000000-0005-0000-0000-000019350000}"/>
    <cellStyle name="Note 9 47 6" xfId="13594" xr:uid="{00000000-0005-0000-0000-00001A350000}"/>
    <cellStyle name="Note 9 47 7" xfId="13595" xr:uid="{00000000-0005-0000-0000-00001B350000}"/>
    <cellStyle name="Note 9 47 8" xfId="13596" xr:uid="{00000000-0005-0000-0000-00001C350000}"/>
    <cellStyle name="Note 9 47 9" xfId="13597" xr:uid="{00000000-0005-0000-0000-00001D350000}"/>
    <cellStyle name="Note 9 48" xfId="13598" xr:uid="{00000000-0005-0000-0000-00001E350000}"/>
    <cellStyle name="Note 9 48 2" xfId="13599" xr:uid="{00000000-0005-0000-0000-00001F350000}"/>
    <cellStyle name="Note 9 48 3" xfId="13600" xr:uid="{00000000-0005-0000-0000-000020350000}"/>
    <cellStyle name="Note 9 48 4" xfId="13601" xr:uid="{00000000-0005-0000-0000-000021350000}"/>
    <cellStyle name="Note 9 48 5" xfId="13602" xr:uid="{00000000-0005-0000-0000-000022350000}"/>
    <cellStyle name="Note 9 48 6" xfId="13603" xr:uid="{00000000-0005-0000-0000-000023350000}"/>
    <cellStyle name="Note 9 48 7" xfId="13604" xr:uid="{00000000-0005-0000-0000-000024350000}"/>
    <cellStyle name="Note 9 48 8" xfId="13605" xr:uid="{00000000-0005-0000-0000-000025350000}"/>
    <cellStyle name="Note 9 48 9" xfId="13606" xr:uid="{00000000-0005-0000-0000-000026350000}"/>
    <cellStyle name="Note 9 49" xfId="13607" xr:uid="{00000000-0005-0000-0000-000027350000}"/>
    <cellStyle name="Note 9 49 2" xfId="13608" xr:uid="{00000000-0005-0000-0000-000028350000}"/>
    <cellStyle name="Note 9 49 3" xfId="13609" xr:uid="{00000000-0005-0000-0000-000029350000}"/>
    <cellStyle name="Note 9 49 4" xfId="13610" xr:uid="{00000000-0005-0000-0000-00002A350000}"/>
    <cellStyle name="Note 9 49 5" xfId="13611" xr:uid="{00000000-0005-0000-0000-00002B350000}"/>
    <cellStyle name="Note 9 49 6" xfId="13612" xr:uid="{00000000-0005-0000-0000-00002C350000}"/>
    <cellStyle name="Note 9 49 7" xfId="13613" xr:uid="{00000000-0005-0000-0000-00002D350000}"/>
    <cellStyle name="Note 9 49 8" xfId="13614" xr:uid="{00000000-0005-0000-0000-00002E350000}"/>
    <cellStyle name="Note 9 49 9" xfId="13615" xr:uid="{00000000-0005-0000-0000-00002F350000}"/>
    <cellStyle name="Note 9 5" xfId="13616" xr:uid="{00000000-0005-0000-0000-000030350000}"/>
    <cellStyle name="Note 9 5 2" xfId="13617" xr:uid="{00000000-0005-0000-0000-000031350000}"/>
    <cellStyle name="Note 9 5 3" xfId="13618" xr:uid="{00000000-0005-0000-0000-000032350000}"/>
    <cellStyle name="Note 9 5 4" xfId="13619" xr:uid="{00000000-0005-0000-0000-000033350000}"/>
    <cellStyle name="Note 9 5 5" xfId="13620" xr:uid="{00000000-0005-0000-0000-000034350000}"/>
    <cellStyle name="Note 9 5 6" xfId="13621" xr:uid="{00000000-0005-0000-0000-000035350000}"/>
    <cellStyle name="Note 9 5 7" xfId="13622" xr:uid="{00000000-0005-0000-0000-000036350000}"/>
    <cellStyle name="Note 9 5 8" xfId="13623" xr:uid="{00000000-0005-0000-0000-000037350000}"/>
    <cellStyle name="Note 9 5 9" xfId="13624" xr:uid="{00000000-0005-0000-0000-000038350000}"/>
    <cellStyle name="Note 9 50" xfId="13625" xr:uid="{00000000-0005-0000-0000-000039350000}"/>
    <cellStyle name="Note 9 50 2" xfId="13626" xr:uid="{00000000-0005-0000-0000-00003A350000}"/>
    <cellStyle name="Note 9 50 3" xfId="13627" xr:uid="{00000000-0005-0000-0000-00003B350000}"/>
    <cellStyle name="Note 9 50 4" xfId="13628" xr:uid="{00000000-0005-0000-0000-00003C350000}"/>
    <cellStyle name="Note 9 50 5" xfId="13629" xr:uid="{00000000-0005-0000-0000-00003D350000}"/>
    <cellStyle name="Note 9 50 6" xfId="13630" xr:uid="{00000000-0005-0000-0000-00003E350000}"/>
    <cellStyle name="Note 9 50 7" xfId="13631" xr:uid="{00000000-0005-0000-0000-00003F350000}"/>
    <cellStyle name="Note 9 50 8" xfId="13632" xr:uid="{00000000-0005-0000-0000-000040350000}"/>
    <cellStyle name="Note 9 50 9" xfId="13633" xr:uid="{00000000-0005-0000-0000-000041350000}"/>
    <cellStyle name="Note 9 51" xfId="13634" xr:uid="{00000000-0005-0000-0000-000042350000}"/>
    <cellStyle name="Note 9 51 2" xfId="13635" xr:uid="{00000000-0005-0000-0000-000043350000}"/>
    <cellStyle name="Note 9 51 3" xfId="13636" xr:uid="{00000000-0005-0000-0000-000044350000}"/>
    <cellStyle name="Note 9 51 4" xfId="13637" xr:uid="{00000000-0005-0000-0000-000045350000}"/>
    <cellStyle name="Note 9 52" xfId="13638" xr:uid="{00000000-0005-0000-0000-000046350000}"/>
    <cellStyle name="Note 9 52 2" xfId="13639" xr:uid="{00000000-0005-0000-0000-000047350000}"/>
    <cellStyle name="Note 9 52 3" xfId="13640" xr:uid="{00000000-0005-0000-0000-000048350000}"/>
    <cellStyle name="Note 9 53" xfId="13641" xr:uid="{00000000-0005-0000-0000-000049350000}"/>
    <cellStyle name="Note 9 54" xfId="13642" xr:uid="{00000000-0005-0000-0000-00004A350000}"/>
    <cellStyle name="Note 9 55" xfId="13643" xr:uid="{00000000-0005-0000-0000-00004B350000}"/>
    <cellStyle name="Note 9 56" xfId="13644" xr:uid="{00000000-0005-0000-0000-00004C350000}"/>
    <cellStyle name="Note 9 57" xfId="13645" xr:uid="{00000000-0005-0000-0000-00004D350000}"/>
    <cellStyle name="Note 9 58" xfId="13646" xr:uid="{00000000-0005-0000-0000-00004E350000}"/>
    <cellStyle name="Note 9 59" xfId="13647" xr:uid="{00000000-0005-0000-0000-00004F350000}"/>
    <cellStyle name="Note 9 6" xfId="13648" xr:uid="{00000000-0005-0000-0000-000050350000}"/>
    <cellStyle name="Note 9 6 2" xfId="13649" xr:uid="{00000000-0005-0000-0000-000051350000}"/>
    <cellStyle name="Note 9 6 3" xfId="13650" xr:uid="{00000000-0005-0000-0000-000052350000}"/>
    <cellStyle name="Note 9 6 4" xfId="13651" xr:uid="{00000000-0005-0000-0000-000053350000}"/>
    <cellStyle name="Note 9 6 5" xfId="13652" xr:uid="{00000000-0005-0000-0000-000054350000}"/>
    <cellStyle name="Note 9 6 6" xfId="13653" xr:uid="{00000000-0005-0000-0000-000055350000}"/>
    <cellStyle name="Note 9 6 7" xfId="13654" xr:uid="{00000000-0005-0000-0000-000056350000}"/>
    <cellStyle name="Note 9 6 8" xfId="13655" xr:uid="{00000000-0005-0000-0000-000057350000}"/>
    <cellStyle name="Note 9 6 9" xfId="13656" xr:uid="{00000000-0005-0000-0000-000058350000}"/>
    <cellStyle name="Note 9 60" xfId="13657" xr:uid="{00000000-0005-0000-0000-000059350000}"/>
    <cellStyle name="Note 9 61" xfId="13658" xr:uid="{00000000-0005-0000-0000-00005A350000}"/>
    <cellStyle name="Note 9 62" xfId="13659" xr:uid="{00000000-0005-0000-0000-00005B350000}"/>
    <cellStyle name="Note 9 63" xfId="13660" xr:uid="{00000000-0005-0000-0000-00005C350000}"/>
    <cellStyle name="Note 9 64" xfId="13661" xr:uid="{00000000-0005-0000-0000-00005D350000}"/>
    <cellStyle name="Note 9 65" xfId="13662" xr:uid="{00000000-0005-0000-0000-00005E350000}"/>
    <cellStyle name="Note 9 66" xfId="13663" xr:uid="{00000000-0005-0000-0000-00005F350000}"/>
    <cellStyle name="Note 9 67" xfId="13664" xr:uid="{00000000-0005-0000-0000-000060350000}"/>
    <cellStyle name="Note 9 68" xfId="13665" xr:uid="{00000000-0005-0000-0000-000061350000}"/>
    <cellStyle name="Note 9 69" xfId="13666" xr:uid="{00000000-0005-0000-0000-000062350000}"/>
    <cellStyle name="Note 9 7" xfId="13667" xr:uid="{00000000-0005-0000-0000-000063350000}"/>
    <cellStyle name="Note 9 7 2" xfId="13668" xr:uid="{00000000-0005-0000-0000-000064350000}"/>
    <cellStyle name="Note 9 7 3" xfId="13669" xr:uid="{00000000-0005-0000-0000-000065350000}"/>
    <cellStyle name="Note 9 7 4" xfId="13670" xr:uid="{00000000-0005-0000-0000-000066350000}"/>
    <cellStyle name="Note 9 7 5" xfId="13671" xr:uid="{00000000-0005-0000-0000-000067350000}"/>
    <cellStyle name="Note 9 7 6" xfId="13672" xr:uid="{00000000-0005-0000-0000-000068350000}"/>
    <cellStyle name="Note 9 7 7" xfId="13673" xr:uid="{00000000-0005-0000-0000-000069350000}"/>
    <cellStyle name="Note 9 7 8" xfId="13674" xr:uid="{00000000-0005-0000-0000-00006A350000}"/>
    <cellStyle name="Note 9 7 9" xfId="13675" xr:uid="{00000000-0005-0000-0000-00006B350000}"/>
    <cellStyle name="Note 9 70" xfId="13676" xr:uid="{00000000-0005-0000-0000-00006C350000}"/>
    <cellStyle name="Note 9 71" xfId="13677" xr:uid="{00000000-0005-0000-0000-00006D350000}"/>
    <cellStyle name="Note 9 72" xfId="13678" xr:uid="{00000000-0005-0000-0000-00006E350000}"/>
    <cellStyle name="Note 9 73" xfId="13679" xr:uid="{00000000-0005-0000-0000-00006F350000}"/>
    <cellStyle name="Note 9 74" xfId="13680" xr:uid="{00000000-0005-0000-0000-000070350000}"/>
    <cellStyle name="Note 9 75" xfId="13681" xr:uid="{00000000-0005-0000-0000-000071350000}"/>
    <cellStyle name="Note 9 8" xfId="13682" xr:uid="{00000000-0005-0000-0000-000072350000}"/>
    <cellStyle name="Note 9 8 2" xfId="13683" xr:uid="{00000000-0005-0000-0000-000073350000}"/>
    <cellStyle name="Note 9 8 3" xfId="13684" xr:uid="{00000000-0005-0000-0000-000074350000}"/>
    <cellStyle name="Note 9 8 4" xfId="13685" xr:uid="{00000000-0005-0000-0000-000075350000}"/>
    <cellStyle name="Note 9 8 5" xfId="13686" xr:uid="{00000000-0005-0000-0000-000076350000}"/>
    <cellStyle name="Note 9 8 6" xfId="13687" xr:uid="{00000000-0005-0000-0000-000077350000}"/>
    <cellStyle name="Note 9 8 7" xfId="13688" xr:uid="{00000000-0005-0000-0000-000078350000}"/>
    <cellStyle name="Note 9 8 8" xfId="13689" xr:uid="{00000000-0005-0000-0000-000079350000}"/>
    <cellStyle name="Note 9 8 9" xfId="13690" xr:uid="{00000000-0005-0000-0000-00007A350000}"/>
    <cellStyle name="Note 9 9" xfId="13691" xr:uid="{00000000-0005-0000-0000-00007B350000}"/>
    <cellStyle name="Note 9 9 2" xfId="13692" xr:uid="{00000000-0005-0000-0000-00007C350000}"/>
    <cellStyle name="Note 9 9 3" xfId="13693" xr:uid="{00000000-0005-0000-0000-00007D350000}"/>
    <cellStyle name="Note 9 9 4" xfId="13694" xr:uid="{00000000-0005-0000-0000-00007E350000}"/>
    <cellStyle name="Note 9 9 5" xfId="13695" xr:uid="{00000000-0005-0000-0000-00007F350000}"/>
    <cellStyle name="Note 9 9 6" xfId="13696" xr:uid="{00000000-0005-0000-0000-000080350000}"/>
    <cellStyle name="Note 9 9 7" xfId="13697" xr:uid="{00000000-0005-0000-0000-000081350000}"/>
    <cellStyle name="Note 9 9 8" xfId="13698" xr:uid="{00000000-0005-0000-0000-000082350000}"/>
    <cellStyle name="Note 9 9 9" xfId="13699" xr:uid="{00000000-0005-0000-0000-000083350000}"/>
    <cellStyle name="Output" xfId="13700" builtinId="21" customBuiltin="1"/>
    <cellStyle name="Output 10" xfId="13701" xr:uid="{00000000-0005-0000-0000-000085350000}"/>
    <cellStyle name="Output 2" xfId="13702" xr:uid="{00000000-0005-0000-0000-000086350000}"/>
    <cellStyle name="Output 3" xfId="13703" xr:uid="{00000000-0005-0000-0000-000087350000}"/>
    <cellStyle name="Output 4" xfId="13704" xr:uid="{00000000-0005-0000-0000-000088350000}"/>
    <cellStyle name="Output 5" xfId="13705" xr:uid="{00000000-0005-0000-0000-000089350000}"/>
    <cellStyle name="Output 6" xfId="13706" xr:uid="{00000000-0005-0000-0000-00008A350000}"/>
    <cellStyle name="Output 7" xfId="13707" xr:uid="{00000000-0005-0000-0000-00008B350000}"/>
    <cellStyle name="Output 8" xfId="13708" xr:uid="{00000000-0005-0000-0000-00008C350000}"/>
    <cellStyle name="Output 9" xfId="13709" xr:uid="{00000000-0005-0000-0000-00008D350000}"/>
    <cellStyle name="Style 1" xfId="13710" xr:uid="{00000000-0005-0000-0000-00008E350000}"/>
    <cellStyle name="Title" xfId="13711" builtinId="15" customBuiltin="1"/>
    <cellStyle name="Title 10" xfId="13712" xr:uid="{00000000-0005-0000-0000-000090350000}"/>
    <cellStyle name="Title 2" xfId="13713" xr:uid="{00000000-0005-0000-0000-000091350000}"/>
    <cellStyle name="Title 3" xfId="13714" xr:uid="{00000000-0005-0000-0000-000092350000}"/>
    <cellStyle name="Title 4" xfId="13715" xr:uid="{00000000-0005-0000-0000-000093350000}"/>
    <cellStyle name="Title 5" xfId="13716" xr:uid="{00000000-0005-0000-0000-000094350000}"/>
    <cellStyle name="Title 6" xfId="13717" xr:uid="{00000000-0005-0000-0000-000095350000}"/>
    <cellStyle name="Title 7" xfId="13718" xr:uid="{00000000-0005-0000-0000-000096350000}"/>
    <cellStyle name="Title 8" xfId="13719" xr:uid="{00000000-0005-0000-0000-000097350000}"/>
    <cellStyle name="Title 9" xfId="13720" xr:uid="{00000000-0005-0000-0000-000098350000}"/>
    <cellStyle name="Total" xfId="13721" builtinId="25" customBuiltin="1"/>
    <cellStyle name="Total 10" xfId="13722" xr:uid="{00000000-0005-0000-0000-00009A350000}"/>
    <cellStyle name="Total 2" xfId="13723" xr:uid="{00000000-0005-0000-0000-00009B350000}"/>
    <cellStyle name="Total 3" xfId="13724" xr:uid="{00000000-0005-0000-0000-00009C350000}"/>
    <cellStyle name="Total 4" xfId="13725" xr:uid="{00000000-0005-0000-0000-00009D350000}"/>
    <cellStyle name="Total 5" xfId="13726" xr:uid="{00000000-0005-0000-0000-00009E350000}"/>
    <cellStyle name="Total 6" xfId="13727" xr:uid="{00000000-0005-0000-0000-00009F350000}"/>
    <cellStyle name="Total 7" xfId="13728" xr:uid="{00000000-0005-0000-0000-0000A0350000}"/>
    <cellStyle name="Total 8" xfId="13729" xr:uid="{00000000-0005-0000-0000-0000A1350000}"/>
    <cellStyle name="Total 9" xfId="13730" xr:uid="{00000000-0005-0000-0000-0000A2350000}"/>
    <cellStyle name="Warning Text" xfId="13731" builtinId="11" customBuiltin="1"/>
    <cellStyle name="Warning Text 10" xfId="13732" xr:uid="{00000000-0005-0000-0000-0000A4350000}"/>
    <cellStyle name="Warning Text 2" xfId="13733" xr:uid="{00000000-0005-0000-0000-0000A5350000}"/>
    <cellStyle name="Warning Text 3" xfId="13734" xr:uid="{00000000-0005-0000-0000-0000A6350000}"/>
    <cellStyle name="Warning Text 4" xfId="13735" xr:uid="{00000000-0005-0000-0000-0000A7350000}"/>
    <cellStyle name="Warning Text 5" xfId="13736" xr:uid="{00000000-0005-0000-0000-0000A8350000}"/>
    <cellStyle name="Warning Text 6" xfId="13737" xr:uid="{00000000-0005-0000-0000-0000A9350000}"/>
    <cellStyle name="Warning Text 7" xfId="13738" xr:uid="{00000000-0005-0000-0000-0000AA350000}"/>
    <cellStyle name="Warning Text 8" xfId="13739" xr:uid="{00000000-0005-0000-0000-0000AB350000}"/>
    <cellStyle name="Warning Text 9" xfId="13740" xr:uid="{00000000-0005-0000-0000-0000AC3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27"/>
  <sheetViews>
    <sheetView tabSelected="1" zoomScale="120" zoomScaleNormal="120" workbookViewId="0">
      <pane ySplit="1" topLeftCell="A2097" activePane="bottomLeft" state="frozen"/>
      <selection pane="bottomLeft" activeCell="A2097" sqref="A2097"/>
    </sheetView>
  </sheetViews>
  <sheetFormatPr defaultRowHeight="15" x14ac:dyDescent="0.25"/>
  <cols>
    <col min="2" max="2" width="10.6640625" customWidth="1"/>
    <col min="3" max="3" width="23.21875" customWidth="1"/>
    <col min="4" max="4" width="17.33203125" customWidth="1"/>
    <col min="5" max="5" width="18.5546875" customWidth="1"/>
    <col min="6" max="6" width="15.6640625" customWidth="1"/>
    <col min="7" max="7" width="17" customWidth="1"/>
    <col min="8" max="8" width="18.88671875" customWidth="1"/>
    <col min="9" max="9" width="16" customWidth="1"/>
    <col min="10" max="10" width="10.88671875" customWidth="1"/>
    <col min="11" max="11" width="13.5546875" customWidth="1"/>
    <col min="12" max="12" width="12" customWidth="1"/>
    <col min="13" max="13" width="13.33203125" customWidth="1"/>
  </cols>
  <sheetData>
    <row r="1" spans="1:13" x14ac:dyDescent="0.25">
      <c r="A1" t="s">
        <v>0</v>
      </c>
      <c r="B1" t="s">
        <v>1</v>
      </c>
      <c r="C1" t="s">
        <v>2</v>
      </c>
      <c r="D1" t="s">
        <v>64</v>
      </c>
      <c r="E1" t="s">
        <v>65</v>
      </c>
      <c r="F1" t="s">
        <v>62</v>
      </c>
      <c r="G1" t="s">
        <v>66</v>
      </c>
      <c r="H1" t="s">
        <v>67</v>
      </c>
      <c r="I1" t="s">
        <v>63</v>
      </c>
      <c r="J1" t="s">
        <v>68</v>
      </c>
      <c r="K1" t="s">
        <v>21</v>
      </c>
      <c r="L1" t="s">
        <v>3</v>
      </c>
      <c r="M1" t="s">
        <v>22</v>
      </c>
    </row>
    <row r="2" spans="1:13" x14ac:dyDescent="0.25">
      <c r="A2">
        <v>1956</v>
      </c>
      <c r="B2" t="s">
        <v>23</v>
      </c>
      <c r="C2" t="s">
        <v>25</v>
      </c>
      <c r="D2">
        <v>0</v>
      </c>
      <c r="E2">
        <f t="shared" ref="E2:E45" si="0">F2-D2</f>
        <v>0</v>
      </c>
      <c r="F2">
        <v>0</v>
      </c>
      <c r="G2">
        <v>0</v>
      </c>
      <c r="H2">
        <f t="shared" ref="H2:H45" si="1">I2-G2</f>
        <v>0</v>
      </c>
      <c r="I2">
        <v>0</v>
      </c>
      <c r="J2">
        <v>0</v>
      </c>
      <c r="K2">
        <v>0</v>
      </c>
      <c r="L2">
        <f t="shared" ref="L2:L45" si="2">+F2+I2+J2+K2</f>
        <v>0</v>
      </c>
    </row>
    <row r="3" spans="1:13" x14ac:dyDescent="0.25">
      <c r="A3">
        <v>1957</v>
      </c>
      <c r="B3" t="s">
        <v>23</v>
      </c>
      <c r="C3" t="s">
        <v>25</v>
      </c>
      <c r="D3">
        <v>22</v>
      </c>
      <c r="E3">
        <f t="shared" si="0"/>
        <v>12</v>
      </c>
      <c r="F3">
        <v>34</v>
      </c>
      <c r="G3">
        <v>23</v>
      </c>
      <c r="H3">
        <f t="shared" si="1"/>
        <v>164</v>
      </c>
      <c r="I3">
        <v>187</v>
      </c>
      <c r="J3">
        <v>0</v>
      </c>
      <c r="K3">
        <v>0</v>
      </c>
      <c r="L3">
        <f t="shared" si="2"/>
        <v>221</v>
      </c>
    </row>
    <row r="4" spans="1:13" x14ac:dyDescent="0.25">
      <c r="A4">
        <v>1958</v>
      </c>
      <c r="B4" t="s">
        <v>23</v>
      </c>
      <c r="C4" t="s">
        <v>25</v>
      </c>
      <c r="D4">
        <v>365</v>
      </c>
      <c r="E4">
        <f t="shared" si="0"/>
        <v>13</v>
      </c>
      <c r="F4">
        <v>378</v>
      </c>
      <c r="G4">
        <v>486</v>
      </c>
      <c r="H4">
        <f t="shared" si="1"/>
        <v>493</v>
      </c>
      <c r="I4">
        <v>979</v>
      </c>
      <c r="J4">
        <v>0</v>
      </c>
      <c r="K4">
        <v>0</v>
      </c>
      <c r="L4">
        <f t="shared" si="2"/>
        <v>1357</v>
      </c>
    </row>
    <row r="5" spans="1:13" x14ac:dyDescent="0.25">
      <c r="A5">
        <v>1959</v>
      </c>
      <c r="B5" t="s">
        <v>23</v>
      </c>
      <c r="C5" t="s">
        <v>25</v>
      </c>
      <c r="D5">
        <v>520</v>
      </c>
      <c r="E5">
        <f t="shared" si="0"/>
        <v>4</v>
      </c>
      <c r="F5">
        <v>524</v>
      </c>
      <c r="G5">
        <v>549</v>
      </c>
      <c r="H5">
        <f t="shared" si="1"/>
        <v>189</v>
      </c>
      <c r="I5">
        <v>738</v>
      </c>
      <c r="J5">
        <v>2</v>
      </c>
      <c r="K5">
        <v>0</v>
      </c>
      <c r="L5">
        <f t="shared" si="2"/>
        <v>1264</v>
      </c>
    </row>
    <row r="6" spans="1:13" x14ac:dyDescent="0.25">
      <c r="A6">
        <v>1960</v>
      </c>
      <c r="B6" t="s">
        <v>23</v>
      </c>
      <c r="C6" t="s">
        <v>25</v>
      </c>
      <c r="D6">
        <v>1594</v>
      </c>
      <c r="E6">
        <f t="shared" si="0"/>
        <v>85</v>
      </c>
      <c r="F6">
        <v>1679</v>
      </c>
      <c r="G6">
        <v>230</v>
      </c>
      <c r="H6">
        <f t="shared" si="1"/>
        <v>461</v>
      </c>
      <c r="I6">
        <v>691</v>
      </c>
      <c r="J6">
        <v>0</v>
      </c>
      <c r="K6">
        <v>0</v>
      </c>
      <c r="L6">
        <f t="shared" si="2"/>
        <v>2370</v>
      </c>
    </row>
    <row r="7" spans="1:13" x14ac:dyDescent="0.25">
      <c r="A7">
        <v>1961</v>
      </c>
      <c r="B7" t="s">
        <v>23</v>
      </c>
      <c r="C7" t="s">
        <v>25</v>
      </c>
      <c r="D7">
        <v>725</v>
      </c>
      <c r="E7">
        <f t="shared" si="0"/>
        <v>357</v>
      </c>
      <c r="F7">
        <v>1082</v>
      </c>
      <c r="G7">
        <v>247</v>
      </c>
      <c r="H7">
        <f t="shared" si="1"/>
        <v>1866</v>
      </c>
      <c r="I7">
        <v>2113</v>
      </c>
      <c r="J7">
        <v>0</v>
      </c>
      <c r="K7">
        <v>4</v>
      </c>
      <c r="L7">
        <f t="shared" si="2"/>
        <v>3199</v>
      </c>
    </row>
    <row r="8" spans="1:13" x14ac:dyDescent="0.25">
      <c r="A8">
        <v>1962</v>
      </c>
      <c r="B8" t="s">
        <v>23</v>
      </c>
      <c r="C8" t="s">
        <v>25</v>
      </c>
      <c r="D8">
        <v>1070</v>
      </c>
      <c r="E8">
        <f t="shared" si="0"/>
        <v>325</v>
      </c>
      <c r="F8">
        <v>1395</v>
      </c>
      <c r="G8">
        <v>858</v>
      </c>
      <c r="H8">
        <f t="shared" si="1"/>
        <v>2488</v>
      </c>
      <c r="I8">
        <v>3346</v>
      </c>
      <c r="J8">
        <v>0</v>
      </c>
      <c r="K8">
        <v>1</v>
      </c>
      <c r="L8">
        <f t="shared" si="2"/>
        <v>4742</v>
      </c>
    </row>
    <row r="9" spans="1:13" x14ac:dyDescent="0.25">
      <c r="A9">
        <v>1963</v>
      </c>
      <c r="B9" t="s">
        <v>23</v>
      </c>
      <c r="C9" t="s">
        <v>25</v>
      </c>
      <c r="D9">
        <v>1175</v>
      </c>
      <c r="E9">
        <f t="shared" si="0"/>
        <v>403</v>
      </c>
      <c r="F9">
        <v>1578</v>
      </c>
      <c r="G9">
        <v>450</v>
      </c>
      <c r="H9">
        <f t="shared" si="1"/>
        <v>3368</v>
      </c>
      <c r="I9">
        <v>3818</v>
      </c>
      <c r="J9">
        <v>0</v>
      </c>
      <c r="K9">
        <v>0</v>
      </c>
      <c r="L9">
        <f t="shared" si="2"/>
        <v>5396</v>
      </c>
    </row>
    <row r="10" spans="1:13" x14ac:dyDescent="0.25">
      <c r="A10">
        <v>1964</v>
      </c>
      <c r="B10" t="s">
        <v>23</v>
      </c>
      <c r="C10" t="s">
        <v>25</v>
      </c>
      <c r="D10">
        <v>1162</v>
      </c>
      <c r="E10">
        <f t="shared" si="0"/>
        <v>2168</v>
      </c>
      <c r="F10">
        <v>3330</v>
      </c>
      <c r="G10">
        <v>2035</v>
      </c>
      <c r="H10">
        <f t="shared" si="1"/>
        <v>6375</v>
      </c>
      <c r="I10">
        <v>8410</v>
      </c>
      <c r="J10">
        <v>3</v>
      </c>
      <c r="K10">
        <v>0</v>
      </c>
      <c r="L10">
        <f t="shared" si="2"/>
        <v>11743</v>
      </c>
    </row>
    <row r="11" spans="1:13" x14ac:dyDescent="0.25">
      <c r="A11">
        <v>1965</v>
      </c>
      <c r="B11" t="s">
        <v>23</v>
      </c>
      <c r="C11" t="s">
        <v>25</v>
      </c>
      <c r="D11">
        <v>703</v>
      </c>
      <c r="E11">
        <f t="shared" si="0"/>
        <v>2437</v>
      </c>
      <c r="F11">
        <v>3140</v>
      </c>
      <c r="G11">
        <v>848</v>
      </c>
      <c r="H11">
        <f t="shared" si="1"/>
        <v>10019</v>
      </c>
      <c r="I11">
        <v>10867</v>
      </c>
      <c r="J11">
        <v>0</v>
      </c>
      <c r="K11">
        <v>0</v>
      </c>
      <c r="L11">
        <f t="shared" si="2"/>
        <v>14007</v>
      </c>
    </row>
    <row r="12" spans="1:13" x14ac:dyDescent="0.25">
      <c r="A12">
        <v>1966</v>
      </c>
      <c r="B12" t="s">
        <v>23</v>
      </c>
      <c r="C12" t="s">
        <v>25</v>
      </c>
      <c r="D12">
        <v>3079</v>
      </c>
      <c r="E12">
        <f t="shared" si="0"/>
        <v>3359</v>
      </c>
      <c r="F12">
        <v>6438</v>
      </c>
      <c r="G12">
        <v>7807</v>
      </c>
      <c r="H12">
        <f t="shared" si="1"/>
        <v>14757</v>
      </c>
      <c r="I12">
        <v>22564</v>
      </c>
      <c r="J12">
        <v>0</v>
      </c>
      <c r="K12">
        <v>2</v>
      </c>
      <c r="L12">
        <f t="shared" si="2"/>
        <v>29004</v>
      </c>
    </row>
    <row r="13" spans="1:13" x14ac:dyDescent="0.25">
      <c r="A13">
        <v>1967</v>
      </c>
      <c r="B13" t="s">
        <v>23</v>
      </c>
      <c r="C13" t="s">
        <v>25</v>
      </c>
      <c r="D13">
        <v>9963</v>
      </c>
      <c r="E13">
        <f t="shared" si="0"/>
        <v>3407</v>
      </c>
      <c r="F13">
        <v>13370</v>
      </c>
      <c r="G13">
        <v>14134</v>
      </c>
      <c r="H13">
        <f t="shared" si="1"/>
        <v>13697</v>
      </c>
      <c r="I13">
        <v>27831</v>
      </c>
      <c r="J13">
        <v>0</v>
      </c>
      <c r="K13">
        <v>694</v>
      </c>
      <c r="L13">
        <f t="shared" si="2"/>
        <v>41895</v>
      </c>
    </row>
    <row r="14" spans="1:13" x14ac:dyDescent="0.25">
      <c r="A14">
        <v>1968</v>
      </c>
      <c r="B14" t="s">
        <v>23</v>
      </c>
      <c r="C14" t="s">
        <v>25</v>
      </c>
      <c r="D14">
        <v>5425</v>
      </c>
      <c r="E14">
        <f t="shared" si="0"/>
        <v>3613</v>
      </c>
      <c r="F14">
        <v>9038</v>
      </c>
      <c r="G14">
        <v>8822</v>
      </c>
      <c r="H14">
        <f t="shared" si="1"/>
        <v>9334</v>
      </c>
      <c r="I14">
        <v>18156</v>
      </c>
      <c r="J14">
        <v>0</v>
      </c>
      <c r="K14">
        <v>0</v>
      </c>
      <c r="L14">
        <f t="shared" si="2"/>
        <v>27194</v>
      </c>
    </row>
    <row r="15" spans="1:13" x14ac:dyDescent="0.25">
      <c r="A15">
        <v>1969</v>
      </c>
      <c r="B15" t="s">
        <v>23</v>
      </c>
      <c r="C15" t="s">
        <v>25</v>
      </c>
      <c r="D15">
        <v>5742</v>
      </c>
      <c r="E15">
        <f t="shared" si="0"/>
        <v>1748</v>
      </c>
      <c r="F15">
        <v>7490</v>
      </c>
      <c r="G15">
        <v>11384</v>
      </c>
      <c r="H15">
        <f t="shared" si="1"/>
        <v>10374</v>
      </c>
      <c r="I15">
        <v>21758</v>
      </c>
      <c r="J15">
        <v>0</v>
      </c>
      <c r="K15">
        <v>0</v>
      </c>
      <c r="L15">
        <f t="shared" si="2"/>
        <v>29248</v>
      </c>
    </row>
    <row r="16" spans="1:13" x14ac:dyDescent="0.25">
      <c r="A16">
        <v>1970</v>
      </c>
      <c r="B16" t="s">
        <v>23</v>
      </c>
      <c r="C16" t="s">
        <v>25</v>
      </c>
      <c r="D16">
        <v>4226</v>
      </c>
      <c r="E16">
        <f t="shared" si="0"/>
        <v>1755</v>
      </c>
      <c r="F16">
        <v>5981</v>
      </c>
      <c r="G16">
        <v>15254</v>
      </c>
      <c r="H16">
        <f t="shared" si="1"/>
        <v>12225</v>
      </c>
      <c r="I16">
        <v>27479</v>
      </c>
      <c r="J16">
        <v>1</v>
      </c>
      <c r="K16">
        <v>0</v>
      </c>
      <c r="L16">
        <f t="shared" si="2"/>
        <v>33461</v>
      </c>
    </row>
    <row r="17" spans="1:13" x14ac:dyDescent="0.25">
      <c r="A17">
        <v>1971</v>
      </c>
      <c r="B17" t="s">
        <v>23</v>
      </c>
      <c r="C17" t="s">
        <v>25</v>
      </c>
      <c r="D17">
        <v>3467</v>
      </c>
      <c r="E17">
        <f t="shared" si="0"/>
        <v>428</v>
      </c>
      <c r="F17">
        <v>3895</v>
      </c>
      <c r="G17">
        <v>13417</v>
      </c>
      <c r="H17">
        <f t="shared" si="1"/>
        <v>12226</v>
      </c>
      <c r="I17">
        <v>25643</v>
      </c>
      <c r="J17">
        <v>3</v>
      </c>
      <c r="K17">
        <v>113</v>
      </c>
      <c r="L17">
        <f t="shared" si="2"/>
        <v>29654</v>
      </c>
    </row>
    <row r="18" spans="1:13" x14ac:dyDescent="0.25">
      <c r="A18">
        <v>1972</v>
      </c>
      <c r="B18" t="s">
        <v>23</v>
      </c>
      <c r="C18" t="s">
        <v>25</v>
      </c>
      <c r="D18">
        <v>5135</v>
      </c>
      <c r="E18">
        <f t="shared" si="0"/>
        <v>61</v>
      </c>
      <c r="F18">
        <v>5196</v>
      </c>
      <c r="G18">
        <v>16121</v>
      </c>
      <c r="H18">
        <f t="shared" si="1"/>
        <v>9704</v>
      </c>
      <c r="I18">
        <v>25825</v>
      </c>
      <c r="J18">
        <v>7</v>
      </c>
      <c r="K18">
        <v>6</v>
      </c>
      <c r="L18">
        <f t="shared" si="2"/>
        <v>31034</v>
      </c>
    </row>
    <row r="19" spans="1:13" x14ac:dyDescent="0.25">
      <c r="A19">
        <v>1973</v>
      </c>
      <c r="B19" t="s">
        <v>23</v>
      </c>
      <c r="C19" t="s">
        <v>25</v>
      </c>
      <c r="D19">
        <v>5004</v>
      </c>
      <c r="E19">
        <f t="shared" si="0"/>
        <v>250</v>
      </c>
      <c r="F19">
        <v>5254</v>
      </c>
      <c r="G19">
        <v>21956</v>
      </c>
      <c r="H19">
        <f t="shared" si="1"/>
        <v>9342</v>
      </c>
      <c r="I19">
        <v>31298</v>
      </c>
      <c r="J19">
        <v>8</v>
      </c>
      <c r="K19">
        <v>0</v>
      </c>
      <c r="L19">
        <f t="shared" si="2"/>
        <v>36560</v>
      </c>
    </row>
    <row r="20" spans="1:13" x14ac:dyDescent="0.25">
      <c r="A20">
        <v>1974</v>
      </c>
      <c r="B20" t="s">
        <v>23</v>
      </c>
      <c r="C20" t="s">
        <v>25</v>
      </c>
      <c r="D20">
        <v>5043</v>
      </c>
      <c r="E20">
        <f t="shared" si="0"/>
        <v>739</v>
      </c>
      <c r="F20">
        <v>5782</v>
      </c>
      <c r="G20">
        <v>20843</v>
      </c>
      <c r="H20">
        <f t="shared" si="1"/>
        <v>18883</v>
      </c>
      <c r="I20">
        <v>39726</v>
      </c>
      <c r="J20">
        <v>40</v>
      </c>
      <c r="K20">
        <v>0</v>
      </c>
      <c r="L20">
        <f t="shared" si="2"/>
        <v>45548</v>
      </c>
    </row>
    <row r="21" spans="1:13" x14ac:dyDescent="0.25">
      <c r="A21">
        <v>1975</v>
      </c>
      <c r="B21" t="s">
        <v>23</v>
      </c>
      <c r="C21" t="s">
        <v>25</v>
      </c>
      <c r="D21">
        <v>3657</v>
      </c>
      <c r="E21">
        <f t="shared" si="0"/>
        <v>21</v>
      </c>
      <c r="F21">
        <v>3678</v>
      </c>
      <c r="G21">
        <v>15144</v>
      </c>
      <c r="H21">
        <f t="shared" si="1"/>
        <v>16354</v>
      </c>
      <c r="I21">
        <v>31498</v>
      </c>
      <c r="J21">
        <v>26</v>
      </c>
      <c r="K21">
        <v>12</v>
      </c>
      <c r="L21">
        <f t="shared" si="2"/>
        <v>35214</v>
      </c>
    </row>
    <row r="22" spans="1:13" x14ac:dyDescent="0.25">
      <c r="A22">
        <v>1976</v>
      </c>
      <c r="B22" t="s">
        <v>23</v>
      </c>
      <c r="C22" t="s">
        <v>25</v>
      </c>
      <c r="D22">
        <v>4609</v>
      </c>
      <c r="E22">
        <f t="shared" si="0"/>
        <v>12</v>
      </c>
      <c r="F22">
        <v>4621</v>
      </c>
      <c r="G22">
        <v>18329</v>
      </c>
      <c r="H22">
        <f t="shared" si="1"/>
        <v>16261</v>
      </c>
      <c r="I22">
        <v>34590</v>
      </c>
      <c r="J22">
        <v>0</v>
      </c>
      <c r="K22">
        <v>0</v>
      </c>
      <c r="L22">
        <f t="shared" si="2"/>
        <v>39211</v>
      </c>
    </row>
    <row r="23" spans="1:13" x14ac:dyDescent="0.25">
      <c r="A23">
        <v>1977</v>
      </c>
      <c r="B23" t="s">
        <v>23</v>
      </c>
      <c r="C23" t="s">
        <v>25</v>
      </c>
      <c r="D23">
        <v>4475</v>
      </c>
      <c r="E23">
        <f t="shared" si="0"/>
        <v>1</v>
      </c>
      <c r="F23">
        <v>4476</v>
      </c>
      <c r="G23">
        <v>17096</v>
      </c>
      <c r="H23">
        <f t="shared" si="1"/>
        <v>26833</v>
      </c>
      <c r="I23">
        <v>43929</v>
      </c>
      <c r="J23">
        <v>0</v>
      </c>
      <c r="K23">
        <v>0</v>
      </c>
      <c r="L23">
        <f t="shared" si="2"/>
        <v>48405</v>
      </c>
      <c r="M23" t="s">
        <v>26</v>
      </c>
    </row>
    <row r="24" spans="1:13" x14ac:dyDescent="0.25">
      <c r="A24">
        <v>1978</v>
      </c>
      <c r="B24" t="s">
        <v>23</v>
      </c>
      <c r="C24" t="s">
        <v>25</v>
      </c>
      <c r="D24">
        <v>3454</v>
      </c>
      <c r="E24">
        <f t="shared" si="0"/>
        <v>1</v>
      </c>
      <c r="F24">
        <v>3455</v>
      </c>
      <c r="G24">
        <v>185</v>
      </c>
      <c r="H24">
        <f t="shared" si="1"/>
        <v>40229</v>
      </c>
      <c r="I24">
        <v>40414</v>
      </c>
      <c r="J24">
        <v>0</v>
      </c>
      <c r="K24">
        <v>10</v>
      </c>
      <c r="L24">
        <f t="shared" si="2"/>
        <v>43879</v>
      </c>
    </row>
    <row r="25" spans="1:13" x14ac:dyDescent="0.25">
      <c r="A25">
        <v>1979</v>
      </c>
      <c r="B25" t="s">
        <v>23</v>
      </c>
      <c r="C25" t="s">
        <v>25</v>
      </c>
      <c r="D25">
        <v>2588</v>
      </c>
      <c r="E25">
        <f t="shared" si="0"/>
        <v>11</v>
      </c>
      <c r="F25">
        <v>2599</v>
      </c>
      <c r="G25">
        <v>2590</v>
      </c>
      <c r="H25">
        <f t="shared" si="1"/>
        <v>22315</v>
      </c>
      <c r="I25">
        <v>24905</v>
      </c>
      <c r="J25">
        <v>0</v>
      </c>
      <c r="K25">
        <v>0</v>
      </c>
      <c r="L25">
        <f t="shared" si="2"/>
        <v>27504</v>
      </c>
    </row>
    <row r="26" spans="1:13" x14ac:dyDescent="0.25">
      <c r="A26">
        <v>1980</v>
      </c>
      <c r="B26" t="s">
        <v>23</v>
      </c>
      <c r="C26" t="s">
        <v>25</v>
      </c>
      <c r="D26">
        <v>605</v>
      </c>
      <c r="E26">
        <f t="shared" si="0"/>
        <v>0</v>
      </c>
      <c r="F26">
        <v>605</v>
      </c>
      <c r="G26">
        <v>1718</v>
      </c>
      <c r="H26">
        <f t="shared" si="1"/>
        <v>11189</v>
      </c>
      <c r="I26">
        <v>12907</v>
      </c>
      <c r="J26">
        <v>0</v>
      </c>
      <c r="K26">
        <v>0</v>
      </c>
      <c r="L26">
        <f t="shared" si="2"/>
        <v>13512</v>
      </c>
    </row>
    <row r="27" spans="1:13" x14ac:dyDescent="0.25">
      <c r="A27">
        <v>1981</v>
      </c>
      <c r="B27" t="s">
        <v>23</v>
      </c>
      <c r="C27" t="s">
        <v>25</v>
      </c>
      <c r="D27">
        <v>1082</v>
      </c>
      <c r="E27">
        <f t="shared" si="0"/>
        <v>0</v>
      </c>
      <c r="F27">
        <v>1082</v>
      </c>
      <c r="G27">
        <v>4499</v>
      </c>
      <c r="H27">
        <f t="shared" si="1"/>
        <v>13732</v>
      </c>
      <c r="I27">
        <v>18231</v>
      </c>
      <c r="J27">
        <v>0</v>
      </c>
      <c r="K27">
        <v>0</v>
      </c>
      <c r="L27">
        <f t="shared" si="2"/>
        <v>19313</v>
      </c>
    </row>
    <row r="28" spans="1:13" x14ac:dyDescent="0.25">
      <c r="A28">
        <v>1982</v>
      </c>
      <c r="B28" t="s">
        <v>23</v>
      </c>
      <c r="C28" t="s">
        <v>25</v>
      </c>
      <c r="D28">
        <v>1695</v>
      </c>
      <c r="E28">
        <f t="shared" si="0"/>
        <v>1</v>
      </c>
      <c r="F28">
        <v>1696</v>
      </c>
      <c r="G28">
        <v>1729</v>
      </c>
      <c r="H28">
        <f t="shared" si="1"/>
        <v>18734</v>
      </c>
      <c r="I28">
        <v>20463</v>
      </c>
      <c r="J28">
        <v>0</v>
      </c>
      <c r="K28">
        <v>1</v>
      </c>
      <c r="L28">
        <f t="shared" si="2"/>
        <v>22160</v>
      </c>
    </row>
    <row r="29" spans="1:13" x14ac:dyDescent="0.25">
      <c r="A29">
        <v>1983</v>
      </c>
      <c r="B29" t="s">
        <v>23</v>
      </c>
      <c r="C29" t="s">
        <v>25</v>
      </c>
      <c r="D29">
        <v>2105</v>
      </c>
      <c r="E29">
        <f t="shared" si="0"/>
        <v>0</v>
      </c>
      <c r="F29">
        <v>2105</v>
      </c>
      <c r="G29">
        <v>4032</v>
      </c>
      <c r="H29">
        <f t="shared" si="1"/>
        <v>19045</v>
      </c>
      <c r="I29">
        <v>23077</v>
      </c>
      <c r="J29">
        <v>0</v>
      </c>
      <c r="K29">
        <v>0</v>
      </c>
      <c r="L29">
        <f t="shared" si="2"/>
        <v>25182</v>
      </c>
    </row>
    <row r="30" spans="1:13" x14ac:dyDescent="0.25">
      <c r="A30">
        <v>1984</v>
      </c>
      <c r="B30" t="s">
        <v>23</v>
      </c>
      <c r="C30" t="s">
        <v>25</v>
      </c>
      <c r="D30">
        <v>979</v>
      </c>
      <c r="E30">
        <f t="shared" si="0"/>
        <v>0</v>
      </c>
      <c r="F30">
        <v>979</v>
      </c>
      <c r="G30">
        <v>70</v>
      </c>
      <c r="H30">
        <f t="shared" si="1"/>
        <v>23296</v>
      </c>
      <c r="I30">
        <v>23366</v>
      </c>
      <c r="J30">
        <v>0</v>
      </c>
      <c r="K30">
        <v>0</v>
      </c>
      <c r="L30">
        <f t="shared" si="2"/>
        <v>24345</v>
      </c>
    </row>
    <row r="31" spans="1:13" x14ac:dyDescent="0.25">
      <c r="A31">
        <v>1985</v>
      </c>
      <c r="B31" t="s">
        <v>23</v>
      </c>
      <c r="C31" t="s">
        <v>25</v>
      </c>
      <c r="D31">
        <v>0</v>
      </c>
      <c r="E31">
        <f t="shared" si="0"/>
        <v>0</v>
      </c>
      <c r="F31">
        <v>0</v>
      </c>
      <c r="G31">
        <v>805</v>
      </c>
      <c r="H31">
        <f t="shared" si="1"/>
        <v>18410</v>
      </c>
      <c r="I31">
        <v>19215</v>
      </c>
      <c r="J31">
        <v>0</v>
      </c>
      <c r="K31">
        <v>1</v>
      </c>
      <c r="L31">
        <f t="shared" si="2"/>
        <v>19216</v>
      </c>
    </row>
    <row r="32" spans="1:13" x14ac:dyDescent="0.25">
      <c r="A32">
        <v>1986</v>
      </c>
      <c r="B32" t="s">
        <v>23</v>
      </c>
      <c r="C32" t="s">
        <v>25</v>
      </c>
      <c r="D32">
        <v>0</v>
      </c>
      <c r="E32">
        <f t="shared" si="0"/>
        <v>0</v>
      </c>
      <c r="F32">
        <v>0</v>
      </c>
      <c r="G32">
        <v>872</v>
      </c>
      <c r="H32">
        <f t="shared" si="1"/>
        <v>13604</v>
      </c>
      <c r="I32">
        <v>14476</v>
      </c>
      <c r="J32">
        <v>0</v>
      </c>
      <c r="K32">
        <v>0</v>
      </c>
      <c r="L32">
        <f t="shared" si="2"/>
        <v>14476</v>
      </c>
    </row>
    <row r="33" spans="1:12" x14ac:dyDescent="0.25">
      <c r="A33">
        <v>1987</v>
      </c>
      <c r="B33" t="s">
        <v>23</v>
      </c>
      <c r="C33" t="s">
        <v>25</v>
      </c>
      <c r="D33">
        <v>0</v>
      </c>
      <c r="E33">
        <f t="shared" si="0"/>
        <v>0</v>
      </c>
      <c r="F33">
        <v>0</v>
      </c>
      <c r="G33">
        <v>307</v>
      </c>
      <c r="H33">
        <f t="shared" si="1"/>
        <v>10400</v>
      </c>
      <c r="I33">
        <v>10707</v>
      </c>
      <c r="J33">
        <v>0</v>
      </c>
      <c r="K33">
        <v>0</v>
      </c>
      <c r="L33">
        <f t="shared" si="2"/>
        <v>10707</v>
      </c>
    </row>
    <row r="34" spans="1:12" x14ac:dyDescent="0.25">
      <c r="A34">
        <v>1988</v>
      </c>
      <c r="B34" t="s">
        <v>23</v>
      </c>
      <c r="C34" t="s">
        <v>25</v>
      </c>
      <c r="D34">
        <v>0</v>
      </c>
      <c r="E34">
        <f t="shared" si="0"/>
        <v>0</v>
      </c>
      <c r="F34">
        <v>0</v>
      </c>
      <c r="G34">
        <v>307</v>
      </c>
      <c r="H34">
        <f t="shared" si="1"/>
        <v>9727</v>
      </c>
      <c r="I34">
        <v>10034</v>
      </c>
      <c r="J34">
        <v>0</v>
      </c>
      <c r="K34">
        <v>1</v>
      </c>
      <c r="L34">
        <f t="shared" si="2"/>
        <v>10035</v>
      </c>
    </row>
    <row r="35" spans="1:12" x14ac:dyDescent="0.25">
      <c r="A35">
        <v>1989</v>
      </c>
      <c r="B35" t="s">
        <v>23</v>
      </c>
      <c r="C35" t="s">
        <v>25</v>
      </c>
      <c r="D35">
        <v>7</v>
      </c>
      <c r="E35">
        <f t="shared" si="0"/>
        <v>2</v>
      </c>
      <c r="F35">
        <v>9</v>
      </c>
      <c r="G35">
        <v>519</v>
      </c>
      <c r="H35">
        <f t="shared" si="1"/>
        <v>13614</v>
      </c>
      <c r="I35">
        <v>14133</v>
      </c>
      <c r="J35">
        <v>0</v>
      </c>
      <c r="K35">
        <v>0</v>
      </c>
      <c r="L35">
        <f t="shared" si="2"/>
        <v>14142</v>
      </c>
    </row>
    <row r="36" spans="1:12" x14ac:dyDescent="0.25">
      <c r="A36">
        <v>1990</v>
      </c>
      <c r="B36" t="s">
        <v>23</v>
      </c>
      <c r="C36" t="s">
        <v>25</v>
      </c>
      <c r="D36">
        <v>2</v>
      </c>
      <c r="E36">
        <f t="shared" si="0"/>
        <v>0</v>
      </c>
      <c r="F36">
        <v>2</v>
      </c>
      <c r="G36">
        <v>635</v>
      </c>
      <c r="H36">
        <f t="shared" si="1"/>
        <v>10075</v>
      </c>
      <c r="I36">
        <v>10710</v>
      </c>
      <c r="J36">
        <v>0</v>
      </c>
      <c r="K36">
        <v>0</v>
      </c>
      <c r="L36">
        <f t="shared" si="2"/>
        <v>10712</v>
      </c>
    </row>
    <row r="37" spans="1:12" x14ac:dyDescent="0.25">
      <c r="A37">
        <v>1991</v>
      </c>
      <c r="B37" t="s">
        <v>23</v>
      </c>
      <c r="C37" t="s">
        <v>25</v>
      </c>
      <c r="D37">
        <v>0</v>
      </c>
      <c r="E37">
        <f t="shared" si="0"/>
        <v>0</v>
      </c>
      <c r="F37">
        <v>0</v>
      </c>
      <c r="G37">
        <v>0</v>
      </c>
      <c r="H37">
        <f t="shared" si="1"/>
        <v>1130</v>
      </c>
      <c r="I37">
        <v>1130</v>
      </c>
      <c r="J37">
        <v>0</v>
      </c>
      <c r="K37">
        <v>0</v>
      </c>
      <c r="L37">
        <f t="shared" si="2"/>
        <v>1130</v>
      </c>
    </row>
    <row r="38" spans="1:12" x14ac:dyDescent="0.25">
      <c r="A38">
        <v>1992</v>
      </c>
      <c r="B38" t="s">
        <v>23</v>
      </c>
      <c r="C38" t="s">
        <v>25</v>
      </c>
      <c r="D38">
        <v>2</v>
      </c>
      <c r="E38">
        <f t="shared" si="0"/>
        <v>0</v>
      </c>
      <c r="F38">
        <v>2</v>
      </c>
      <c r="G38">
        <v>0</v>
      </c>
      <c r="H38">
        <f t="shared" si="1"/>
        <v>0</v>
      </c>
      <c r="I38">
        <v>0</v>
      </c>
      <c r="J38">
        <v>0</v>
      </c>
      <c r="K38">
        <v>0</v>
      </c>
      <c r="L38">
        <f t="shared" si="2"/>
        <v>2</v>
      </c>
    </row>
    <row r="39" spans="1:12" x14ac:dyDescent="0.25">
      <c r="A39">
        <v>1993</v>
      </c>
      <c r="B39" t="s">
        <v>23</v>
      </c>
      <c r="C39" t="s">
        <v>25</v>
      </c>
      <c r="D39">
        <v>5</v>
      </c>
      <c r="E39">
        <f t="shared" si="0"/>
        <v>0</v>
      </c>
      <c r="F39">
        <v>5</v>
      </c>
      <c r="G39">
        <v>0</v>
      </c>
      <c r="H39">
        <f t="shared" si="1"/>
        <v>2</v>
      </c>
      <c r="I39">
        <v>2</v>
      </c>
      <c r="J39">
        <v>0</v>
      </c>
      <c r="K39">
        <v>0</v>
      </c>
      <c r="L39">
        <f t="shared" si="2"/>
        <v>7</v>
      </c>
    </row>
    <row r="40" spans="1:12" x14ac:dyDescent="0.25">
      <c r="A40">
        <v>1994</v>
      </c>
      <c r="B40" t="s">
        <v>23</v>
      </c>
      <c r="C40" t="s">
        <v>25</v>
      </c>
      <c r="D40">
        <v>0</v>
      </c>
      <c r="E40">
        <f t="shared" si="0"/>
        <v>0</v>
      </c>
      <c r="F40">
        <v>0</v>
      </c>
      <c r="G40">
        <v>0</v>
      </c>
      <c r="H40">
        <f t="shared" si="1"/>
        <v>9</v>
      </c>
      <c r="I40">
        <v>9</v>
      </c>
      <c r="J40">
        <v>0</v>
      </c>
      <c r="K40">
        <v>0</v>
      </c>
      <c r="L40">
        <f t="shared" si="2"/>
        <v>9</v>
      </c>
    </row>
    <row r="41" spans="1:12" x14ac:dyDescent="0.25">
      <c r="A41">
        <v>1995</v>
      </c>
      <c r="B41" t="s">
        <v>23</v>
      </c>
      <c r="C41" t="s">
        <v>25</v>
      </c>
      <c r="D41">
        <v>0</v>
      </c>
      <c r="E41">
        <f t="shared" si="0"/>
        <v>0</v>
      </c>
      <c r="F41">
        <v>0</v>
      </c>
      <c r="G41">
        <v>0</v>
      </c>
      <c r="H41">
        <f t="shared" si="1"/>
        <v>0</v>
      </c>
      <c r="I41">
        <v>0</v>
      </c>
      <c r="J41">
        <v>0</v>
      </c>
      <c r="K41">
        <v>0</v>
      </c>
      <c r="L41">
        <f t="shared" si="2"/>
        <v>0</v>
      </c>
    </row>
    <row r="42" spans="1:12" x14ac:dyDescent="0.25">
      <c r="A42">
        <v>1996</v>
      </c>
      <c r="B42" t="s">
        <v>23</v>
      </c>
      <c r="C42" t="s">
        <v>25</v>
      </c>
      <c r="D42">
        <v>0</v>
      </c>
      <c r="E42">
        <f t="shared" si="0"/>
        <v>0</v>
      </c>
      <c r="F42">
        <v>0</v>
      </c>
      <c r="G42">
        <v>0</v>
      </c>
      <c r="H42">
        <f t="shared" si="1"/>
        <v>0</v>
      </c>
      <c r="I42">
        <v>0</v>
      </c>
      <c r="J42">
        <v>0</v>
      </c>
      <c r="K42">
        <v>0</v>
      </c>
      <c r="L42">
        <f t="shared" si="2"/>
        <v>0</v>
      </c>
    </row>
    <row r="43" spans="1:12" x14ac:dyDescent="0.25">
      <c r="A43">
        <v>1997</v>
      </c>
      <c r="B43" t="s">
        <v>23</v>
      </c>
      <c r="C43" t="s">
        <v>25</v>
      </c>
      <c r="D43">
        <v>0</v>
      </c>
      <c r="E43">
        <f t="shared" si="0"/>
        <v>0</v>
      </c>
      <c r="F43">
        <v>0</v>
      </c>
      <c r="G43">
        <v>1</v>
      </c>
      <c r="H43">
        <f t="shared" si="1"/>
        <v>3</v>
      </c>
      <c r="I43">
        <v>4</v>
      </c>
      <c r="J43">
        <v>0</v>
      </c>
      <c r="K43">
        <v>0</v>
      </c>
      <c r="L43">
        <f t="shared" si="2"/>
        <v>4</v>
      </c>
    </row>
    <row r="44" spans="1:12" x14ac:dyDescent="0.25">
      <c r="A44">
        <v>1998</v>
      </c>
      <c r="B44" t="s">
        <v>23</v>
      </c>
      <c r="C44" t="s">
        <v>25</v>
      </c>
      <c r="D44">
        <v>0</v>
      </c>
      <c r="E44">
        <f t="shared" si="0"/>
        <v>0</v>
      </c>
      <c r="F44">
        <v>0</v>
      </c>
      <c r="G44">
        <v>1</v>
      </c>
      <c r="H44">
        <f t="shared" si="1"/>
        <v>49</v>
      </c>
      <c r="I44">
        <v>50</v>
      </c>
      <c r="J44">
        <v>0</v>
      </c>
      <c r="K44">
        <v>0</v>
      </c>
      <c r="L44">
        <f t="shared" si="2"/>
        <v>50</v>
      </c>
    </row>
    <row r="45" spans="1:12" x14ac:dyDescent="0.25">
      <c r="A45">
        <v>1999</v>
      </c>
      <c r="B45" t="s">
        <v>23</v>
      </c>
      <c r="C45" t="s">
        <v>25</v>
      </c>
      <c r="D45">
        <v>0</v>
      </c>
      <c r="E45">
        <f t="shared" si="0"/>
        <v>0</v>
      </c>
      <c r="F45">
        <v>0</v>
      </c>
      <c r="G45">
        <v>1</v>
      </c>
      <c r="H45">
        <f t="shared" si="1"/>
        <v>14</v>
      </c>
      <c r="I45">
        <v>15</v>
      </c>
      <c r="J45">
        <v>0</v>
      </c>
      <c r="K45">
        <v>0</v>
      </c>
      <c r="L45">
        <f t="shared" si="2"/>
        <v>15</v>
      </c>
    </row>
    <row r="46" spans="1:12" x14ac:dyDescent="0.25">
      <c r="A46">
        <v>2000</v>
      </c>
      <c r="B46" t="s">
        <v>23</v>
      </c>
      <c r="C46" t="s">
        <v>25</v>
      </c>
      <c r="G46">
        <v>2</v>
      </c>
      <c r="H46">
        <v>46</v>
      </c>
      <c r="I46">
        <v>47</v>
      </c>
      <c r="L46">
        <f t="shared" ref="L46:L55" si="3">F46+I46+J46+K46</f>
        <v>47</v>
      </c>
    </row>
    <row r="47" spans="1:12" x14ac:dyDescent="0.25">
      <c r="A47">
        <v>2001</v>
      </c>
      <c r="B47" t="s">
        <v>23</v>
      </c>
      <c r="C47" t="s">
        <v>25</v>
      </c>
      <c r="G47">
        <v>0</v>
      </c>
      <c r="H47">
        <v>105</v>
      </c>
      <c r="I47">
        <v>106</v>
      </c>
      <c r="L47">
        <f t="shared" si="3"/>
        <v>106</v>
      </c>
    </row>
    <row r="48" spans="1:12" x14ac:dyDescent="0.25">
      <c r="A48">
        <v>2002</v>
      </c>
      <c r="B48" t="s">
        <v>23</v>
      </c>
      <c r="C48" t="s">
        <v>25</v>
      </c>
      <c r="G48">
        <v>0</v>
      </c>
      <c r="H48">
        <v>197</v>
      </c>
      <c r="I48">
        <v>197</v>
      </c>
      <c r="L48">
        <f t="shared" si="3"/>
        <v>197</v>
      </c>
    </row>
    <row r="49" spans="1:13" x14ac:dyDescent="0.25">
      <c r="A49">
        <v>2003</v>
      </c>
      <c r="B49" t="s">
        <v>23</v>
      </c>
      <c r="C49" t="s">
        <v>25</v>
      </c>
      <c r="G49">
        <v>0</v>
      </c>
      <c r="H49">
        <v>96</v>
      </c>
      <c r="I49">
        <v>96</v>
      </c>
      <c r="L49">
        <f t="shared" si="3"/>
        <v>96</v>
      </c>
    </row>
    <row r="50" spans="1:13" x14ac:dyDescent="0.25">
      <c r="A50">
        <v>2004</v>
      </c>
      <c r="B50" t="s">
        <v>23</v>
      </c>
      <c r="C50" t="s">
        <v>25</v>
      </c>
      <c r="E50">
        <v>0</v>
      </c>
      <c r="F50">
        <v>0</v>
      </c>
      <c r="G50">
        <v>0</v>
      </c>
      <c r="H50">
        <v>62</v>
      </c>
      <c r="I50">
        <v>63</v>
      </c>
      <c r="L50">
        <f t="shared" si="3"/>
        <v>63</v>
      </c>
    </row>
    <row r="51" spans="1:13" x14ac:dyDescent="0.25">
      <c r="A51">
        <v>2005</v>
      </c>
      <c r="B51" t="s">
        <v>23</v>
      </c>
      <c r="C51" t="s">
        <v>25</v>
      </c>
      <c r="H51">
        <v>43</v>
      </c>
      <c r="I51">
        <v>43</v>
      </c>
      <c r="L51">
        <f t="shared" si="3"/>
        <v>43</v>
      </c>
    </row>
    <row r="52" spans="1:13" x14ac:dyDescent="0.25">
      <c r="A52">
        <v>2006</v>
      </c>
      <c r="B52" t="s">
        <v>23</v>
      </c>
      <c r="C52" t="s">
        <v>25</v>
      </c>
      <c r="G52">
        <v>0</v>
      </c>
      <c r="H52">
        <v>28</v>
      </c>
      <c r="I52">
        <v>28</v>
      </c>
      <c r="L52">
        <f t="shared" si="3"/>
        <v>28</v>
      </c>
    </row>
    <row r="53" spans="1:13" x14ac:dyDescent="0.25">
      <c r="A53">
        <v>2007</v>
      </c>
      <c r="B53" t="s">
        <v>23</v>
      </c>
      <c r="C53" t="s">
        <v>25</v>
      </c>
      <c r="H53">
        <v>20</v>
      </c>
      <c r="I53">
        <v>20</v>
      </c>
      <c r="L53">
        <f t="shared" si="3"/>
        <v>20</v>
      </c>
    </row>
    <row r="54" spans="1:13" x14ac:dyDescent="0.25">
      <c r="A54">
        <v>2008</v>
      </c>
      <c r="B54" t="s">
        <v>23</v>
      </c>
      <c r="C54" t="s">
        <v>25</v>
      </c>
      <c r="H54">
        <v>31</v>
      </c>
      <c r="I54">
        <v>31</v>
      </c>
      <c r="L54">
        <f t="shared" si="3"/>
        <v>31</v>
      </c>
    </row>
    <row r="55" spans="1:13" x14ac:dyDescent="0.25">
      <c r="A55">
        <v>2009</v>
      </c>
      <c r="B55" t="s">
        <v>23</v>
      </c>
      <c r="C55" t="s">
        <v>25</v>
      </c>
      <c r="H55">
        <v>5</v>
      </c>
      <c r="I55">
        <v>5</v>
      </c>
      <c r="L55">
        <f t="shared" si="3"/>
        <v>5</v>
      </c>
    </row>
    <row r="56" spans="1:13" x14ac:dyDescent="0.25">
      <c r="A56">
        <v>2010</v>
      </c>
      <c r="B56" t="s">
        <v>23</v>
      </c>
      <c r="C56" t="s">
        <v>25</v>
      </c>
      <c r="D56">
        <v>15</v>
      </c>
      <c r="F56">
        <v>15</v>
      </c>
      <c r="H56">
        <v>1</v>
      </c>
      <c r="I56">
        <v>1</v>
      </c>
      <c r="L56">
        <v>16</v>
      </c>
    </row>
    <row r="57" spans="1:13" x14ac:dyDescent="0.25">
      <c r="A57">
        <v>2011</v>
      </c>
      <c r="B57" t="s">
        <v>23</v>
      </c>
      <c r="C57" t="s">
        <v>25</v>
      </c>
      <c r="H57">
        <v>0</v>
      </c>
      <c r="I57">
        <v>0</v>
      </c>
      <c r="L57">
        <v>0</v>
      </c>
    </row>
    <row r="58" spans="1:13" x14ac:dyDescent="0.25">
      <c r="A58">
        <v>2012</v>
      </c>
      <c r="B58" t="s">
        <v>23</v>
      </c>
      <c r="C58" t="s">
        <v>25</v>
      </c>
      <c r="H58">
        <v>42</v>
      </c>
      <c r="I58">
        <v>42</v>
      </c>
      <c r="L58">
        <v>42</v>
      </c>
    </row>
    <row r="59" spans="1:13" x14ac:dyDescent="0.25">
      <c r="A59">
        <v>2013</v>
      </c>
      <c r="B59" t="s">
        <v>23</v>
      </c>
      <c r="C59" t="s">
        <v>25</v>
      </c>
      <c r="H59">
        <v>6</v>
      </c>
      <c r="I59">
        <v>6</v>
      </c>
      <c r="L59">
        <v>6</v>
      </c>
    </row>
    <row r="60" spans="1:13" x14ac:dyDescent="0.25">
      <c r="A60">
        <v>2014</v>
      </c>
      <c r="B60" t="s">
        <v>23</v>
      </c>
      <c r="C60" t="s">
        <v>25</v>
      </c>
    </row>
    <row r="61" spans="1:13" x14ac:dyDescent="0.25">
      <c r="A61">
        <v>2015</v>
      </c>
      <c r="B61" t="s">
        <v>23</v>
      </c>
      <c r="C61" t="s">
        <v>25</v>
      </c>
      <c r="G61">
        <v>0</v>
      </c>
      <c r="H61">
        <v>7</v>
      </c>
      <c r="I61">
        <v>7</v>
      </c>
      <c r="L61">
        <v>7</v>
      </c>
    </row>
    <row r="62" spans="1:13" x14ac:dyDescent="0.25">
      <c r="A62">
        <v>2001</v>
      </c>
      <c r="B62" t="s">
        <v>23</v>
      </c>
      <c r="C62" t="s">
        <v>4</v>
      </c>
      <c r="E62">
        <v>0</v>
      </c>
      <c r="F62">
        <v>0</v>
      </c>
      <c r="I62">
        <v>0</v>
      </c>
      <c r="L62">
        <f>F62+I62+J62+K62</f>
        <v>0</v>
      </c>
    </row>
    <row r="63" spans="1:13" x14ac:dyDescent="0.25">
      <c r="A63">
        <v>1914</v>
      </c>
      <c r="B63" t="s">
        <v>23</v>
      </c>
      <c r="C63" t="s">
        <v>15</v>
      </c>
      <c r="I63">
        <v>46</v>
      </c>
      <c r="M63" t="s">
        <v>52</v>
      </c>
    </row>
    <row r="64" spans="1:13" x14ac:dyDescent="0.25">
      <c r="A64">
        <v>1915</v>
      </c>
      <c r="B64" t="s">
        <v>23</v>
      </c>
      <c r="C64" t="s">
        <v>15</v>
      </c>
      <c r="M64" t="s">
        <v>52</v>
      </c>
    </row>
    <row r="65" spans="1:13" x14ac:dyDescent="0.25">
      <c r="A65">
        <v>1916</v>
      </c>
      <c r="B65" t="s">
        <v>23</v>
      </c>
      <c r="C65" t="s">
        <v>15</v>
      </c>
      <c r="M65" t="s">
        <v>52</v>
      </c>
    </row>
    <row r="66" spans="1:13" x14ac:dyDescent="0.25">
      <c r="A66">
        <v>1917</v>
      </c>
      <c r="B66" t="s">
        <v>23</v>
      </c>
      <c r="C66" t="s">
        <v>15</v>
      </c>
      <c r="I66">
        <v>5</v>
      </c>
      <c r="M66" t="s">
        <v>52</v>
      </c>
    </row>
    <row r="67" spans="1:13" x14ac:dyDescent="0.25">
      <c r="A67">
        <v>1918</v>
      </c>
      <c r="B67" t="s">
        <v>23</v>
      </c>
      <c r="C67" t="s">
        <v>15</v>
      </c>
      <c r="M67" t="s">
        <v>52</v>
      </c>
    </row>
    <row r="68" spans="1:13" x14ac:dyDescent="0.25">
      <c r="A68">
        <v>1919</v>
      </c>
      <c r="B68" t="s">
        <v>23</v>
      </c>
      <c r="C68" t="s">
        <v>15</v>
      </c>
      <c r="F68">
        <v>1</v>
      </c>
      <c r="M68" t="s">
        <v>52</v>
      </c>
    </row>
    <row r="69" spans="1:13" x14ac:dyDescent="0.25">
      <c r="A69">
        <v>1920</v>
      </c>
      <c r="B69" t="s">
        <v>23</v>
      </c>
      <c r="C69" t="s">
        <v>15</v>
      </c>
      <c r="F69">
        <v>2</v>
      </c>
      <c r="M69" t="s">
        <v>52</v>
      </c>
    </row>
    <row r="70" spans="1:13" x14ac:dyDescent="0.25">
      <c r="A70">
        <v>1921</v>
      </c>
      <c r="B70" t="s">
        <v>23</v>
      </c>
      <c r="C70" t="s">
        <v>15</v>
      </c>
      <c r="F70">
        <v>1</v>
      </c>
      <c r="M70" t="s">
        <v>52</v>
      </c>
    </row>
    <row r="71" spans="1:13" x14ac:dyDescent="0.25">
      <c r="A71">
        <v>1922</v>
      </c>
      <c r="B71" t="s">
        <v>23</v>
      </c>
      <c r="C71" t="s">
        <v>15</v>
      </c>
      <c r="F71">
        <v>2</v>
      </c>
      <c r="M71" t="s">
        <v>52</v>
      </c>
    </row>
    <row r="72" spans="1:13" x14ac:dyDescent="0.25">
      <c r="A72">
        <v>1923</v>
      </c>
      <c r="B72" t="s">
        <v>23</v>
      </c>
      <c r="C72" t="s">
        <v>15</v>
      </c>
      <c r="F72">
        <v>25</v>
      </c>
      <c r="M72" t="s">
        <v>52</v>
      </c>
    </row>
    <row r="73" spans="1:13" x14ac:dyDescent="0.25">
      <c r="A73">
        <v>1924</v>
      </c>
      <c r="B73" t="s">
        <v>23</v>
      </c>
      <c r="C73" t="s">
        <v>15</v>
      </c>
      <c r="F73">
        <v>1</v>
      </c>
      <c r="M73" t="s">
        <v>52</v>
      </c>
    </row>
    <row r="74" spans="1:13" x14ac:dyDescent="0.25">
      <c r="A74">
        <v>1925</v>
      </c>
      <c r="B74" t="s">
        <v>23</v>
      </c>
      <c r="C74" t="s">
        <v>15</v>
      </c>
      <c r="F74">
        <v>124</v>
      </c>
      <c r="M74" t="s">
        <v>52</v>
      </c>
    </row>
    <row r="75" spans="1:13" x14ac:dyDescent="0.25">
      <c r="A75">
        <v>1926</v>
      </c>
      <c r="B75" t="s">
        <v>23</v>
      </c>
      <c r="C75" t="s">
        <v>15</v>
      </c>
      <c r="M75" t="s">
        <v>52</v>
      </c>
    </row>
    <row r="76" spans="1:13" x14ac:dyDescent="0.25">
      <c r="A76">
        <v>1927</v>
      </c>
      <c r="B76" t="s">
        <v>23</v>
      </c>
      <c r="C76" t="s">
        <v>15</v>
      </c>
      <c r="F76">
        <v>0</v>
      </c>
      <c r="M76" t="s">
        <v>52</v>
      </c>
    </row>
    <row r="77" spans="1:13" x14ac:dyDescent="0.25">
      <c r="A77">
        <v>1928</v>
      </c>
      <c r="B77" t="s">
        <v>23</v>
      </c>
      <c r="C77" t="s">
        <v>15</v>
      </c>
      <c r="F77">
        <v>2</v>
      </c>
      <c r="M77" t="s">
        <v>52</v>
      </c>
    </row>
    <row r="78" spans="1:13" x14ac:dyDescent="0.25">
      <c r="A78">
        <v>1929</v>
      </c>
      <c r="B78" t="s">
        <v>23</v>
      </c>
      <c r="C78" t="s">
        <v>15</v>
      </c>
      <c r="F78">
        <v>0</v>
      </c>
      <c r="I78">
        <v>36</v>
      </c>
      <c r="L78">
        <f t="shared" ref="L78:L83" si="4">+F78+I78+J78+K78</f>
        <v>36</v>
      </c>
      <c r="M78" t="s">
        <v>52</v>
      </c>
    </row>
    <row r="79" spans="1:13" x14ac:dyDescent="0.25">
      <c r="A79">
        <v>1930</v>
      </c>
      <c r="B79" t="s">
        <v>23</v>
      </c>
      <c r="C79" t="s">
        <v>15</v>
      </c>
      <c r="F79">
        <v>1</v>
      </c>
      <c r="I79">
        <v>65</v>
      </c>
      <c r="L79">
        <f t="shared" si="4"/>
        <v>66</v>
      </c>
      <c r="M79" t="s">
        <v>52</v>
      </c>
    </row>
    <row r="80" spans="1:13" x14ac:dyDescent="0.25">
      <c r="A80">
        <v>1931</v>
      </c>
      <c r="B80" t="s">
        <v>23</v>
      </c>
      <c r="C80" t="s">
        <v>15</v>
      </c>
      <c r="F80">
        <v>2</v>
      </c>
      <c r="I80">
        <v>38</v>
      </c>
      <c r="L80">
        <f t="shared" si="4"/>
        <v>40</v>
      </c>
      <c r="M80" t="s">
        <v>52</v>
      </c>
    </row>
    <row r="81" spans="1:13" x14ac:dyDescent="0.25">
      <c r="A81">
        <v>1932</v>
      </c>
      <c r="B81" t="s">
        <v>23</v>
      </c>
      <c r="C81" t="s">
        <v>15</v>
      </c>
      <c r="F81">
        <v>5</v>
      </c>
      <c r="I81">
        <v>37</v>
      </c>
      <c r="L81">
        <f t="shared" si="4"/>
        <v>42</v>
      </c>
      <c r="M81" t="s">
        <v>52</v>
      </c>
    </row>
    <row r="82" spans="1:13" x14ac:dyDescent="0.25">
      <c r="A82">
        <v>1933</v>
      </c>
      <c r="B82" t="s">
        <v>23</v>
      </c>
      <c r="C82" t="s">
        <v>15</v>
      </c>
      <c r="F82">
        <v>1</v>
      </c>
      <c r="I82">
        <v>34</v>
      </c>
      <c r="L82">
        <f t="shared" si="4"/>
        <v>35</v>
      </c>
      <c r="M82" t="s">
        <v>52</v>
      </c>
    </row>
    <row r="83" spans="1:13" x14ac:dyDescent="0.25">
      <c r="A83">
        <v>1934</v>
      </c>
      <c r="B83" t="s">
        <v>23</v>
      </c>
      <c r="C83" t="s">
        <v>15</v>
      </c>
      <c r="F83">
        <v>1</v>
      </c>
      <c r="I83">
        <v>11</v>
      </c>
      <c r="L83">
        <f t="shared" si="4"/>
        <v>12</v>
      </c>
      <c r="M83" t="s">
        <v>52</v>
      </c>
    </row>
    <row r="84" spans="1:13" x14ac:dyDescent="0.25">
      <c r="A84">
        <v>1935</v>
      </c>
      <c r="B84" t="s">
        <v>23</v>
      </c>
      <c r="C84" t="s">
        <v>15</v>
      </c>
      <c r="F84">
        <v>1</v>
      </c>
      <c r="M84" t="s">
        <v>52</v>
      </c>
    </row>
    <row r="85" spans="1:13" x14ac:dyDescent="0.25">
      <c r="A85">
        <v>1936</v>
      </c>
      <c r="B85" t="s">
        <v>23</v>
      </c>
      <c r="C85" t="s">
        <v>15</v>
      </c>
      <c r="F85">
        <v>1</v>
      </c>
      <c r="I85">
        <v>63</v>
      </c>
      <c r="L85">
        <f t="shared" ref="L85:L93" si="5">+F85+I85+J85+K85</f>
        <v>64</v>
      </c>
      <c r="M85" t="s">
        <v>52</v>
      </c>
    </row>
    <row r="86" spans="1:13" x14ac:dyDescent="0.25">
      <c r="A86">
        <v>1937</v>
      </c>
      <c r="B86" t="s">
        <v>23</v>
      </c>
      <c r="C86" t="s">
        <v>15</v>
      </c>
      <c r="F86">
        <v>2</v>
      </c>
      <c r="I86">
        <v>40</v>
      </c>
      <c r="L86">
        <f t="shared" si="5"/>
        <v>42</v>
      </c>
      <c r="M86" t="s">
        <v>52</v>
      </c>
    </row>
    <row r="87" spans="1:13" x14ac:dyDescent="0.25">
      <c r="A87">
        <v>1938</v>
      </c>
      <c r="B87" t="s">
        <v>23</v>
      </c>
      <c r="C87" t="s">
        <v>15</v>
      </c>
      <c r="F87">
        <v>2</v>
      </c>
      <c r="I87">
        <v>65</v>
      </c>
      <c r="L87">
        <f t="shared" si="5"/>
        <v>67</v>
      </c>
      <c r="M87" t="s">
        <v>52</v>
      </c>
    </row>
    <row r="88" spans="1:13" x14ac:dyDescent="0.25">
      <c r="A88">
        <v>1939</v>
      </c>
      <c r="B88" t="s">
        <v>23</v>
      </c>
      <c r="C88" t="s">
        <v>15</v>
      </c>
      <c r="F88">
        <v>3</v>
      </c>
      <c r="I88">
        <v>99</v>
      </c>
      <c r="L88">
        <f t="shared" si="5"/>
        <v>102</v>
      </c>
      <c r="M88" t="s">
        <v>52</v>
      </c>
    </row>
    <row r="89" spans="1:13" x14ac:dyDescent="0.25">
      <c r="A89">
        <v>1940</v>
      </c>
      <c r="B89" t="s">
        <v>23</v>
      </c>
      <c r="C89" t="s">
        <v>15</v>
      </c>
      <c r="F89">
        <v>0</v>
      </c>
      <c r="I89">
        <v>78</v>
      </c>
      <c r="L89">
        <f t="shared" si="5"/>
        <v>78</v>
      </c>
      <c r="M89" t="s">
        <v>52</v>
      </c>
    </row>
    <row r="90" spans="1:13" x14ac:dyDescent="0.25">
      <c r="A90">
        <v>1941</v>
      </c>
      <c r="B90" t="s">
        <v>23</v>
      </c>
      <c r="C90" t="s">
        <v>15</v>
      </c>
      <c r="F90">
        <v>1</v>
      </c>
      <c r="I90">
        <v>83</v>
      </c>
      <c r="L90">
        <f t="shared" si="5"/>
        <v>84</v>
      </c>
      <c r="M90" t="s">
        <v>52</v>
      </c>
    </row>
    <row r="91" spans="1:13" x14ac:dyDescent="0.25">
      <c r="A91">
        <v>1942</v>
      </c>
      <c r="B91" t="s">
        <v>23</v>
      </c>
      <c r="C91" t="s">
        <v>15</v>
      </c>
      <c r="F91">
        <v>3</v>
      </c>
      <c r="I91">
        <v>98</v>
      </c>
      <c r="L91">
        <f t="shared" si="5"/>
        <v>101</v>
      </c>
      <c r="M91" t="s">
        <v>52</v>
      </c>
    </row>
    <row r="92" spans="1:13" x14ac:dyDescent="0.25">
      <c r="A92">
        <v>1943</v>
      </c>
      <c r="B92" t="s">
        <v>23</v>
      </c>
      <c r="C92" t="s">
        <v>15</v>
      </c>
      <c r="F92">
        <v>2</v>
      </c>
      <c r="I92">
        <v>104</v>
      </c>
      <c r="L92">
        <f t="shared" si="5"/>
        <v>106</v>
      </c>
      <c r="M92" t="s">
        <v>52</v>
      </c>
    </row>
    <row r="93" spans="1:13" x14ac:dyDescent="0.25">
      <c r="A93">
        <v>1944</v>
      </c>
      <c r="B93" t="s">
        <v>23</v>
      </c>
      <c r="C93" t="s">
        <v>15</v>
      </c>
      <c r="F93">
        <v>7</v>
      </c>
      <c r="I93">
        <v>158</v>
      </c>
      <c r="L93">
        <f t="shared" si="5"/>
        <v>165</v>
      </c>
      <c r="M93" t="s">
        <v>52</v>
      </c>
    </row>
    <row r="94" spans="1:13" x14ac:dyDescent="0.25">
      <c r="A94">
        <v>1945</v>
      </c>
      <c r="B94" t="s">
        <v>23</v>
      </c>
      <c r="C94" t="s">
        <v>15</v>
      </c>
      <c r="F94">
        <v>9</v>
      </c>
      <c r="M94" t="s">
        <v>52</v>
      </c>
    </row>
    <row r="95" spans="1:13" x14ac:dyDescent="0.25">
      <c r="A95">
        <v>1946</v>
      </c>
      <c r="B95" t="s">
        <v>23</v>
      </c>
      <c r="C95" t="s">
        <v>15</v>
      </c>
      <c r="F95">
        <v>13</v>
      </c>
      <c r="I95">
        <v>173</v>
      </c>
      <c r="L95">
        <f>+F95+I95+J95+K95</f>
        <v>186</v>
      </c>
      <c r="M95" t="s">
        <v>52</v>
      </c>
    </row>
    <row r="96" spans="1:13" x14ac:dyDescent="0.25">
      <c r="A96">
        <v>1947</v>
      </c>
      <c r="B96" t="s">
        <v>23</v>
      </c>
      <c r="C96" t="s">
        <v>15</v>
      </c>
      <c r="F96">
        <v>10</v>
      </c>
      <c r="I96">
        <v>219</v>
      </c>
      <c r="L96">
        <f>+F96+I96+J96+K96</f>
        <v>229</v>
      </c>
      <c r="M96" t="s">
        <v>52</v>
      </c>
    </row>
    <row r="97" spans="1:13" x14ac:dyDescent="0.25">
      <c r="A97">
        <v>1948</v>
      </c>
      <c r="B97" t="s">
        <v>23</v>
      </c>
      <c r="C97" t="s">
        <v>15</v>
      </c>
      <c r="F97">
        <v>9</v>
      </c>
      <c r="I97">
        <v>106</v>
      </c>
      <c r="L97">
        <f>+F97+I97+J97+K97</f>
        <v>115</v>
      </c>
      <c r="M97" t="s">
        <v>52</v>
      </c>
    </row>
    <row r="98" spans="1:13" x14ac:dyDescent="0.25">
      <c r="A98">
        <v>1949</v>
      </c>
      <c r="B98" t="s">
        <v>23</v>
      </c>
      <c r="C98" t="s">
        <v>15</v>
      </c>
      <c r="F98">
        <v>13</v>
      </c>
      <c r="I98">
        <v>81</v>
      </c>
      <c r="L98">
        <v>95</v>
      </c>
      <c r="M98" t="s">
        <v>52</v>
      </c>
    </row>
    <row r="99" spans="1:13" x14ac:dyDescent="0.25">
      <c r="A99">
        <v>1950</v>
      </c>
      <c r="B99" t="s">
        <v>23</v>
      </c>
      <c r="C99" t="s">
        <v>15</v>
      </c>
      <c r="F99">
        <v>4</v>
      </c>
      <c r="I99">
        <v>58</v>
      </c>
      <c r="L99">
        <f t="shared" ref="L99:L118" si="6">+F99+I99+J99+K99</f>
        <v>62</v>
      </c>
      <c r="M99" t="s">
        <v>52</v>
      </c>
    </row>
    <row r="100" spans="1:13" x14ac:dyDescent="0.25">
      <c r="A100">
        <v>1951</v>
      </c>
      <c r="B100" t="s">
        <v>23</v>
      </c>
      <c r="C100" t="s">
        <v>15</v>
      </c>
      <c r="F100">
        <v>1</v>
      </c>
      <c r="I100">
        <v>41</v>
      </c>
      <c r="L100">
        <f t="shared" si="6"/>
        <v>42</v>
      </c>
      <c r="M100" t="s">
        <v>52</v>
      </c>
    </row>
    <row r="101" spans="1:13" x14ac:dyDescent="0.25">
      <c r="A101">
        <v>1952</v>
      </c>
      <c r="B101" t="s">
        <v>23</v>
      </c>
      <c r="C101" t="s">
        <v>15</v>
      </c>
      <c r="F101">
        <v>3</v>
      </c>
      <c r="I101">
        <v>48</v>
      </c>
      <c r="L101">
        <f t="shared" si="6"/>
        <v>51</v>
      </c>
      <c r="M101" t="s">
        <v>52</v>
      </c>
    </row>
    <row r="102" spans="1:13" x14ac:dyDescent="0.25">
      <c r="A102">
        <v>1953</v>
      </c>
      <c r="B102" t="s">
        <v>23</v>
      </c>
      <c r="C102" t="s">
        <v>15</v>
      </c>
      <c r="D102">
        <v>10</v>
      </c>
      <c r="E102">
        <f t="shared" ref="E102:E113" si="7">F102-D102</f>
        <v>0</v>
      </c>
      <c r="F102">
        <v>10</v>
      </c>
      <c r="G102">
        <v>62</v>
      </c>
      <c r="H102">
        <f t="shared" ref="H102:H148" si="8">I102-G102</f>
        <v>0</v>
      </c>
      <c r="I102">
        <v>62</v>
      </c>
      <c r="L102">
        <f t="shared" si="6"/>
        <v>72</v>
      </c>
      <c r="M102" t="s">
        <v>52</v>
      </c>
    </row>
    <row r="103" spans="1:13" x14ac:dyDescent="0.25">
      <c r="A103">
        <v>1954</v>
      </c>
      <c r="B103" t="s">
        <v>23</v>
      </c>
      <c r="C103" t="s">
        <v>15</v>
      </c>
      <c r="D103">
        <v>11</v>
      </c>
      <c r="E103">
        <f t="shared" si="7"/>
        <v>0</v>
      </c>
      <c r="F103">
        <v>11</v>
      </c>
      <c r="G103">
        <v>93</v>
      </c>
      <c r="H103">
        <f t="shared" si="8"/>
        <v>0</v>
      </c>
      <c r="I103">
        <v>93</v>
      </c>
      <c r="L103">
        <f t="shared" si="6"/>
        <v>104</v>
      </c>
      <c r="M103" t="s">
        <v>52</v>
      </c>
    </row>
    <row r="104" spans="1:13" x14ac:dyDescent="0.25">
      <c r="A104">
        <v>1955</v>
      </c>
      <c r="B104" t="s">
        <v>23</v>
      </c>
      <c r="C104" t="s">
        <v>15</v>
      </c>
      <c r="D104">
        <v>7</v>
      </c>
      <c r="E104">
        <f t="shared" si="7"/>
        <v>0</v>
      </c>
      <c r="F104">
        <v>7</v>
      </c>
      <c r="G104">
        <v>89</v>
      </c>
      <c r="H104">
        <f t="shared" si="8"/>
        <v>0</v>
      </c>
      <c r="I104">
        <v>89</v>
      </c>
      <c r="L104">
        <f t="shared" si="6"/>
        <v>96</v>
      </c>
      <c r="M104" t="s">
        <v>52</v>
      </c>
    </row>
    <row r="105" spans="1:13" x14ac:dyDescent="0.25">
      <c r="A105">
        <v>1956</v>
      </c>
      <c r="B105" t="s">
        <v>23</v>
      </c>
      <c r="C105" t="s">
        <v>15</v>
      </c>
      <c r="D105">
        <v>2</v>
      </c>
      <c r="E105">
        <f t="shared" si="7"/>
        <v>0</v>
      </c>
      <c r="F105">
        <v>2</v>
      </c>
      <c r="G105">
        <v>44</v>
      </c>
      <c r="H105">
        <f t="shared" si="8"/>
        <v>0</v>
      </c>
      <c r="I105">
        <v>44</v>
      </c>
      <c r="L105">
        <f t="shared" si="6"/>
        <v>46</v>
      </c>
      <c r="M105" t="s">
        <v>52</v>
      </c>
    </row>
    <row r="106" spans="1:13" x14ac:dyDescent="0.25">
      <c r="A106">
        <v>1957</v>
      </c>
      <c r="B106" t="s">
        <v>23</v>
      </c>
      <c r="C106" t="s">
        <v>15</v>
      </c>
      <c r="D106">
        <v>1</v>
      </c>
      <c r="E106">
        <f t="shared" si="7"/>
        <v>0</v>
      </c>
      <c r="F106">
        <v>1</v>
      </c>
      <c r="G106">
        <v>31</v>
      </c>
      <c r="H106">
        <f t="shared" si="8"/>
        <v>0</v>
      </c>
      <c r="I106">
        <v>31</v>
      </c>
      <c r="L106">
        <f t="shared" si="6"/>
        <v>32</v>
      </c>
      <c r="M106" t="s">
        <v>52</v>
      </c>
    </row>
    <row r="107" spans="1:13" x14ac:dyDescent="0.25">
      <c r="A107">
        <v>1958</v>
      </c>
      <c r="B107" t="s">
        <v>23</v>
      </c>
      <c r="C107" t="s">
        <v>15</v>
      </c>
      <c r="D107">
        <v>2</v>
      </c>
      <c r="E107">
        <f t="shared" si="7"/>
        <v>0</v>
      </c>
      <c r="F107">
        <v>2</v>
      </c>
      <c r="G107">
        <v>21</v>
      </c>
      <c r="H107">
        <f t="shared" si="8"/>
        <v>0</v>
      </c>
      <c r="I107">
        <v>21</v>
      </c>
      <c r="L107">
        <f t="shared" si="6"/>
        <v>23</v>
      </c>
      <c r="M107" t="s">
        <v>52</v>
      </c>
    </row>
    <row r="108" spans="1:13" x14ac:dyDescent="0.25">
      <c r="A108">
        <v>1959</v>
      </c>
      <c r="B108" t="s">
        <v>23</v>
      </c>
      <c r="C108" t="s">
        <v>15</v>
      </c>
      <c r="D108">
        <v>1</v>
      </c>
      <c r="E108">
        <f t="shared" si="7"/>
        <v>0</v>
      </c>
      <c r="F108">
        <v>1</v>
      </c>
      <c r="G108">
        <v>5</v>
      </c>
      <c r="H108">
        <f t="shared" si="8"/>
        <v>0</v>
      </c>
      <c r="I108">
        <v>5</v>
      </c>
      <c r="L108">
        <f t="shared" si="6"/>
        <v>6</v>
      </c>
      <c r="M108" t="s">
        <v>52</v>
      </c>
    </row>
    <row r="109" spans="1:13" x14ac:dyDescent="0.25">
      <c r="A109">
        <v>1960</v>
      </c>
      <c r="B109" t="s">
        <v>23</v>
      </c>
      <c r="C109" t="s">
        <v>15</v>
      </c>
      <c r="D109">
        <v>0</v>
      </c>
      <c r="E109">
        <f t="shared" si="7"/>
        <v>0</v>
      </c>
      <c r="F109">
        <v>0</v>
      </c>
      <c r="G109">
        <v>13</v>
      </c>
      <c r="H109">
        <f t="shared" si="8"/>
        <v>1</v>
      </c>
      <c r="I109">
        <v>14</v>
      </c>
      <c r="L109">
        <f t="shared" si="6"/>
        <v>14</v>
      </c>
      <c r="M109" t="s">
        <v>52</v>
      </c>
    </row>
    <row r="110" spans="1:13" x14ac:dyDescent="0.25">
      <c r="A110">
        <v>1961</v>
      </c>
      <c r="B110" t="s">
        <v>23</v>
      </c>
      <c r="C110" t="s">
        <v>15</v>
      </c>
      <c r="D110">
        <v>1</v>
      </c>
      <c r="E110">
        <f t="shared" si="7"/>
        <v>0</v>
      </c>
      <c r="F110">
        <v>1</v>
      </c>
      <c r="G110">
        <v>32</v>
      </c>
      <c r="H110">
        <f t="shared" si="8"/>
        <v>0</v>
      </c>
      <c r="I110">
        <v>32</v>
      </c>
      <c r="L110">
        <f t="shared" si="6"/>
        <v>33</v>
      </c>
      <c r="M110" t="s">
        <v>52</v>
      </c>
    </row>
    <row r="111" spans="1:13" x14ac:dyDescent="0.25">
      <c r="A111">
        <v>1962</v>
      </c>
      <c r="B111" t="s">
        <v>23</v>
      </c>
      <c r="C111" t="s">
        <v>15</v>
      </c>
      <c r="D111">
        <v>1</v>
      </c>
      <c r="E111">
        <f t="shared" si="7"/>
        <v>0</v>
      </c>
      <c r="F111">
        <v>1</v>
      </c>
      <c r="G111">
        <v>41</v>
      </c>
      <c r="H111">
        <f t="shared" si="8"/>
        <v>0</v>
      </c>
      <c r="I111">
        <v>41</v>
      </c>
      <c r="L111">
        <f t="shared" si="6"/>
        <v>42</v>
      </c>
      <c r="M111" t="s">
        <v>52</v>
      </c>
    </row>
    <row r="112" spans="1:13" x14ac:dyDescent="0.25">
      <c r="A112">
        <v>1963</v>
      </c>
      <c r="B112" t="s">
        <v>23</v>
      </c>
      <c r="C112" t="s">
        <v>15</v>
      </c>
      <c r="D112">
        <v>1</v>
      </c>
      <c r="E112">
        <f t="shared" si="7"/>
        <v>0</v>
      </c>
      <c r="F112">
        <v>1</v>
      </c>
      <c r="G112">
        <v>41</v>
      </c>
      <c r="H112">
        <f t="shared" si="8"/>
        <v>1</v>
      </c>
      <c r="I112">
        <v>42</v>
      </c>
      <c r="L112">
        <f t="shared" si="6"/>
        <v>43</v>
      </c>
      <c r="M112" t="s">
        <v>52</v>
      </c>
    </row>
    <row r="113" spans="1:13" x14ac:dyDescent="0.25">
      <c r="A113">
        <v>1964</v>
      </c>
      <c r="B113" t="s">
        <v>23</v>
      </c>
      <c r="C113" t="s">
        <v>15</v>
      </c>
      <c r="D113">
        <v>0</v>
      </c>
      <c r="E113">
        <f t="shared" si="7"/>
        <v>0</v>
      </c>
      <c r="F113">
        <v>0</v>
      </c>
      <c r="G113">
        <v>32</v>
      </c>
      <c r="H113">
        <f t="shared" si="8"/>
        <v>0</v>
      </c>
      <c r="I113">
        <v>32</v>
      </c>
      <c r="L113">
        <f t="shared" si="6"/>
        <v>32</v>
      </c>
      <c r="M113" t="s">
        <v>52</v>
      </c>
    </row>
    <row r="114" spans="1:13" x14ac:dyDescent="0.25">
      <c r="A114">
        <v>1965</v>
      </c>
      <c r="B114" t="s">
        <v>23</v>
      </c>
      <c r="C114" t="s">
        <v>15</v>
      </c>
      <c r="F114">
        <v>0</v>
      </c>
      <c r="G114">
        <v>18</v>
      </c>
      <c r="H114">
        <f t="shared" si="8"/>
        <v>0</v>
      </c>
      <c r="I114">
        <v>18</v>
      </c>
      <c r="L114">
        <f t="shared" si="6"/>
        <v>18</v>
      </c>
      <c r="M114" t="s">
        <v>52</v>
      </c>
    </row>
    <row r="115" spans="1:13" x14ac:dyDescent="0.25">
      <c r="A115">
        <v>1966</v>
      </c>
      <c r="B115" t="s">
        <v>23</v>
      </c>
      <c r="C115" t="s">
        <v>15</v>
      </c>
      <c r="G115">
        <v>9</v>
      </c>
      <c r="H115">
        <f t="shared" si="8"/>
        <v>0</v>
      </c>
      <c r="I115">
        <v>9</v>
      </c>
      <c r="L115">
        <f t="shared" si="6"/>
        <v>9</v>
      </c>
      <c r="M115" t="s">
        <v>52</v>
      </c>
    </row>
    <row r="116" spans="1:13" x14ac:dyDescent="0.25">
      <c r="A116">
        <v>1967</v>
      </c>
      <c r="B116" t="s">
        <v>23</v>
      </c>
      <c r="C116" t="s">
        <v>15</v>
      </c>
      <c r="G116">
        <v>10</v>
      </c>
      <c r="H116">
        <f t="shared" si="8"/>
        <v>0</v>
      </c>
      <c r="I116">
        <v>10</v>
      </c>
      <c r="L116">
        <f t="shared" si="6"/>
        <v>10</v>
      </c>
      <c r="M116" t="s">
        <v>52</v>
      </c>
    </row>
    <row r="117" spans="1:13" x14ac:dyDescent="0.25">
      <c r="A117">
        <v>1968</v>
      </c>
      <c r="B117" t="s">
        <v>23</v>
      </c>
      <c r="C117" t="s">
        <v>15</v>
      </c>
      <c r="G117">
        <v>21</v>
      </c>
      <c r="H117">
        <f t="shared" si="8"/>
        <v>0</v>
      </c>
      <c r="I117">
        <v>21</v>
      </c>
      <c r="L117">
        <f t="shared" si="6"/>
        <v>21</v>
      </c>
      <c r="M117" t="s">
        <v>52</v>
      </c>
    </row>
    <row r="118" spans="1:13" x14ac:dyDescent="0.25">
      <c r="A118">
        <v>1969</v>
      </c>
      <c r="B118" t="s">
        <v>23</v>
      </c>
      <c r="C118" t="s">
        <v>15</v>
      </c>
      <c r="D118">
        <v>2</v>
      </c>
      <c r="E118">
        <f>F118-D118</f>
        <v>0</v>
      </c>
      <c r="F118">
        <v>2</v>
      </c>
      <c r="G118">
        <v>37</v>
      </c>
      <c r="H118">
        <f t="shared" si="8"/>
        <v>1</v>
      </c>
      <c r="I118">
        <v>38</v>
      </c>
      <c r="L118">
        <f t="shared" si="6"/>
        <v>40</v>
      </c>
      <c r="M118" t="s">
        <v>52</v>
      </c>
    </row>
    <row r="119" spans="1:13" x14ac:dyDescent="0.25">
      <c r="A119">
        <v>1970</v>
      </c>
      <c r="B119" t="s">
        <v>23</v>
      </c>
      <c r="C119" t="s">
        <v>15</v>
      </c>
      <c r="D119">
        <v>1</v>
      </c>
      <c r="E119">
        <f>F119-D119</f>
        <v>0</v>
      </c>
      <c r="F119">
        <v>1</v>
      </c>
      <c r="G119">
        <v>23</v>
      </c>
      <c r="H119">
        <f t="shared" si="8"/>
        <v>0</v>
      </c>
      <c r="I119">
        <v>23</v>
      </c>
      <c r="L119">
        <v>25</v>
      </c>
      <c r="M119" t="s">
        <v>52</v>
      </c>
    </row>
    <row r="120" spans="1:13" x14ac:dyDescent="0.25">
      <c r="A120">
        <v>1971</v>
      </c>
      <c r="B120" t="s">
        <v>23</v>
      </c>
      <c r="C120" t="s">
        <v>15</v>
      </c>
      <c r="G120">
        <v>23</v>
      </c>
      <c r="H120">
        <f t="shared" si="8"/>
        <v>0</v>
      </c>
      <c r="I120">
        <v>23</v>
      </c>
      <c r="L120">
        <f t="shared" ref="L120:L148" si="9">+F120+I120+J120+K120</f>
        <v>23</v>
      </c>
      <c r="M120" t="s">
        <v>52</v>
      </c>
    </row>
    <row r="121" spans="1:13" x14ac:dyDescent="0.25">
      <c r="A121">
        <v>1972</v>
      </c>
      <c r="B121" t="s">
        <v>23</v>
      </c>
      <c r="C121" t="s">
        <v>15</v>
      </c>
      <c r="D121">
        <v>0</v>
      </c>
      <c r="E121">
        <f>F121-D121</f>
        <v>0</v>
      </c>
      <c r="F121">
        <v>0</v>
      </c>
      <c r="G121">
        <v>12</v>
      </c>
      <c r="H121">
        <f t="shared" si="8"/>
        <v>0</v>
      </c>
      <c r="I121">
        <v>12</v>
      </c>
      <c r="L121">
        <f t="shared" si="9"/>
        <v>12</v>
      </c>
      <c r="M121" t="s">
        <v>52</v>
      </c>
    </row>
    <row r="122" spans="1:13" x14ac:dyDescent="0.25">
      <c r="A122">
        <v>1973</v>
      </c>
      <c r="B122" t="s">
        <v>23</v>
      </c>
      <c r="C122" t="s">
        <v>15</v>
      </c>
      <c r="D122">
        <v>0</v>
      </c>
      <c r="E122">
        <f>F122-D122</f>
        <v>0</v>
      </c>
      <c r="F122">
        <v>0</v>
      </c>
      <c r="G122">
        <v>30</v>
      </c>
      <c r="H122">
        <f t="shared" si="8"/>
        <v>3</v>
      </c>
      <c r="I122">
        <v>33</v>
      </c>
      <c r="L122">
        <f t="shared" si="9"/>
        <v>33</v>
      </c>
      <c r="M122" t="s">
        <v>52</v>
      </c>
    </row>
    <row r="123" spans="1:13" x14ac:dyDescent="0.25">
      <c r="A123">
        <v>1974</v>
      </c>
      <c r="B123" t="s">
        <v>23</v>
      </c>
      <c r="C123" t="s">
        <v>15</v>
      </c>
      <c r="G123">
        <v>33</v>
      </c>
      <c r="H123">
        <f t="shared" si="8"/>
        <v>0</v>
      </c>
      <c r="I123">
        <v>33</v>
      </c>
      <c r="L123">
        <f t="shared" si="9"/>
        <v>33</v>
      </c>
      <c r="M123" t="s">
        <v>52</v>
      </c>
    </row>
    <row r="124" spans="1:13" x14ac:dyDescent="0.25">
      <c r="A124">
        <v>1975</v>
      </c>
      <c r="B124" t="s">
        <v>23</v>
      </c>
      <c r="C124" t="s">
        <v>15</v>
      </c>
      <c r="G124">
        <v>73</v>
      </c>
      <c r="H124">
        <f t="shared" si="8"/>
        <v>0</v>
      </c>
      <c r="I124">
        <v>73</v>
      </c>
      <c r="L124">
        <f t="shared" si="9"/>
        <v>73</v>
      </c>
      <c r="M124" t="s">
        <v>52</v>
      </c>
    </row>
    <row r="125" spans="1:13" x14ac:dyDescent="0.25">
      <c r="A125">
        <v>1976</v>
      </c>
      <c r="B125" t="s">
        <v>23</v>
      </c>
      <c r="C125" t="s">
        <v>15</v>
      </c>
      <c r="G125">
        <v>120</v>
      </c>
      <c r="H125">
        <f t="shared" si="8"/>
        <v>0</v>
      </c>
      <c r="I125">
        <v>120</v>
      </c>
      <c r="L125">
        <f t="shared" si="9"/>
        <v>120</v>
      </c>
      <c r="M125" t="s">
        <v>52</v>
      </c>
    </row>
    <row r="126" spans="1:13" x14ac:dyDescent="0.25">
      <c r="A126">
        <v>1977</v>
      </c>
      <c r="B126" t="s">
        <v>23</v>
      </c>
      <c r="C126" t="s">
        <v>15</v>
      </c>
      <c r="G126">
        <v>118</v>
      </c>
      <c r="H126">
        <f t="shared" si="8"/>
        <v>0</v>
      </c>
      <c r="I126">
        <v>118</v>
      </c>
      <c r="L126">
        <f t="shared" si="9"/>
        <v>118</v>
      </c>
      <c r="M126" t="s">
        <v>52</v>
      </c>
    </row>
    <row r="127" spans="1:13" x14ac:dyDescent="0.25">
      <c r="A127">
        <v>1978</v>
      </c>
      <c r="B127" t="s">
        <v>23</v>
      </c>
      <c r="C127" t="s">
        <v>15</v>
      </c>
      <c r="D127">
        <v>0</v>
      </c>
      <c r="E127">
        <f t="shared" ref="E127:E148" si="10">F127-D127</f>
        <v>0</v>
      </c>
      <c r="F127">
        <v>0</v>
      </c>
      <c r="G127">
        <v>112</v>
      </c>
      <c r="H127">
        <f t="shared" si="8"/>
        <v>0</v>
      </c>
      <c r="I127">
        <v>112</v>
      </c>
      <c r="J127">
        <v>0</v>
      </c>
      <c r="K127">
        <v>0</v>
      </c>
      <c r="L127">
        <f t="shared" si="9"/>
        <v>112</v>
      </c>
    </row>
    <row r="128" spans="1:13" x14ac:dyDescent="0.25">
      <c r="A128">
        <v>1979</v>
      </c>
      <c r="B128" t="s">
        <v>23</v>
      </c>
      <c r="C128" t="s">
        <v>15</v>
      </c>
      <c r="D128">
        <v>0</v>
      </c>
      <c r="E128">
        <f t="shared" si="10"/>
        <v>0</v>
      </c>
      <c r="F128">
        <v>0</v>
      </c>
      <c r="G128">
        <v>29</v>
      </c>
      <c r="H128">
        <f t="shared" si="8"/>
        <v>0</v>
      </c>
      <c r="I128">
        <v>29</v>
      </c>
      <c r="J128">
        <v>0</v>
      </c>
      <c r="K128">
        <v>0</v>
      </c>
      <c r="L128">
        <f t="shared" si="9"/>
        <v>29</v>
      </c>
    </row>
    <row r="129" spans="1:12" x14ac:dyDescent="0.25">
      <c r="A129">
        <v>1980</v>
      </c>
      <c r="B129" t="s">
        <v>23</v>
      </c>
      <c r="C129" t="s">
        <v>15</v>
      </c>
      <c r="D129">
        <v>0</v>
      </c>
      <c r="E129">
        <f t="shared" si="10"/>
        <v>0</v>
      </c>
      <c r="F129">
        <v>0</v>
      </c>
      <c r="G129">
        <v>26</v>
      </c>
      <c r="H129">
        <f t="shared" si="8"/>
        <v>0</v>
      </c>
      <c r="I129">
        <v>26</v>
      </c>
      <c r="J129">
        <v>0</v>
      </c>
      <c r="K129">
        <v>0</v>
      </c>
      <c r="L129">
        <f t="shared" si="9"/>
        <v>26</v>
      </c>
    </row>
    <row r="130" spans="1:12" x14ac:dyDescent="0.25">
      <c r="A130">
        <v>1981</v>
      </c>
      <c r="B130" t="s">
        <v>23</v>
      </c>
      <c r="C130" t="s">
        <v>15</v>
      </c>
      <c r="D130">
        <v>0</v>
      </c>
      <c r="E130">
        <f t="shared" si="10"/>
        <v>0</v>
      </c>
      <c r="F130">
        <v>0</v>
      </c>
      <c r="G130">
        <v>20</v>
      </c>
      <c r="H130">
        <f t="shared" si="8"/>
        <v>0</v>
      </c>
      <c r="I130">
        <v>20</v>
      </c>
      <c r="J130">
        <v>0</v>
      </c>
      <c r="K130">
        <v>0</v>
      </c>
      <c r="L130">
        <f t="shared" si="9"/>
        <v>20</v>
      </c>
    </row>
    <row r="131" spans="1:12" x14ac:dyDescent="0.25">
      <c r="A131">
        <v>1982</v>
      </c>
      <c r="B131" t="s">
        <v>23</v>
      </c>
      <c r="C131" t="s">
        <v>15</v>
      </c>
      <c r="D131">
        <v>0</v>
      </c>
      <c r="E131">
        <f t="shared" si="10"/>
        <v>0</v>
      </c>
      <c r="F131">
        <v>0</v>
      </c>
      <c r="G131">
        <v>28</v>
      </c>
      <c r="H131">
        <f t="shared" si="8"/>
        <v>0</v>
      </c>
      <c r="I131">
        <v>28</v>
      </c>
      <c r="J131">
        <v>0</v>
      </c>
      <c r="K131">
        <v>0</v>
      </c>
      <c r="L131">
        <f t="shared" si="9"/>
        <v>28</v>
      </c>
    </row>
    <row r="132" spans="1:12" x14ac:dyDescent="0.25">
      <c r="A132">
        <v>1983</v>
      </c>
      <c r="B132" t="s">
        <v>23</v>
      </c>
      <c r="C132" t="s">
        <v>15</v>
      </c>
      <c r="D132">
        <v>0</v>
      </c>
      <c r="E132">
        <f t="shared" si="10"/>
        <v>0</v>
      </c>
      <c r="F132">
        <v>0</v>
      </c>
      <c r="G132">
        <v>30</v>
      </c>
      <c r="H132">
        <f t="shared" si="8"/>
        <v>0</v>
      </c>
      <c r="I132">
        <v>30</v>
      </c>
      <c r="J132">
        <v>0</v>
      </c>
      <c r="K132">
        <v>0</v>
      </c>
      <c r="L132">
        <f t="shared" si="9"/>
        <v>30</v>
      </c>
    </row>
    <row r="133" spans="1:12" x14ac:dyDescent="0.25">
      <c r="A133">
        <v>1984</v>
      </c>
      <c r="B133" t="s">
        <v>23</v>
      </c>
      <c r="C133" t="s">
        <v>15</v>
      </c>
      <c r="D133">
        <v>0</v>
      </c>
      <c r="E133">
        <f t="shared" si="10"/>
        <v>0</v>
      </c>
      <c r="F133">
        <v>0</v>
      </c>
      <c r="G133">
        <v>3</v>
      </c>
      <c r="H133">
        <f t="shared" si="8"/>
        <v>0</v>
      </c>
      <c r="I133">
        <v>3</v>
      </c>
      <c r="J133">
        <v>0</v>
      </c>
      <c r="K133">
        <v>0</v>
      </c>
      <c r="L133">
        <f t="shared" si="9"/>
        <v>3</v>
      </c>
    </row>
    <row r="134" spans="1:12" x14ac:dyDescent="0.25">
      <c r="A134">
        <v>1985</v>
      </c>
      <c r="B134" t="s">
        <v>23</v>
      </c>
      <c r="C134" t="s">
        <v>15</v>
      </c>
      <c r="D134">
        <v>0</v>
      </c>
      <c r="E134">
        <f t="shared" si="10"/>
        <v>0</v>
      </c>
      <c r="F134">
        <v>0</v>
      </c>
      <c r="G134">
        <v>15</v>
      </c>
      <c r="H134">
        <f t="shared" si="8"/>
        <v>0</v>
      </c>
      <c r="I134">
        <v>15</v>
      </c>
      <c r="J134">
        <v>0</v>
      </c>
      <c r="K134">
        <v>0</v>
      </c>
      <c r="L134">
        <f t="shared" si="9"/>
        <v>15</v>
      </c>
    </row>
    <row r="135" spans="1:12" x14ac:dyDescent="0.25">
      <c r="A135">
        <v>1986</v>
      </c>
      <c r="B135" t="s">
        <v>23</v>
      </c>
      <c r="C135" t="s">
        <v>15</v>
      </c>
      <c r="D135">
        <v>0</v>
      </c>
      <c r="E135">
        <f t="shared" si="10"/>
        <v>0</v>
      </c>
      <c r="F135">
        <v>0</v>
      </c>
      <c r="G135">
        <v>4</v>
      </c>
      <c r="H135">
        <f t="shared" si="8"/>
        <v>0</v>
      </c>
      <c r="I135">
        <v>4</v>
      </c>
      <c r="J135">
        <v>0</v>
      </c>
      <c r="K135">
        <v>0</v>
      </c>
      <c r="L135">
        <f t="shared" si="9"/>
        <v>4</v>
      </c>
    </row>
    <row r="136" spans="1:12" x14ac:dyDescent="0.25">
      <c r="A136">
        <v>1987</v>
      </c>
      <c r="B136" t="s">
        <v>23</v>
      </c>
      <c r="C136" t="s">
        <v>15</v>
      </c>
      <c r="D136">
        <v>0</v>
      </c>
      <c r="E136">
        <f t="shared" si="10"/>
        <v>0</v>
      </c>
      <c r="F136">
        <v>0</v>
      </c>
      <c r="G136">
        <v>11</v>
      </c>
      <c r="H136">
        <f t="shared" si="8"/>
        <v>0</v>
      </c>
      <c r="I136">
        <v>11</v>
      </c>
      <c r="J136">
        <v>0</v>
      </c>
      <c r="K136">
        <v>0</v>
      </c>
      <c r="L136">
        <f t="shared" si="9"/>
        <v>11</v>
      </c>
    </row>
    <row r="137" spans="1:12" x14ac:dyDescent="0.25">
      <c r="A137">
        <v>1988</v>
      </c>
      <c r="B137" t="s">
        <v>23</v>
      </c>
      <c r="C137" t="s">
        <v>15</v>
      </c>
      <c r="D137">
        <v>0</v>
      </c>
      <c r="E137">
        <f t="shared" si="10"/>
        <v>0</v>
      </c>
      <c r="F137">
        <v>0</v>
      </c>
      <c r="G137">
        <v>17</v>
      </c>
      <c r="H137">
        <f t="shared" si="8"/>
        <v>0</v>
      </c>
      <c r="I137">
        <v>17</v>
      </c>
      <c r="J137">
        <v>0</v>
      </c>
      <c r="K137">
        <v>0</v>
      </c>
      <c r="L137">
        <f t="shared" si="9"/>
        <v>17</v>
      </c>
    </row>
    <row r="138" spans="1:12" x14ac:dyDescent="0.25">
      <c r="A138">
        <v>1989</v>
      </c>
      <c r="B138" t="s">
        <v>23</v>
      </c>
      <c r="C138" t="s">
        <v>15</v>
      </c>
      <c r="D138">
        <v>0</v>
      </c>
      <c r="E138">
        <f t="shared" si="10"/>
        <v>0</v>
      </c>
      <c r="F138">
        <v>0</v>
      </c>
      <c r="G138">
        <v>6</v>
      </c>
      <c r="H138">
        <f t="shared" si="8"/>
        <v>0</v>
      </c>
      <c r="I138">
        <v>6</v>
      </c>
      <c r="J138">
        <v>0</v>
      </c>
      <c r="K138">
        <v>0</v>
      </c>
      <c r="L138">
        <f t="shared" si="9"/>
        <v>6</v>
      </c>
    </row>
    <row r="139" spans="1:12" x14ac:dyDescent="0.25">
      <c r="A139">
        <v>1990</v>
      </c>
      <c r="B139" t="s">
        <v>23</v>
      </c>
      <c r="C139" t="s">
        <v>15</v>
      </c>
      <c r="D139">
        <v>0</v>
      </c>
      <c r="E139">
        <f t="shared" si="10"/>
        <v>0</v>
      </c>
      <c r="F139">
        <v>0</v>
      </c>
      <c r="G139">
        <v>8</v>
      </c>
      <c r="H139">
        <f t="shared" si="8"/>
        <v>0</v>
      </c>
      <c r="I139">
        <v>8</v>
      </c>
      <c r="J139">
        <v>0</v>
      </c>
      <c r="K139">
        <v>0</v>
      </c>
      <c r="L139">
        <f t="shared" si="9"/>
        <v>8</v>
      </c>
    </row>
    <row r="140" spans="1:12" x14ac:dyDescent="0.25">
      <c r="A140">
        <v>1991</v>
      </c>
      <c r="B140" t="s">
        <v>23</v>
      </c>
      <c r="C140" t="s">
        <v>15</v>
      </c>
      <c r="D140">
        <v>0</v>
      </c>
      <c r="E140">
        <f t="shared" si="10"/>
        <v>0</v>
      </c>
      <c r="F140">
        <v>0</v>
      </c>
      <c r="G140">
        <v>0</v>
      </c>
      <c r="H140">
        <f t="shared" si="8"/>
        <v>5</v>
      </c>
      <c r="I140">
        <v>5</v>
      </c>
      <c r="J140">
        <v>0</v>
      </c>
      <c r="K140">
        <v>0</v>
      </c>
      <c r="L140">
        <f t="shared" si="9"/>
        <v>5</v>
      </c>
    </row>
    <row r="141" spans="1:12" x14ac:dyDescent="0.25">
      <c r="A141">
        <v>1992</v>
      </c>
      <c r="B141" t="s">
        <v>23</v>
      </c>
      <c r="C141" t="s">
        <v>15</v>
      </c>
      <c r="D141">
        <v>0</v>
      </c>
      <c r="E141">
        <f t="shared" si="10"/>
        <v>0</v>
      </c>
      <c r="F141">
        <v>0</v>
      </c>
      <c r="G141">
        <v>0</v>
      </c>
      <c r="H141">
        <f t="shared" si="8"/>
        <v>0</v>
      </c>
      <c r="I141">
        <v>0</v>
      </c>
      <c r="J141">
        <v>0</v>
      </c>
      <c r="K141">
        <v>0</v>
      </c>
      <c r="L141">
        <f t="shared" si="9"/>
        <v>0</v>
      </c>
    </row>
    <row r="142" spans="1:12" x14ac:dyDescent="0.25">
      <c r="A142">
        <v>1993</v>
      </c>
      <c r="B142" t="s">
        <v>23</v>
      </c>
      <c r="C142" t="s">
        <v>15</v>
      </c>
      <c r="D142">
        <v>0</v>
      </c>
      <c r="E142">
        <f t="shared" si="10"/>
        <v>0</v>
      </c>
      <c r="F142">
        <v>0</v>
      </c>
      <c r="G142">
        <v>2</v>
      </c>
      <c r="H142">
        <f t="shared" si="8"/>
        <v>0</v>
      </c>
      <c r="I142">
        <v>2</v>
      </c>
      <c r="J142">
        <v>0</v>
      </c>
      <c r="K142">
        <v>0</v>
      </c>
      <c r="L142">
        <f t="shared" si="9"/>
        <v>2</v>
      </c>
    </row>
    <row r="143" spans="1:12" x14ac:dyDescent="0.25">
      <c r="A143">
        <v>1994</v>
      </c>
      <c r="B143" t="s">
        <v>23</v>
      </c>
      <c r="C143" t="s">
        <v>15</v>
      </c>
      <c r="D143">
        <v>0</v>
      </c>
      <c r="E143">
        <f t="shared" si="10"/>
        <v>0</v>
      </c>
      <c r="F143">
        <v>0</v>
      </c>
      <c r="G143">
        <v>1</v>
      </c>
      <c r="H143">
        <f t="shared" si="8"/>
        <v>0</v>
      </c>
      <c r="I143">
        <v>1</v>
      </c>
      <c r="J143">
        <v>0</v>
      </c>
      <c r="K143">
        <v>0</v>
      </c>
      <c r="L143">
        <f t="shared" si="9"/>
        <v>1</v>
      </c>
    </row>
    <row r="144" spans="1:12" x14ac:dyDescent="0.25">
      <c r="A144">
        <v>1995</v>
      </c>
      <c r="B144" t="s">
        <v>23</v>
      </c>
      <c r="C144" t="s">
        <v>15</v>
      </c>
      <c r="D144">
        <v>0</v>
      </c>
      <c r="E144">
        <f t="shared" si="10"/>
        <v>0</v>
      </c>
      <c r="F144">
        <v>0</v>
      </c>
      <c r="G144">
        <v>0</v>
      </c>
      <c r="H144">
        <f t="shared" si="8"/>
        <v>0</v>
      </c>
      <c r="I144">
        <v>0</v>
      </c>
      <c r="J144">
        <v>0</v>
      </c>
      <c r="K144">
        <v>0</v>
      </c>
      <c r="L144">
        <f t="shared" si="9"/>
        <v>0</v>
      </c>
    </row>
    <row r="145" spans="1:12" x14ac:dyDescent="0.25">
      <c r="A145">
        <v>1996</v>
      </c>
      <c r="B145" t="s">
        <v>23</v>
      </c>
      <c r="C145" t="s">
        <v>15</v>
      </c>
      <c r="D145">
        <v>0</v>
      </c>
      <c r="E145">
        <f t="shared" si="10"/>
        <v>0</v>
      </c>
      <c r="F145">
        <v>0</v>
      </c>
      <c r="G145">
        <v>0</v>
      </c>
      <c r="H145">
        <f t="shared" si="8"/>
        <v>0</v>
      </c>
      <c r="I145">
        <v>0</v>
      </c>
      <c r="J145">
        <v>0</v>
      </c>
      <c r="K145">
        <v>0</v>
      </c>
      <c r="L145">
        <f t="shared" si="9"/>
        <v>0</v>
      </c>
    </row>
    <row r="146" spans="1:12" x14ac:dyDescent="0.25">
      <c r="A146">
        <v>1997</v>
      </c>
      <c r="B146" t="s">
        <v>23</v>
      </c>
      <c r="C146" t="s">
        <v>15</v>
      </c>
      <c r="D146">
        <v>0</v>
      </c>
      <c r="E146">
        <f t="shared" si="10"/>
        <v>0</v>
      </c>
      <c r="F146">
        <v>0</v>
      </c>
      <c r="G146">
        <v>0</v>
      </c>
      <c r="H146">
        <f t="shared" si="8"/>
        <v>0</v>
      </c>
      <c r="I146">
        <v>0</v>
      </c>
      <c r="J146">
        <v>0</v>
      </c>
      <c r="K146">
        <v>0</v>
      </c>
      <c r="L146">
        <f t="shared" si="9"/>
        <v>0</v>
      </c>
    </row>
    <row r="147" spans="1:12" x14ac:dyDescent="0.25">
      <c r="A147">
        <v>1998</v>
      </c>
      <c r="B147" t="s">
        <v>23</v>
      </c>
      <c r="C147" t="s">
        <v>15</v>
      </c>
      <c r="D147">
        <v>0</v>
      </c>
      <c r="E147">
        <f t="shared" si="10"/>
        <v>0</v>
      </c>
      <c r="F147">
        <v>0</v>
      </c>
      <c r="G147">
        <v>0</v>
      </c>
      <c r="H147">
        <f t="shared" si="8"/>
        <v>0</v>
      </c>
      <c r="I147">
        <v>0</v>
      </c>
      <c r="J147">
        <v>0</v>
      </c>
      <c r="K147">
        <v>0</v>
      </c>
      <c r="L147">
        <f t="shared" si="9"/>
        <v>0</v>
      </c>
    </row>
    <row r="148" spans="1:12" x14ac:dyDescent="0.25">
      <c r="A148">
        <v>1999</v>
      </c>
      <c r="B148" t="s">
        <v>23</v>
      </c>
      <c r="C148" t="s">
        <v>15</v>
      </c>
      <c r="D148">
        <v>0</v>
      </c>
      <c r="E148">
        <f t="shared" si="10"/>
        <v>0</v>
      </c>
      <c r="F148">
        <v>0</v>
      </c>
      <c r="G148">
        <v>0</v>
      </c>
      <c r="H148">
        <f t="shared" si="8"/>
        <v>0</v>
      </c>
      <c r="I148">
        <v>0</v>
      </c>
      <c r="J148">
        <v>0</v>
      </c>
      <c r="K148">
        <v>0</v>
      </c>
      <c r="L148">
        <f t="shared" si="9"/>
        <v>0</v>
      </c>
    </row>
    <row r="149" spans="1:12" x14ac:dyDescent="0.25">
      <c r="A149">
        <v>2000</v>
      </c>
      <c r="B149" t="s">
        <v>23</v>
      </c>
      <c r="C149" t="s">
        <v>15</v>
      </c>
      <c r="G149">
        <v>0</v>
      </c>
      <c r="H149">
        <v>0</v>
      </c>
      <c r="I149">
        <v>0</v>
      </c>
      <c r="L149">
        <f t="shared" ref="L149:L160" si="11">F149+I149+J149+K149</f>
        <v>0</v>
      </c>
    </row>
    <row r="150" spans="1:12" x14ac:dyDescent="0.25">
      <c r="A150">
        <v>2001</v>
      </c>
      <c r="B150" t="s">
        <v>23</v>
      </c>
      <c r="C150" t="s">
        <v>15</v>
      </c>
      <c r="G150">
        <v>0</v>
      </c>
      <c r="H150">
        <v>0</v>
      </c>
      <c r="I150">
        <v>0</v>
      </c>
      <c r="L150">
        <f t="shared" si="11"/>
        <v>0</v>
      </c>
    </row>
    <row r="151" spans="1:12" x14ac:dyDescent="0.25">
      <c r="A151">
        <v>2002</v>
      </c>
      <c r="B151" t="s">
        <v>23</v>
      </c>
      <c r="C151" t="s">
        <v>15</v>
      </c>
      <c r="G151">
        <v>0</v>
      </c>
      <c r="I151">
        <v>0</v>
      </c>
      <c r="L151">
        <f t="shared" si="11"/>
        <v>0</v>
      </c>
    </row>
    <row r="152" spans="1:12" x14ac:dyDescent="0.25">
      <c r="A152">
        <v>2003</v>
      </c>
      <c r="B152" t="s">
        <v>23</v>
      </c>
      <c r="C152" t="s">
        <v>15</v>
      </c>
      <c r="G152">
        <v>0</v>
      </c>
      <c r="I152">
        <v>0</v>
      </c>
      <c r="L152">
        <f t="shared" si="11"/>
        <v>0</v>
      </c>
    </row>
    <row r="153" spans="1:12" x14ac:dyDescent="0.25">
      <c r="A153">
        <v>2004</v>
      </c>
      <c r="B153" t="s">
        <v>23</v>
      </c>
      <c r="C153" t="s">
        <v>15</v>
      </c>
      <c r="G153">
        <v>0</v>
      </c>
      <c r="I153">
        <v>0</v>
      </c>
      <c r="L153">
        <f t="shared" si="11"/>
        <v>0</v>
      </c>
    </row>
    <row r="154" spans="1:12" x14ac:dyDescent="0.25">
      <c r="A154">
        <v>2005</v>
      </c>
      <c r="B154" t="s">
        <v>23</v>
      </c>
      <c r="C154" t="s">
        <v>15</v>
      </c>
      <c r="G154">
        <v>0</v>
      </c>
      <c r="H154">
        <v>0</v>
      </c>
      <c r="I154">
        <v>0</v>
      </c>
      <c r="L154">
        <f t="shared" si="11"/>
        <v>0</v>
      </c>
    </row>
    <row r="155" spans="1:12" x14ac:dyDescent="0.25">
      <c r="A155">
        <v>2006</v>
      </c>
      <c r="B155" t="s">
        <v>23</v>
      </c>
      <c r="C155" t="s">
        <v>15</v>
      </c>
      <c r="G155">
        <v>0</v>
      </c>
      <c r="I155">
        <v>0</v>
      </c>
      <c r="L155">
        <f t="shared" si="11"/>
        <v>0</v>
      </c>
    </row>
    <row r="156" spans="1:12" x14ac:dyDescent="0.25">
      <c r="A156">
        <v>2007</v>
      </c>
      <c r="B156" t="s">
        <v>23</v>
      </c>
      <c r="C156" t="s">
        <v>15</v>
      </c>
      <c r="G156">
        <v>1</v>
      </c>
      <c r="H156">
        <v>0</v>
      </c>
      <c r="I156">
        <v>1</v>
      </c>
      <c r="L156">
        <f t="shared" si="11"/>
        <v>1</v>
      </c>
    </row>
    <row r="157" spans="1:12" x14ac:dyDescent="0.25">
      <c r="A157">
        <v>2008</v>
      </c>
      <c r="B157" t="s">
        <v>23</v>
      </c>
      <c r="C157" t="s">
        <v>15</v>
      </c>
      <c r="G157">
        <v>1</v>
      </c>
      <c r="I157">
        <v>1</v>
      </c>
      <c r="L157">
        <f t="shared" si="11"/>
        <v>1</v>
      </c>
    </row>
    <row r="158" spans="1:12" x14ac:dyDescent="0.25">
      <c r="A158">
        <v>2009</v>
      </c>
      <c r="B158" t="s">
        <v>23</v>
      </c>
      <c r="C158" t="s">
        <v>15</v>
      </c>
      <c r="G158">
        <v>0</v>
      </c>
      <c r="H158">
        <v>0</v>
      </c>
      <c r="I158">
        <v>0</v>
      </c>
      <c r="L158">
        <f t="shared" si="11"/>
        <v>0</v>
      </c>
    </row>
    <row r="159" spans="1:12" x14ac:dyDescent="0.25">
      <c r="A159">
        <v>2010</v>
      </c>
      <c r="B159" t="s">
        <v>23</v>
      </c>
      <c r="C159" t="s">
        <v>15</v>
      </c>
      <c r="G159">
        <v>0</v>
      </c>
      <c r="H159">
        <v>0</v>
      </c>
      <c r="I159">
        <v>0</v>
      </c>
      <c r="L159">
        <f t="shared" si="11"/>
        <v>0</v>
      </c>
    </row>
    <row r="160" spans="1:12" x14ac:dyDescent="0.25">
      <c r="A160">
        <v>2011</v>
      </c>
      <c r="B160" t="s">
        <v>23</v>
      </c>
      <c r="C160" t="s">
        <v>15</v>
      </c>
      <c r="G160">
        <v>0</v>
      </c>
      <c r="H160">
        <v>0</v>
      </c>
      <c r="I160">
        <v>0</v>
      </c>
      <c r="L160">
        <f t="shared" si="11"/>
        <v>0</v>
      </c>
    </row>
    <row r="161" spans="1:13" x14ac:dyDescent="0.25">
      <c r="A161">
        <v>2012</v>
      </c>
      <c r="B161" t="s">
        <v>23</v>
      </c>
      <c r="C161" t="s">
        <v>15</v>
      </c>
    </row>
    <row r="162" spans="1:13" x14ac:dyDescent="0.25">
      <c r="A162">
        <v>2013</v>
      </c>
      <c r="B162" t="s">
        <v>23</v>
      </c>
      <c r="C162" t="s">
        <v>15</v>
      </c>
    </row>
    <row r="163" spans="1:13" x14ac:dyDescent="0.25">
      <c r="A163">
        <v>2014</v>
      </c>
      <c r="B163" t="s">
        <v>23</v>
      </c>
      <c r="C163" t="s">
        <v>15</v>
      </c>
      <c r="G163">
        <v>0</v>
      </c>
      <c r="L163">
        <v>0</v>
      </c>
    </row>
    <row r="164" spans="1:13" x14ac:dyDescent="0.25">
      <c r="A164">
        <v>2015</v>
      </c>
      <c r="B164" t="s">
        <v>23</v>
      </c>
      <c r="C164" t="s">
        <v>15</v>
      </c>
    </row>
    <row r="165" spans="1:13" x14ac:dyDescent="0.25">
      <c r="A165">
        <v>1893</v>
      </c>
      <c r="B165" t="s">
        <v>23</v>
      </c>
      <c r="C165" t="s">
        <v>16</v>
      </c>
      <c r="L165">
        <v>150</v>
      </c>
      <c r="M165" t="s">
        <v>53</v>
      </c>
    </row>
    <row r="166" spans="1:13" x14ac:dyDescent="0.25">
      <c r="A166">
        <v>1894</v>
      </c>
      <c r="B166" t="s">
        <v>23</v>
      </c>
      <c r="C166" t="s">
        <v>16</v>
      </c>
      <c r="M166" t="s">
        <v>53</v>
      </c>
    </row>
    <row r="167" spans="1:13" x14ac:dyDescent="0.25">
      <c r="A167">
        <v>1895</v>
      </c>
      <c r="B167" t="s">
        <v>23</v>
      </c>
      <c r="C167" t="s">
        <v>16</v>
      </c>
      <c r="M167" t="s">
        <v>53</v>
      </c>
    </row>
    <row r="168" spans="1:13" x14ac:dyDescent="0.25">
      <c r="A168">
        <v>1896</v>
      </c>
      <c r="B168" t="s">
        <v>23</v>
      </c>
      <c r="C168" t="s">
        <v>16</v>
      </c>
      <c r="M168" t="s">
        <v>53</v>
      </c>
    </row>
    <row r="169" spans="1:13" x14ac:dyDescent="0.25">
      <c r="A169">
        <v>1897</v>
      </c>
      <c r="B169" t="s">
        <v>23</v>
      </c>
      <c r="C169" t="s">
        <v>16</v>
      </c>
      <c r="M169" t="s">
        <v>53</v>
      </c>
    </row>
    <row r="170" spans="1:13" x14ac:dyDescent="0.25">
      <c r="A170">
        <v>1898</v>
      </c>
      <c r="B170" t="s">
        <v>23</v>
      </c>
      <c r="C170" t="s">
        <v>16</v>
      </c>
      <c r="M170" t="s">
        <v>53</v>
      </c>
    </row>
    <row r="171" spans="1:13" x14ac:dyDescent="0.25">
      <c r="A171">
        <v>1899</v>
      </c>
      <c r="B171" t="s">
        <v>23</v>
      </c>
      <c r="C171" t="s">
        <v>16</v>
      </c>
      <c r="F171">
        <v>1</v>
      </c>
      <c r="I171">
        <v>85</v>
      </c>
      <c r="J171">
        <v>35</v>
      </c>
      <c r="K171">
        <v>2</v>
      </c>
      <c r="L171">
        <f>+F171+I171+J171+K171</f>
        <v>123</v>
      </c>
      <c r="M171" t="s">
        <v>53</v>
      </c>
    </row>
    <row r="172" spans="1:13" x14ac:dyDescent="0.25">
      <c r="A172">
        <v>1900</v>
      </c>
      <c r="B172" t="s">
        <v>23</v>
      </c>
      <c r="C172" t="s">
        <v>16</v>
      </c>
      <c r="M172" t="s">
        <v>53</v>
      </c>
    </row>
    <row r="173" spans="1:13" x14ac:dyDescent="0.25">
      <c r="A173">
        <v>1901</v>
      </c>
      <c r="B173" t="s">
        <v>23</v>
      </c>
      <c r="C173" t="s">
        <v>16</v>
      </c>
      <c r="M173" t="s">
        <v>53</v>
      </c>
    </row>
    <row r="174" spans="1:13" x14ac:dyDescent="0.25">
      <c r="A174">
        <v>1902</v>
      </c>
      <c r="B174" t="s">
        <v>23</v>
      </c>
      <c r="C174" t="s">
        <v>16</v>
      </c>
      <c r="M174" t="s">
        <v>53</v>
      </c>
    </row>
    <row r="175" spans="1:13" x14ac:dyDescent="0.25">
      <c r="A175">
        <v>1903</v>
      </c>
      <c r="B175" t="s">
        <v>23</v>
      </c>
      <c r="C175" t="s">
        <v>16</v>
      </c>
      <c r="F175">
        <v>25</v>
      </c>
      <c r="I175">
        <v>76</v>
      </c>
      <c r="J175">
        <v>11</v>
      </c>
      <c r="K175">
        <v>9</v>
      </c>
      <c r="L175">
        <f>+F175+I175+J175+K175</f>
        <v>121</v>
      </c>
      <c r="M175" t="s">
        <v>53</v>
      </c>
    </row>
    <row r="176" spans="1:13" x14ac:dyDescent="0.25">
      <c r="A176">
        <v>1904</v>
      </c>
      <c r="B176" t="s">
        <v>23</v>
      </c>
      <c r="C176" t="s">
        <v>16</v>
      </c>
      <c r="M176" t="s">
        <v>53</v>
      </c>
    </row>
    <row r="177" spans="1:13" x14ac:dyDescent="0.25">
      <c r="A177">
        <v>1905</v>
      </c>
      <c r="B177" t="s">
        <v>23</v>
      </c>
      <c r="C177" t="s">
        <v>16</v>
      </c>
      <c r="M177" t="s">
        <v>53</v>
      </c>
    </row>
    <row r="178" spans="1:13" x14ac:dyDescent="0.25">
      <c r="A178">
        <v>1906</v>
      </c>
      <c r="B178" t="s">
        <v>23</v>
      </c>
      <c r="C178" t="s">
        <v>16</v>
      </c>
      <c r="M178" t="s">
        <v>53</v>
      </c>
    </row>
    <row r="179" spans="1:13" x14ac:dyDescent="0.25">
      <c r="A179">
        <v>1907</v>
      </c>
      <c r="B179" t="s">
        <v>23</v>
      </c>
      <c r="C179" t="s">
        <v>16</v>
      </c>
      <c r="M179" t="s">
        <v>53</v>
      </c>
    </row>
    <row r="180" spans="1:13" x14ac:dyDescent="0.25">
      <c r="A180">
        <v>1908</v>
      </c>
      <c r="B180" t="s">
        <v>23</v>
      </c>
      <c r="C180" t="s">
        <v>16</v>
      </c>
      <c r="F180">
        <v>8</v>
      </c>
      <c r="I180">
        <v>42</v>
      </c>
      <c r="J180">
        <v>27</v>
      </c>
      <c r="K180">
        <v>2</v>
      </c>
      <c r="L180">
        <f>+F180+I180+J180+K180</f>
        <v>79</v>
      </c>
      <c r="M180" t="s">
        <v>53</v>
      </c>
    </row>
    <row r="181" spans="1:13" x14ac:dyDescent="0.25">
      <c r="A181">
        <v>1909</v>
      </c>
      <c r="B181" t="s">
        <v>23</v>
      </c>
      <c r="C181" t="s">
        <v>16</v>
      </c>
      <c r="M181" t="s">
        <v>53</v>
      </c>
    </row>
    <row r="182" spans="1:13" x14ac:dyDescent="0.25">
      <c r="A182">
        <v>1910</v>
      </c>
      <c r="B182" t="s">
        <v>23</v>
      </c>
      <c r="C182" t="s">
        <v>16</v>
      </c>
      <c r="M182" t="s">
        <v>53</v>
      </c>
    </row>
    <row r="183" spans="1:13" x14ac:dyDescent="0.25">
      <c r="A183">
        <v>1911</v>
      </c>
      <c r="B183" t="s">
        <v>23</v>
      </c>
      <c r="C183" t="s">
        <v>16</v>
      </c>
      <c r="M183" t="s">
        <v>53</v>
      </c>
    </row>
    <row r="184" spans="1:13" x14ac:dyDescent="0.25">
      <c r="A184">
        <v>1912</v>
      </c>
      <c r="B184" t="s">
        <v>23</v>
      </c>
      <c r="C184" t="s">
        <v>16</v>
      </c>
      <c r="M184" t="s">
        <v>53</v>
      </c>
    </row>
    <row r="185" spans="1:13" x14ac:dyDescent="0.25">
      <c r="A185">
        <v>1913</v>
      </c>
      <c r="B185" t="s">
        <v>23</v>
      </c>
      <c r="C185" t="s">
        <v>16</v>
      </c>
      <c r="M185" t="s">
        <v>53</v>
      </c>
    </row>
    <row r="186" spans="1:13" x14ac:dyDescent="0.25">
      <c r="A186">
        <v>1914</v>
      </c>
      <c r="B186" t="s">
        <v>23</v>
      </c>
      <c r="C186" t="s">
        <v>16</v>
      </c>
      <c r="M186" t="s">
        <v>53</v>
      </c>
    </row>
    <row r="187" spans="1:13" x14ac:dyDescent="0.25">
      <c r="A187">
        <v>1915</v>
      </c>
      <c r="B187" t="s">
        <v>23</v>
      </c>
      <c r="C187" t="s">
        <v>16</v>
      </c>
      <c r="M187" t="s">
        <v>53</v>
      </c>
    </row>
    <row r="188" spans="1:13" x14ac:dyDescent="0.25">
      <c r="A188">
        <v>1916</v>
      </c>
      <c r="B188" t="s">
        <v>23</v>
      </c>
      <c r="C188" t="s">
        <v>16</v>
      </c>
      <c r="M188" t="s">
        <v>53</v>
      </c>
    </row>
    <row r="189" spans="1:13" x14ac:dyDescent="0.25">
      <c r="A189">
        <v>1917</v>
      </c>
      <c r="B189" t="s">
        <v>23</v>
      </c>
      <c r="C189" t="s">
        <v>16</v>
      </c>
      <c r="F189">
        <v>27</v>
      </c>
      <c r="I189">
        <v>137</v>
      </c>
      <c r="K189">
        <v>3</v>
      </c>
      <c r="L189">
        <f>+F189+I189+J189+K189</f>
        <v>167</v>
      </c>
      <c r="M189" t="s">
        <v>53</v>
      </c>
    </row>
    <row r="190" spans="1:13" x14ac:dyDescent="0.25">
      <c r="A190">
        <v>1918</v>
      </c>
      <c r="B190" t="s">
        <v>23</v>
      </c>
      <c r="C190" t="s">
        <v>16</v>
      </c>
      <c r="M190" t="s">
        <v>53</v>
      </c>
    </row>
    <row r="191" spans="1:13" x14ac:dyDescent="0.25">
      <c r="A191">
        <v>1919</v>
      </c>
      <c r="B191" t="s">
        <v>23</v>
      </c>
      <c r="C191" t="s">
        <v>16</v>
      </c>
      <c r="F191">
        <v>22</v>
      </c>
      <c r="M191" t="s">
        <v>53</v>
      </c>
    </row>
    <row r="192" spans="1:13" x14ac:dyDescent="0.25">
      <c r="A192">
        <v>1920</v>
      </c>
      <c r="B192" t="s">
        <v>23</v>
      </c>
      <c r="C192" t="s">
        <v>16</v>
      </c>
      <c r="F192">
        <v>60</v>
      </c>
      <c r="M192" t="s">
        <v>53</v>
      </c>
    </row>
    <row r="193" spans="1:13" x14ac:dyDescent="0.25">
      <c r="A193">
        <v>1921</v>
      </c>
      <c r="B193" t="s">
        <v>23</v>
      </c>
      <c r="C193" t="s">
        <v>16</v>
      </c>
      <c r="F193">
        <v>7</v>
      </c>
      <c r="M193" t="s">
        <v>53</v>
      </c>
    </row>
    <row r="194" spans="1:13" x14ac:dyDescent="0.25">
      <c r="A194">
        <v>1922</v>
      </c>
      <c r="B194" t="s">
        <v>23</v>
      </c>
      <c r="C194" t="s">
        <v>16</v>
      </c>
      <c r="F194">
        <v>16</v>
      </c>
      <c r="I194">
        <v>9</v>
      </c>
      <c r="L194">
        <f>+F194+I194+J194+K194</f>
        <v>25</v>
      </c>
      <c r="M194" t="s">
        <v>53</v>
      </c>
    </row>
    <row r="195" spans="1:13" x14ac:dyDescent="0.25">
      <c r="A195">
        <v>1923</v>
      </c>
      <c r="B195" t="s">
        <v>23</v>
      </c>
      <c r="C195" t="s">
        <v>16</v>
      </c>
      <c r="F195">
        <v>7</v>
      </c>
      <c r="M195" t="s">
        <v>53</v>
      </c>
    </row>
    <row r="196" spans="1:13" x14ac:dyDescent="0.25">
      <c r="A196">
        <v>1924</v>
      </c>
      <c r="B196" t="s">
        <v>23</v>
      </c>
      <c r="C196" t="s">
        <v>16</v>
      </c>
      <c r="F196">
        <v>12</v>
      </c>
      <c r="M196" t="s">
        <v>53</v>
      </c>
    </row>
    <row r="197" spans="1:13" x14ac:dyDescent="0.25">
      <c r="A197">
        <v>1925</v>
      </c>
      <c r="B197" t="s">
        <v>23</v>
      </c>
      <c r="C197" t="s">
        <v>16</v>
      </c>
      <c r="F197">
        <v>39</v>
      </c>
      <c r="L197">
        <v>55</v>
      </c>
      <c r="M197" t="s">
        <v>53</v>
      </c>
    </row>
    <row r="198" spans="1:13" x14ac:dyDescent="0.25">
      <c r="A198">
        <v>1926</v>
      </c>
      <c r="B198" t="s">
        <v>23</v>
      </c>
      <c r="C198" t="s">
        <v>16</v>
      </c>
      <c r="F198">
        <v>11</v>
      </c>
      <c r="K198">
        <v>10</v>
      </c>
      <c r="M198" t="s">
        <v>53</v>
      </c>
    </row>
    <row r="199" spans="1:13" x14ac:dyDescent="0.25">
      <c r="A199">
        <v>1927</v>
      </c>
      <c r="B199" t="s">
        <v>23</v>
      </c>
      <c r="C199" t="s">
        <v>16</v>
      </c>
      <c r="F199">
        <v>11</v>
      </c>
      <c r="K199">
        <v>24</v>
      </c>
      <c r="M199" t="s">
        <v>53</v>
      </c>
    </row>
    <row r="200" spans="1:13" x14ac:dyDescent="0.25">
      <c r="A200">
        <v>1928</v>
      </c>
      <c r="B200" t="s">
        <v>23</v>
      </c>
      <c r="C200" t="s">
        <v>16</v>
      </c>
      <c r="F200">
        <v>12</v>
      </c>
      <c r="K200">
        <v>18</v>
      </c>
      <c r="M200" t="s">
        <v>53</v>
      </c>
    </row>
    <row r="201" spans="1:13" x14ac:dyDescent="0.25">
      <c r="A201">
        <v>1929</v>
      </c>
      <c r="B201" t="s">
        <v>23</v>
      </c>
      <c r="C201" t="s">
        <v>16</v>
      </c>
      <c r="F201">
        <v>6</v>
      </c>
      <c r="I201">
        <v>19</v>
      </c>
      <c r="K201">
        <v>7</v>
      </c>
      <c r="L201">
        <v>31</v>
      </c>
    </row>
    <row r="202" spans="1:13" x14ac:dyDescent="0.25">
      <c r="A202">
        <v>1930</v>
      </c>
      <c r="B202" t="s">
        <v>23</v>
      </c>
      <c r="C202" t="s">
        <v>16</v>
      </c>
      <c r="F202">
        <v>14</v>
      </c>
      <c r="I202">
        <v>86</v>
      </c>
      <c r="K202">
        <v>16</v>
      </c>
      <c r="L202">
        <f t="shared" ref="L202:L233" si="12">+F202+I202+J202+K202</f>
        <v>116</v>
      </c>
    </row>
    <row r="203" spans="1:13" x14ac:dyDescent="0.25">
      <c r="A203">
        <v>1931</v>
      </c>
      <c r="B203" t="s">
        <v>23</v>
      </c>
      <c r="C203" t="s">
        <v>16</v>
      </c>
      <c r="F203">
        <v>14</v>
      </c>
      <c r="I203">
        <v>64</v>
      </c>
      <c r="J203">
        <v>3</v>
      </c>
      <c r="K203">
        <v>15</v>
      </c>
      <c r="L203">
        <f t="shared" si="12"/>
        <v>96</v>
      </c>
    </row>
    <row r="204" spans="1:13" x14ac:dyDescent="0.25">
      <c r="A204">
        <v>1932</v>
      </c>
      <c r="B204" t="s">
        <v>23</v>
      </c>
      <c r="C204" t="s">
        <v>16</v>
      </c>
      <c r="F204">
        <v>19</v>
      </c>
      <c r="I204">
        <v>36</v>
      </c>
      <c r="K204">
        <v>4</v>
      </c>
      <c r="L204">
        <f t="shared" si="12"/>
        <v>59</v>
      </c>
    </row>
    <row r="205" spans="1:13" x14ac:dyDescent="0.25">
      <c r="A205">
        <v>1933</v>
      </c>
      <c r="B205" t="s">
        <v>23</v>
      </c>
      <c r="C205" t="s">
        <v>16</v>
      </c>
      <c r="F205">
        <v>10</v>
      </c>
      <c r="I205">
        <v>47</v>
      </c>
      <c r="L205">
        <f t="shared" si="12"/>
        <v>57</v>
      </c>
    </row>
    <row r="206" spans="1:13" x14ac:dyDescent="0.25">
      <c r="A206">
        <v>1934</v>
      </c>
      <c r="B206" t="s">
        <v>23</v>
      </c>
      <c r="C206" t="s">
        <v>16</v>
      </c>
      <c r="F206">
        <v>8</v>
      </c>
      <c r="I206">
        <v>32</v>
      </c>
      <c r="L206">
        <f t="shared" si="12"/>
        <v>40</v>
      </c>
    </row>
    <row r="207" spans="1:13" x14ac:dyDescent="0.25">
      <c r="A207">
        <v>1935</v>
      </c>
      <c r="B207" t="s">
        <v>23</v>
      </c>
      <c r="C207" t="s">
        <v>16</v>
      </c>
      <c r="F207">
        <v>10</v>
      </c>
      <c r="I207">
        <v>24</v>
      </c>
      <c r="K207">
        <v>6</v>
      </c>
      <c r="L207">
        <f t="shared" si="12"/>
        <v>40</v>
      </c>
    </row>
    <row r="208" spans="1:13" x14ac:dyDescent="0.25">
      <c r="A208">
        <v>1936</v>
      </c>
      <c r="B208" t="s">
        <v>23</v>
      </c>
      <c r="C208" t="s">
        <v>16</v>
      </c>
      <c r="F208">
        <v>7</v>
      </c>
      <c r="I208">
        <v>19</v>
      </c>
      <c r="K208">
        <v>8</v>
      </c>
      <c r="L208">
        <f t="shared" si="12"/>
        <v>34</v>
      </c>
    </row>
    <row r="209" spans="1:12" x14ac:dyDescent="0.25">
      <c r="A209">
        <v>1937</v>
      </c>
      <c r="B209" t="s">
        <v>23</v>
      </c>
      <c r="C209" t="s">
        <v>16</v>
      </c>
      <c r="F209">
        <v>6</v>
      </c>
      <c r="I209">
        <v>19</v>
      </c>
      <c r="K209">
        <v>15</v>
      </c>
      <c r="L209">
        <f t="shared" si="12"/>
        <v>40</v>
      </c>
    </row>
    <row r="210" spans="1:12" x14ac:dyDescent="0.25">
      <c r="A210">
        <v>1938</v>
      </c>
      <c r="B210" t="s">
        <v>23</v>
      </c>
      <c r="C210" t="s">
        <v>16</v>
      </c>
      <c r="F210">
        <v>7</v>
      </c>
      <c r="I210">
        <v>21</v>
      </c>
      <c r="J210">
        <v>5</v>
      </c>
      <c r="K210">
        <v>1</v>
      </c>
      <c r="L210">
        <f t="shared" si="12"/>
        <v>34</v>
      </c>
    </row>
    <row r="211" spans="1:12" x14ac:dyDescent="0.25">
      <c r="A211">
        <v>1939</v>
      </c>
      <c r="B211" t="s">
        <v>23</v>
      </c>
      <c r="C211" t="s">
        <v>16</v>
      </c>
      <c r="F211">
        <v>5</v>
      </c>
      <c r="I211">
        <v>30</v>
      </c>
      <c r="J211">
        <v>5</v>
      </c>
      <c r="K211">
        <v>2</v>
      </c>
      <c r="L211">
        <f t="shared" si="12"/>
        <v>42</v>
      </c>
    </row>
    <row r="212" spans="1:12" x14ac:dyDescent="0.25">
      <c r="A212">
        <v>1940</v>
      </c>
      <c r="B212" t="s">
        <v>23</v>
      </c>
      <c r="C212" t="s">
        <v>16</v>
      </c>
      <c r="F212">
        <v>7</v>
      </c>
      <c r="I212">
        <v>24</v>
      </c>
      <c r="K212">
        <v>4</v>
      </c>
      <c r="L212">
        <f t="shared" si="12"/>
        <v>35</v>
      </c>
    </row>
    <row r="213" spans="1:12" x14ac:dyDescent="0.25">
      <c r="A213">
        <v>1941</v>
      </c>
      <c r="B213" t="s">
        <v>23</v>
      </c>
      <c r="C213" t="s">
        <v>16</v>
      </c>
      <c r="F213">
        <v>4</v>
      </c>
      <c r="I213">
        <v>37</v>
      </c>
      <c r="K213">
        <v>1</v>
      </c>
      <c r="L213">
        <f t="shared" si="12"/>
        <v>42</v>
      </c>
    </row>
    <row r="214" spans="1:12" x14ac:dyDescent="0.25">
      <c r="A214">
        <v>1942</v>
      </c>
      <c r="B214" t="s">
        <v>23</v>
      </c>
      <c r="C214" t="s">
        <v>16</v>
      </c>
      <c r="F214">
        <v>4</v>
      </c>
      <c r="I214">
        <v>38</v>
      </c>
      <c r="K214">
        <v>4</v>
      </c>
      <c r="L214">
        <f t="shared" si="12"/>
        <v>46</v>
      </c>
    </row>
    <row r="215" spans="1:12" x14ac:dyDescent="0.25">
      <c r="A215">
        <v>1943</v>
      </c>
      <c r="B215" t="s">
        <v>23</v>
      </c>
      <c r="C215" t="s">
        <v>16</v>
      </c>
      <c r="F215">
        <v>7</v>
      </c>
      <c r="I215">
        <v>41</v>
      </c>
      <c r="J215">
        <v>9</v>
      </c>
      <c r="K215">
        <v>1</v>
      </c>
      <c r="L215">
        <f t="shared" si="12"/>
        <v>58</v>
      </c>
    </row>
    <row r="216" spans="1:12" x14ac:dyDescent="0.25">
      <c r="A216">
        <v>1944</v>
      </c>
      <c r="B216" t="s">
        <v>23</v>
      </c>
      <c r="C216" t="s">
        <v>16</v>
      </c>
      <c r="F216">
        <v>6</v>
      </c>
      <c r="I216">
        <v>35</v>
      </c>
      <c r="L216">
        <f t="shared" si="12"/>
        <v>41</v>
      </c>
    </row>
    <row r="217" spans="1:12" x14ac:dyDescent="0.25">
      <c r="A217">
        <v>1945</v>
      </c>
      <c r="B217" t="s">
        <v>23</v>
      </c>
      <c r="C217" t="s">
        <v>16</v>
      </c>
      <c r="F217">
        <v>15</v>
      </c>
      <c r="I217">
        <v>64</v>
      </c>
      <c r="K217">
        <v>0</v>
      </c>
      <c r="L217">
        <f t="shared" si="12"/>
        <v>79</v>
      </c>
    </row>
    <row r="218" spans="1:12" x14ac:dyDescent="0.25">
      <c r="A218">
        <v>1946</v>
      </c>
      <c r="B218" t="s">
        <v>23</v>
      </c>
      <c r="C218" t="s">
        <v>16</v>
      </c>
      <c r="F218">
        <v>8</v>
      </c>
      <c r="I218">
        <v>57</v>
      </c>
      <c r="L218">
        <f t="shared" si="12"/>
        <v>65</v>
      </c>
    </row>
    <row r="219" spans="1:12" x14ac:dyDescent="0.25">
      <c r="A219">
        <v>1947</v>
      </c>
      <c r="B219" t="s">
        <v>23</v>
      </c>
      <c r="C219" t="s">
        <v>16</v>
      </c>
      <c r="F219">
        <v>7</v>
      </c>
      <c r="I219">
        <v>66</v>
      </c>
      <c r="L219">
        <f t="shared" si="12"/>
        <v>73</v>
      </c>
    </row>
    <row r="220" spans="1:12" x14ac:dyDescent="0.25">
      <c r="A220">
        <v>1948</v>
      </c>
      <c r="B220" t="s">
        <v>23</v>
      </c>
      <c r="C220" t="s">
        <v>16</v>
      </c>
      <c r="F220">
        <v>12</v>
      </c>
      <c r="I220">
        <v>76</v>
      </c>
      <c r="L220">
        <f t="shared" si="12"/>
        <v>88</v>
      </c>
    </row>
    <row r="221" spans="1:12" x14ac:dyDescent="0.25">
      <c r="A221">
        <v>1949</v>
      </c>
      <c r="B221" t="s">
        <v>23</v>
      </c>
      <c r="C221" t="s">
        <v>16</v>
      </c>
      <c r="F221">
        <v>3</v>
      </c>
      <c r="I221">
        <v>25</v>
      </c>
      <c r="L221">
        <f t="shared" si="12"/>
        <v>28</v>
      </c>
    </row>
    <row r="222" spans="1:12" x14ac:dyDescent="0.25">
      <c r="A222">
        <v>1950</v>
      </c>
      <c r="B222" t="s">
        <v>23</v>
      </c>
      <c r="C222" t="s">
        <v>16</v>
      </c>
      <c r="F222">
        <v>1</v>
      </c>
      <c r="I222">
        <v>15</v>
      </c>
      <c r="J222">
        <v>0</v>
      </c>
      <c r="L222">
        <f t="shared" si="12"/>
        <v>16</v>
      </c>
    </row>
    <row r="223" spans="1:12" x14ac:dyDescent="0.25">
      <c r="A223">
        <v>1951</v>
      </c>
      <c r="B223" t="s">
        <v>23</v>
      </c>
      <c r="C223" t="s">
        <v>16</v>
      </c>
      <c r="F223">
        <v>0</v>
      </c>
      <c r="I223">
        <v>15</v>
      </c>
      <c r="J223">
        <v>1</v>
      </c>
      <c r="L223">
        <f t="shared" si="12"/>
        <v>16</v>
      </c>
    </row>
    <row r="224" spans="1:12" x14ac:dyDescent="0.25">
      <c r="A224">
        <v>1952</v>
      </c>
      <c r="B224" t="s">
        <v>23</v>
      </c>
      <c r="C224" t="s">
        <v>16</v>
      </c>
      <c r="F224">
        <v>0</v>
      </c>
      <c r="I224">
        <v>9</v>
      </c>
      <c r="L224">
        <f t="shared" si="12"/>
        <v>9</v>
      </c>
    </row>
    <row r="225" spans="1:12" x14ac:dyDescent="0.25">
      <c r="A225">
        <v>1953</v>
      </c>
      <c r="B225" t="s">
        <v>23</v>
      </c>
      <c r="C225" t="s">
        <v>16</v>
      </c>
      <c r="F225">
        <v>0</v>
      </c>
      <c r="I225">
        <v>8</v>
      </c>
      <c r="L225">
        <f t="shared" si="12"/>
        <v>8</v>
      </c>
    </row>
    <row r="226" spans="1:12" x14ac:dyDescent="0.25">
      <c r="A226">
        <v>1954</v>
      </c>
      <c r="B226" t="s">
        <v>23</v>
      </c>
      <c r="C226" t="s">
        <v>16</v>
      </c>
      <c r="F226">
        <v>0</v>
      </c>
      <c r="I226">
        <v>26</v>
      </c>
      <c r="K226">
        <v>0</v>
      </c>
      <c r="L226">
        <f t="shared" si="12"/>
        <v>26</v>
      </c>
    </row>
    <row r="227" spans="1:12" x14ac:dyDescent="0.25">
      <c r="A227">
        <v>1955</v>
      </c>
      <c r="B227" t="s">
        <v>23</v>
      </c>
      <c r="C227" t="s">
        <v>16</v>
      </c>
      <c r="F227">
        <v>0</v>
      </c>
      <c r="I227">
        <v>23</v>
      </c>
      <c r="L227">
        <f t="shared" si="12"/>
        <v>23</v>
      </c>
    </row>
    <row r="228" spans="1:12" x14ac:dyDescent="0.25">
      <c r="A228">
        <v>1956</v>
      </c>
      <c r="B228" t="s">
        <v>23</v>
      </c>
      <c r="C228" t="s">
        <v>16</v>
      </c>
      <c r="I228">
        <v>15</v>
      </c>
      <c r="L228">
        <f t="shared" si="12"/>
        <v>15</v>
      </c>
    </row>
    <row r="229" spans="1:12" x14ac:dyDescent="0.25">
      <c r="A229">
        <v>1957</v>
      </c>
      <c r="B229" t="s">
        <v>23</v>
      </c>
      <c r="C229" t="s">
        <v>16</v>
      </c>
      <c r="F229">
        <v>0</v>
      </c>
      <c r="I229">
        <v>22</v>
      </c>
      <c r="L229">
        <f t="shared" si="12"/>
        <v>22</v>
      </c>
    </row>
    <row r="230" spans="1:12" x14ac:dyDescent="0.25">
      <c r="A230">
        <v>1958</v>
      </c>
      <c r="B230" t="s">
        <v>23</v>
      </c>
      <c r="C230" t="s">
        <v>16</v>
      </c>
      <c r="I230">
        <v>21</v>
      </c>
      <c r="L230">
        <f t="shared" si="12"/>
        <v>21</v>
      </c>
    </row>
    <row r="231" spans="1:12" x14ac:dyDescent="0.25">
      <c r="A231">
        <v>1959</v>
      </c>
      <c r="B231" t="s">
        <v>23</v>
      </c>
      <c r="C231" t="s">
        <v>16</v>
      </c>
      <c r="F231">
        <v>0</v>
      </c>
      <c r="I231">
        <v>7</v>
      </c>
      <c r="L231">
        <f t="shared" si="12"/>
        <v>7</v>
      </c>
    </row>
    <row r="232" spans="1:12" x14ac:dyDescent="0.25">
      <c r="A232">
        <v>1960</v>
      </c>
      <c r="B232" t="s">
        <v>23</v>
      </c>
      <c r="C232" t="s">
        <v>16</v>
      </c>
      <c r="F232">
        <v>0</v>
      </c>
      <c r="I232">
        <v>2</v>
      </c>
      <c r="L232">
        <f t="shared" si="12"/>
        <v>2</v>
      </c>
    </row>
    <row r="233" spans="1:12" x14ac:dyDescent="0.25">
      <c r="A233">
        <v>1961</v>
      </c>
      <c r="B233" t="s">
        <v>23</v>
      </c>
      <c r="C233" t="s">
        <v>16</v>
      </c>
      <c r="F233">
        <v>0</v>
      </c>
      <c r="I233">
        <v>6</v>
      </c>
      <c r="L233">
        <f t="shared" si="12"/>
        <v>6</v>
      </c>
    </row>
    <row r="234" spans="1:12" x14ac:dyDescent="0.25">
      <c r="A234">
        <v>1962</v>
      </c>
      <c r="B234" t="s">
        <v>23</v>
      </c>
      <c r="C234" t="s">
        <v>16</v>
      </c>
      <c r="F234">
        <v>0</v>
      </c>
      <c r="I234">
        <v>0</v>
      </c>
      <c r="L234">
        <f t="shared" ref="L234:L264" si="13">+F234+I234+J234+K234</f>
        <v>0</v>
      </c>
    </row>
    <row r="235" spans="1:12" x14ac:dyDescent="0.25">
      <c r="A235">
        <v>1963</v>
      </c>
      <c r="B235" t="s">
        <v>23</v>
      </c>
      <c r="C235" t="s">
        <v>16</v>
      </c>
      <c r="F235">
        <v>0</v>
      </c>
      <c r="I235">
        <v>4</v>
      </c>
      <c r="L235">
        <f t="shared" si="13"/>
        <v>4</v>
      </c>
    </row>
    <row r="236" spans="1:12" x14ac:dyDescent="0.25">
      <c r="A236">
        <v>1964</v>
      </c>
      <c r="B236" t="s">
        <v>23</v>
      </c>
      <c r="C236" t="s">
        <v>16</v>
      </c>
      <c r="F236">
        <v>0</v>
      </c>
      <c r="I236">
        <v>15</v>
      </c>
      <c r="L236">
        <f t="shared" si="13"/>
        <v>15</v>
      </c>
    </row>
    <row r="237" spans="1:12" x14ac:dyDescent="0.25">
      <c r="A237">
        <v>1965</v>
      </c>
      <c r="B237" t="s">
        <v>23</v>
      </c>
      <c r="C237" t="s">
        <v>16</v>
      </c>
      <c r="F237">
        <v>0</v>
      </c>
      <c r="I237">
        <v>12</v>
      </c>
      <c r="L237">
        <f t="shared" si="13"/>
        <v>12</v>
      </c>
    </row>
    <row r="238" spans="1:12" x14ac:dyDescent="0.25">
      <c r="A238">
        <v>1966</v>
      </c>
      <c r="B238" t="s">
        <v>23</v>
      </c>
      <c r="C238" t="s">
        <v>16</v>
      </c>
      <c r="F238">
        <v>0</v>
      </c>
      <c r="I238">
        <v>9</v>
      </c>
      <c r="L238">
        <f t="shared" si="13"/>
        <v>9</v>
      </c>
    </row>
    <row r="239" spans="1:12" x14ac:dyDescent="0.25">
      <c r="A239">
        <v>1967</v>
      </c>
      <c r="B239" t="s">
        <v>23</v>
      </c>
      <c r="C239" t="s">
        <v>16</v>
      </c>
      <c r="F239">
        <v>1</v>
      </c>
      <c r="I239">
        <v>30</v>
      </c>
      <c r="L239">
        <f t="shared" si="13"/>
        <v>31</v>
      </c>
    </row>
    <row r="240" spans="1:12" x14ac:dyDescent="0.25">
      <c r="A240">
        <v>1968</v>
      </c>
      <c r="B240" t="s">
        <v>23</v>
      </c>
      <c r="C240" t="s">
        <v>16</v>
      </c>
      <c r="F240">
        <v>33</v>
      </c>
      <c r="I240">
        <v>26</v>
      </c>
      <c r="L240">
        <f t="shared" si="13"/>
        <v>59</v>
      </c>
    </row>
    <row r="241" spans="1:13" x14ac:dyDescent="0.25">
      <c r="A241">
        <v>1969</v>
      </c>
      <c r="B241" t="s">
        <v>23</v>
      </c>
      <c r="C241" t="s">
        <v>16</v>
      </c>
      <c r="F241">
        <v>21</v>
      </c>
      <c r="I241">
        <v>40</v>
      </c>
      <c r="L241">
        <f t="shared" si="13"/>
        <v>61</v>
      </c>
    </row>
    <row r="242" spans="1:13" x14ac:dyDescent="0.25">
      <c r="A242">
        <v>1970</v>
      </c>
      <c r="B242" t="s">
        <v>23</v>
      </c>
      <c r="C242" t="s">
        <v>16</v>
      </c>
      <c r="F242">
        <v>51</v>
      </c>
      <c r="I242">
        <v>41</v>
      </c>
      <c r="J242">
        <v>0</v>
      </c>
      <c r="K242">
        <v>0</v>
      </c>
      <c r="L242">
        <f t="shared" si="13"/>
        <v>92</v>
      </c>
    </row>
    <row r="243" spans="1:13" x14ac:dyDescent="0.25">
      <c r="A243">
        <v>1971</v>
      </c>
      <c r="B243" t="s">
        <v>23</v>
      </c>
      <c r="C243" t="s">
        <v>16</v>
      </c>
      <c r="F243">
        <v>99</v>
      </c>
      <c r="I243">
        <v>50</v>
      </c>
      <c r="J243">
        <v>0</v>
      </c>
      <c r="K243">
        <v>0</v>
      </c>
      <c r="L243">
        <f t="shared" si="13"/>
        <v>149</v>
      </c>
    </row>
    <row r="244" spans="1:13" x14ac:dyDescent="0.25">
      <c r="A244">
        <v>1972</v>
      </c>
      <c r="B244" t="s">
        <v>23</v>
      </c>
      <c r="C244" t="s">
        <v>16</v>
      </c>
      <c r="F244">
        <v>58</v>
      </c>
      <c r="I244">
        <v>36</v>
      </c>
      <c r="K244">
        <v>0</v>
      </c>
      <c r="L244">
        <f t="shared" si="13"/>
        <v>94</v>
      </c>
    </row>
    <row r="245" spans="1:13" x14ac:dyDescent="0.25">
      <c r="A245">
        <v>1973</v>
      </c>
      <c r="B245" t="s">
        <v>23</v>
      </c>
      <c r="C245" t="s">
        <v>16</v>
      </c>
      <c r="F245">
        <v>43</v>
      </c>
      <c r="I245">
        <v>114</v>
      </c>
      <c r="L245">
        <f t="shared" si="13"/>
        <v>157</v>
      </c>
    </row>
    <row r="246" spans="1:13" x14ac:dyDescent="0.25">
      <c r="A246">
        <v>1974</v>
      </c>
      <c r="B246" t="s">
        <v>23</v>
      </c>
      <c r="C246" t="s">
        <v>16</v>
      </c>
      <c r="F246">
        <v>25</v>
      </c>
      <c r="I246">
        <v>206</v>
      </c>
      <c r="L246">
        <f t="shared" si="13"/>
        <v>231</v>
      </c>
      <c r="M246" t="s">
        <v>54</v>
      </c>
    </row>
    <row r="247" spans="1:13" x14ac:dyDescent="0.25">
      <c r="A247">
        <v>1975</v>
      </c>
      <c r="B247" t="s">
        <v>23</v>
      </c>
      <c r="C247" t="s">
        <v>16</v>
      </c>
      <c r="F247">
        <v>34</v>
      </c>
      <c r="I247">
        <v>239</v>
      </c>
      <c r="J247">
        <v>1</v>
      </c>
      <c r="L247">
        <f t="shared" si="13"/>
        <v>274</v>
      </c>
    </row>
    <row r="248" spans="1:13" x14ac:dyDescent="0.25">
      <c r="A248">
        <v>1976</v>
      </c>
      <c r="B248" t="s">
        <v>23</v>
      </c>
      <c r="C248" t="s">
        <v>16</v>
      </c>
      <c r="F248">
        <v>30</v>
      </c>
      <c r="I248">
        <v>130</v>
      </c>
      <c r="L248">
        <f t="shared" si="13"/>
        <v>160</v>
      </c>
    </row>
    <row r="249" spans="1:13" x14ac:dyDescent="0.25">
      <c r="A249">
        <v>1977</v>
      </c>
      <c r="B249" t="s">
        <v>23</v>
      </c>
      <c r="C249" t="s">
        <v>16</v>
      </c>
      <c r="F249">
        <v>49</v>
      </c>
      <c r="I249">
        <v>189</v>
      </c>
      <c r="L249">
        <f t="shared" si="13"/>
        <v>238</v>
      </c>
      <c r="M249" t="s">
        <v>55</v>
      </c>
    </row>
    <row r="250" spans="1:13" x14ac:dyDescent="0.25">
      <c r="A250">
        <v>1978</v>
      </c>
      <c r="B250" t="s">
        <v>23</v>
      </c>
      <c r="C250" t="s">
        <v>16</v>
      </c>
      <c r="D250">
        <v>22</v>
      </c>
      <c r="E250">
        <f t="shared" ref="E250:E262" si="14">F250-D250</f>
        <v>2</v>
      </c>
      <c r="F250">
        <v>24</v>
      </c>
      <c r="G250">
        <v>97</v>
      </c>
      <c r="H250">
        <f t="shared" ref="H250:H262" si="15">I250-G250</f>
        <v>2</v>
      </c>
      <c r="I250">
        <v>99</v>
      </c>
      <c r="J250">
        <v>0</v>
      </c>
      <c r="K250">
        <v>0</v>
      </c>
      <c r="L250">
        <f t="shared" si="13"/>
        <v>123</v>
      </c>
    </row>
    <row r="251" spans="1:13" x14ac:dyDescent="0.25">
      <c r="A251">
        <v>1979</v>
      </c>
      <c r="B251" t="s">
        <v>23</v>
      </c>
      <c r="C251" t="s">
        <v>16</v>
      </c>
      <c r="D251">
        <v>24</v>
      </c>
      <c r="E251">
        <f t="shared" si="14"/>
        <v>2</v>
      </c>
      <c r="F251">
        <v>26</v>
      </c>
      <c r="G251">
        <v>71</v>
      </c>
      <c r="H251">
        <f t="shared" si="15"/>
        <v>1</v>
      </c>
      <c r="I251">
        <v>72</v>
      </c>
      <c r="J251">
        <v>0</v>
      </c>
      <c r="K251">
        <v>0</v>
      </c>
      <c r="L251">
        <f t="shared" si="13"/>
        <v>98</v>
      </c>
    </row>
    <row r="252" spans="1:13" x14ac:dyDescent="0.25">
      <c r="A252">
        <v>1980</v>
      </c>
      <c r="B252" t="s">
        <v>23</v>
      </c>
      <c r="C252" t="s">
        <v>16</v>
      </c>
      <c r="D252">
        <v>0</v>
      </c>
      <c r="E252">
        <f t="shared" si="14"/>
        <v>28</v>
      </c>
      <c r="F252">
        <v>28</v>
      </c>
      <c r="G252">
        <v>62</v>
      </c>
      <c r="H252">
        <f t="shared" si="15"/>
        <v>1</v>
      </c>
      <c r="I252">
        <v>63</v>
      </c>
      <c r="J252">
        <v>0</v>
      </c>
      <c r="K252">
        <v>0</v>
      </c>
      <c r="L252">
        <f t="shared" si="13"/>
        <v>91</v>
      </c>
    </row>
    <row r="253" spans="1:13" x14ac:dyDescent="0.25">
      <c r="A253">
        <v>1981</v>
      </c>
      <c r="B253" t="s">
        <v>23</v>
      </c>
      <c r="C253" t="s">
        <v>16</v>
      </c>
      <c r="D253">
        <v>19</v>
      </c>
      <c r="E253">
        <f t="shared" si="14"/>
        <v>0</v>
      </c>
      <c r="F253">
        <v>19</v>
      </c>
      <c r="G253">
        <v>60</v>
      </c>
      <c r="H253">
        <f t="shared" si="15"/>
        <v>0</v>
      </c>
      <c r="I253">
        <v>60</v>
      </c>
      <c r="J253">
        <v>0</v>
      </c>
      <c r="K253">
        <v>0</v>
      </c>
      <c r="L253">
        <f t="shared" si="13"/>
        <v>79</v>
      </c>
    </row>
    <row r="254" spans="1:13" x14ac:dyDescent="0.25">
      <c r="A254">
        <v>1982</v>
      </c>
      <c r="B254" t="s">
        <v>23</v>
      </c>
      <c r="C254" t="s">
        <v>16</v>
      </c>
      <c r="D254">
        <v>20</v>
      </c>
      <c r="E254">
        <f t="shared" si="14"/>
        <v>12</v>
      </c>
      <c r="F254">
        <v>32</v>
      </c>
      <c r="G254">
        <v>86</v>
      </c>
      <c r="H254">
        <f t="shared" si="15"/>
        <v>0</v>
      </c>
      <c r="I254">
        <v>86</v>
      </c>
      <c r="J254">
        <v>0</v>
      </c>
      <c r="K254">
        <v>0</v>
      </c>
      <c r="L254">
        <f t="shared" si="13"/>
        <v>118</v>
      </c>
    </row>
    <row r="255" spans="1:13" x14ac:dyDescent="0.25">
      <c r="A255">
        <v>1983</v>
      </c>
      <c r="B255" t="s">
        <v>23</v>
      </c>
      <c r="C255" t="s">
        <v>16</v>
      </c>
      <c r="D255">
        <v>17</v>
      </c>
      <c r="E255">
        <f t="shared" si="14"/>
        <v>1</v>
      </c>
      <c r="F255">
        <v>18</v>
      </c>
      <c r="G255">
        <v>45</v>
      </c>
      <c r="H255">
        <f t="shared" si="15"/>
        <v>0</v>
      </c>
      <c r="I255">
        <v>45</v>
      </c>
      <c r="J255">
        <v>0</v>
      </c>
      <c r="K255">
        <v>0</v>
      </c>
      <c r="L255">
        <f t="shared" si="13"/>
        <v>63</v>
      </c>
    </row>
    <row r="256" spans="1:13" x14ac:dyDescent="0.25">
      <c r="A256">
        <v>1984</v>
      </c>
      <c r="B256" t="s">
        <v>23</v>
      </c>
      <c r="C256" t="s">
        <v>16</v>
      </c>
      <c r="D256">
        <v>7</v>
      </c>
      <c r="E256">
        <f t="shared" si="14"/>
        <v>1</v>
      </c>
      <c r="F256">
        <v>8</v>
      </c>
      <c r="G256">
        <v>98</v>
      </c>
      <c r="H256">
        <f t="shared" si="15"/>
        <v>1</v>
      </c>
      <c r="I256">
        <v>99</v>
      </c>
      <c r="J256">
        <v>0</v>
      </c>
      <c r="K256">
        <v>1</v>
      </c>
      <c r="L256">
        <f t="shared" si="13"/>
        <v>108</v>
      </c>
    </row>
    <row r="257" spans="1:12" x14ac:dyDescent="0.25">
      <c r="A257">
        <v>1985</v>
      </c>
      <c r="B257" t="s">
        <v>23</v>
      </c>
      <c r="C257" t="s">
        <v>16</v>
      </c>
      <c r="D257">
        <v>4</v>
      </c>
      <c r="E257">
        <f t="shared" si="14"/>
        <v>2</v>
      </c>
      <c r="F257">
        <v>6</v>
      </c>
      <c r="G257">
        <v>38</v>
      </c>
      <c r="H257">
        <f t="shared" si="15"/>
        <v>1</v>
      </c>
      <c r="I257">
        <v>39</v>
      </c>
      <c r="J257">
        <v>0</v>
      </c>
      <c r="K257">
        <v>0</v>
      </c>
      <c r="L257">
        <f t="shared" si="13"/>
        <v>45</v>
      </c>
    </row>
    <row r="258" spans="1:12" x14ac:dyDescent="0.25">
      <c r="A258">
        <v>1986</v>
      </c>
      <c r="B258" t="s">
        <v>23</v>
      </c>
      <c r="C258" t="s">
        <v>16</v>
      </c>
      <c r="D258">
        <v>16</v>
      </c>
      <c r="E258">
        <f t="shared" si="14"/>
        <v>0</v>
      </c>
      <c r="F258">
        <v>16</v>
      </c>
      <c r="G258">
        <v>74</v>
      </c>
      <c r="H258">
        <f t="shared" si="15"/>
        <v>4</v>
      </c>
      <c r="I258">
        <v>78</v>
      </c>
      <c r="J258">
        <v>0</v>
      </c>
      <c r="K258">
        <v>0</v>
      </c>
      <c r="L258">
        <f t="shared" si="13"/>
        <v>94</v>
      </c>
    </row>
    <row r="259" spans="1:12" x14ac:dyDescent="0.25">
      <c r="A259">
        <v>1987</v>
      </c>
      <c r="B259" t="s">
        <v>23</v>
      </c>
      <c r="C259" t="s">
        <v>16</v>
      </c>
      <c r="D259">
        <v>11</v>
      </c>
      <c r="E259">
        <f t="shared" si="14"/>
        <v>9</v>
      </c>
      <c r="F259">
        <v>20</v>
      </c>
      <c r="G259">
        <v>42</v>
      </c>
      <c r="H259">
        <f t="shared" si="15"/>
        <v>3</v>
      </c>
      <c r="I259">
        <v>45</v>
      </c>
      <c r="J259">
        <v>0</v>
      </c>
      <c r="K259">
        <v>0</v>
      </c>
      <c r="L259">
        <f t="shared" si="13"/>
        <v>65</v>
      </c>
    </row>
    <row r="260" spans="1:12" x14ac:dyDescent="0.25">
      <c r="A260">
        <v>1988</v>
      </c>
      <c r="B260" t="s">
        <v>23</v>
      </c>
      <c r="C260" t="s">
        <v>16</v>
      </c>
      <c r="D260">
        <v>17</v>
      </c>
      <c r="E260">
        <f t="shared" si="14"/>
        <v>61</v>
      </c>
      <c r="F260">
        <v>78</v>
      </c>
      <c r="G260">
        <v>54</v>
      </c>
      <c r="H260">
        <f t="shared" si="15"/>
        <v>2</v>
      </c>
      <c r="I260">
        <v>56</v>
      </c>
      <c r="J260">
        <v>0</v>
      </c>
      <c r="K260">
        <v>0</v>
      </c>
      <c r="L260">
        <f t="shared" si="13"/>
        <v>134</v>
      </c>
    </row>
    <row r="261" spans="1:12" x14ac:dyDescent="0.25">
      <c r="A261">
        <v>1989</v>
      </c>
      <c r="B261" t="s">
        <v>23</v>
      </c>
      <c r="C261" t="s">
        <v>16</v>
      </c>
      <c r="D261">
        <v>13</v>
      </c>
      <c r="E261">
        <f t="shared" si="14"/>
        <v>54</v>
      </c>
      <c r="F261">
        <v>67</v>
      </c>
      <c r="G261">
        <v>20</v>
      </c>
      <c r="H261">
        <f t="shared" si="15"/>
        <v>5</v>
      </c>
      <c r="I261">
        <v>25</v>
      </c>
      <c r="J261">
        <v>0</v>
      </c>
      <c r="K261">
        <v>0</v>
      </c>
      <c r="L261">
        <f t="shared" si="13"/>
        <v>92</v>
      </c>
    </row>
    <row r="262" spans="1:12" x14ac:dyDescent="0.25">
      <c r="A262">
        <v>1990</v>
      </c>
      <c r="B262" t="s">
        <v>23</v>
      </c>
      <c r="C262" t="s">
        <v>16</v>
      </c>
      <c r="D262">
        <v>21</v>
      </c>
      <c r="E262">
        <f t="shared" si="14"/>
        <v>19</v>
      </c>
      <c r="F262">
        <v>40</v>
      </c>
      <c r="G262">
        <v>19</v>
      </c>
      <c r="H262">
        <f t="shared" si="15"/>
        <v>4</v>
      </c>
      <c r="I262">
        <v>23</v>
      </c>
      <c r="J262">
        <v>0</v>
      </c>
      <c r="K262">
        <v>0</v>
      </c>
      <c r="L262">
        <f t="shared" si="13"/>
        <v>63</v>
      </c>
    </row>
    <row r="263" spans="1:12" x14ac:dyDescent="0.25">
      <c r="A263">
        <v>1991</v>
      </c>
      <c r="B263" t="s">
        <v>23</v>
      </c>
      <c r="C263" t="s">
        <v>16</v>
      </c>
      <c r="F263">
        <v>44</v>
      </c>
      <c r="I263">
        <v>22</v>
      </c>
      <c r="J263">
        <v>0</v>
      </c>
      <c r="K263">
        <v>0</v>
      </c>
      <c r="L263">
        <f t="shared" si="13"/>
        <v>66</v>
      </c>
    </row>
    <row r="264" spans="1:12" x14ac:dyDescent="0.25">
      <c r="A264">
        <v>1992</v>
      </c>
      <c r="B264" t="s">
        <v>23</v>
      </c>
      <c r="C264" t="s">
        <v>16</v>
      </c>
      <c r="D264">
        <v>22</v>
      </c>
      <c r="E264">
        <f t="shared" ref="E264:E271" si="16">F264-D264</f>
        <v>66</v>
      </c>
      <c r="F264">
        <v>88</v>
      </c>
      <c r="J264">
        <v>0</v>
      </c>
      <c r="K264">
        <v>0</v>
      </c>
      <c r="L264">
        <f t="shared" si="13"/>
        <v>88</v>
      </c>
    </row>
    <row r="265" spans="1:12" x14ac:dyDescent="0.25">
      <c r="A265">
        <v>1993</v>
      </c>
      <c r="B265" t="s">
        <v>23</v>
      </c>
      <c r="C265" t="s">
        <v>16</v>
      </c>
      <c r="D265">
        <v>22</v>
      </c>
      <c r="E265">
        <f t="shared" si="16"/>
        <v>29</v>
      </c>
      <c r="F265">
        <v>51</v>
      </c>
      <c r="G265">
        <v>22</v>
      </c>
      <c r="H265">
        <f t="shared" ref="H265:H271" si="17">I265-G265</f>
        <v>5</v>
      </c>
      <c r="I265">
        <v>27</v>
      </c>
      <c r="J265">
        <v>0</v>
      </c>
      <c r="K265">
        <v>0</v>
      </c>
      <c r="L265">
        <v>79</v>
      </c>
    </row>
    <row r="266" spans="1:12" x14ac:dyDescent="0.25">
      <c r="A266">
        <v>1994</v>
      </c>
      <c r="B266" t="s">
        <v>23</v>
      </c>
      <c r="C266" t="s">
        <v>16</v>
      </c>
      <c r="D266">
        <v>0</v>
      </c>
      <c r="E266">
        <f t="shared" si="16"/>
        <v>34</v>
      </c>
      <c r="F266">
        <v>34</v>
      </c>
      <c r="G266">
        <v>14</v>
      </c>
      <c r="H266">
        <f t="shared" si="17"/>
        <v>3</v>
      </c>
      <c r="I266">
        <v>17</v>
      </c>
      <c r="J266">
        <v>0</v>
      </c>
      <c r="K266">
        <v>0</v>
      </c>
      <c r="L266">
        <f t="shared" ref="L266:L271" si="18">+F266+I266+J266+K266</f>
        <v>51</v>
      </c>
    </row>
    <row r="267" spans="1:12" x14ac:dyDescent="0.25">
      <c r="A267">
        <v>1995</v>
      </c>
      <c r="B267" t="s">
        <v>23</v>
      </c>
      <c r="C267" t="s">
        <v>16</v>
      </c>
      <c r="D267">
        <v>2</v>
      </c>
      <c r="E267">
        <f t="shared" si="16"/>
        <v>30</v>
      </c>
      <c r="F267">
        <v>32</v>
      </c>
      <c r="G267">
        <v>8</v>
      </c>
      <c r="H267">
        <f t="shared" si="17"/>
        <v>5</v>
      </c>
      <c r="I267">
        <v>13</v>
      </c>
      <c r="J267">
        <v>0</v>
      </c>
      <c r="K267">
        <v>0</v>
      </c>
      <c r="L267">
        <f t="shared" si="18"/>
        <v>45</v>
      </c>
    </row>
    <row r="268" spans="1:12" x14ac:dyDescent="0.25">
      <c r="A268">
        <v>1996</v>
      </c>
      <c r="B268" t="s">
        <v>23</v>
      </c>
      <c r="C268" t="s">
        <v>16</v>
      </c>
      <c r="D268">
        <v>0</v>
      </c>
      <c r="E268">
        <f t="shared" si="16"/>
        <v>16</v>
      </c>
      <c r="F268">
        <v>16</v>
      </c>
      <c r="G268">
        <v>9</v>
      </c>
      <c r="H268">
        <f t="shared" si="17"/>
        <v>2</v>
      </c>
      <c r="I268">
        <v>11</v>
      </c>
      <c r="J268">
        <v>0</v>
      </c>
      <c r="K268">
        <v>0</v>
      </c>
      <c r="L268">
        <f t="shared" si="18"/>
        <v>27</v>
      </c>
    </row>
    <row r="269" spans="1:12" x14ac:dyDescent="0.25">
      <c r="A269">
        <v>1997</v>
      </c>
      <c r="B269" t="s">
        <v>23</v>
      </c>
      <c r="C269" t="s">
        <v>16</v>
      </c>
      <c r="D269">
        <v>0</v>
      </c>
      <c r="E269">
        <f t="shared" si="16"/>
        <v>32</v>
      </c>
      <c r="F269">
        <v>32</v>
      </c>
      <c r="G269">
        <v>9</v>
      </c>
      <c r="H269">
        <f t="shared" si="17"/>
        <v>4</v>
      </c>
      <c r="I269">
        <f>G269+4</f>
        <v>13</v>
      </c>
      <c r="J269">
        <v>0</v>
      </c>
      <c r="K269">
        <v>0</v>
      </c>
      <c r="L269">
        <f t="shared" si="18"/>
        <v>45</v>
      </c>
    </row>
    <row r="270" spans="1:12" x14ac:dyDescent="0.25">
      <c r="A270">
        <v>1998</v>
      </c>
      <c r="B270" t="s">
        <v>23</v>
      </c>
      <c r="C270" t="s">
        <v>16</v>
      </c>
      <c r="D270">
        <v>2</v>
      </c>
      <c r="E270">
        <f t="shared" si="16"/>
        <v>31</v>
      </c>
      <c r="F270">
        <v>33</v>
      </c>
      <c r="G270">
        <v>8</v>
      </c>
      <c r="H270">
        <f t="shared" si="17"/>
        <v>6</v>
      </c>
      <c r="I270">
        <f>G270+6</f>
        <v>14</v>
      </c>
      <c r="J270">
        <v>0</v>
      </c>
      <c r="K270">
        <v>0</v>
      </c>
      <c r="L270">
        <f t="shared" si="18"/>
        <v>47</v>
      </c>
    </row>
    <row r="271" spans="1:12" x14ac:dyDescent="0.25">
      <c r="A271">
        <v>1999</v>
      </c>
      <c r="B271" t="s">
        <v>23</v>
      </c>
      <c r="C271" t="s">
        <v>16</v>
      </c>
      <c r="D271">
        <v>0</v>
      </c>
      <c r="E271">
        <f t="shared" si="16"/>
        <v>14</v>
      </c>
      <c r="F271">
        <v>14</v>
      </c>
      <c r="G271">
        <v>12</v>
      </c>
      <c r="H271">
        <f t="shared" si="17"/>
        <v>6</v>
      </c>
      <c r="I271">
        <f>G271+6</f>
        <v>18</v>
      </c>
      <c r="J271">
        <v>0</v>
      </c>
      <c r="K271">
        <v>0</v>
      </c>
      <c r="L271">
        <f t="shared" si="18"/>
        <v>32</v>
      </c>
    </row>
    <row r="272" spans="1:12" x14ac:dyDescent="0.25">
      <c r="A272">
        <v>2000</v>
      </c>
      <c r="B272" t="s">
        <v>23</v>
      </c>
      <c r="C272" t="s">
        <v>16</v>
      </c>
      <c r="G272">
        <v>6</v>
      </c>
      <c r="H272">
        <v>7</v>
      </c>
      <c r="I272">
        <v>13</v>
      </c>
      <c r="L272">
        <f t="shared" ref="L272:L278" si="19">F272+I272+J272+K272</f>
        <v>13</v>
      </c>
    </row>
    <row r="273" spans="1:12" x14ac:dyDescent="0.25">
      <c r="A273">
        <v>2001</v>
      </c>
      <c r="B273" t="s">
        <v>23</v>
      </c>
      <c r="C273" t="s">
        <v>16</v>
      </c>
      <c r="G273">
        <v>6</v>
      </c>
      <c r="H273">
        <v>11</v>
      </c>
      <c r="I273">
        <v>17</v>
      </c>
      <c r="L273">
        <f t="shared" si="19"/>
        <v>17</v>
      </c>
    </row>
    <row r="274" spans="1:12" x14ac:dyDescent="0.25">
      <c r="A274">
        <v>2002</v>
      </c>
      <c r="B274" t="s">
        <v>23</v>
      </c>
      <c r="C274" t="s">
        <v>16</v>
      </c>
      <c r="E274">
        <v>0</v>
      </c>
      <c r="F274">
        <v>0</v>
      </c>
      <c r="G274">
        <v>6</v>
      </c>
      <c r="H274">
        <v>5</v>
      </c>
      <c r="I274">
        <v>12</v>
      </c>
      <c r="L274">
        <f t="shared" si="19"/>
        <v>12</v>
      </c>
    </row>
    <row r="275" spans="1:12" x14ac:dyDescent="0.25">
      <c r="A275">
        <v>2003</v>
      </c>
      <c r="B275" t="s">
        <v>23</v>
      </c>
      <c r="C275" t="s">
        <v>16</v>
      </c>
      <c r="G275">
        <v>12</v>
      </c>
      <c r="H275">
        <v>8</v>
      </c>
      <c r="I275">
        <v>20</v>
      </c>
      <c r="L275">
        <f t="shared" si="19"/>
        <v>20</v>
      </c>
    </row>
    <row r="276" spans="1:12" x14ac:dyDescent="0.25">
      <c r="A276">
        <v>2004</v>
      </c>
      <c r="B276" t="s">
        <v>23</v>
      </c>
      <c r="C276" t="s">
        <v>16</v>
      </c>
      <c r="D276">
        <v>0</v>
      </c>
      <c r="F276">
        <v>0</v>
      </c>
      <c r="G276">
        <v>6</v>
      </c>
      <c r="H276">
        <v>4</v>
      </c>
      <c r="I276">
        <v>11</v>
      </c>
      <c r="L276">
        <f t="shared" si="19"/>
        <v>11</v>
      </c>
    </row>
    <row r="277" spans="1:12" x14ac:dyDescent="0.25">
      <c r="A277">
        <v>2005</v>
      </c>
      <c r="B277" t="s">
        <v>23</v>
      </c>
      <c r="C277" t="s">
        <v>16</v>
      </c>
      <c r="E277">
        <v>0</v>
      </c>
      <c r="F277">
        <v>0</v>
      </c>
      <c r="G277">
        <v>8</v>
      </c>
      <c r="H277">
        <v>5</v>
      </c>
      <c r="I277">
        <v>14</v>
      </c>
      <c r="L277">
        <f t="shared" si="19"/>
        <v>14</v>
      </c>
    </row>
    <row r="278" spans="1:12" x14ac:dyDescent="0.25">
      <c r="A278">
        <v>2006</v>
      </c>
      <c r="B278" t="s">
        <v>23</v>
      </c>
      <c r="C278" t="s">
        <v>16</v>
      </c>
      <c r="E278">
        <v>0</v>
      </c>
      <c r="F278">
        <v>0</v>
      </c>
      <c r="G278">
        <v>9</v>
      </c>
      <c r="H278">
        <v>4</v>
      </c>
      <c r="I278">
        <v>13</v>
      </c>
      <c r="L278">
        <f t="shared" si="19"/>
        <v>13</v>
      </c>
    </row>
    <row r="279" spans="1:12" x14ac:dyDescent="0.25">
      <c r="A279">
        <v>2007</v>
      </c>
      <c r="B279" t="s">
        <v>23</v>
      </c>
      <c r="C279" t="s">
        <v>16</v>
      </c>
      <c r="G279">
        <v>7</v>
      </c>
      <c r="H279">
        <v>4</v>
      </c>
      <c r="I279">
        <v>11</v>
      </c>
      <c r="L279">
        <v>11</v>
      </c>
    </row>
    <row r="280" spans="1:12" x14ac:dyDescent="0.25">
      <c r="A280">
        <v>2008</v>
      </c>
      <c r="B280" t="s">
        <v>23</v>
      </c>
      <c r="C280" t="s">
        <v>16</v>
      </c>
      <c r="G280">
        <v>6</v>
      </c>
      <c r="H280">
        <v>5</v>
      </c>
      <c r="I280">
        <v>11</v>
      </c>
      <c r="L280">
        <v>11</v>
      </c>
    </row>
    <row r="281" spans="1:12" x14ac:dyDescent="0.25">
      <c r="A281">
        <v>2009</v>
      </c>
      <c r="B281" t="s">
        <v>23</v>
      </c>
      <c r="C281" t="s">
        <v>16</v>
      </c>
      <c r="G281">
        <v>8</v>
      </c>
      <c r="H281">
        <v>4</v>
      </c>
      <c r="I281">
        <v>12</v>
      </c>
      <c r="L281">
        <v>12</v>
      </c>
    </row>
    <row r="282" spans="1:12" x14ac:dyDescent="0.25">
      <c r="A282">
        <v>2010</v>
      </c>
      <c r="B282" t="s">
        <v>23</v>
      </c>
      <c r="C282" t="s">
        <v>16</v>
      </c>
      <c r="G282">
        <v>6</v>
      </c>
      <c r="H282">
        <v>6</v>
      </c>
      <c r="I282">
        <v>12</v>
      </c>
      <c r="L282">
        <v>12</v>
      </c>
    </row>
    <row r="283" spans="1:12" x14ac:dyDescent="0.25">
      <c r="A283">
        <v>2011</v>
      </c>
      <c r="B283" t="s">
        <v>23</v>
      </c>
      <c r="C283" t="s">
        <v>16</v>
      </c>
      <c r="E283">
        <v>0</v>
      </c>
      <c r="F283">
        <v>0</v>
      </c>
      <c r="G283">
        <v>11</v>
      </c>
      <c r="H283">
        <v>7</v>
      </c>
      <c r="I283">
        <v>18</v>
      </c>
      <c r="L283">
        <v>18</v>
      </c>
    </row>
    <row r="284" spans="1:12" x14ac:dyDescent="0.25">
      <c r="A284">
        <v>2012</v>
      </c>
      <c r="B284" t="s">
        <v>23</v>
      </c>
      <c r="C284" t="s">
        <v>16</v>
      </c>
      <c r="D284">
        <v>0</v>
      </c>
      <c r="F284">
        <v>0</v>
      </c>
      <c r="G284">
        <v>7</v>
      </c>
      <c r="H284">
        <v>5</v>
      </c>
      <c r="I284">
        <v>12</v>
      </c>
      <c r="L284">
        <v>12</v>
      </c>
    </row>
    <row r="285" spans="1:12" x14ac:dyDescent="0.25">
      <c r="A285">
        <v>2013</v>
      </c>
      <c r="B285" t="s">
        <v>23</v>
      </c>
      <c r="C285" t="s">
        <v>16</v>
      </c>
      <c r="D285">
        <v>0</v>
      </c>
      <c r="E285">
        <v>0</v>
      </c>
      <c r="F285">
        <v>0</v>
      </c>
      <c r="G285">
        <v>5</v>
      </c>
      <c r="H285">
        <v>4</v>
      </c>
      <c r="I285">
        <v>9</v>
      </c>
      <c r="L285">
        <v>9</v>
      </c>
    </row>
    <row r="286" spans="1:12" x14ac:dyDescent="0.25">
      <c r="A286">
        <v>2014</v>
      </c>
      <c r="B286" t="s">
        <v>23</v>
      </c>
      <c r="C286" t="s">
        <v>16</v>
      </c>
      <c r="D286">
        <v>0</v>
      </c>
      <c r="E286">
        <v>0</v>
      </c>
      <c r="F286">
        <v>0</v>
      </c>
      <c r="G286">
        <v>5</v>
      </c>
      <c r="H286">
        <v>4</v>
      </c>
      <c r="I286">
        <v>8</v>
      </c>
      <c r="L286">
        <v>8</v>
      </c>
    </row>
    <row r="287" spans="1:12" x14ac:dyDescent="0.25">
      <c r="A287">
        <v>2015</v>
      </c>
      <c r="B287" t="s">
        <v>23</v>
      </c>
      <c r="C287" t="s">
        <v>16</v>
      </c>
      <c r="E287">
        <v>0</v>
      </c>
      <c r="F287">
        <v>0</v>
      </c>
      <c r="G287">
        <v>7</v>
      </c>
      <c r="H287">
        <v>3</v>
      </c>
      <c r="I287">
        <v>9</v>
      </c>
      <c r="L287">
        <v>9</v>
      </c>
    </row>
    <row r="288" spans="1:12" x14ac:dyDescent="0.25">
      <c r="A288">
        <v>1893</v>
      </c>
      <c r="B288" t="s">
        <v>23</v>
      </c>
      <c r="C288" t="s">
        <v>11</v>
      </c>
      <c r="L288">
        <v>2</v>
      </c>
    </row>
    <row r="289" spans="1:12" x14ac:dyDescent="0.25">
      <c r="A289">
        <v>1894</v>
      </c>
      <c r="B289" t="s">
        <v>23</v>
      </c>
      <c r="C289" t="s">
        <v>11</v>
      </c>
    </row>
    <row r="290" spans="1:12" x14ac:dyDescent="0.25">
      <c r="A290">
        <v>1895</v>
      </c>
      <c r="B290" t="s">
        <v>23</v>
      </c>
      <c r="C290" t="s">
        <v>11</v>
      </c>
    </row>
    <row r="291" spans="1:12" x14ac:dyDescent="0.25">
      <c r="A291">
        <v>1896</v>
      </c>
      <c r="B291" t="s">
        <v>23</v>
      </c>
      <c r="C291" t="s">
        <v>11</v>
      </c>
    </row>
    <row r="292" spans="1:12" x14ac:dyDescent="0.25">
      <c r="A292">
        <v>1897</v>
      </c>
      <c r="B292" t="s">
        <v>23</v>
      </c>
      <c r="C292" t="s">
        <v>11</v>
      </c>
    </row>
    <row r="293" spans="1:12" x14ac:dyDescent="0.25">
      <c r="A293">
        <v>1898</v>
      </c>
      <c r="B293" t="s">
        <v>23</v>
      </c>
      <c r="C293" t="s">
        <v>11</v>
      </c>
    </row>
    <row r="294" spans="1:12" x14ac:dyDescent="0.25">
      <c r="A294">
        <v>1899</v>
      </c>
      <c r="B294" t="s">
        <v>23</v>
      </c>
      <c r="C294" t="s">
        <v>11</v>
      </c>
      <c r="F294">
        <v>9</v>
      </c>
      <c r="I294">
        <v>12</v>
      </c>
      <c r="J294">
        <v>3</v>
      </c>
      <c r="K294">
        <v>2</v>
      </c>
      <c r="L294">
        <f>+F294+I294+J294+K294</f>
        <v>26</v>
      </c>
    </row>
    <row r="295" spans="1:12" x14ac:dyDescent="0.25">
      <c r="A295">
        <v>1900</v>
      </c>
      <c r="B295" t="s">
        <v>23</v>
      </c>
      <c r="C295" t="s">
        <v>11</v>
      </c>
    </row>
    <row r="296" spans="1:12" x14ac:dyDescent="0.25">
      <c r="A296">
        <v>1901</v>
      </c>
      <c r="B296" t="s">
        <v>23</v>
      </c>
      <c r="C296" t="s">
        <v>11</v>
      </c>
    </row>
    <row r="297" spans="1:12" x14ac:dyDescent="0.25">
      <c r="A297">
        <v>1902</v>
      </c>
      <c r="B297" t="s">
        <v>23</v>
      </c>
      <c r="C297" t="s">
        <v>11</v>
      </c>
    </row>
    <row r="298" spans="1:12" x14ac:dyDescent="0.25">
      <c r="A298">
        <v>1903</v>
      </c>
      <c r="B298" t="s">
        <v>23</v>
      </c>
      <c r="C298" t="s">
        <v>11</v>
      </c>
      <c r="F298">
        <v>4</v>
      </c>
      <c r="I298">
        <v>502</v>
      </c>
      <c r="J298">
        <v>21</v>
      </c>
      <c r="K298">
        <v>9</v>
      </c>
      <c r="L298">
        <f>+F298+I298+J298+K298</f>
        <v>536</v>
      </c>
    </row>
    <row r="299" spans="1:12" x14ac:dyDescent="0.25">
      <c r="A299">
        <v>1904</v>
      </c>
      <c r="B299" t="s">
        <v>23</v>
      </c>
      <c r="C299" t="s">
        <v>11</v>
      </c>
    </row>
    <row r="300" spans="1:12" x14ac:dyDescent="0.25">
      <c r="A300">
        <v>1905</v>
      </c>
      <c r="B300" t="s">
        <v>23</v>
      </c>
      <c r="C300" t="s">
        <v>11</v>
      </c>
    </row>
    <row r="301" spans="1:12" x14ac:dyDescent="0.25">
      <c r="A301">
        <v>1906</v>
      </c>
      <c r="B301" t="s">
        <v>23</v>
      </c>
      <c r="C301" t="s">
        <v>11</v>
      </c>
    </row>
    <row r="302" spans="1:12" x14ac:dyDescent="0.25">
      <c r="A302">
        <v>1907</v>
      </c>
      <c r="B302" t="s">
        <v>23</v>
      </c>
      <c r="C302" t="s">
        <v>11</v>
      </c>
    </row>
    <row r="303" spans="1:12" x14ac:dyDescent="0.25">
      <c r="A303">
        <v>1908</v>
      </c>
      <c r="B303" t="s">
        <v>23</v>
      </c>
      <c r="C303" t="s">
        <v>11</v>
      </c>
      <c r="F303">
        <v>4</v>
      </c>
      <c r="I303">
        <v>333</v>
      </c>
      <c r="J303">
        <v>120</v>
      </c>
      <c r="K303">
        <v>27</v>
      </c>
      <c r="L303">
        <f>+F303+I303+J303+K303</f>
        <v>484</v>
      </c>
    </row>
    <row r="304" spans="1:12" x14ac:dyDescent="0.25">
      <c r="A304">
        <v>1909</v>
      </c>
      <c r="B304" t="s">
        <v>23</v>
      </c>
      <c r="C304" t="s">
        <v>11</v>
      </c>
    </row>
    <row r="305" spans="1:13" x14ac:dyDescent="0.25">
      <c r="A305">
        <v>1910</v>
      </c>
      <c r="B305" t="s">
        <v>23</v>
      </c>
      <c r="C305" t="s">
        <v>11</v>
      </c>
    </row>
    <row r="306" spans="1:13" x14ac:dyDescent="0.25">
      <c r="A306">
        <v>1911</v>
      </c>
      <c r="B306" t="s">
        <v>23</v>
      </c>
      <c r="C306" t="s">
        <v>11</v>
      </c>
      <c r="F306">
        <v>4</v>
      </c>
    </row>
    <row r="307" spans="1:13" x14ac:dyDescent="0.25">
      <c r="A307">
        <v>1912</v>
      </c>
      <c r="B307" t="s">
        <v>23</v>
      </c>
      <c r="C307" t="s">
        <v>11</v>
      </c>
      <c r="F307">
        <v>49</v>
      </c>
    </row>
    <row r="308" spans="1:13" x14ac:dyDescent="0.25">
      <c r="A308">
        <v>1913</v>
      </c>
      <c r="B308" t="s">
        <v>23</v>
      </c>
      <c r="C308" t="s">
        <v>11</v>
      </c>
      <c r="F308">
        <v>6</v>
      </c>
    </row>
    <row r="309" spans="1:13" x14ac:dyDescent="0.25">
      <c r="A309">
        <v>1914</v>
      </c>
      <c r="B309" t="s">
        <v>23</v>
      </c>
      <c r="C309" t="s">
        <v>11</v>
      </c>
    </row>
    <row r="310" spans="1:13" x14ac:dyDescent="0.25">
      <c r="A310">
        <v>1915</v>
      </c>
      <c r="B310" t="s">
        <v>23</v>
      </c>
      <c r="C310" t="s">
        <v>11</v>
      </c>
      <c r="F310">
        <v>9</v>
      </c>
    </row>
    <row r="311" spans="1:13" x14ac:dyDescent="0.25">
      <c r="A311">
        <v>1916</v>
      </c>
      <c r="B311" t="s">
        <v>23</v>
      </c>
      <c r="C311" t="s">
        <v>11</v>
      </c>
      <c r="F311">
        <v>1</v>
      </c>
    </row>
    <row r="312" spans="1:13" x14ac:dyDescent="0.25">
      <c r="A312">
        <v>1917</v>
      </c>
      <c r="B312" t="s">
        <v>23</v>
      </c>
      <c r="C312" t="s">
        <v>11</v>
      </c>
      <c r="F312">
        <v>2</v>
      </c>
      <c r="I312">
        <v>244</v>
      </c>
      <c r="L312">
        <f>+F312+I312+J312+K312</f>
        <v>246</v>
      </c>
      <c r="M312" t="s">
        <v>49</v>
      </c>
    </row>
    <row r="313" spans="1:13" x14ac:dyDescent="0.25">
      <c r="A313">
        <v>1918</v>
      </c>
      <c r="B313" t="s">
        <v>23</v>
      </c>
      <c r="C313" t="s">
        <v>11</v>
      </c>
      <c r="F313">
        <v>5</v>
      </c>
    </row>
    <row r="314" spans="1:13" x14ac:dyDescent="0.25">
      <c r="A314">
        <v>1919</v>
      </c>
      <c r="B314" t="s">
        <v>23</v>
      </c>
      <c r="C314" t="s">
        <v>11</v>
      </c>
      <c r="F314">
        <v>7</v>
      </c>
    </row>
    <row r="315" spans="1:13" x14ac:dyDescent="0.25">
      <c r="A315">
        <v>1920</v>
      </c>
      <c r="B315" t="s">
        <v>23</v>
      </c>
      <c r="C315" t="s">
        <v>11</v>
      </c>
      <c r="F315">
        <v>5</v>
      </c>
    </row>
    <row r="316" spans="1:13" x14ac:dyDescent="0.25">
      <c r="A316">
        <v>1921</v>
      </c>
      <c r="B316" t="s">
        <v>23</v>
      </c>
      <c r="C316" t="s">
        <v>11</v>
      </c>
      <c r="F316">
        <v>4</v>
      </c>
    </row>
    <row r="317" spans="1:13" x14ac:dyDescent="0.25">
      <c r="A317">
        <v>1922</v>
      </c>
      <c r="B317" t="s">
        <v>23</v>
      </c>
      <c r="C317" t="s">
        <v>11</v>
      </c>
      <c r="F317">
        <v>6</v>
      </c>
      <c r="I317">
        <v>744</v>
      </c>
      <c r="L317">
        <f>+F317+I317+J317+K317</f>
        <v>750</v>
      </c>
    </row>
    <row r="318" spans="1:13" x14ac:dyDescent="0.25">
      <c r="A318">
        <v>1923</v>
      </c>
      <c r="B318" t="s">
        <v>23</v>
      </c>
      <c r="C318" t="s">
        <v>11</v>
      </c>
      <c r="F318">
        <v>7</v>
      </c>
    </row>
    <row r="319" spans="1:13" x14ac:dyDescent="0.25">
      <c r="A319">
        <v>1924</v>
      </c>
      <c r="B319" t="s">
        <v>23</v>
      </c>
      <c r="C319" t="s">
        <v>11</v>
      </c>
      <c r="F319">
        <v>7</v>
      </c>
    </row>
    <row r="320" spans="1:13" x14ac:dyDescent="0.25">
      <c r="A320">
        <v>1925</v>
      </c>
      <c r="B320" t="s">
        <v>23</v>
      </c>
      <c r="C320" t="s">
        <v>11</v>
      </c>
      <c r="F320">
        <v>12</v>
      </c>
    </row>
    <row r="321" spans="1:12" x14ac:dyDescent="0.25">
      <c r="A321">
        <v>1926</v>
      </c>
      <c r="B321" t="s">
        <v>23</v>
      </c>
      <c r="C321" t="s">
        <v>11</v>
      </c>
      <c r="F321">
        <v>7</v>
      </c>
    </row>
    <row r="322" spans="1:12" x14ac:dyDescent="0.25">
      <c r="A322">
        <v>1927</v>
      </c>
      <c r="B322" t="s">
        <v>23</v>
      </c>
      <c r="C322" t="s">
        <v>11</v>
      </c>
      <c r="F322">
        <v>6</v>
      </c>
    </row>
    <row r="323" spans="1:12" x14ac:dyDescent="0.25">
      <c r="A323">
        <v>1928</v>
      </c>
      <c r="B323" t="s">
        <v>23</v>
      </c>
      <c r="C323" t="s">
        <v>11</v>
      </c>
      <c r="F323">
        <v>11</v>
      </c>
    </row>
    <row r="324" spans="1:12" x14ac:dyDescent="0.25">
      <c r="A324">
        <v>1929</v>
      </c>
      <c r="B324" t="s">
        <v>23</v>
      </c>
      <c r="C324" t="s">
        <v>11</v>
      </c>
      <c r="F324">
        <v>5</v>
      </c>
      <c r="I324">
        <v>602</v>
      </c>
      <c r="K324">
        <v>0</v>
      </c>
      <c r="L324">
        <v>608</v>
      </c>
    </row>
    <row r="325" spans="1:12" x14ac:dyDescent="0.25">
      <c r="A325">
        <v>1930</v>
      </c>
      <c r="B325" t="s">
        <v>23</v>
      </c>
      <c r="C325" t="s">
        <v>11</v>
      </c>
      <c r="F325">
        <v>10</v>
      </c>
      <c r="I325">
        <v>479</v>
      </c>
      <c r="K325">
        <v>2</v>
      </c>
      <c r="L325">
        <f t="shared" ref="L325:L356" si="20">+F325+I325+J325+K325</f>
        <v>491</v>
      </c>
    </row>
    <row r="326" spans="1:12" x14ac:dyDescent="0.25">
      <c r="A326">
        <v>1931</v>
      </c>
      <c r="B326" t="s">
        <v>23</v>
      </c>
      <c r="C326" t="s">
        <v>11</v>
      </c>
      <c r="F326">
        <v>11</v>
      </c>
      <c r="I326">
        <v>818</v>
      </c>
      <c r="K326">
        <v>2</v>
      </c>
      <c r="L326">
        <f t="shared" si="20"/>
        <v>831</v>
      </c>
    </row>
    <row r="327" spans="1:12" x14ac:dyDescent="0.25">
      <c r="A327">
        <v>1932</v>
      </c>
      <c r="B327" t="s">
        <v>23</v>
      </c>
      <c r="C327" t="s">
        <v>11</v>
      </c>
      <c r="F327">
        <v>29</v>
      </c>
      <c r="I327">
        <v>252</v>
      </c>
      <c r="J327">
        <v>0</v>
      </c>
      <c r="K327">
        <v>3</v>
      </c>
      <c r="L327">
        <f t="shared" si="20"/>
        <v>284</v>
      </c>
    </row>
    <row r="328" spans="1:12" x14ac:dyDescent="0.25">
      <c r="A328">
        <v>1933</v>
      </c>
      <c r="B328" t="s">
        <v>23</v>
      </c>
      <c r="C328" t="s">
        <v>11</v>
      </c>
      <c r="F328">
        <v>31</v>
      </c>
      <c r="I328">
        <v>885</v>
      </c>
      <c r="K328">
        <v>3</v>
      </c>
      <c r="L328">
        <f t="shared" si="20"/>
        <v>919</v>
      </c>
    </row>
    <row r="329" spans="1:12" x14ac:dyDescent="0.25">
      <c r="A329">
        <v>1934</v>
      </c>
      <c r="B329" t="s">
        <v>23</v>
      </c>
      <c r="C329" t="s">
        <v>11</v>
      </c>
      <c r="F329">
        <v>9</v>
      </c>
      <c r="I329">
        <v>1309</v>
      </c>
      <c r="K329">
        <v>2</v>
      </c>
      <c r="L329">
        <f t="shared" si="20"/>
        <v>1320</v>
      </c>
    </row>
    <row r="330" spans="1:12" x14ac:dyDescent="0.25">
      <c r="A330">
        <v>1935</v>
      </c>
      <c r="B330" t="s">
        <v>23</v>
      </c>
      <c r="C330" t="s">
        <v>11</v>
      </c>
      <c r="F330">
        <v>22</v>
      </c>
      <c r="I330">
        <v>1027</v>
      </c>
      <c r="K330">
        <v>5</v>
      </c>
      <c r="L330">
        <f t="shared" si="20"/>
        <v>1054</v>
      </c>
    </row>
    <row r="331" spans="1:12" x14ac:dyDescent="0.25">
      <c r="A331">
        <v>1936</v>
      </c>
      <c r="B331" t="s">
        <v>23</v>
      </c>
      <c r="C331" t="s">
        <v>11</v>
      </c>
      <c r="F331">
        <v>47</v>
      </c>
      <c r="I331">
        <v>1435</v>
      </c>
      <c r="K331">
        <v>5</v>
      </c>
      <c r="L331">
        <f t="shared" si="20"/>
        <v>1487</v>
      </c>
    </row>
    <row r="332" spans="1:12" x14ac:dyDescent="0.25">
      <c r="A332">
        <v>1937</v>
      </c>
      <c r="B332" t="s">
        <v>23</v>
      </c>
      <c r="C332" t="s">
        <v>11</v>
      </c>
      <c r="F332">
        <v>24</v>
      </c>
      <c r="I332">
        <v>1901</v>
      </c>
      <c r="L332">
        <f t="shared" si="20"/>
        <v>1925</v>
      </c>
    </row>
    <row r="333" spans="1:12" x14ac:dyDescent="0.25">
      <c r="A333">
        <v>1938</v>
      </c>
      <c r="B333" t="s">
        <v>23</v>
      </c>
      <c r="C333" t="s">
        <v>11</v>
      </c>
      <c r="F333">
        <v>41</v>
      </c>
      <c r="I333">
        <v>1829</v>
      </c>
      <c r="K333">
        <v>4</v>
      </c>
      <c r="L333">
        <f t="shared" si="20"/>
        <v>1874</v>
      </c>
    </row>
    <row r="334" spans="1:12" x14ac:dyDescent="0.25">
      <c r="A334">
        <v>1939</v>
      </c>
      <c r="B334" t="s">
        <v>23</v>
      </c>
      <c r="C334" t="s">
        <v>11</v>
      </c>
      <c r="F334">
        <v>81</v>
      </c>
      <c r="I334">
        <v>1601</v>
      </c>
      <c r="K334">
        <v>7</v>
      </c>
      <c r="L334">
        <f t="shared" si="20"/>
        <v>1689</v>
      </c>
    </row>
    <row r="335" spans="1:12" x14ac:dyDescent="0.25">
      <c r="A335">
        <v>1940</v>
      </c>
      <c r="B335" t="s">
        <v>23</v>
      </c>
      <c r="C335" t="s">
        <v>11</v>
      </c>
      <c r="F335">
        <v>96</v>
      </c>
      <c r="I335">
        <v>1877</v>
      </c>
      <c r="K335">
        <v>5</v>
      </c>
      <c r="L335">
        <f t="shared" si="20"/>
        <v>1978</v>
      </c>
    </row>
    <row r="336" spans="1:12" x14ac:dyDescent="0.25">
      <c r="A336">
        <v>1941</v>
      </c>
      <c r="B336" t="s">
        <v>23</v>
      </c>
      <c r="C336" t="s">
        <v>11</v>
      </c>
      <c r="F336">
        <v>148</v>
      </c>
      <c r="I336">
        <v>1902</v>
      </c>
      <c r="K336">
        <v>7</v>
      </c>
      <c r="L336">
        <f t="shared" si="20"/>
        <v>2057</v>
      </c>
    </row>
    <row r="337" spans="1:12" x14ac:dyDescent="0.25">
      <c r="A337">
        <v>1942</v>
      </c>
      <c r="B337" t="s">
        <v>23</v>
      </c>
      <c r="C337" t="s">
        <v>11</v>
      </c>
      <c r="F337">
        <v>92</v>
      </c>
      <c r="I337">
        <v>1638</v>
      </c>
      <c r="K337">
        <v>16</v>
      </c>
      <c r="L337">
        <f t="shared" si="20"/>
        <v>1746</v>
      </c>
    </row>
    <row r="338" spans="1:12" x14ac:dyDescent="0.25">
      <c r="A338">
        <v>1943</v>
      </c>
      <c r="B338" t="s">
        <v>23</v>
      </c>
      <c r="C338" t="s">
        <v>11</v>
      </c>
      <c r="F338">
        <v>36</v>
      </c>
      <c r="I338">
        <v>1459</v>
      </c>
      <c r="K338">
        <v>16</v>
      </c>
      <c r="L338">
        <f t="shared" si="20"/>
        <v>1511</v>
      </c>
    </row>
    <row r="339" spans="1:12" x14ac:dyDescent="0.25">
      <c r="A339">
        <v>1944</v>
      </c>
      <c r="B339" t="s">
        <v>23</v>
      </c>
      <c r="C339" t="s">
        <v>11</v>
      </c>
      <c r="F339">
        <v>32</v>
      </c>
      <c r="I339">
        <v>1162</v>
      </c>
      <c r="K339">
        <v>23</v>
      </c>
      <c r="L339">
        <f t="shared" si="20"/>
        <v>1217</v>
      </c>
    </row>
    <row r="340" spans="1:12" x14ac:dyDescent="0.25">
      <c r="A340">
        <v>1945</v>
      </c>
      <c r="B340" t="s">
        <v>23</v>
      </c>
      <c r="C340" t="s">
        <v>11</v>
      </c>
      <c r="F340">
        <v>48</v>
      </c>
      <c r="I340">
        <v>1768</v>
      </c>
      <c r="K340">
        <v>17</v>
      </c>
      <c r="L340">
        <f t="shared" si="20"/>
        <v>1833</v>
      </c>
    </row>
    <row r="341" spans="1:12" x14ac:dyDescent="0.25">
      <c r="A341">
        <v>1946</v>
      </c>
      <c r="B341" t="s">
        <v>23</v>
      </c>
      <c r="C341" t="s">
        <v>11</v>
      </c>
      <c r="F341">
        <v>73</v>
      </c>
      <c r="I341">
        <v>1194</v>
      </c>
      <c r="K341">
        <v>5</v>
      </c>
      <c r="L341">
        <f t="shared" si="20"/>
        <v>1272</v>
      </c>
    </row>
    <row r="342" spans="1:12" x14ac:dyDescent="0.25">
      <c r="A342">
        <v>1947</v>
      </c>
      <c r="B342" t="s">
        <v>23</v>
      </c>
      <c r="C342" t="s">
        <v>11</v>
      </c>
      <c r="F342">
        <v>55</v>
      </c>
      <c r="I342">
        <v>975</v>
      </c>
      <c r="K342">
        <v>2</v>
      </c>
      <c r="L342">
        <f t="shared" si="20"/>
        <v>1032</v>
      </c>
    </row>
    <row r="343" spans="1:12" x14ac:dyDescent="0.25">
      <c r="A343">
        <v>1948</v>
      </c>
      <c r="B343" t="s">
        <v>23</v>
      </c>
      <c r="C343" t="s">
        <v>11</v>
      </c>
      <c r="F343">
        <v>63</v>
      </c>
      <c r="I343">
        <v>1032</v>
      </c>
      <c r="L343">
        <f t="shared" si="20"/>
        <v>1095</v>
      </c>
    </row>
    <row r="344" spans="1:12" x14ac:dyDescent="0.25">
      <c r="A344">
        <v>1949</v>
      </c>
      <c r="B344" t="s">
        <v>23</v>
      </c>
      <c r="C344" t="s">
        <v>11</v>
      </c>
      <c r="F344">
        <v>38</v>
      </c>
      <c r="I344">
        <v>1321</v>
      </c>
      <c r="K344">
        <v>2</v>
      </c>
      <c r="L344">
        <f t="shared" si="20"/>
        <v>1361</v>
      </c>
    </row>
    <row r="345" spans="1:12" x14ac:dyDescent="0.25">
      <c r="A345">
        <v>1950</v>
      </c>
      <c r="B345" t="s">
        <v>23</v>
      </c>
      <c r="C345" t="s">
        <v>11</v>
      </c>
      <c r="F345">
        <v>21</v>
      </c>
      <c r="I345">
        <v>1115</v>
      </c>
      <c r="K345">
        <v>11</v>
      </c>
      <c r="L345">
        <f t="shared" si="20"/>
        <v>1147</v>
      </c>
    </row>
    <row r="346" spans="1:12" x14ac:dyDescent="0.25">
      <c r="A346">
        <v>1951</v>
      </c>
      <c r="B346" t="s">
        <v>23</v>
      </c>
      <c r="C346" t="s">
        <v>11</v>
      </c>
      <c r="F346">
        <v>23</v>
      </c>
      <c r="I346">
        <v>1112</v>
      </c>
      <c r="K346">
        <v>1</v>
      </c>
      <c r="L346">
        <f t="shared" si="20"/>
        <v>1136</v>
      </c>
    </row>
    <row r="347" spans="1:12" x14ac:dyDescent="0.25">
      <c r="A347">
        <v>1952</v>
      </c>
      <c r="B347" t="s">
        <v>23</v>
      </c>
      <c r="C347" t="s">
        <v>11</v>
      </c>
      <c r="F347">
        <v>36</v>
      </c>
      <c r="I347">
        <v>1069</v>
      </c>
      <c r="K347">
        <v>1</v>
      </c>
      <c r="L347">
        <f t="shared" si="20"/>
        <v>1106</v>
      </c>
    </row>
    <row r="348" spans="1:12" x14ac:dyDescent="0.25">
      <c r="A348">
        <v>1953</v>
      </c>
      <c r="B348" t="s">
        <v>23</v>
      </c>
      <c r="C348" t="s">
        <v>11</v>
      </c>
      <c r="D348">
        <v>11</v>
      </c>
      <c r="E348">
        <f t="shared" ref="E348:E385" si="21">F348-D348</f>
        <v>8</v>
      </c>
      <c r="F348">
        <v>19</v>
      </c>
      <c r="G348">
        <v>1098</v>
      </c>
      <c r="H348">
        <f t="shared" ref="H348:H385" si="22">I348-G348</f>
        <v>0</v>
      </c>
      <c r="I348">
        <v>1098</v>
      </c>
      <c r="K348">
        <v>0</v>
      </c>
      <c r="L348">
        <f t="shared" si="20"/>
        <v>1117</v>
      </c>
    </row>
    <row r="349" spans="1:12" x14ac:dyDescent="0.25">
      <c r="A349">
        <v>1954</v>
      </c>
      <c r="B349" t="s">
        <v>23</v>
      </c>
      <c r="C349" t="s">
        <v>11</v>
      </c>
      <c r="D349">
        <v>6</v>
      </c>
      <c r="E349">
        <f t="shared" si="21"/>
        <v>7</v>
      </c>
      <c r="F349">
        <v>13</v>
      </c>
      <c r="G349">
        <v>1330</v>
      </c>
      <c r="H349">
        <f t="shared" si="22"/>
        <v>0</v>
      </c>
      <c r="I349">
        <v>1330</v>
      </c>
      <c r="K349">
        <v>0</v>
      </c>
      <c r="L349">
        <f t="shared" si="20"/>
        <v>1343</v>
      </c>
    </row>
    <row r="350" spans="1:12" x14ac:dyDescent="0.25">
      <c r="A350">
        <v>1955</v>
      </c>
      <c r="B350" t="s">
        <v>23</v>
      </c>
      <c r="C350" t="s">
        <v>11</v>
      </c>
      <c r="D350">
        <v>6</v>
      </c>
      <c r="E350">
        <f t="shared" si="21"/>
        <v>3</v>
      </c>
      <c r="F350">
        <v>9</v>
      </c>
      <c r="G350">
        <v>1847</v>
      </c>
      <c r="H350">
        <f t="shared" si="22"/>
        <v>0</v>
      </c>
      <c r="I350">
        <v>1847</v>
      </c>
      <c r="L350">
        <f t="shared" si="20"/>
        <v>1856</v>
      </c>
    </row>
    <row r="351" spans="1:12" x14ac:dyDescent="0.25">
      <c r="A351">
        <v>1956</v>
      </c>
      <c r="B351" t="s">
        <v>23</v>
      </c>
      <c r="C351" t="s">
        <v>11</v>
      </c>
      <c r="D351">
        <v>27</v>
      </c>
      <c r="E351">
        <f t="shared" si="21"/>
        <v>2</v>
      </c>
      <c r="F351">
        <v>29</v>
      </c>
      <c r="G351">
        <v>1822</v>
      </c>
      <c r="H351">
        <f t="shared" si="22"/>
        <v>0</v>
      </c>
      <c r="I351">
        <v>1822</v>
      </c>
      <c r="L351">
        <f t="shared" si="20"/>
        <v>1851</v>
      </c>
    </row>
    <row r="352" spans="1:12" x14ac:dyDescent="0.25">
      <c r="A352">
        <v>1957</v>
      </c>
      <c r="B352" t="s">
        <v>23</v>
      </c>
      <c r="C352" t="s">
        <v>11</v>
      </c>
      <c r="D352">
        <v>7</v>
      </c>
      <c r="E352">
        <f t="shared" si="21"/>
        <v>2</v>
      </c>
      <c r="F352">
        <v>9</v>
      </c>
      <c r="G352">
        <v>2032</v>
      </c>
      <c r="H352">
        <f t="shared" si="22"/>
        <v>0</v>
      </c>
      <c r="I352">
        <v>2032</v>
      </c>
      <c r="L352">
        <f t="shared" si="20"/>
        <v>2041</v>
      </c>
    </row>
    <row r="353" spans="1:12" x14ac:dyDescent="0.25">
      <c r="A353">
        <v>1958</v>
      </c>
      <c r="B353" t="s">
        <v>23</v>
      </c>
      <c r="C353" t="s">
        <v>11</v>
      </c>
      <c r="D353">
        <v>12</v>
      </c>
      <c r="E353">
        <f t="shared" si="21"/>
        <v>3</v>
      </c>
      <c r="F353">
        <v>15</v>
      </c>
      <c r="G353">
        <v>1226</v>
      </c>
      <c r="H353">
        <f t="shared" si="22"/>
        <v>1</v>
      </c>
      <c r="I353">
        <v>1227</v>
      </c>
      <c r="L353">
        <f t="shared" si="20"/>
        <v>1242</v>
      </c>
    </row>
    <row r="354" spans="1:12" x14ac:dyDescent="0.25">
      <c r="A354">
        <v>1959</v>
      </c>
      <c r="B354" t="s">
        <v>23</v>
      </c>
      <c r="C354" t="s">
        <v>11</v>
      </c>
      <c r="D354">
        <v>14</v>
      </c>
      <c r="E354">
        <f t="shared" si="21"/>
        <v>0</v>
      </c>
      <c r="F354">
        <v>14</v>
      </c>
      <c r="G354">
        <v>1923</v>
      </c>
      <c r="H354">
        <f t="shared" si="22"/>
        <v>0</v>
      </c>
      <c r="I354">
        <v>1923</v>
      </c>
      <c r="L354">
        <f t="shared" si="20"/>
        <v>1937</v>
      </c>
    </row>
    <row r="355" spans="1:12" x14ac:dyDescent="0.25">
      <c r="A355">
        <v>1960</v>
      </c>
      <c r="B355" t="s">
        <v>23</v>
      </c>
      <c r="C355" t="s">
        <v>11</v>
      </c>
      <c r="D355">
        <v>24</v>
      </c>
      <c r="E355">
        <f t="shared" si="21"/>
        <v>0</v>
      </c>
      <c r="F355">
        <v>24</v>
      </c>
      <c r="G355">
        <v>1382</v>
      </c>
      <c r="H355">
        <f t="shared" si="22"/>
        <v>0</v>
      </c>
      <c r="I355">
        <v>1382</v>
      </c>
      <c r="J355">
        <v>9</v>
      </c>
      <c r="L355">
        <f t="shared" si="20"/>
        <v>1415</v>
      </c>
    </row>
    <row r="356" spans="1:12" x14ac:dyDescent="0.25">
      <c r="A356">
        <v>1961</v>
      </c>
      <c r="B356" t="s">
        <v>23</v>
      </c>
      <c r="C356" t="s">
        <v>11</v>
      </c>
      <c r="D356">
        <v>40</v>
      </c>
      <c r="E356">
        <f t="shared" si="21"/>
        <v>1</v>
      </c>
      <c r="F356">
        <v>41</v>
      </c>
      <c r="G356">
        <v>1801</v>
      </c>
      <c r="H356">
        <f t="shared" si="22"/>
        <v>0</v>
      </c>
      <c r="I356">
        <v>1801</v>
      </c>
      <c r="K356">
        <v>0</v>
      </c>
      <c r="L356">
        <f t="shared" si="20"/>
        <v>1842</v>
      </c>
    </row>
    <row r="357" spans="1:12" x14ac:dyDescent="0.25">
      <c r="A357">
        <v>1962</v>
      </c>
      <c r="B357" t="s">
        <v>23</v>
      </c>
      <c r="C357" t="s">
        <v>11</v>
      </c>
      <c r="D357">
        <v>1</v>
      </c>
      <c r="E357">
        <f t="shared" si="21"/>
        <v>1</v>
      </c>
      <c r="F357">
        <v>2</v>
      </c>
      <c r="G357">
        <v>1200</v>
      </c>
      <c r="H357">
        <f t="shared" si="22"/>
        <v>0</v>
      </c>
      <c r="I357">
        <v>1200</v>
      </c>
      <c r="J357">
        <v>5</v>
      </c>
      <c r="L357">
        <f t="shared" ref="L357:L388" si="23">+F357+I357+J357+K357</f>
        <v>1207</v>
      </c>
    </row>
    <row r="358" spans="1:12" x14ac:dyDescent="0.25">
      <c r="A358">
        <v>1963</v>
      </c>
      <c r="B358" t="s">
        <v>23</v>
      </c>
      <c r="C358" t="s">
        <v>11</v>
      </c>
      <c r="D358">
        <v>27</v>
      </c>
      <c r="E358">
        <f t="shared" si="21"/>
        <v>0</v>
      </c>
      <c r="F358">
        <v>27</v>
      </c>
      <c r="G358">
        <v>1250</v>
      </c>
      <c r="H358">
        <f t="shared" si="22"/>
        <v>1</v>
      </c>
      <c r="I358">
        <v>1251</v>
      </c>
      <c r="L358">
        <f t="shared" si="23"/>
        <v>1278</v>
      </c>
    </row>
    <row r="359" spans="1:12" x14ac:dyDescent="0.25">
      <c r="A359">
        <v>1964</v>
      </c>
      <c r="B359" t="s">
        <v>23</v>
      </c>
      <c r="C359" t="s">
        <v>11</v>
      </c>
      <c r="D359">
        <v>13</v>
      </c>
      <c r="E359">
        <f t="shared" si="21"/>
        <v>1</v>
      </c>
      <c r="F359">
        <v>14</v>
      </c>
      <c r="G359">
        <v>1305</v>
      </c>
      <c r="H359">
        <f t="shared" si="22"/>
        <v>0</v>
      </c>
      <c r="I359">
        <v>1305</v>
      </c>
      <c r="L359">
        <f t="shared" si="23"/>
        <v>1319</v>
      </c>
    </row>
    <row r="360" spans="1:12" x14ac:dyDescent="0.25">
      <c r="A360">
        <v>1965</v>
      </c>
      <c r="B360" t="s">
        <v>23</v>
      </c>
      <c r="C360" t="s">
        <v>11</v>
      </c>
      <c r="D360">
        <v>4</v>
      </c>
      <c r="E360">
        <f t="shared" si="21"/>
        <v>6</v>
      </c>
      <c r="F360">
        <v>10</v>
      </c>
      <c r="G360">
        <v>2006</v>
      </c>
      <c r="H360">
        <f t="shared" si="22"/>
        <v>0</v>
      </c>
      <c r="I360">
        <v>2006</v>
      </c>
      <c r="L360">
        <f t="shared" si="23"/>
        <v>2016</v>
      </c>
    </row>
    <row r="361" spans="1:12" x14ac:dyDescent="0.25">
      <c r="A361">
        <v>1966</v>
      </c>
      <c r="B361" t="s">
        <v>23</v>
      </c>
      <c r="C361" t="s">
        <v>11</v>
      </c>
      <c r="D361">
        <v>0</v>
      </c>
      <c r="E361">
        <f t="shared" si="21"/>
        <v>2</v>
      </c>
      <c r="F361">
        <v>2</v>
      </c>
      <c r="G361">
        <v>2711</v>
      </c>
      <c r="H361">
        <f t="shared" si="22"/>
        <v>0</v>
      </c>
      <c r="I361">
        <v>2711</v>
      </c>
      <c r="K361">
        <v>1</v>
      </c>
      <c r="L361">
        <f t="shared" si="23"/>
        <v>2714</v>
      </c>
    </row>
    <row r="362" spans="1:12" x14ac:dyDescent="0.25">
      <c r="A362">
        <v>1967</v>
      </c>
      <c r="B362" t="s">
        <v>23</v>
      </c>
      <c r="C362" t="s">
        <v>11</v>
      </c>
      <c r="D362">
        <v>0</v>
      </c>
      <c r="E362">
        <f t="shared" si="21"/>
        <v>1</v>
      </c>
      <c r="F362">
        <v>1</v>
      </c>
      <c r="G362">
        <v>2531</v>
      </c>
      <c r="H362">
        <f t="shared" si="22"/>
        <v>0</v>
      </c>
      <c r="I362">
        <v>2531</v>
      </c>
      <c r="J362">
        <v>0</v>
      </c>
      <c r="K362">
        <v>10</v>
      </c>
      <c r="L362">
        <f t="shared" si="23"/>
        <v>2542</v>
      </c>
    </row>
    <row r="363" spans="1:12" x14ac:dyDescent="0.25">
      <c r="A363">
        <v>1968</v>
      </c>
      <c r="B363" t="s">
        <v>23</v>
      </c>
      <c r="C363" t="s">
        <v>11</v>
      </c>
      <c r="D363">
        <v>6</v>
      </c>
      <c r="E363">
        <f t="shared" si="21"/>
        <v>3</v>
      </c>
      <c r="F363">
        <v>9</v>
      </c>
      <c r="G363">
        <v>2328</v>
      </c>
      <c r="H363">
        <f t="shared" si="22"/>
        <v>0</v>
      </c>
      <c r="I363">
        <v>2328</v>
      </c>
      <c r="K363">
        <v>15</v>
      </c>
      <c r="L363">
        <f t="shared" si="23"/>
        <v>2352</v>
      </c>
    </row>
    <row r="364" spans="1:12" x14ac:dyDescent="0.25">
      <c r="A364">
        <v>1969</v>
      </c>
      <c r="B364" t="s">
        <v>23</v>
      </c>
      <c r="C364" t="s">
        <v>11</v>
      </c>
      <c r="D364">
        <v>0</v>
      </c>
      <c r="E364">
        <f t="shared" si="21"/>
        <v>1</v>
      </c>
      <c r="F364">
        <v>1</v>
      </c>
      <c r="G364">
        <v>2118</v>
      </c>
      <c r="H364">
        <f t="shared" si="22"/>
        <v>0</v>
      </c>
      <c r="I364">
        <v>2118</v>
      </c>
      <c r="J364">
        <v>0</v>
      </c>
      <c r="L364">
        <f t="shared" si="23"/>
        <v>2119</v>
      </c>
    </row>
    <row r="365" spans="1:12" x14ac:dyDescent="0.25">
      <c r="A365">
        <v>1970</v>
      </c>
      <c r="B365" t="s">
        <v>23</v>
      </c>
      <c r="C365" t="s">
        <v>11</v>
      </c>
      <c r="D365">
        <v>1</v>
      </c>
      <c r="E365">
        <f t="shared" si="21"/>
        <v>1</v>
      </c>
      <c r="F365">
        <v>2</v>
      </c>
      <c r="G365">
        <v>1928</v>
      </c>
      <c r="H365">
        <f t="shared" si="22"/>
        <v>0</v>
      </c>
      <c r="I365">
        <v>1928</v>
      </c>
      <c r="J365">
        <v>0</v>
      </c>
      <c r="K365">
        <v>5</v>
      </c>
      <c r="L365">
        <f t="shared" si="23"/>
        <v>1935</v>
      </c>
    </row>
    <row r="366" spans="1:12" x14ac:dyDescent="0.25">
      <c r="A366">
        <v>1971</v>
      </c>
      <c r="B366" t="s">
        <v>23</v>
      </c>
      <c r="C366" t="s">
        <v>11</v>
      </c>
      <c r="D366">
        <v>0</v>
      </c>
      <c r="E366">
        <f t="shared" si="21"/>
        <v>1</v>
      </c>
      <c r="F366">
        <v>1</v>
      </c>
      <c r="G366">
        <v>2463</v>
      </c>
      <c r="H366">
        <f t="shared" si="22"/>
        <v>0</v>
      </c>
      <c r="I366">
        <v>2463</v>
      </c>
      <c r="J366">
        <v>0</v>
      </c>
      <c r="K366">
        <v>0</v>
      </c>
      <c r="L366">
        <f t="shared" si="23"/>
        <v>2464</v>
      </c>
    </row>
    <row r="367" spans="1:12" x14ac:dyDescent="0.25">
      <c r="A367">
        <v>1972</v>
      </c>
      <c r="B367" t="s">
        <v>23</v>
      </c>
      <c r="C367" t="s">
        <v>11</v>
      </c>
      <c r="D367">
        <v>0</v>
      </c>
      <c r="E367">
        <f t="shared" si="21"/>
        <v>1</v>
      </c>
      <c r="F367">
        <v>1</v>
      </c>
      <c r="G367">
        <v>1316</v>
      </c>
      <c r="H367">
        <f t="shared" si="22"/>
        <v>8</v>
      </c>
      <c r="I367">
        <v>1324</v>
      </c>
      <c r="J367">
        <v>0</v>
      </c>
      <c r="L367">
        <f t="shared" si="23"/>
        <v>1325</v>
      </c>
    </row>
    <row r="368" spans="1:12" x14ac:dyDescent="0.25">
      <c r="A368">
        <v>1973</v>
      </c>
      <c r="B368" t="s">
        <v>23</v>
      </c>
      <c r="C368" t="s">
        <v>11</v>
      </c>
      <c r="D368">
        <v>0</v>
      </c>
      <c r="E368">
        <f t="shared" si="21"/>
        <v>3</v>
      </c>
      <c r="F368">
        <v>3</v>
      </c>
      <c r="G368">
        <v>3154</v>
      </c>
      <c r="H368">
        <f t="shared" si="22"/>
        <v>54</v>
      </c>
      <c r="I368">
        <v>3208</v>
      </c>
      <c r="L368">
        <f t="shared" si="23"/>
        <v>3211</v>
      </c>
    </row>
    <row r="369" spans="1:13" x14ac:dyDescent="0.25">
      <c r="A369">
        <v>1974</v>
      </c>
      <c r="B369" t="s">
        <v>23</v>
      </c>
      <c r="C369" t="s">
        <v>11</v>
      </c>
      <c r="D369">
        <v>0</v>
      </c>
      <c r="E369">
        <f t="shared" si="21"/>
        <v>0</v>
      </c>
      <c r="F369">
        <v>0</v>
      </c>
      <c r="G369">
        <v>3159</v>
      </c>
      <c r="H369">
        <f t="shared" si="22"/>
        <v>85</v>
      </c>
      <c r="I369">
        <v>3244</v>
      </c>
      <c r="L369">
        <f t="shared" si="23"/>
        <v>3244</v>
      </c>
    </row>
    <row r="370" spans="1:13" x14ac:dyDescent="0.25">
      <c r="A370">
        <v>1975</v>
      </c>
      <c r="B370" t="s">
        <v>23</v>
      </c>
      <c r="C370" t="s">
        <v>11</v>
      </c>
      <c r="D370">
        <v>0</v>
      </c>
      <c r="E370">
        <f t="shared" si="21"/>
        <v>0</v>
      </c>
      <c r="F370">
        <v>0</v>
      </c>
      <c r="G370">
        <v>2861</v>
      </c>
      <c r="H370">
        <f t="shared" si="22"/>
        <v>19</v>
      </c>
      <c r="I370">
        <v>2880</v>
      </c>
      <c r="L370">
        <f t="shared" si="23"/>
        <v>2880</v>
      </c>
    </row>
    <row r="371" spans="1:13" x14ac:dyDescent="0.25">
      <c r="A371">
        <v>1976</v>
      </c>
      <c r="B371" t="s">
        <v>23</v>
      </c>
      <c r="C371" t="s">
        <v>11</v>
      </c>
      <c r="D371">
        <v>0</v>
      </c>
      <c r="E371">
        <f t="shared" si="21"/>
        <v>0</v>
      </c>
      <c r="F371">
        <v>0</v>
      </c>
      <c r="G371">
        <v>748</v>
      </c>
      <c r="H371">
        <f t="shared" si="22"/>
        <v>0</v>
      </c>
      <c r="I371">
        <v>748</v>
      </c>
      <c r="L371">
        <f t="shared" si="23"/>
        <v>748</v>
      </c>
      <c r="M371" t="s">
        <v>50</v>
      </c>
    </row>
    <row r="372" spans="1:13" x14ac:dyDescent="0.25">
      <c r="A372">
        <v>1977</v>
      </c>
      <c r="B372" t="s">
        <v>23</v>
      </c>
      <c r="C372" t="s">
        <v>11</v>
      </c>
      <c r="D372">
        <v>0</v>
      </c>
      <c r="E372">
        <f t="shared" si="21"/>
        <v>0</v>
      </c>
      <c r="F372">
        <v>0</v>
      </c>
      <c r="G372">
        <v>526</v>
      </c>
      <c r="H372">
        <f t="shared" si="22"/>
        <v>1</v>
      </c>
      <c r="I372">
        <v>527</v>
      </c>
      <c r="L372">
        <f t="shared" si="23"/>
        <v>527</v>
      </c>
    </row>
    <row r="373" spans="1:13" x14ac:dyDescent="0.25">
      <c r="A373">
        <v>1978</v>
      </c>
      <c r="B373" t="s">
        <v>23</v>
      </c>
      <c r="C373" t="s">
        <v>11</v>
      </c>
      <c r="D373">
        <v>0</v>
      </c>
      <c r="E373">
        <f t="shared" si="21"/>
        <v>2</v>
      </c>
      <c r="F373">
        <v>2</v>
      </c>
      <c r="G373">
        <v>757</v>
      </c>
      <c r="H373">
        <f t="shared" si="22"/>
        <v>3</v>
      </c>
      <c r="I373">
        <v>760</v>
      </c>
      <c r="J373">
        <v>0</v>
      </c>
      <c r="K373">
        <v>0</v>
      </c>
      <c r="L373">
        <f t="shared" si="23"/>
        <v>762</v>
      </c>
    </row>
    <row r="374" spans="1:13" x14ac:dyDescent="0.25">
      <c r="A374">
        <v>1979</v>
      </c>
      <c r="B374" t="s">
        <v>23</v>
      </c>
      <c r="C374" t="s">
        <v>11</v>
      </c>
      <c r="D374">
        <v>0</v>
      </c>
      <c r="E374">
        <f t="shared" si="21"/>
        <v>0</v>
      </c>
      <c r="F374">
        <v>0</v>
      </c>
      <c r="G374">
        <v>452</v>
      </c>
      <c r="H374">
        <f t="shared" si="22"/>
        <v>0</v>
      </c>
      <c r="I374">
        <v>452</v>
      </c>
      <c r="J374">
        <v>0</v>
      </c>
      <c r="K374">
        <v>0</v>
      </c>
      <c r="L374">
        <f t="shared" si="23"/>
        <v>452</v>
      </c>
    </row>
    <row r="375" spans="1:13" x14ac:dyDescent="0.25">
      <c r="A375">
        <v>1980</v>
      </c>
      <c r="B375" t="s">
        <v>23</v>
      </c>
      <c r="C375" t="s">
        <v>11</v>
      </c>
      <c r="D375">
        <v>0</v>
      </c>
      <c r="E375">
        <f t="shared" si="21"/>
        <v>0</v>
      </c>
      <c r="F375">
        <v>0</v>
      </c>
      <c r="G375">
        <v>159</v>
      </c>
      <c r="H375">
        <f t="shared" si="22"/>
        <v>0</v>
      </c>
      <c r="I375">
        <v>159</v>
      </c>
      <c r="J375">
        <v>0</v>
      </c>
      <c r="K375">
        <v>0</v>
      </c>
      <c r="L375">
        <f t="shared" si="23"/>
        <v>159</v>
      </c>
    </row>
    <row r="376" spans="1:13" x14ac:dyDescent="0.25">
      <c r="A376">
        <v>1981</v>
      </c>
      <c r="B376" t="s">
        <v>23</v>
      </c>
      <c r="C376" t="s">
        <v>11</v>
      </c>
      <c r="D376">
        <v>0</v>
      </c>
      <c r="E376">
        <f t="shared" si="21"/>
        <v>0</v>
      </c>
      <c r="F376">
        <v>0</v>
      </c>
      <c r="G376">
        <v>385</v>
      </c>
      <c r="H376">
        <f t="shared" si="22"/>
        <v>0</v>
      </c>
      <c r="I376">
        <v>385</v>
      </c>
      <c r="J376">
        <v>0</v>
      </c>
      <c r="K376">
        <v>0</v>
      </c>
      <c r="L376">
        <f t="shared" si="23"/>
        <v>385</v>
      </c>
    </row>
    <row r="377" spans="1:13" x14ac:dyDescent="0.25">
      <c r="A377">
        <v>1982</v>
      </c>
      <c r="B377" t="s">
        <v>23</v>
      </c>
      <c r="C377" t="s">
        <v>11</v>
      </c>
      <c r="D377">
        <v>0</v>
      </c>
      <c r="E377">
        <f t="shared" si="21"/>
        <v>2</v>
      </c>
      <c r="F377">
        <v>2</v>
      </c>
      <c r="G377">
        <v>599</v>
      </c>
      <c r="H377">
        <f t="shared" si="22"/>
        <v>36</v>
      </c>
      <c r="I377">
        <v>635</v>
      </c>
      <c r="J377">
        <v>0</v>
      </c>
      <c r="K377">
        <v>0</v>
      </c>
      <c r="L377">
        <f t="shared" si="23"/>
        <v>637</v>
      </c>
    </row>
    <row r="378" spans="1:13" x14ac:dyDescent="0.25">
      <c r="A378">
        <v>1983</v>
      </c>
      <c r="B378" t="s">
        <v>23</v>
      </c>
      <c r="C378" t="s">
        <v>11</v>
      </c>
      <c r="D378">
        <v>3</v>
      </c>
      <c r="E378">
        <f t="shared" si="21"/>
        <v>1</v>
      </c>
      <c r="F378">
        <v>4</v>
      </c>
      <c r="G378">
        <v>1033</v>
      </c>
      <c r="H378">
        <f t="shared" si="22"/>
        <v>6</v>
      </c>
      <c r="I378">
        <v>1039</v>
      </c>
      <c r="J378">
        <v>0</v>
      </c>
      <c r="K378">
        <v>0</v>
      </c>
      <c r="L378">
        <f t="shared" si="23"/>
        <v>1043</v>
      </c>
    </row>
    <row r="379" spans="1:13" x14ac:dyDescent="0.25">
      <c r="A379">
        <v>1984</v>
      </c>
      <c r="B379" t="s">
        <v>23</v>
      </c>
      <c r="C379" t="s">
        <v>11</v>
      </c>
      <c r="D379">
        <v>0</v>
      </c>
      <c r="E379">
        <f t="shared" si="21"/>
        <v>0</v>
      </c>
      <c r="F379">
        <v>0</v>
      </c>
      <c r="G379">
        <v>1568</v>
      </c>
      <c r="H379">
        <f t="shared" si="22"/>
        <v>1</v>
      </c>
      <c r="I379">
        <v>1569</v>
      </c>
      <c r="J379">
        <v>0</v>
      </c>
      <c r="K379">
        <v>0</v>
      </c>
      <c r="L379">
        <f t="shared" si="23"/>
        <v>1569</v>
      </c>
    </row>
    <row r="380" spans="1:13" x14ac:dyDescent="0.25">
      <c r="A380">
        <v>1985</v>
      </c>
      <c r="B380" t="s">
        <v>23</v>
      </c>
      <c r="C380" t="s">
        <v>11</v>
      </c>
      <c r="D380">
        <v>0</v>
      </c>
      <c r="E380">
        <f t="shared" si="21"/>
        <v>0</v>
      </c>
      <c r="F380">
        <v>0</v>
      </c>
      <c r="G380">
        <v>1</v>
      </c>
      <c r="H380">
        <f t="shared" si="22"/>
        <v>7</v>
      </c>
      <c r="I380">
        <v>8</v>
      </c>
      <c r="J380">
        <v>0</v>
      </c>
      <c r="K380">
        <v>0</v>
      </c>
      <c r="L380">
        <f t="shared" si="23"/>
        <v>8</v>
      </c>
    </row>
    <row r="381" spans="1:13" x14ac:dyDescent="0.25">
      <c r="A381">
        <v>1986</v>
      </c>
      <c r="B381" t="s">
        <v>23</v>
      </c>
      <c r="C381" t="s">
        <v>11</v>
      </c>
      <c r="D381">
        <v>0</v>
      </c>
      <c r="E381">
        <f t="shared" si="21"/>
        <v>0</v>
      </c>
      <c r="F381">
        <v>0</v>
      </c>
      <c r="G381">
        <v>1</v>
      </c>
      <c r="H381">
        <f t="shared" si="22"/>
        <v>0</v>
      </c>
      <c r="I381">
        <v>1</v>
      </c>
      <c r="J381">
        <v>0</v>
      </c>
      <c r="K381">
        <v>0</v>
      </c>
      <c r="L381">
        <f t="shared" si="23"/>
        <v>1</v>
      </c>
    </row>
    <row r="382" spans="1:13" x14ac:dyDescent="0.25">
      <c r="A382">
        <v>1987</v>
      </c>
      <c r="B382" t="s">
        <v>23</v>
      </c>
      <c r="C382" t="s">
        <v>11</v>
      </c>
      <c r="D382">
        <v>0</v>
      </c>
      <c r="E382">
        <f t="shared" si="21"/>
        <v>0</v>
      </c>
      <c r="F382">
        <v>0</v>
      </c>
      <c r="G382">
        <v>1</v>
      </c>
      <c r="H382">
        <f t="shared" si="22"/>
        <v>0</v>
      </c>
      <c r="I382">
        <v>1</v>
      </c>
      <c r="J382">
        <v>0</v>
      </c>
      <c r="K382">
        <v>0</v>
      </c>
      <c r="L382">
        <f t="shared" si="23"/>
        <v>1</v>
      </c>
    </row>
    <row r="383" spans="1:13" x14ac:dyDescent="0.25">
      <c r="A383">
        <v>1988</v>
      </c>
      <c r="B383" t="s">
        <v>23</v>
      </c>
      <c r="C383" t="s">
        <v>11</v>
      </c>
      <c r="D383">
        <v>0</v>
      </c>
      <c r="E383">
        <f t="shared" si="21"/>
        <v>2</v>
      </c>
      <c r="F383">
        <v>2</v>
      </c>
      <c r="G383">
        <v>0</v>
      </c>
      <c r="H383">
        <f t="shared" si="22"/>
        <v>0</v>
      </c>
      <c r="I383">
        <v>0</v>
      </c>
      <c r="J383">
        <v>0</v>
      </c>
      <c r="K383">
        <v>0</v>
      </c>
      <c r="L383">
        <f t="shared" si="23"/>
        <v>2</v>
      </c>
    </row>
    <row r="384" spans="1:13" x14ac:dyDescent="0.25">
      <c r="A384">
        <v>1989</v>
      </c>
      <c r="B384" t="s">
        <v>23</v>
      </c>
      <c r="C384" t="s">
        <v>11</v>
      </c>
      <c r="D384">
        <v>0</v>
      </c>
      <c r="E384">
        <f t="shared" si="21"/>
        <v>2</v>
      </c>
      <c r="F384">
        <v>2</v>
      </c>
      <c r="G384">
        <v>0</v>
      </c>
      <c r="H384">
        <f t="shared" si="22"/>
        <v>0</v>
      </c>
      <c r="I384">
        <v>0</v>
      </c>
      <c r="J384">
        <v>0</v>
      </c>
      <c r="K384">
        <v>0</v>
      </c>
      <c r="L384">
        <f t="shared" si="23"/>
        <v>2</v>
      </c>
    </row>
    <row r="385" spans="1:12" x14ac:dyDescent="0.25">
      <c r="A385">
        <v>1990</v>
      </c>
      <c r="B385" t="s">
        <v>23</v>
      </c>
      <c r="C385" t="s">
        <v>11</v>
      </c>
      <c r="D385">
        <v>0</v>
      </c>
      <c r="E385">
        <f t="shared" si="21"/>
        <v>0</v>
      </c>
      <c r="F385">
        <v>0</v>
      </c>
      <c r="G385">
        <v>0</v>
      </c>
      <c r="H385">
        <f t="shared" si="22"/>
        <v>0</v>
      </c>
      <c r="I385">
        <v>0</v>
      </c>
      <c r="J385">
        <v>0</v>
      </c>
      <c r="K385">
        <v>0</v>
      </c>
      <c r="L385">
        <f t="shared" si="23"/>
        <v>0</v>
      </c>
    </row>
    <row r="386" spans="1:12" x14ac:dyDescent="0.25">
      <c r="A386">
        <v>1991</v>
      </c>
      <c r="B386" t="s">
        <v>23</v>
      </c>
      <c r="C386" t="s">
        <v>11</v>
      </c>
      <c r="F386">
        <v>1</v>
      </c>
      <c r="I386">
        <v>0</v>
      </c>
      <c r="J386">
        <v>0</v>
      </c>
      <c r="K386">
        <v>0</v>
      </c>
      <c r="L386">
        <f t="shared" si="23"/>
        <v>1</v>
      </c>
    </row>
    <row r="387" spans="1:12" x14ac:dyDescent="0.25">
      <c r="A387">
        <v>1992</v>
      </c>
      <c r="B387" t="s">
        <v>23</v>
      </c>
      <c r="C387" t="s">
        <v>11</v>
      </c>
      <c r="D387">
        <v>0</v>
      </c>
      <c r="E387">
        <f t="shared" ref="E387:E394" si="24">F387-D387</f>
        <v>2</v>
      </c>
      <c r="F387">
        <v>2</v>
      </c>
      <c r="J387">
        <v>0</v>
      </c>
      <c r="K387">
        <v>0</v>
      </c>
      <c r="L387">
        <f t="shared" si="23"/>
        <v>2</v>
      </c>
    </row>
    <row r="388" spans="1:12" x14ac:dyDescent="0.25">
      <c r="A388">
        <v>1993</v>
      </c>
      <c r="B388" t="s">
        <v>23</v>
      </c>
      <c r="C388" t="s">
        <v>11</v>
      </c>
      <c r="D388">
        <v>0</v>
      </c>
      <c r="E388">
        <f t="shared" si="24"/>
        <v>0</v>
      </c>
      <c r="F388">
        <v>0</v>
      </c>
      <c r="G388">
        <v>0</v>
      </c>
      <c r="H388">
        <f t="shared" ref="H388:H394" si="25">I388-G388</f>
        <v>0</v>
      </c>
      <c r="I388">
        <v>0</v>
      </c>
      <c r="J388">
        <v>0</v>
      </c>
      <c r="K388">
        <v>0</v>
      </c>
      <c r="L388">
        <f t="shared" si="23"/>
        <v>0</v>
      </c>
    </row>
    <row r="389" spans="1:12" x14ac:dyDescent="0.25">
      <c r="A389">
        <v>1994</v>
      </c>
      <c r="B389" t="s">
        <v>23</v>
      </c>
      <c r="C389" t="s">
        <v>11</v>
      </c>
      <c r="D389">
        <v>0</v>
      </c>
      <c r="E389">
        <f t="shared" si="24"/>
        <v>0</v>
      </c>
      <c r="F389">
        <v>0</v>
      </c>
      <c r="G389">
        <v>0</v>
      </c>
      <c r="H389">
        <f t="shared" si="25"/>
        <v>0</v>
      </c>
      <c r="I389">
        <v>0</v>
      </c>
      <c r="J389">
        <v>0</v>
      </c>
      <c r="K389">
        <v>0</v>
      </c>
      <c r="L389">
        <f t="shared" ref="L389:L394" si="26">+F389+I389+J389+K389</f>
        <v>0</v>
      </c>
    </row>
    <row r="390" spans="1:12" x14ac:dyDescent="0.25">
      <c r="A390">
        <v>1995</v>
      </c>
      <c r="B390" t="s">
        <v>23</v>
      </c>
      <c r="C390" t="s">
        <v>11</v>
      </c>
      <c r="D390">
        <v>0</v>
      </c>
      <c r="E390">
        <f t="shared" si="24"/>
        <v>1</v>
      </c>
      <c r="F390">
        <v>1</v>
      </c>
      <c r="G390">
        <v>0</v>
      </c>
      <c r="H390">
        <f t="shared" si="25"/>
        <v>0</v>
      </c>
      <c r="I390">
        <v>0</v>
      </c>
      <c r="J390">
        <v>0</v>
      </c>
      <c r="K390">
        <v>0</v>
      </c>
      <c r="L390">
        <f t="shared" si="26"/>
        <v>1</v>
      </c>
    </row>
    <row r="391" spans="1:12" x14ac:dyDescent="0.25">
      <c r="A391">
        <v>1996</v>
      </c>
      <c r="B391" t="s">
        <v>23</v>
      </c>
      <c r="C391" t="s">
        <v>11</v>
      </c>
      <c r="D391">
        <v>0</v>
      </c>
      <c r="E391">
        <f t="shared" si="24"/>
        <v>0</v>
      </c>
      <c r="F391">
        <v>0</v>
      </c>
      <c r="G391">
        <v>0</v>
      </c>
      <c r="H391">
        <f t="shared" si="25"/>
        <v>0</v>
      </c>
      <c r="I391">
        <v>0</v>
      </c>
      <c r="J391">
        <v>0</v>
      </c>
      <c r="K391">
        <v>0</v>
      </c>
      <c r="L391">
        <f t="shared" si="26"/>
        <v>0</v>
      </c>
    </row>
    <row r="392" spans="1:12" x14ac:dyDescent="0.25">
      <c r="A392">
        <v>1997</v>
      </c>
      <c r="B392" t="s">
        <v>23</v>
      </c>
      <c r="C392" t="s">
        <v>11</v>
      </c>
      <c r="D392">
        <v>0</v>
      </c>
      <c r="E392">
        <f t="shared" si="24"/>
        <v>0</v>
      </c>
      <c r="F392">
        <v>0</v>
      </c>
      <c r="G392">
        <v>0</v>
      </c>
      <c r="H392">
        <f t="shared" si="25"/>
        <v>0</v>
      </c>
      <c r="I392">
        <v>0</v>
      </c>
      <c r="J392">
        <v>0</v>
      </c>
      <c r="K392">
        <v>0</v>
      </c>
      <c r="L392">
        <f t="shared" si="26"/>
        <v>0</v>
      </c>
    </row>
    <row r="393" spans="1:12" x14ac:dyDescent="0.25">
      <c r="A393">
        <v>1998</v>
      </c>
      <c r="B393" t="s">
        <v>23</v>
      </c>
      <c r="C393" t="s">
        <v>11</v>
      </c>
      <c r="D393">
        <v>0</v>
      </c>
      <c r="E393">
        <f t="shared" si="24"/>
        <v>0</v>
      </c>
      <c r="F393">
        <v>0</v>
      </c>
      <c r="G393">
        <v>0</v>
      </c>
      <c r="H393">
        <f t="shared" si="25"/>
        <v>0</v>
      </c>
      <c r="I393">
        <v>0</v>
      </c>
      <c r="J393">
        <v>0</v>
      </c>
      <c r="K393">
        <v>0</v>
      </c>
      <c r="L393">
        <f t="shared" si="26"/>
        <v>0</v>
      </c>
    </row>
    <row r="394" spans="1:12" x14ac:dyDescent="0.25">
      <c r="A394">
        <v>1999</v>
      </c>
      <c r="B394" t="s">
        <v>23</v>
      </c>
      <c r="C394" t="s">
        <v>11</v>
      </c>
      <c r="D394">
        <v>0</v>
      </c>
      <c r="E394">
        <f t="shared" si="24"/>
        <v>0</v>
      </c>
      <c r="F394">
        <v>0</v>
      </c>
      <c r="G394">
        <v>0</v>
      </c>
      <c r="H394">
        <f t="shared" si="25"/>
        <v>0</v>
      </c>
      <c r="I394">
        <v>0</v>
      </c>
      <c r="J394">
        <v>0</v>
      </c>
      <c r="K394">
        <v>0</v>
      </c>
      <c r="L394">
        <f t="shared" si="26"/>
        <v>0</v>
      </c>
    </row>
    <row r="395" spans="1:12" x14ac:dyDescent="0.25">
      <c r="A395">
        <v>2003</v>
      </c>
      <c r="B395" t="s">
        <v>23</v>
      </c>
      <c r="C395" t="s">
        <v>11</v>
      </c>
      <c r="G395">
        <v>0</v>
      </c>
      <c r="I395">
        <v>0</v>
      </c>
      <c r="L395">
        <f>F395+I395+J395+K395</f>
        <v>0</v>
      </c>
    </row>
    <row r="396" spans="1:12" x14ac:dyDescent="0.25">
      <c r="A396">
        <v>2008</v>
      </c>
      <c r="B396" t="s">
        <v>23</v>
      </c>
      <c r="C396" t="s">
        <v>11</v>
      </c>
      <c r="E396">
        <v>0</v>
      </c>
      <c r="F396">
        <v>0</v>
      </c>
      <c r="L396">
        <v>0</v>
      </c>
    </row>
    <row r="397" spans="1:12" x14ac:dyDescent="0.25">
      <c r="A397">
        <v>2011</v>
      </c>
      <c r="B397" t="s">
        <v>23</v>
      </c>
      <c r="C397" t="s">
        <v>11</v>
      </c>
      <c r="E397">
        <v>0</v>
      </c>
      <c r="F397">
        <v>0</v>
      </c>
      <c r="L397">
        <v>0</v>
      </c>
    </row>
    <row r="398" spans="1:12" x14ac:dyDescent="0.25">
      <c r="A398">
        <v>2012</v>
      </c>
      <c r="B398" t="s">
        <v>23</v>
      </c>
      <c r="C398" t="s">
        <v>11</v>
      </c>
      <c r="D398">
        <v>0</v>
      </c>
      <c r="E398">
        <v>0</v>
      </c>
      <c r="F398">
        <v>0</v>
      </c>
      <c r="L398">
        <v>0</v>
      </c>
    </row>
    <row r="399" spans="1:12" x14ac:dyDescent="0.25">
      <c r="A399">
        <v>2013</v>
      </c>
      <c r="B399" t="s">
        <v>23</v>
      </c>
      <c r="C399" t="s">
        <v>11</v>
      </c>
      <c r="D399">
        <v>0</v>
      </c>
      <c r="E399">
        <v>0</v>
      </c>
      <c r="F399">
        <v>0</v>
      </c>
      <c r="L399">
        <v>0</v>
      </c>
    </row>
    <row r="400" spans="1:12" x14ac:dyDescent="0.25">
      <c r="A400">
        <v>2014</v>
      </c>
      <c r="B400" t="s">
        <v>23</v>
      </c>
      <c r="C400" t="s">
        <v>11</v>
      </c>
      <c r="E400">
        <v>0</v>
      </c>
      <c r="F400">
        <v>0</v>
      </c>
      <c r="L400">
        <v>0</v>
      </c>
    </row>
    <row r="401" spans="1:13" x14ac:dyDescent="0.25">
      <c r="A401">
        <v>2015</v>
      </c>
      <c r="B401" t="s">
        <v>23</v>
      </c>
      <c r="C401" t="s">
        <v>11</v>
      </c>
      <c r="E401">
        <v>0</v>
      </c>
      <c r="F401">
        <v>0</v>
      </c>
      <c r="L401">
        <v>0</v>
      </c>
    </row>
    <row r="402" spans="1:13" x14ac:dyDescent="0.25">
      <c r="A402">
        <v>1914</v>
      </c>
      <c r="B402" t="s">
        <v>23</v>
      </c>
      <c r="C402" t="s">
        <v>14</v>
      </c>
      <c r="I402">
        <v>2</v>
      </c>
      <c r="M402" t="s">
        <v>51</v>
      </c>
    </row>
    <row r="403" spans="1:13" x14ac:dyDescent="0.25">
      <c r="A403">
        <v>1915</v>
      </c>
      <c r="B403" t="s">
        <v>23</v>
      </c>
      <c r="C403" t="s">
        <v>14</v>
      </c>
      <c r="M403" t="s">
        <v>51</v>
      </c>
    </row>
    <row r="404" spans="1:13" x14ac:dyDescent="0.25">
      <c r="A404">
        <v>1916</v>
      </c>
      <c r="B404" t="s">
        <v>23</v>
      </c>
      <c r="C404" t="s">
        <v>14</v>
      </c>
      <c r="M404" t="s">
        <v>51</v>
      </c>
    </row>
    <row r="405" spans="1:13" x14ac:dyDescent="0.25">
      <c r="A405">
        <v>1917</v>
      </c>
      <c r="B405" t="s">
        <v>23</v>
      </c>
      <c r="C405" t="s">
        <v>14</v>
      </c>
      <c r="M405" t="s">
        <v>51</v>
      </c>
    </row>
    <row r="406" spans="1:13" x14ac:dyDescent="0.25">
      <c r="A406">
        <v>1918</v>
      </c>
      <c r="B406" t="s">
        <v>23</v>
      </c>
      <c r="C406" t="s">
        <v>14</v>
      </c>
      <c r="M406" t="s">
        <v>51</v>
      </c>
    </row>
    <row r="407" spans="1:13" x14ac:dyDescent="0.25">
      <c r="A407">
        <v>1919</v>
      </c>
      <c r="B407" t="s">
        <v>23</v>
      </c>
      <c r="C407" t="s">
        <v>14</v>
      </c>
      <c r="F407">
        <v>1</v>
      </c>
      <c r="M407" t="s">
        <v>51</v>
      </c>
    </row>
    <row r="408" spans="1:13" x14ac:dyDescent="0.25">
      <c r="A408">
        <v>1920</v>
      </c>
      <c r="B408" t="s">
        <v>23</v>
      </c>
      <c r="C408" t="s">
        <v>14</v>
      </c>
      <c r="F408">
        <v>1</v>
      </c>
      <c r="M408" t="s">
        <v>51</v>
      </c>
    </row>
    <row r="409" spans="1:13" x14ac:dyDescent="0.25">
      <c r="A409">
        <v>1921</v>
      </c>
      <c r="B409" t="s">
        <v>23</v>
      </c>
      <c r="C409" t="s">
        <v>14</v>
      </c>
      <c r="F409">
        <v>2</v>
      </c>
      <c r="M409" t="s">
        <v>51</v>
      </c>
    </row>
    <row r="410" spans="1:13" x14ac:dyDescent="0.25">
      <c r="A410">
        <v>1922</v>
      </c>
      <c r="B410" t="s">
        <v>23</v>
      </c>
      <c r="C410" t="s">
        <v>14</v>
      </c>
      <c r="F410">
        <v>1</v>
      </c>
      <c r="M410" t="s">
        <v>51</v>
      </c>
    </row>
    <row r="411" spans="1:13" x14ac:dyDescent="0.25">
      <c r="A411">
        <v>1923</v>
      </c>
      <c r="B411" t="s">
        <v>23</v>
      </c>
      <c r="C411" t="s">
        <v>14</v>
      </c>
      <c r="F411">
        <v>1</v>
      </c>
      <c r="M411" t="s">
        <v>51</v>
      </c>
    </row>
    <row r="412" spans="1:13" x14ac:dyDescent="0.25">
      <c r="A412">
        <v>1924</v>
      </c>
      <c r="B412" t="s">
        <v>23</v>
      </c>
      <c r="C412" t="s">
        <v>14</v>
      </c>
      <c r="F412">
        <v>0</v>
      </c>
      <c r="M412" t="s">
        <v>51</v>
      </c>
    </row>
    <row r="413" spans="1:13" x14ac:dyDescent="0.25">
      <c r="A413">
        <v>1925</v>
      </c>
      <c r="B413" t="s">
        <v>23</v>
      </c>
      <c r="C413" t="s">
        <v>14</v>
      </c>
      <c r="F413">
        <v>1</v>
      </c>
      <c r="M413" t="s">
        <v>51</v>
      </c>
    </row>
    <row r="414" spans="1:13" x14ac:dyDescent="0.25">
      <c r="A414">
        <v>1926</v>
      </c>
      <c r="B414" t="s">
        <v>23</v>
      </c>
      <c r="C414" t="s">
        <v>14</v>
      </c>
      <c r="M414" t="s">
        <v>51</v>
      </c>
    </row>
    <row r="415" spans="1:13" x14ac:dyDescent="0.25">
      <c r="A415">
        <v>1927</v>
      </c>
      <c r="B415" t="s">
        <v>23</v>
      </c>
      <c r="C415" t="s">
        <v>14</v>
      </c>
      <c r="F415">
        <v>0</v>
      </c>
      <c r="M415" t="s">
        <v>51</v>
      </c>
    </row>
    <row r="416" spans="1:13" x14ac:dyDescent="0.25">
      <c r="A416">
        <v>1928</v>
      </c>
      <c r="B416" t="s">
        <v>23</v>
      </c>
      <c r="C416" t="s">
        <v>14</v>
      </c>
      <c r="F416">
        <v>0</v>
      </c>
      <c r="M416" t="s">
        <v>51</v>
      </c>
    </row>
    <row r="417" spans="1:13" x14ac:dyDescent="0.25">
      <c r="A417">
        <v>1929</v>
      </c>
      <c r="B417" t="s">
        <v>23</v>
      </c>
      <c r="C417" t="s">
        <v>14</v>
      </c>
      <c r="F417">
        <v>0</v>
      </c>
      <c r="I417">
        <v>2</v>
      </c>
      <c r="L417">
        <f>+F417+I417+J417+K417</f>
        <v>2</v>
      </c>
      <c r="M417" t="s">
        <v>51</v>
      </c>
    </row>
    <row r="418" spans="1:13" x14ac:dyDescent="0.25">
      <c r="A418">
        <v>1930</v>
      </c>
      <c r="B418" t="s">
        <v>23</v>
      </c>
      <c r="C418" t="s">
        <v>14</v>
      </c>
      <c r="F418">
        <v>0</v>
      </c>
      <c r="I418">
        <v>11</v>
      </c>
      <c r="L418">
        <f>+F418+I418+J418+K418</f>
        <v>11</v>
      </c>
      <c r="M418" t="s">
        <v>51</v>
      </c>
    </row>
    <row r="419" spans="1:13" x14ac:dyDescent="0.25">
      <c r="A419">
        <v>1931</v>
      </c>
      <c r="B419" t="s">
        <v>23</v>
      </c>
      <c r="C419" t="s">
        <v>14</v>
      </c>
      <c r="F419">
        <v>1</v>
      </c>
      <c r="I419">
        <v>22</v>
      </c>
      <c r="L419">
        <f>+F419+I419+J419+K419</f>
        <v>23</v>
      </c>
      <c r="M419" t="s">
        <v>51</v>
      </c>
    </row>
    <row r="420" spans="1:13" x14ac:dyDescent="0.25">
      <c r="A420">
        <v>1932</v>
      </c>
      <c r="B420" t="s">
        <v>23</v>
      </c>
      <c r="C420" t="s">
        <v>14</v>
      </c>
      <c r="F420">
        <v>1</v>
      </c>
      <c r="I420">
        <v>5</v>
      </c>
      <c r="L420">
        <v>5</v>
      </c>
      <c r="M420" t="s">
        <v>51</v>
      </c>
    </row>
    <row r="421" spans="1:13" x14ac:dyDescent="0.25">
      <c r="A421">
        <v>1933</v>
      </c>
      <c r="B421" t="s">
        <v>23</v>
      </c>
      <c r="C421" t="s">
        <v>14</v>
      </c>
      <c r="F421">
        <v>1</v>
      </c>
      <c r="I421">
        <v>4</v>
      </c>
      <c r="L421">
        <f>+F421+I421+J421+K421</f>
        <v>5</v>
      </c>
      <c r="M421" t="s">
        <v>51</v>
      </c>
    </row>
    <row r="422" spans="1:13" x14ac:dyDescent="0.25">
      <c r="A422">
        <v>1934</v>
      </c>
      <c r="B422" t="s">
        <v>23</v>
      </c>
      <c r="C422" t="s">
        <v>14</v>
      </c>
      <c r="F422">
        <v>3</v>
      </c>
      <c r="I422">
        <v>0</v>
      </c>
      <c r="L422">
        <f>+F422+I422+J422+K422</f>
        <v>3</v>
      </c>
      <c r="M422" t="s">
        <v>51</v>
      </c>
    </row>
    <row r="423" spans="1:13" x14ac:dyDescent="0.25">
      <c r="A423">
        <v>1935</v>
      </c>
      <c r="B423" t="s">
        <v>23</v>
      </c>
      <c r="C423" t="s">
        <v>14</v>
      </c>
      <c r="F423">
        <v>2</v>
      </c>
      <c r="M423" t="s">
        <v>51</v>
      </c>
    </row>
    <row r="424" spans="1:13" x14ac:dyDescent="0.25">
      <c r="A424">
        <v>1936</v>
      </c>
      <c r="B424" t="s">
        <v>23</v>
      </c>
      <c r="C424" t="s">
        <v>14</v>
      </c>
      <c r="F424">
        <v>1</v>
      </c>
      <c r="I424">
        <v>22</v>
      </c>
      <c r="L424">
        <f>+F424+I424+J424+K424</f>
        <v>23</v>
      </c>
      <c r="M424" t="s">
        <v>51</v>
      </c>
    </row>
    <row r="425" spans="1:13" x14ac:dyDescent="0.25">
      <c r="A425">
        <v>1937</v>
      </c>
      <c r="B425" t="s">
        <v>23</v>
      </c>
      <c r="C425" t="s">
        <v>14</v>
      </c>
      <c r="F425">
        <v>0</v>
      </c>
      <c r="I425">
        <v>10</v>
      </c>
      <c r="L425">
        <f>+F425+I425+J425+K425</f>
        <v>10</v>
      </c>
      <c r="M425" t="s">
        <v>51</v>
      </c>
    </row>
    <row r="426" spans="1:13" x14ac:dyDescent="0.25">
      <c r="A426">
        <v>1938</v>
      </c>
      <c r="B426" t="s">
        <v>23</v>
      </c>
      <c r="C426" t="s">
        <v>14</v>
      </c>
      <c r="F426">
        <v>1</v>
      </c>
      <c r="I426">
        <v>8</v>
      </c>
      <c r="L426">
        <f>+F426+I426+J426+K426</f>
        <v>9</v>
      </c>
      <c r="M426" t="s">
        <v>51</v>
      </c>
    </row>
    <row r="427" spans="1:13" x14ac:dyDescent="0.25">
      <c r="A427">
        <v>1939</v>
      </c>
      <c r="B427" t="s">
        <v>23</v>
      </c>
      <c r="C427" t="s">
        <v>14</v>
      </c>
      <c r="F427">
        <v>1</v>
      </c>
      <c r="I427">
        <v>22</v>
      </c>
      <c r="L427">
        <v>22</v>
      </c>
      <c r="M427" t="s">
        <v>51</v>
      </c>
    </row>
    <row r="428" spans="1:13" x14ac:dyDescent="0.25">
      <c r="A428">
        <v>1940</v>
      </c>
      <c r="B428" t="s">
        <v>23</v>
      </c>
      <c r="C428" t="s">
        <v>14</v>
      </c>
      <c r="F428">
        <v>2</v>
      </c>
      <c r="I428">
        <v>47</v>
      </c>
      <c r="L428">
        <f>+F428+I428+J428+K428</f>
        <v>49</v>
      </c>
      <c r="M428" t="s">
        <v>51</v>
      </c>
    </row>
    <row r="429" spans="1:13" x14ac:dyDescent="0.25">
      <c r="A429">
        <v>1941</v>
      </c>
      <c r="B429" t="s">
        <v>23</v>
      </c>
      <c r="C429" t="s">
        <v>14</v>
      </c>
      <c r="F429">
        <v>6</v>
      </c>
      <c r="I429">
        <v>33</v>
      </c>
      <c r="L429">
        <f>+F429+I429+J429+K429</f>
        <v>39</v>
      </c>
      <c r="M429" t="s">
        <v>51</v>
      </c>
    </row>
    <row r="430" spans="1:13" x14ac:dyDescent="0.25">
      <c r="A430">
        <v>1942</v>
      </c>
      <c r="B430" t="s">
        <v>23</v>
      </c>
      <c r="C430" t="s">
        <v>14</v>
      </c>
      <c r="F430">
        <v>4</v>
      </c>
      <c r="I430">
        <v>63</v>
      </c>
      <c r="L430">
        <f>+F430+I430+J430+K430</f>
        <v>67</v>
      </c>
      <c r="M430" t="s">
        <v>51</v>
      </c>
    </row>
    <row r="431" spans="1:13" x14ac:dyDescent="0.25">
      <c r="A431">
        <v>1943</v>
      </c>
      <c r="B431" t="s">
        <v>23</v>
      </c>
      <c r="C431" t="s">
        <v>14</v>
      </c>
      <c r="F431">
        <v>1</v>
      </c>
      <c r="I431">
        <v>95</v>
      </c>
      <c r="L431">
        <f>+F431+I431+J431+K431</f>
        <v>96</v>
      </c>
      <c r="M431" t="s">
        <v>51</v>
      </c>
    </row>
    <row r="432" spans="1:13" x14ac:dyDescent="0.25">
      <c r="A432">
        <v>1944</v>
      </c>
      <c r="B432" t="s">
        <v>23</v>
      </c>
      <c r="C432" t="s">
        <v>14</v>
      </c>
      <c r="F432">
        <v>3</v>
      </c>
      <c r="I432">
        <v>59</v>
      </c>
      <c r="L432">
        <f>+F432+I432+J432+K432</f>
        <v>62</v>
      </c>
      <c r="M432" t="s">
        <v>51</v>
      </c>
    </row>
    <row r="433" spans="1:13" x14ac:dyDescent="0.25">
      <c r="A433">
        <v>1945</v>
      </c>
      <c r="B433" t="s">
        <v>23</v>
      </c>
      <c r="C433" t="s">
        <v>14</v>
      </c>
      <c r="F433">
        <v>4</v>
      </c>
      <c r="M433" t="s">
        <v>51</v>
      </c>
    </row>
    <row r="434" spans="1:13" x14ac:dyDescent="0.25">
      <c r="A434">
        <v>1946</v>
      </c>
      <c r="B434" t="s">
        <v>23</v>
      </c>
      <c r="C434" t="s">
        <v>14</v>
      </c>
      <c r="F434">
        <v>1</v>
      </c>
      <c r="I434">
        <v>90</v>
      </c>
      <c r="L434">
        <f>+F434+I434+J434+K434</f>
        <v>91</v>
      </c>
      <c r="M434" t="s">
        <v>51</v>
      </c>
    </row>
    <row r="435" spans="1:13" x14ac:dyDescent="0.25">
      <c r="A435">
        <v>1947</v>
      </c>
      <c r="B435" t="s">
        <v>23</v>
      </c>
      <c r="C435" t="s">
        <v>14</v>
      </c>
      <c r="F435">
        <v>1</v>
      </c>
      <c r="I435">
        <v>38</v>
      </c>
      <c r="L435">
        <f>+F435+I435+J435+K435</f>
        <v>39</v>
      </c>
      <c r="M435" t="s">
        <v>51</v>
      </c>
    </row>
    <row r="436" spans="1:13" x14ac:dyDescent="0.25">
      <c r="A436">
        <v>1948</v>
      </c>
      <c r="B436" t="s">
        <v>23</v>
      </c>
      <c r="C436" t="s">
        <v>14</v>
      </c>
      <c r="F436">
        <v>1</v>
      </c>
      <c r="I436">
        <v>25</v>
      </c>
      <c r="L436">
        <f>+F436+I436+J436+K436</f>
        <v>26</v>
      </c>
      <c r="M436" t="s">
        <v>51</v>
      </c>
    </row>
    <row r="437" spans="1:13" x14ac:dyDescent="0.25">
      <c r="A437">
        <v>1949</v>
      </c>
      <c r="B437" t="s">
        <v>23</v>
      </c>
      <c r="C437" t="s">
        <v>14</v>
      </c>
      <c r="F437">
        <v>1</v>
      </c>
      <c r="I437">
        <v>26</v>
      </c>
      <c r="L437">
        <f>+F437+I437+J437+K437</f>
        <v>27</v>
      </c>
      <c r="M437" t="s">
        <v>51</v>
      </c>
    </row>
    <row r="438" spans="1:13" x14ac:dyDescent="0.25">
      <c r="A438">
        <v>1950</v>
      </c>
      <c r="B438" t="s">
        <v>23</v>
      </c>
      <c r="C438" t="s">
        <v>14</v>
      </c>
      <c r="F438">
        <v>0</v>
      </c>
      <c r="I438">
        <v>22</v>
      </c>
      <c r="L438">
        <f>+F438+I438+J438+K438</f>
        <v>22</v>
      </c>
      <c r="M438" t="s">
        <v>51</v>
      </c>
    </row>
    <row r="439" spans="1:13" x14ac:dyDescent="0.25">
      <c r="A439">
        <v>1951</v>
      </c>
      <c r="B439" t="s">
        <v>23</v>
      </c>
      <c r="C439" t="s">
        <v>14</v>
      </c>
      <c r="F439">
        <v>0</v>
      </c>
      <c r="I439">
        <v>9</v>
      </c>
      <c r="L439">
        <v>10</v>
      </c>
      <c r="M439" t="s">
        <v>51</v>
      </c>
    </row>
    <row r="440" spans="1:13" x14ac:dyDescent="0.25">
      <c r="A440">
        <v>1952</v>
      </c>
      <c r="B440" t="s">
        <v>23</v>
      </c>
      <c r="C440" t="s">
        <v>14</v>
      </c>
      <c r="F440">
        <v>1</v>
      </c>
      <c r="I440">
        <v>7</v>
      </c>
      <c r="L440">
        <v>9</v>
      </c>
      <c r="M440" t="s">
        <v>51</v>
      </c>
    </row>
    <row r="441" spans="1:13" x14ac:dyDescent="0.25">
      <c r="A441">
        <v>1953</v>
      </c>
      <c r="B441" t="s">
        <v>23</v>
      </c>
      <c r="C441" t="s">
        <v>14</v>
      </c>
      <c r="D441">
        <v>0</v>
      </c>
      <c r="E441">
        <f>F441-D441</f>
        <v>1</v>
      </c>
      <c r="F441">
        <v>1</v>
      </c>
      <c r="G441">
        <v>4</v>
      </c>
      <c r="H441">
        <f t="shared" ref="H441:H478" si="27">I441-G441</f>
        <v>0</v>
      </c>
      <c r="I441">
        <v>4</v>
      </c>
      <c r="L441">
        <f t="shared" ref="L441:L463" si="28">+F441+I441+J441+K441</f>
        <v>5</v>
      </c>
      <c r="M441" t="s">
        <v>51</v>
      </c>
    </row>
    <row r="442" spans="1:13" x14ac:dyDescent="0.25">
      <c r="A442">
        <v>1954</v>
      </c>
      <c r="B442" t="s">
        <v>23</v>
      </c>
      <c r="C442" t="s">
        <v>14</v>
      </c>
      <c r="F442">
        <v>1</v>
      </c>
      <c r="G442">
        <v>8</v>
      </c>
      <c r="H442">
        <f t="shared" si="27"/>
        <v>0</v>
      </c>
      <c r="I442">
        <v>8</v>
      </c>
      <c r="L442">
        <f t="shared" si="28"/>
        <v>9</v>
      </c>
      <c r="M442" t="s">
        <v>51</v>
      </c>
    </row>
    <row r="443" spans="1:13" x14ac:dyDescent="0.25">
      <c r="A443">
        <v>1955</v>
      </c>
      <c r="B443" t="s">
        <v>23</v>
      </c>
      <c r="C443" t="s">
        <v>14</v>
      </c>
      <c r="D443">
        <v>0</v>
      </c>
      <c r="E443">
        <f t="shared" ref="E443:E448" si="29">F443-D443</f>
        <v>0</v>
      </c>
      <c r="F443">
        <v>0</v>
      </c>
      <c r="G443">
        <v>4</v>
      </c>
      <c r="H443">
        <f t="shared" si="27"/>
        <v>0</v>
      </c>
      <c r="I443">
        <v>4</v>
      </c>
      <c r="L443">
        <f t="shared" si="28"/>
        <v>4</v>
      </c>
      <c r="M443" t="s">
        <v>51</v>
      </c>
    </row>
    <row r="444" spans="1:13" x14ac:dyDescent="0.25">
      <c r="A444">
        <v>1956</v>
      </c>
      <c r="B444" t="s">
        <v>23</v>
      </c>
      <c r="C444" t="s">
        <v>14</v>
      </c>
      <c r="D444">
        <v>0</v>
      </c>
      <c r="E444">
        <f t="shared" si="29"/>
        <v>0</v>
      </c>
      <c r="F444">
        <v>0</v>
      </c>
      <c r="G444">
        <v>8</v>
      </c>
      <c r="H444">
        <f t="shared" si="27"/>
        <v>0</v>
      </c>
      <c r="I444">
        <v>8</v>
      </c>
      <c r="L444">
        <f t="shared" si="28"/>
        <v>8</v>
      </c>
      <c r="M444" t="s">
        <v>51</v>
      </c>
    </row>
    <row r="445" spans="1:13" x14ac:dyDescent="0.25">
      <c r="A445">
        <v>1957</v>
      </c>
      <c r="B445" t="s">
        <v>23</v>
      </c>
      <c r="C445" t="s">
        <v>14</v>
      </c>
      <c r="D445">
        <v>0</v>
      </c>
      <c r="E445">
        <f t="shared" si="29"/>
        <v>0</v>
      </c>
      <c r="F445">
        <v>0</v>
      </c>
      <c r="G445">
        <v>5</v>
      </c>
      <c r="H445">
        <f t="shared" si="27"/>
        <v>0</v>
      </c>
      <c r="I445">
        <v>5</v>
      </c>
      <c r="L445">
        <f t="shared" si="28"/>
        <v>5</v>
      </c>
      <c r="M445" t="s">
        <v>51</v>
      </c>
    </row>
    <row r="446" spans="1:13" x14ac:dyDescent="0.25">
      <c r="A446">
        <v>1958</v>
      </c>
      <c r="B446" t="s">
        <v>23</v>
      </c>
      <c r="C446" t="s">
        <v>14</v>
      </c>
      <c r="D446">
        <v>0</v>
      </c>
      <c r="E446">
        <f t="shared" si="29"/>
        <v>0</v>
      </c>
      <c r="F446">
        <v>0</v>
      </c>
      <c r="G446">
        <v>1</v>
      </c>
      <c r="H446">
        <f t="shared" si="27"/>
        <v>0</v>
      </c>
      <c r="I446">
        <v>1</v>
      </c>
      <c r="L446">
        <f t="shared" si="28"/>
        <v>1</v>
      </c>
      <c r="M446" t="s">
        <v>51</v>
      </c>
    </row>
    <row r="447" spans="1:13" x14ac:dyDescent="0.25">
      <c r="A447">
        <v>1959</v>
      </c>
      <c r="B447" t="s">
        <v>23</v>
      </c>
      <c r="C447" t="s">
        <v>14</v>
      </c>
      <c r="D447">
        <v>0</v>
      </c>
      <c r="E447">
        <f t="shared" si="29"/>
        <v>0</v>
      </c>
      <c r="F447">
        <v>0</v>
      </c>
      <c r="G447">
        <v>0</v>
      </c>
      <c r="H447">
        <f t="shared" si="27"/>
        <v>0</v>
      </c>
      <c r="I447">
        <v>0</v>
      </c>
      <c r="L447">
        <f t="shared" si="28"/>
        <v>0</v>
      </c>
      <c r="M447" t="s">
        <v>51</v>
      </c>
    </row>
    <row r="448" spans="1:13" x14ac:dyDescent="0.25">
      <c r="A448">
        <v>1960</v>
      </c>
      <c r="B448" t="s">
        <v>23</v>
      </c>
      <c r="C448" t="s">
        <v>14</v>
      </c>
      <c r="D448">
        <v>0</v>
      </c>
      <c r="E448">
        <f t="shared" si="29"/>
        <v>0</v>
      </c>
      <c r="F448">
        <v>0</v>
      </c>
      <c r="G448">
        <v>2</v>
      </c>
      <c r="H448">
        <f t="shared" si="27"/>
        <v>0</v>
      </c>
      <c r="I448">
        <v>2</v>
      </c>
      <c r="L448">
        <f t="shared" si="28"/>
        <v>2</v>
      </c>
      <c r="M448" t="s">
        <v>51</v>
      </c>
    </row>
    <row r="449" spans="1:13" x14ac:dyDescent="0.25">
      <c r="A449">
        <v>1961</v>
      </c>
      <c r="B449" t="s">
        <v>23</v>
      </c>
      <c r="C449" t="s">
        <v>14</v>
      </c>
      <c r="F449">
        <v>0</v>
      </c>
      <c r="G449">
        <v>0</v>
      </c>
      <c r="H449">
        <f t="shared" si="27"/>
        <v>0</v>
      </c>
      <c r="I449">
        <v>0</v>
      </c>
      <c r="L449">
        <f t="shared" si="28"/>
        <v>0</v>
      </c>
      <c r="M449" t="s">
        <v>51</v>
      </c>
    </row>
    <row r="450" spans="1:13" x14ac:dyDescent="0.25">
      <c r="A450">
        <v>1962</v>
      </c>
      <c r="B450" t="s">
        <v>23</v>
      </c>
      <c r="C450" t="s">
        <v>14</v>
      </c>
      <c r="D450">
        <v>0</v>
      </c>
      <c r="E450">
        <f>F450-D450</f>
        <v>0</v>
      </c>
      <c r="F450">
        <v>0</v>
      </c>
      <c r="G450">
        <v>0</v>
      </c>
      <c r="H450">
        <f t="shared" si="27"/>
        <v>0</v>
      </c>
      <c r="I450">
        <v>0</v>
      </c>
      <c r="L450">
        <f t="shared" si="28"/>
        <v>0</v>
      </c>
      <c r="M450" t="s">
        <v>51</v>
      </c>
    </row>
    <row r="451" spans="1:13" x14ac:dyDescent="0.25">
      <c r="A451">
        <v>1963</v>
      </c>
      <c r="B451" t="s">
        <v>23</v>
      </c>
      <c r="C451" t="s">
        <v>14</v>
      </c>
      <c r="F451">
        <v>0</v>
      </c>
      <c r="G451">
        <v>2</v>
      </c>
      <c r="H451">
        <f t="shared" si="27"/>
        <v>0</v>
      </c>
      <c r="I451">
        <v>2</v>
      </c>
      <c r="L451">
        <f t="shared" si="28"/>
        <v>2</v>
      </c>
      <c r="M451" t="s">
        <v>51</v>
      </c>
    </row>
    <row r="452" spans="1:13" x14ac:dyDescent="0.25">
      <c r="A452">
        <v>1964</v>
      </c>
      <c r="B452" t="s">
        <v>23</v>
      </c>
      <c r="C452" t="s">
        <v>14</v>
      </c>
      <c r="F452">
        <v>0</v>
      </c>
      <c r="G452">
        <v>0</v>
      </c>
      <c r="H452">
        <f t="shared" si="27"/>
        <v>0</v>
      </c>
      <c r="I452">
        <v>0</v>
      </c>
      <c r="L452">
        <f t="shared" si="28"/>
        <v>0</v>
      </c>
      <c r="M452" t="s">
        <v>51</v>
      </c>
    </row>
    <row r="453" spans="1:13" x14ac:dyDescent="0.25">
      <c r="A453">
        <v>1965</v>
      </c>
      <c r="B453" t="s">
        <v>23</v>
      </c>
      <c r="C453" t="s">
        <v>14</v>
      </c>
      <c r="F453">
        <v>0</v>
      </c>
      <c r="G453">
        <v>0</v>
      </c>
      <c r="H453">
        <f t="shared" si="27"/>
        <v>0</v>
      </c>
      <c r="I453">
        <v>0</v>
      </c>
      <c r="L453">
        <f t="shared" si="28"/>
        <v>0</v>
      </c>
      <c r="M453" t="s">
        <v>51</v>
      </c>
    </row>
    <row r="454" spans="1:13" x14ac:dyDescent="0.25">
      <c r="A454">
        <v>1966</v>
      </c>
      <c r="B454" t="s">
        <v>23</v>
      </c>
      <c r="C454" t="s">
        <v>14</v>
      </c>
      <c r="F454">
        <v>0</v>
      </c>
      <c r="G454">
        <v>0</v>
      </c>
      <c r="H454">
        <f t="shared" si="27"/>
        <v>0</v>
      </c>
      <c r="I454">
        <v>0</v>
      </c>
      <c r="L454">
        <f t="shared" si="28"/>
        <v>0</v>
      </c>
      <c r="M454" t="s">
        <v>51</v>
      </c>
    </row>
    <row r="455" spans="1:13" x14ac:dyDescent="0.25">
      <c r="A455">
        <v>1967</v>
      </c>
      <c r="B455" t="s">
        <v>23</v>
      </c>
      <c r="C455" t="s">
        <v>14</v>
      </c>
      <c r="F455">
        <v>1</v>
      </c>
      <c r="G455">
        <v>1</v>
      </c>
      <c r="H455">
        <f t="shared" si="27"/>
        <v>0</v>
      </c>
      <c r="I455">
        <v>1</v>
      </c>
      <c r="L455">
        <f t="shared" si="28"/>
        <v>2</v>
      </c>
      <c r="M455" t="s">
        <v>51</v>
      </c>
    </row>
    <row r="456" spans="1:13" x14ac:dyDescent="0.25">
      <c r="A456">
        <v>1968</v>
      </c>
      <c r="B456" t="s">
        <v>23</v>
      </c>
      <c r="C456" t="s">
        <v>14</v>
      </c>
      <c r="F456">
        <v>0</v>
      </c>
      <c r="G456">
        <v>0</v>
      </c>
      <c r="H456">
        <f t="shared" si="27"/>
        <v>0</v>
      </c>
      <c r="I456">
        <v>0</v>
      </c>
      <c r="L456">
        <f t="shared" si="28"/>
        <v>0</v>
      </c>
      <c r="M456" t="s">
        <v>51</v>
      </c>
    </row>
    <row r="457" spans="1:13" x14ac:dyDescent="0.25">
      <c r="A457">
        <v>1969</v>
      </c>
      <c r="B457" t="s">
        <v>23</v>
      </c>
      <c r="C457" t="s">
        <v>14</v>
      </c>
      <c r="F457">
        <v>0</v>
      </c>
      <c r="G457">
        <v>0</v>
      </c>
      <c r="H457">
        <f t="shared" si="27"/>
        <v>1</v>
      </c>
      <c r="I457">
        <v>1</v>
      </c>
      <c r="J457">
        <v>0</v>
      </c>
      <c r="K457">
        <v>0</v>
      </c>
      <c r="L457">
        <f t="shared" si="28"/>
        <v>1</v>
      </c>
    </row>
    <row r="458" spans="1:13" x14ac:dyDescent="0.25">
      <c r="A458">
        <v>1970</v>
      </c>
      <c r="B458" t="s">
        <v>23</v>
      </c>
      <c r="C458" t="s">
        <v>14</v>
      </c>
      <c r="F458">
        <v>0</v>
      </c>
      <c r="G458">
        <v>0</v>
      </c>
      <c r="H458">
        <f t="shared" si="27"/>
        <v>0</v>
      </c>
      <c r="I458">
        <v>0</v>
      </c>
      <c r="J458">
        <v>0</v>
      </c>
      <c r="K458">
        <v>0</v>
      </c>
      <c r="L458">
        <f t="shared" si="28"/>
        <v>0</v>
      </c>
    </row>
    <row r="459" spans="1:13" x14ac:dyDescent="0.25">
      <c r="A459">
        <v>1971</v>
      </c>
      <c r="B459" t="s">
        <v>23</v>
      </c>
      <c r="C459" t="s">
        <v>14</v>
      </c>
      <c r="F459">
        <v>0</v>
      </c>
      <c r="G459">
        <v>0</v>
      </c>
      <c r="H459">
        <f t="shared" si="27"/>
        <v>0</v>
      </c>
      <c r="I459">
        <v>0</v>
      </c>
      <c r="J459">
        <v>0</v>
      </c>
      <c r="K459">
        <v>0</v>
      </c>
      <c r="L459">
        <f t="shared" si="28"/>
        <v>0</v>
      </c>
    </row>
    <row r="460" spans="1:13" x14ac:dyDescent="0.25">
      <c r="A460">
        <v>1972</v>
      </c>
      <c r="B460" t="s">
        <v>23</v>
      </c>
      <c r="C460" t="s">
        <v>14</v>
      </c>
      <c r="F460">
        <v>0</v>
      </c>
      <c r="G460">
        <v>0</v>
      </c>
      <c r="H460">
        <f t="shared" si="27"/>
        <v>0</v>
      </c>
      <c r="I460">
        <v>0</v>
      </c>
      <c r="J460">
        <v>0</v>
      </c>
      <c r="K460">
        <v>0</v>
      </c>
      <c r="L460">
        <f t="shared" si="28"/>
        <v>0</v>
      </c>
    </row>
    <row r="461" spans="1:13" x14ac:dyDescent="0.25">
      <c r="A461">
        <v>1973</v>
      </c>
      <c r="B461" t="s">
        <v>23</v>
      </c>
      <c r="C461" t="s">
        <v>14</v>
      </c>
      <c r="F461">
        <v>0</v>
      </c>
      <c r="G461">
        <v>0</v>
      </c>
      <c r="H461">
        <f t="shared" si="27"/>
        <v>0</v>
      </c>
      <c r="I461">
        <v>0</v>
      </c>
      <c r="J461">
        <v>0</v>
      </c>
      <c r="K461">
        <v>0</v>
      </c>
      <c r="L461">
        <f t="shared" si="28"/>
        <v>0</v>
      </c>
    </row>
    <row r="462" spans="1:13" x14ac:dyDescent="0.25">
      <c r="A462">
        <v>1974</v>
      </c>
      <c r="B462" t="s">
        <v>23</v>
      </c>
      <c r="C462" t="s">
        <v>14</v>
      </c>
      <c r="F462">
        <v>0</v>
      </c>
      <c r="G462">
        <v>2</v>
      </c>
      <c r="H462">
        <f t="shared" si="27"/>
        <v>0</v>
      </c>
      <c r="I462">
        <v>2</v>
      </c>
      <c r="J462">
        <v>0</v>
      </c>
      <c r="K462">
        <v>0</v>
      </c>
      <c r="L462">
        <f t="shared" si="28"/>
        <v>2</v>
      </c>
    </row>
    <row r="463" spans="1:13" x14ac:dyDescent="0.25">
      <c r="A463">
        <v>1975</v>
      </c>
      <c r="B463" t="s">
        <v>23</v>
      </c>
      <c r="C463" t="s">
        <v>14</v>
      </c>
      <c r="F463">
        <v>0</v>
      </c>
      <c r="G463">
        <v>2</v>
      </c>
      <c r="H463">
        <f t="shared" si="27"/>
        <v>0</v>
      </c>
      <c r="I463">
        <v>2</v>
      </c>
      <c r="J463">
        <v>0</v>
      </c>
      <c r="K463">
        <v>0</v>
      </c>
      <c r="L463">
        <f t="shared" si="28"/>
        <v>2</v>
      </c>
    </row>
    <row r="464" spans="1:13" x14ac:dyDescent="0.25">
      <c r="A464">
        <v>1976</v>
      </c>
      <c r="B464" t="s">
        <v>23</v>
      </c>
      <c r="C464" t="s">
        <v>14</v>
      </c>
      <c r="F464">
        <v>0</v>
      </c>
      <c r="G464">
        <v>0</v>
      </c>
      <c r="H464">
        <f t="shared" si="27"/>
        <v>0</v>
      </c>
      <c r="I464">
        <v>0</v>
      </c>
      <c r="J464">
        <v>0</v>
      </c>
      <c r="K464">
        <v>0</v>
      </c>
      <c r="L464">
        <v>1</v>
      </c>
    </row>
    <row r="465" spans="1:12" x14ac:dyDescent="0.25">
      <c r="A465">
        <v>1977</v>
      </c>
      <c r="B465" t="s">
        <v>23</v>
      </c>
      <c r="C465" t="s">
        <v>14</v>
      </c>
      <c r="F465">
        <v>0</v>
      </c>
      <c r="G465">
        <v>1</v>
      </c>
      <c r="H465">
        <f t="shared" si="27"/>
        <v>0</v>
      </c>
      <c r="I465">
        <v>1</v>
      </c>
      <c r="J465">
        <v>0</v>
      </c>
      <c r="K465">
        <v>0</v>
      </c>
      <c r="L465">
        <f t="shared" ref="L465:L479" si="30">+F465+I465+J465+K465</f>
        <v>1</v>
      </c>
    </row>
    <row r="466" spans="1:12" x14ac:dyDescent="0.25">
      <c r="A466">
        <v>1978</v>
      </c>
      <c r="B466" t="s">
        <v>23</v>
      </c>
      <c r="C466" t="s">
        <v>14</v>
      </c>
      <c r="D466">
        <v>0</v>
      </c>
      <c r="E466">
        <f t="shared" ref="E466:E478" si="31">F466-D466</f>
        <v>1</v>
      </c>
      <c r="F466">
        <v>1</v>
      </c>
      <c r="G466">
        <v>2</v>
      </c>
      <c r="H466">
        <f t="shared" si="27"/>
        <v>0</v>
      </c>
      <c r="I466">
        <v>2</v>
      </c>
      <c r="J466">
        <v>0</v>
      </c>
      <c r="K466">
        <v>0</v>
      </c>
      <c r="L466">
        <f t="shared" si="30"/>
        <v>3</v>
      </c>
    </row>
    <row r="467" spans="1:12" x14ac:dyDescent="0.25">
      <c r="A467">
        <v>1979</v>
      </c>
      <c r="B467" t="s">
        <v>23</v>
      </c>
      <c r="C467" t="s">
        <v>14</v>
      </c>
      <c r="D467">
        <v>0</v>
      </c>
      <c r="E467">
        <f t="shared" si="31"/>
        <v>0</v>
      </c>
      <c r="F467">
        <v>0</v>
      </c>
      <c r="G467">
        <v>2</v>
      </c>
      <c r="H467">
        <f t="shared" si="27"/>
        <v>0</v>
      </c>
      <c r="I467">
        <v>2</v>
      </c>
      <c r="J467">
        <v>0</v>
      </c>
      <c r="K467">
        <v>0</v>
      </c>
      <c r="L467">
        <f t="shared" si="30"/>
        <v>2</v>
      </c>
    </row>
    <row r="468" spans="1:12" x14ac:dyDescent="0.25">
      <c r="A468">
        <v>1980</v>
      </c>
      <c r="B468" t="s">
        <v>23</v>
      </c>
      <c r="C468" t="s">
        <v>14</v>
      </c>
      <c r="D468">
        <v>0</v>
      </c>
      <c r="E468">
        <f t="shared" si="31"/>
        <v>0</v>
      </c>
      <c r="F468">
        <v>0</v>
      </c>
      <c r="G468">
        <v>2</v>
      </c>
      <c r="H468">
        <f t="shared" si="27"/>
        <v>0</v>
      </c>
      <c r="I468">
        <v>2</v>
      </c>
      <c r="J468">
        <v>0</v>
      </c>
      <c r="K468">
        <v>0</v>
      </c>
      <c r="L468">
        <f t="shared" si="30"/>
        <v>2</v>
      </c>
    </row>
    <row r="469" spans="1:12" x14ac:dyDescent="0.25">
      <c r="A469">
        <v>1981</v>
      </c>
      <c r="B469" t="s">
        <v>23</v>
      </c>
      <c r="C469" t="s">
        <v>14</v>
      </c>
      <c r="D469">
        <v>0</v>
      </c>
      <c r="E469">
        <f t="shared" si="31"/>
        <v>1</v>
      </c>
      <c r="F469">
        <v>1</v>
      </c>
      <c r="G469">
        <v>0</v>
      </c>
      <c r="H469">
        <f t="shared" si="27"/>
        <v>0</v>
      </c>
      <c r="I469">
        <v>0</v>
      </c>
      <c r="J469">
        <v>0</v>
      </c>
      <c r="K469">
        <v>0</v>
      </c>
      <c r="L469">
        <f t="shared" si="30"/>
        <v>1</v>
      </c>
    </row>
    <row r="470" spans="1:12" x14ac:dyDescent="0.25">
      <c r="A470">
        <v>1982</v>
      </c>
      <c r="B470" t="s">
        <v>23</v>
      </c>
      <c r="C470" t="s">
        <v>14</v>
      </c>
      <c r="D470">
        <v>0</v>
      </c>
      <c r="E470">
        <f t="shared" si="31"/>
        <v>3</v>
      </c>
      <c r="F470">
        <v>3</v>
      </c>
      <c r="G470">
        <v>0</v>
      </c>
      <c r="H470">
        <f t="shared" si="27"/>
        <v>0</v>
      </c>
      <c r="I470">
        <v>0</v>
      </c>
      <c r="J470">
        <v>0</v>
      </c>
      <c r="K470">
        <v>0</v>
      </c>
      <c r="L470">
        <f t="shared" si="30"/>
        <v>3</v>
      </c>
    </row>
    <row r="471" spans="1:12" x14ac:dyDescent="0.25">
      <c r="A471">
        <v>1983</v>
      </c>
      <c r="B471" t="s">
        <v>23</v>
      </c>
      <c r="C471" t="s">
        <v>14</v>
      </c>
      <c r="D471">
        <v>0</v>
      </c>
      <c r="E471">
        <f t="shared" si="31"/>
        <v>6</v>
      </c>
      <c r="F471">
        <v>6</v>
      </c>
      <c r="G471">
        <v>0</v>
      </c>
      <c r="H471">
        <f t="shared" si="27"/>
        <v>0</v>
      </c>
      <c r="I471">
        <v>0</v>
      </c>
      <c r="J471">
        <v>0</v>
      </c>
      <c r="K471">
        <v>0</v>
      </c>
      <c r="L471">
        <f t="shared" si="30"/>
        <v>6</v>
      </c>
    </row>
    <row r="472" spans="1:12" x14ac:dyDescent="0.25">
      <c r="A472">
        <v>1984</v>
      </c>
      <c r="B472" t="s">
        <v>23</v>
      </c>
      <c r="C472" t="s">
        <v>14</v>
      </c>
      <c r="D472">
        <v>0</v>
      </c>
      <c r="E472">
        <f t="shared" si="31"/>
        <v>6</v>
      </c>
      <c r="F472">
        <v>6</v>
      </c>
      <c r="G472">
        <v>0</v>
      </c>
      <c r="H472">
        <f t="shared" si="27"/>
        <v>0</v>
      </c>
      <c r="I472">
        <v>0</v>
      </c>
      <c r="J472">
        <v>0</v>
      </c>
      <c r="K472">
        <v>1</v>
      </c>
      <c r="L472">
        <f t="shared" si="30"/>
        <v>7</v>
      </c>
    </row>
    <row r="473" spans="1:12" x14ac:dyDescent="0.25">
      <c r="A473">
        <v>1985</v>
      </c>
      <c r="B473" t="s">
        <v>23</v>
      </c>
      <c r="C473" t="s">
        <v>14</v>
      </c>
      <c r="D473">
        <v>0</v>
      </c>
      <c r="E473">
        <f t="shared" si="31"/>
        <v>5</v>
      </c>
      <c r="F473">
        <v>5</v>
      </c>
      <c r="G473">
        <v>1</v>
      </c>
      <c r="H473">
        <f t="shared" si="27"/>
        <v>0</v>
      </c>
      <c r="I473">
        <v>1</v>
      </c>
      <c r="J473">
        <v>0</v>
      </c>
      <c r="K473">
        <v>0</v>
      </c>
      <c r="L473">
        <f t="shared" si="30"/>
        <v>6</v>
      </c>
    </row>
    <row r="474" spans="1:12" x14ac:dyDescent="0.25">
      <c r="A474">
        <v>1986</v>
      </c>
      <c r="B474" t="s">
        <v>23</v>
      </c>
      <c r="C474" t="s">
        <v>14</v>
      </c>
      <c r="D474">
        <v>0</v>
      </c>
      <c r="E474">
        <f t="shared" si="31"/>
        <v>3</v>
      </c>
      <c r="F474">
        <v>3</v>
      </c>
      <c r="G474">
        <v>0</v>
      </c>
      <c r="H474">
        <f t="shared" si="27"/>
        <v>0</v>
      </c>
      <c r="I474">
        <v>0</v>
      </c>
      <c r="J474">
        <v>0</v>
      </c>
      <c r="K474">
        <v>0</v>
      </c>
      <c r="L474">
        <f t="shared" si="30"/>
        <v>3</v>
      </c>
    </row>
    <row r="475" spans="1:12" x14ac:dyDescent="0.25">
      <c r="A475">
        <v>1987</v>
      </c>
      <c r="B475" t="s">
        <v>23</v>
      </c>
      <c r="C475" t="s">
        <v>14</v>
      </c>
      <c r="D475">
        <v>0</v>
      </c>
      <c r="E475">
        <f t="shared" si="31"/>
        <v>5</v>
      </c>
      <c r="F475">
        <v>5</v>
      </c>
      <c r="G475">
        <v>1</v>
      </c>
      <c r="H475">
        <f t="shared" si="27"/>
        <v>0</v>
      </c>
      <c r="I475">
        <v>1</v>
      </c>
      <c r="J475">
        <v>0</v>
      </c>
      <c r="K475">
        <v>0</v>
      </c>
      <c r="L475">
        <f t="shared" si="30"/>
        <v>6</v>
      </c>
    </row>
    <row r="476" spans="1:12" x14ac:dyDescent="0.25">
      <c r="A476">
        <v>1988</v>
      </c>
      <c r="B476" t="s">
        <v>23</v>
      </c>
      <c r="C476" t="s">
        <v>14</v>
      </c>
      <c r="D476">
        <v>0</v>
      </c>
      <c r="E476">
        <f t="shared" si="31"/>
        <v>6</v>
      </c>
      <c r="F476">
        <v>6</v>
      </c>
      <c r="G476">
        <v>2</v>
      </c>
      <c r="H476">
        <f t="shared" si="27"/>
        <v>0</v>
      </c>
      <c r="I476">
        <v>2</v>
      </c>
      <c r="J476">
        <v>0</v>
      </c>
      <c r="K476">
        <v>0</v>
      </c>
      <c r="L476">
        <f t="shared" si="30"/>
        <v>8</v>
      </c>
    </row>
    <row r="477" spans="1:12" x14ac:dyDescent="0.25">
      <c r="A477">
        <v>1989</v>
      </c>
      <c r="B477" t="s">
        <v>23</v>
      </c>
      <c r="C477" t="s">
        <v>14</v>
      </c>
      <c r="D477">
        <v>0</v>
      </c>
      <c r="E477">
        <f t="shared" si="31"/>
        <v>5</v>
      </c>
      <c r="F477">
        <v>5</v>
      </c>
      <c r="G477">
        <v>0</v>
      </c>
      <c r="H477">
        <f t="shared" si="27"/>
        <v>0</v>
      </c>
      <c r="I477">
        <v>0</v>
      </c>
      <c r="J477">
        <v>0</v>
      </c>
      <c r="K477">
        <v>0</v>
      </c>
      <c r="L477">
        <f t="shared" si="30"/>
        <v>5</v>
      </c>
    </row>
    <row r="478" spans="1:12" x14ac:dyDescent="0.25">
      <c r="A478">
        <v>1990</v>
      </c>
      <c r="B478" t="s">
        <v>23</v>
      </c>
      <c r="C478" t="s">
        <v>14</v>
      </c>
      <c r="D478">
        <v>0</v>
      </c>
      <c r="E478">
        <f t="shared" si="31"/>
        <v>8</v>
      </c>
      <c r="F478">
        <v>8</v>
      </c>
      <c r="G478">
        <v>0</v>
      </c>
      <c r="H478">
        <f t="shared" si="27"/>
        <v>0</v>
      </c>
      <c r="I478">
        <v>0</v>
      </c>
      <c r="J478">
        <v>0</v>
      </c>
      <c r="K478">
        <v>0</v>
      </c>
      <c r="L478">
        <f t="shared" si="30"/>
        <v>8</v>
      </c>
    </row>
    <row r="479" spans="1:12" x14ac:dyDescent="0.25">
      <c r="A479">
        <v>1991</v>
      </c>
      <c r="B479" t="s">
        <v>23</v>
      </c>
      <c r="C479" t="s">
        <v>14</v>
      </c>
      <c r="F479">
        <v>1</v>
      </c>
      <c r="I479">
        <v>0</v>
      </c>
      <c r="J479">
        <v>0</v>
      </c>
      <c r="K479">
        <v>0</v>
      </c>
      <c r="L479">
        <f t="shared" si="30"/>
        <v>1</v>
      </c>
    </row>
    <row r="480" spans="1:12" x14ac:dyDescent="0.25">
      <c r="A480">
        <v>1992</v>
      </c>
      <c r="B480" t="s">
        <v>23</v>
      </c>
      <c r="C480" t="s">
        <v>14</v>
      </c>
      <c r="D480">
        <v>2</v>
      </c>
      <c r="E480">
        <f t="shared" ref="E480:E487" si="32">F480-D480</f>
        <v>5</v>
      </c>
      <c r="F480">
        <v>7</v>
      </c>
      <c r="J480">
        <v>0</v>
      </c>
      <c r="K480">
        <v>1</v>
      </c>
      <c r="L480">
        <v>7</v>
      </c>
    </row>
    <row r="481" spans="1:12" x14ac:dyDescent="0.25">
      <c r="A481">
        <v>1993</v>
      </c>
      <c r="B481" t="s">
        <v>23</v>
      </c>
      <c r="C481" t="s">
        <v>14</v>
      </c>
      <c r="D481">
        <v>3</v>
      </c>
      <c r="E481">
        <f t="shared" si="32"/>
        <v>14</v>
      </c>
      <c r="F481">
        <v>17</v>
      </c>
      <c r="G481">
        <v>0</v>
      </c>
      <c r="H481">
        <f t="shared" ref="H481:H487" si="33">I481-G481</f>
        <v>0</v>
      </c>
      <c r="I481">
        <v>0</v>
      </c>
      <c r="J481">
        <v>0</v>
      </c>
      <c r="K481">
        <v>0</v>
      </c>
      <c r="L481">
        <f t="shared" ref="L481:L487" si="34">+F481+I481+J481+K481</f>
        <v>17</v>
      </c>
    </row>
    <row r="482" spans="1:12" x14ac:dyDescent="0.25">
      <c r="A482">
        <v>1994</v>
      </c>
      <c r="B482" t="s">
        <v>23</v>
      </c>
      <c r="C482" t="s">
        <v>14</v>
      </c>
      <c r="D482">
        <v>0</v>
      </c>
      <c r="E482">
        <f t="shared" si="32"/>
        <v>5</v>
      </c>
      <c r="F482">
        <v>5</v>
      </c>
      <c r="G482">
        <v>0</v>
      </c>
      <c r="H482">
        <f t="shared" si="33"/>
        <v>0</v>
      </c>
      <c r="I482">
        <v>0</v>
      </c>
      <c r="J482">
        <v>0</v>
      </c>
      <c r="K482">
        <v>0</v>
      </c>
      <c r="L482">
        <f t="shared" si="34"/>
        <v>5</v>
      </c>
    </row>
    <row r="483" spans="1:12" x14ac:dyDescent="0.25">
      <c r="A483">
        <v>1995</v>
      </c>
      <c r="B483" t="s">
        <v>23</v>
      </c>
      <c r="C483" t="s">
        <v>14</v>
      </c>
      <c r="D483">
        <v>0</v>
      </c>
      <c r="E483">
        <f t="shared" si="32"/>
        <v>1</v>
      </c>
      <c r="F483">
        <v>1</v>
      </c>
      <c r="G483">
        <v>0</v>
      </c>
      <c r="H483">
        <f t="shared" si="33"/>
        <v>0</v>
      </c>
      <c r="I483">
        <v>0</v>
      </c>
      <c r="J483">
        <v>0</v>
      </c>
      <c r="K483">
        <v>0</v>
      </c>
      <c r="L483">
        <f t="shared" si="34"/>
        <v>1</v>
      </c>
    </row>
    <row r="484" spans="1:12" x14ac:dyDescent="0.25">
      <c r="A484">
        <v>1996</v>
      </c>
      <c r="B484" t="s">
        <v>23</v>
      </c>
      <c r="C484" t="s">
        <v>14</v>
      </c>
      <c r="D484">
        <v>0</v>
      </c>
      <c r="E484">
        <f t="shared" si="32"/>
        <v>0</v>
      </c>
      <c r="F484">
        <v>0</v>
      </c>
      <c r="G484">
        <v>0</v>
      </c>
      <c r="H484">
        <f t="shared" si="33"/>
        <v>0</v>
      </c>
      <c r="I484">
        <v>0</v>
      </c>
      <c r="J484">
        <v>0</v>
      </c>
      <c r="K484">
        <v>0</v>
      </c>
      <c r="L484">
        <f t="shared" si="34"/>
        <v>0</v>
      </c>
    </row>
    <row r="485" spans="1:12" x14ac:dyDescent="0.25">
      <c r="A485">
        <v>1997</v>
      </c>
      <c r="B485" t="s">
        <v>23</v>
      </c>
      <c r="C485" t="s">
        <v>14</v>
      </c>
      <c r="D485">
        <v>0</v>
      </c>
      <c r="E485">
        <f t="shared" si="32"/>
        <v>1</v>
      </c>
      <c r="F485">
        <v>1</v>
      </c>
      <c r="G485">
        <v>0</v>
      </c>
      <c r="H485">
        <f t="shared" si="33"/>
        <v>0</v>
      </c>
      <c r="I485">
        <v>0</v>
      </c>
      <c r="J485">
        <v>0</v>
      </c>
      <c r="K485">
        <v>0</v>
      </c>
      <c r="L485">
        <f t="shared" si="34"/>
        <v>1</v>
      </c>
    </row>
    <row r="486" spans="1:12" x14ac:dyDescent="0.25">
      <c r="A486">
        <v>1998</v>
      </c>
      <c r="B486" t="s">
        <v>23</v>
      </c>
      <c r="C486" t="s">
        <v>14</v>
      </c>
      <c r="D486">
        <v>0</v>
      </c>
      <c r="E486">
        <f t="shared" si="32"/>
        <v>0</v>
      </c>
      <c r="F486">
        <v>0</v>
      </c>
      <c r="G486">
        <v>0</v>
      </c>
      <c r="H486">
        <f t="shared" si="33"/>
        <v>0</v>
      </c>
      <c r="I486">
        <v>0</v>
      </c>
      <c r="J486">
        <v>0</v>
      </c>
      <c r="K486">
        <v>0</v>
      </c>
      <c r="L486">
        <f t="shared" si="34"/>
        <v>0</v>
      </c>
    </row>
    <row r="487" spans="1:12" x14ac:dyDescent="0.25">
      <c r="A487">
        <v>1999</v>
      </c>
      <c r="B487" t="s">
        <v>23</v>
      </c>
      <c r="C487" t="s">
        <v>14</v>
      </c>
      <c r="D487">
        <v>0</v>
      </c>
      <c r="E487">
        <f t="shared" si="32"/>
        <v>1</v>
      </c>
      <c r="F487">
        <v>1</v>
      </c>
      <c r="G487">
        <v>0</v>
      </c>
      <c r="H487">
        <f t="shared" si="33"/>
        <v>0</v>
      </c>
      <c r="I487">
        <v>0</v>
      </c>
      <c r="J487">
        <v>0</v>
      </c>
      <c r="K487">
        <v>0</v>
      </c>
      <c r="L487">
        <f t="shared" si="34"/>
        <v>1</v>
      </c>
    </row>
    <row r="488" spans="1:12" x14ac:dyDescent="0.25">
      <c r="A488">
        <v>2000</v>
      </c>
      <c r="B488" t="s">
        <v>23</v>
      </c>
      <c r="C488" t="s">
        <v>14</v>
      </c>
      <c r="E488">
        <v>0</v>
      </c>
      <c r="F488">
        <v>0</v>
      </c>
      <c r="G488">
        <v>0</v>
      </c>
      <c r="I488">
        <v>0</v>
      </c>
      <c r="L488">
        <f t="shared" ref="L488:L494" si="35">F488+I488+J488+K488</f>
        <v>0</v>
      </c>
    </row>
    <row r="489" spans="1:12" x14ac:dyDescent="0.25">
      <c r="A489">
        <v>2001</v>
      </c>
      <c r="B489" t="s">
        <v>23</v>
      </c>
      <c r="C489" t="s">
        <v>14</v>
      </c>
      <c r="E489">
        <v>0</v>
      </c>
      <c r="F489">
        <v>0</v>
      </c>
      <c r="G489">
        <v>0</v>
      </c>
      <c r="I489">
        <v>0</v>
      </c>
      <c r="L489">
        <f t="shared" si="35"/>
        <v>0</v>
      </c>
    </row>
    <row r="490" spans="1:12" x14ac:dyDescent="0.25">
      <c r="A490">
        <v>2002</v>
      </c>
      <c r="B490" t="s">
        <v>23</v>
      </c>
      <c r="C490" t="s">
        <v>14</v>
      </c>
      <c r="E490">
        <v>1</v>
      </c>
      <c r="F490">
        <v>1</v>
      </c>
      <c r="L490">
        <f t="shared" si="35"/>
        <v>1</v>
      </c>
    </row>
    <row r="491" spans="1:12" x14ac:dyDescent="0.25">
      <c r="A491">
        <v>2003</v>
      </c>
      <c r="B491" t="s">
        <v>23</v>
      </c>
      <c r="C491" t="s">
        <v>14</v>
      </c>
      <c r="E491">
        <v>0</v>
      </c>
      <c r="F491">
        <v>0</v>
      </c>
      <c r="L491">
        <f t="shared" si="35"/>
        <v>0</v>
      </c>
    </row>
    <row r="492" spans="1:12" x14ac:dyDescent="0.25">
      <c r="A492">
        <v>2004</v>
      </c>
      <c r="B492" t="s">
        <v>23</v>
      </c>
      <c r="C492" t="s">
        <v>14</v>
      </c>
      <c r="E492">
        <v>0</v>
      </c>
      <c r="F492">
        <v>0</v>
      </c>
      <c r="G492">
        <v>0</v>
      </c>
      <c r="H492">
        <v>0</v>
      </c>
      <c r="I492">
        <v>0</v>
      </c>
      <c r="L492">
        <f t="shared" si="35"/>
        <v>0</v>
      </c>
    </row>
    <row r="493" spans="1:12" x14ac:dyDescent="0.25">
      <c r="A493">
        <v>2005</v>
      </c>
      <c r="B493" t="s">
        <v>23</v>
      </c>
      <c r="C493" t="s">
        <v>14</v>
      </c>
      <c r="E493">
        <v>0</v>
      </c>
      <c r="F493">
        <v>0</v>
      </c>
      <c r="G493">
        <v>0</v>
      </c>
      <c r="I493">
        <v>0</v>
      </c>
      <c r="L493">
        <f t="shared" si="35"/>
        <v>0</v>
      </c>
    </row>
    <row r="494" spans="1:12" x14ac:dyDescent="0.25">
      <c r="A494">
        <v>2006</v>
      </c>
      <c r="B494" t="s">
        <v>23</v>
      </c>
      <c r="C494" t="s">
        <v>14</v>
      </c>
      <c r="E494">
        <v>0</v>
      </c>
      <c r="F494">
        <v>0</v>
      </c>
      <c r="G494">
        <v>1</v>
      </c>
      <c r="I494">
        <v>1</v>
      </c>
      <c r="L494">
        <f t="shared" si="35"/>
        <v>1</v>
      </c>
    </row>
    <row r="495" spans="1:12" x14ac:dyDescent="0.25">
      <c r="A495">
        <v>2007</v>
      </c>
      <c r="B495" t="s">
        <v>23</v>
      </c>
      <c r="C495" t="s">
        <v>14</v>
      </c>
      <c r="E495">
        <v>0</v>
      </c>
      <c r="F495">
        <v>0</v>
      </c>
      <c r="L495">
        <v>0</v>
      </c>
    </row>
    <row r="496" spans="1:12" x14ac:dyDescent="0.25">
      <c r="A496">
        <v>2008</v>
      </c>
      <c r="B496" t="s">
        <v>23</v>
      </c>
      <c r="C496" t="s">
        <v>14</v>
      </c>
      <c r="E496">
        <v>0</v>
      </c>
      <c r="F496">
        <v>0</v>
      </c>
      <c r="L496">
        <v>0</v>
      </c>
    </row>
    <row r="497" spans="1:12" x14ac:dyDescent="0.25">
      <c r="A497">
        <v>2009</v>
      </c>
      <c r="B497" t="s">
        <v>23</v>
      </c>
      <c r="C497" t="s">
        <v>14</v>
      </c>
      <c r="E497">
        <v>0</v>
      </c>
      <c r="F497">
        <v>0</v>
      </c>
      <c r="L497">
        <v>0</v>
      </c>
    </row>
    <row r="498" spans="1:12" x14ac:dyDescent="0.25">
      <c r="A498">
        <v>2010</v>
      </c>
      <c r="B498" t="s">
        <v>23</v>
      </c>
      <c r="C498" t="s">
        <v>14</v>
      </c>
      <c r="E498">
        <v>0</v>
      </c>
      <c r="F498">
        <v>0</v>
      </c>
      <c r="G498">
        <v>0</v>
      </c>
      <c r="I498">
        <v>0</v>
      </c>
      <c r="L498">
        <v>0</v>
      </c>
    </row>
    <row r="499" spans="1:12" x14ac:dyDescent="0.25">
      <c r="A499">
        <v>2011</v>
      </c>
      <c r="B499" t="s">
        <v>23</v>
      </c>
      <c r="C499" t="s">
        <v>14</v>
      </c>
      <c r="G499">
        <v>1</v>
      </c>
      <c r="I499">
        <v>1</v>
      </c>
      <c r="L499">
        <v>1</v>
      </c>
    </row>
    <row r="500" spans="1:12" x14ac:dyDescent="0.25">
      <c r="A500">
        <v>2012</v>
      </c>
      <c r="B500" t="s">
        <v>23</v>
      </c>
      <c r="C500" t="s">
        <v>14</v>
      </c>
      <c r="D500">
        <v>0</v>
      </c>
      <c r="F500">
        <v>0</v>
      </c>
      <c r="G500">
        <v>1</v>
      </c>
      <c r="H500">
        <v>0</v>
      </c>
      <c r="I500">
        <v>1</v>
      </c>
      <c r="L500">
        <v>1</v>
      </c>
    </row>
    <row r="501" spans="1:12" x14ac:dyDescent="0.25">
      <c r="A501">
        <v>2013</v>
      </c>
      <c r="B501" t="s">
        <v>23</v>
      </c>
      <c r="C501" t="s">
        <v>14</v>
      </c>
      <c r="D501">
        <v>0</v>
      </c>
      <c r="E501">
        <v>0</v>
      </c>
      <c r="F501">
        <v>0</v>
      </c>
      <c r="G501">
        <v>0</v>
      </c>
      <c r="H501">
        <v>0</v>
      </c>
      <c r="I501">
        <v>0</v>
      </c>
      <c r="L501">
        <v>0</v>
      </c>
    </row>
    <row r="502" spans="1:12" x14ac:dyDescent="0.25">
      <c r="A502">
        <v>2014</v>
      </c>
      <c r="B502" t="s">
        <v>23</v>
      </c>
      <c r="C502" t="s">
        <v>14</v>
      </c>
      <c r="E502">
        <v>0</v>
      </c>
      <c r="F502">
        <v>0</v>
      </c>
      <c r="G502">
        <v>0</v>
      </c>
      <c r="L502">
        <v>0</v>
      </c>
    </row>
    <row r="503" spans="1:12" x14ac:dyDescent="0.25">
      <c r="A503">
        <v>2015</v>
      </c>
      <c r="B503" t="s">
        <v>23</v>
      </c>
      <c r="C503" t="s">
        <v>14</v>
      </c>
      <c r="E503">
        <v>0</v>
      </c>
      <c r="F503">
        <v>0</v>
      </c>
      <c r="G503">
        <v>0</v>
      </c>
      <c r="I503">
        <v>0</v>
      </c>
      <c r="L503">
        <v>1</v>
      </c>
    </row>
    <row r="504" spans="1:12" x14ac:dyDescent="0.25">
      <c r="A504">
        <v>1889</v>
      </c>
      <c r="B504" t="s">
        <v>23</v>
      </c>
      <c r="C504" t="s">
        <v>13</v>
      </c>
      <c r="F504">
        <v>2</v>
      </c>
      <c r="I504">
        <v>223</v>
      </c>
      <c r="L504">
        <f>+F504+I504+J504+K504</f>
        <v>225</v>
      </c>
    </row>
    <row r="505" spans="1:12" x14ac:dyDescent="0.25">
      <c r="A505">
        <v>1890</v>
      </c>
      <c r="B505" t="s">
        <v>23</v>
      </c>
      <c r="C505" t="s">
        <v>13</v>
      </c>
    </row>
    <row r="506" spans="1:12" x14ac:dyDescent="0.25">
      <c r="A506">
        <v>1891</v>
      </c>
      <c r="B506" t="s">
        <v>23</v>
      </c>
      <c r="C506" t="s">
        <v>13</v>
      </c>
    </row>
    <row r="507" spans="1:12" x14ac:dyDescent="0.25">
      <c r="A507">
        <v>1892</v>
      </c>
      <c r="B507" t="s">
        <v>23</v>
      </c>
      <c r="C507" t="s">
        <v>13</v>
      </c>
      <c r="F507">
        <v>1</v>
      </c>
    </row>
    <row r="508" spans="1:12" x14ac:dyDescent="0.25">
      <c r="A508">
        <v>1893</v>
      </c>
      <c r="B508" t="s">
        <v>23</v>
      </c>
      <c r="C508" t="s">
        <v>13</v>
      </c>
    </row>
    <row r="509" spans="1:12" x14ac:dyDescent="0.25">
      <c r="A509">
        <v>1894</v>
      </c>
      <c r="B509" t="s">
        <v>23</v>
      </c>
      <c r="C509" t="s">
        <v>13</v>
      </c>
      <c r="F509">
        <v>3</v>
      </c>
    </row>
    <row r="510" spans="1:12" x14ac:dyDescent="0.25">
      <c r="A510">
        <v>1895</v>
      </c>
      <c r="B510" t="s">
        <v>23</v>
      </c>
      <c r="C510" t="s">
        <v>13</v>
      </c>
    </row>
    <row r="511" spans="1:12" x14ac:dyDescent="0.25">
      <c r="A511">
        <v>1896</v>
      </c>
      <c r="B511" t="s">
        <v>23</v>
      </c>
      <c r="C511" t="s">
        <v>13</v>
      </c>
      <c r="F511">
        <v>1</v>
      </c>
    </row>
    <row r="512" spans="1:12" x14ac:dyDescent="0.25">
      <c r="A512">
        <v>1897</v>
      </c>
      <c r="B512" t="s">
        <v>23</v>
      </c>
      <c r="C512" t="s">
        <v>13</v>
      </c>
      <c r="F512">
        <v>0</v>
      </c>
    </row>
    <row r="513" spans="1:12" x14ac:dyDescent="0.25">
      <c r="A513">
        <v>1898</v>
      </c>
      <c r="B513" t="s">
        <v>23</v>
      </c>
      <c r="C513" t="s">
        <v>13</v>
      </c>
      <c r="F513">
        <v>3</v>
      </c>
    </row>
    <row r="514" spans="1:12" x14ac:dyDescent="0.25">
      <c r="A514">
        <v>1899</v>
      </c>
      <c r="B514" t="s">
        <v>23</v>
      </c>
      <c r="C514" t="s">
        <v>13</v>
      </c>
      <c r="F514">
        <v>2</v>
      </c>
      <c r="I514">
        <v>62</v>
      </c>
      <c r="L514">
        <f>+F514+I514+J514+K514</f>
        <v>64</v>
      </c>
    </row>
    <row r="515" spans="1:12" x14ac:dyDescent="0.25">
      <c r="A515">
        <v>1900</v>
      </c>
      <c r="B515" t="s">
        <v>23</v>
      </c>
      <c r="C515" t="s">
        <v>13</v>
      </c>
      <c r="F515">
        <v>2</v>
      </c>
    </row>
    <row r="516" spans="1:12" x14ac:dyDescent="0.25">
      <c r="A516">
        <v>1901</v>
      </c>
      <c r="B516" t="s">
        <v>23</v>
      </c>
      <c r="C516" t="s">
        <v>13</v>
      </c>
      <c r="F516">
        <v>1</v>
      </c>
    </row>
    <row r="517" spans="1:12" x14ac:dyDescent="0.25">
      <c r="A517">
        <v>1902</v>
      </c>
      <c r="B517" t="s">
        <v>23</v>
      </c>
      <c r="C517" t="s">
        <v>13</v>
      </c>
      <c r="F517">
        <v>0</v>
      </c>
    </row>
    <row r="518" spans="1:12" x14ac:dyDescent="0.25">
      <c r="A518">
        <v>1903</v>
      </c>
      <c r="B518" t="s">
        <v>23</v>
      </c>
      <c r="C518" t="s">
        <v>13</v>
      </c>
      <c r="F518">
        <v>1</v>
      </c>
      <c r="I518">
        <v>64</v>
      </c>
      <c r="K518">
        <v>0</v>
      </c>
      <c r="L518">
        <f>+F518+I518+J518+K518</f>
        <v>65</v>
      </c>
    </row>
    <row r="519" spans="1:12" x14ac:dyDescent="0.25">
      <c r="A519">
        <v>1904</v>
      </c>
      <c r="B519" t="s">
        <v>23</v>
      </c>
      <c r="C519" t="s">
        <v>13</v>
      </c>
      <c r="F519">
        <v>1</v>
      </c>
    </row>
    <row r="520" spans="1:12" x14ac:dyDescent="0.25">
      <c r="A520">
        <v>1905</v>
      </c>
      <c r="B520" t="s">
        <v>23</v>
      </c>
      <c r="C520" t="s">
        <v>13</v>
      </c>
      <c r="F520">
        <v>1</v>
      </c>
    </row>
    <row r="521" spans="1:12" x14ac:dyDescent="0.25">
      <c r="A521">
        <v>1906</v>
      </c>
      <c r="B521" t="s">
        <v>23</v>
      </c>
      <c r="C521" t="s">
        <v>13</v>
      </c>
      <c r="F521">
        <v>2</v>
      </c>
    </row>
    <row r="522" spans="1:12" x14ac:dyDescent="0.25">
      <c r="A522">
        <v>1907</v>
      </c>
      <c r="B522" t="s">
        <v>23</v>
      </c>
      <c r="C522" t="s">
        <v>13</v>
      </c>
      <c r="F522">
        <v>1</v>
      </c>
    </row>
    <row r="523" spans="1:12" x14ac:dyDescent="0.25">
      <c r="A523">
        <v>1908</v>
      </c>
      <c r="B523" t="s">
        <v>23</v>
      </c>
      <c r="C523" t="s">
        <v>13</v>
      </c>
      <c r="F523">
        <v>1</v>
      </c>
      <c r="I523">
        <v>77</v>
      </c>
      <c r="K523">
        <v>1</v>
      </c>
      <c r="L523">
        <f>+F523+I523+J523+K523</f>
        <v>79</v>
      </c>
    </row>
    <row r="524" spans="1:12" x14ac:dyDescent="0.25">
      <c r="A524">
        <v>1909</v>
      </c>
      <c r="B524" t="s">
        <v>23</v>
      </c>
      <c r="C524" t="s">
        <v>13</v>
      </c>
    </row>
    <row r="525" spans="1:12" x14ac:dyDescent="0.25">
      <c r="A525">
        <v>1910</v>
      </c>
      <c r="B525" t="s">
        <v>23</v>
      </c>
      <c r="C525" t="s">
        <v>13</v>
      </c>
    </row>
    <row r="526" spans="1:12" x14ac:dyDescent="0.25">
      <c r="A526">
        <v>1911</v>
      </c>
      <c r="B526" t="s">
        <v>23</v>
      </c>
      <c r="C526" t="s">
        <v>13</v>
      </c>
    </row>
    <row r="527" spans="1:12" x14ac:dyDescent="0.25">
      <c r="A527">
        <v>1912</v>
      </c>
      <c r="B527" t="s">
        <v>23</v>
      </c>
      <c r="C527" t="s">
        <v>13</v>
      </c>
    </row>
    <row r="528" spans="1:12" x14ac:dyDescent="0.25">
      <c r="A528">
        <v>1913</v>
      </c>
      <c r="B528" t="s">
        <v>23</v>
      </c>
      <c r="C528" t="s">
        <v>13</v>
      </c>
    </row>
    <row r="529" spans="1:12" x14ac:dyDescent="0.25">
      <c r="A529">
        <v>1914</v>
      </c>
      <c r="B529" t="s">
        <v>23</v>
      </c>
      <c r="C529" t="s">
        <v>13</v>
      </c>
      <c r="I529">
        <v>48</v>
      </c>
    </row>
    <row r="530" spans="1:12" x14ac:dyDescent="0.25">
      <c r="A530">
        <v>1915</v>
      </c>
      <c r="B530" t="s">
        <v>23</v>
      </c>
      <c r="C530" t="s">
        <v>13</v>
      </c>
    </row>
    <row r="531" spans="1:12" x14ac:dyDescent="0.25">
      <c r="A531">
        <v>1916</v>
      </c>
      <c r="B531" t="s">
        <v>23</v>
      </c>
      <c r="C531" t="s">
        <v>13</v>
      </c>
    </row>
    <row r="532" spans="1:12" x14ac:dyDescent="0.25">
      <c r="A532">
        <v>1917</v>
      </c>
      <c r="B532" t="s">
        <v>23</v>
      </c>
      <c r="C532" t="s">
        <v>13</v>
      </c>
      <c r="I532">
        <v>5</v>
      </c>
      <c r="K532">
        <v>0</v>
      </c>
    </row>
    <row r="533" spans="1:12" x14ac:dyDescent="0.25">
      <c r="A533">
        <v>1918</v>
      </c>
      <c r="B533" t="s">
        <v>23</v>
      </c>
      <c r="C533" t="s">
        <v>13</v>
      </c>
    </row>
    <row r="534" spans="1:12" x14ac:dyDescent="0.25">
      <c r="A534">
        <v>1919</v>
      </c>
      <c r="B534" t="s">
        <v>23</v>
      </c>
      <c r="C534" t="s">
        <v>13</v>
      </c>
      <c r="F534">
        <v>2</v>
      </c>
    </row>
    <row r="535" spans="1:12" x14ac:dyDescent="0.25">
      <c r="A535">
        <v>1920</v>
      </c>
      <c r="B535" t="s">
        <v>23</v>
      </c>
      <c r="C535" t="s">
        <v>13</v>
      </c>
      <c r="F535">
        <v>2</v>
      </c>
    </row>
    <row r="536" spans="1:12" x14ac:dyDescent="0.25">
      <c r="A536">
        <v>1921</v>
      </c>
      <c r="B536" t="s">
        <v>23</v>
      </c>
      <c r="C536" t="s">
        <v>13</v>
      </c>
      <c r="F536">
        <v>3</v>
      </c>
    </row>
    <row r="537" spans="1:12" x14ac:dyDescent="0.25">
      <c r="A537">
        <v>1922</v>
      </c>
      <c r="B537" t="s">
        <v>23</v>
      </c>
      <c r="C537" t="s">
        <v>13</v>
      </c>
      <c r="F537">
        <v>4</v>
      </c>
      <c r="I537">
        <v>145</v>
      </c>
      <c r="L537">
        <f>+F537+I537+J537+K537</f>
        <v>149</v>
      </c>
    </row>
    <row r="538" spans="1:12" x14ac:dyDescent="0.25">
      <c r="A538">
        <v>1923</v>
      </c>
      <c r="B538" t="s">
        <v>23</v>
      </c>
      <c r="C538" t="s">
        <v>13</v>
      </c>
      <c r="F538">
        <v>27</v>
      </c>
    </row>
    <row r="539" spans="1:12" x14ac:dyDescent="0.25">
      <c r="A539">
        <v>1924</v>
      </c>
      <c r="B539" t="s">
        <v>23</v>
      </c>
      <c r="C539" t="s">
        <v>13</v>
      </c>
      <c r="F539">
        <v>2</v>
      </c>
    </row>
    <row r="540" spans="1:12" x14ac:dyDescent="0.25">
      <c r="A540">
        <v>1925</v>
      </c>
      <c r="B540" t="s">
        <v>23</v>
      </c>
      <c r="C540" t="s">
        <v>13</v>
      </c>
      <c r="F540">
        <v>125</v>
      </c>
    </row>
    <row r="541" spans="1:12" x14ac:dyDescent="0.25">
      <c r="A541">
        <v>1926</v>
      </c>
      <c r="B541" t="s">
        <v>23</v>
      </c>
      <c r="C541" t="s">
        <v>13</v>
      </c>
      <c r="F541">
        <v>0</v>
      </c>
    </row>
    <row r="542" spans="1:12" x14ac:dyDescent="0.25">
      <c r="A542">
        <v>1927</v>
      </c>
      <c r="B542" t="s">
        <v>23</v>
      </c>
      <c r="C542" t="s">
        <v>13</v>
      </c>
      <c r="F542">
        <v>0</v>
      </c>
    </row>
    <row r="543" spans="1:12" x14ac:dyDescent="0.25">
      <c r="A543">
        <v>1928</v>
      </c>
      <c r="B543" t="s">
        <v>23</v>
      </c>
      <c r="C543" t="s">
        <v>13</v>
      </c>
      <c r="F543">
        <v>2</v>
      </c>
    </row>
    <row r="544" spans="1:12" x14ac:dyDescent="0.25">
      <c r="A544">
        <v>1929</v>
      </c>
      <c r="B544" t="s">
        <v>23</v>
      </c>
      <c r="C544" t="s">
        <v>13</v>
      </c>
      <c r="F544">
        <v>0</v>
      </c>
      <c r="I544">
        <v>38</v>
      </c>
      <c r="L544">
        <f>+F544+I544+J544+K544</f>
        <v>38</v>
      </c>
    </row>
    <row r="545" spans="1:12" x14ac:dyDescent="0.25">
      <c r="A545">
        <v>1930</v>
      </c>
      <c r="B545" t="s">
        <v>23</v>
      </c>
      <c r="C545" t="s">
        <v>13</v>
      </c>
      <c r="F545">
        <v>1</v>
      </c>
      <c r="I545">
        <v>77</v>
      </c>
      <c r="L545">
        <f>+F545+I545+J545+K545</f>
        <v>78</v>
      </c>
    </row>
    <row r="546" spans="1:12" x14ac:dyDescent="0.25">
      <c r="A546">
        <v>1931</v>
      </c>
      <c r="B546" t="s">
        <v>23</v>
      </c>
      <c r="C546" t="s">
        <v>13</v>
      </c>
      <c r="F546">
        <v>3</v>
      </c>
      <c r="I546">
        <v>59</v>
      </c>
      <c r="L546">
        <f>+F546+I546+J546+K546</f>
        <v>62</v>
      </c>
    </row>
    <row r="547" spans="1:12" x14ac:dyDescent="0.25">
      <c r="A547">
        <v>1932</v>
      </c>
      <c r="B547" t="s">
        <v>23</v>
      </c>
      <c r="C547" t="s">
        <v>13</v>
      </c>
      <c r="F547">
        <v>5</v>
      </c>
      <c r="I547">
        <v>42</v>
      </c>
      <c r="L547">
        <f>+F547+I547+J547+K547</f>
        <v>47</v>
      </c>
    </row>
    <row r="548" spans="1:12" x14ac:dyDescent="0.25">
      <c r="A548">
        <v>1933</v>
      </c>
      <c r="B548" t="s">
        <v>23</v>
      </c>
      <c r="C548" t="s">
        <v>13</v>
      </c>
      <c r="F548">
        <v>1</v>
      </c>
      <c r="I548">
        <v>38</v>
      </c>
      <c r="L548">
        <f>+F548+I548+J548+K548</f>
        <v>39</v>
      </c>
    </row>
    <row r="549" spans="1:12" x14ac:dyDescent="0.25">
      <c r="A549">
        <v>1934</v>
      </c>
      <c r="B549" t="s">
        <v>23</v>
      </c>
      <c r="C549" t="s">
        <v>13</v>
      </c>
      <c r="F549">
        <v>3</v>
      </c>
      <c r="I549">
        <v>11</v>
      </c>
      <c r="L549">
        <v>15</v>
      </c>
    </row>
    <row r="550" spans="1:12" x14ac:dyDescent="0.25">
      <c r="A550">
        <v>1935</v>
      </c>
      <c r="B550" t="s">
        <v>23</v>
      </c>
      <c r="C550" t="s">
        <v>13</v>
      </c>
      <c r="F550">
        <v>3</v>
      </c>
      <c r="I550">
        <v>39</v>
      </c>
      <c r="L550">
        <f t="shared" ref="L550:L555" si="36">+F550+I550+J550+K550</f>
        <v>42</v>
      </c>
    </row>
    <row r="551" spans="1:12" x14ac:dyDescent="0.25">
      <c r="A551">
        <v>1936</v>
      </c>
      <c r="B551" t="s">
        <v>23</v>
      </c>
      <c r="C551" t="s">
        <v>13</v>
      </c>
      <c r="F551">
        <v>2</v>
      </c>
      <c r="I551">
        <v>85</v>
      </c>
      <c r="L551">
        <f t="shared" si="36"/>
        <v>87</v>
      </c>
    </row>
    <row r="552" spans="1:12" x14ac:dyDescent="0.25">
      <c r="A552">
        <v>1937</v>
      </c>
      <c r="B552" t="s">
        <v>23</v>
      </c>
      <c r="C552" t="s">
        <v>13</v>
      </c>
      <c r="F552">
        <v>2</v>
      </c>
      <c r="I552">
        <v>50</v>
      </c>
      <c r="L552">
        <f t="shared" si="36"/>
        <v>52</v>
      </c>
    </row>
    <row r="553" spans="1:12" x14ac:dyDescent="0.25">
      <c r="A553">
        <v>1938</v>
      </c>
      <c r="B553" t="s">
        <v>23</v>
      </c>
      <c r="C553" t="s">
        <v>13</v>
      </c>
      <c r="F553">
        <v>2</v>
      </c>
      <c r="I553">
        <v>74</v>
      </c>
      <c r="L553">
        <f t="shared" si="36"/>
        <v>76</v>
      </c>
    </row>
    <row r="554" spans="1:12" x14ac:dyDescent="0.25">
      <c r="A554">
        <v>1939</v>
      </c>
      <c r="B554" t="s">
        <v>23</v>
      </c>
      <c r="C554" t="s">
        <v>13</v>
      </c>
      <c r="F554">
        <v>4</v>
      </c>
      <c r="I554">
        <v>120</v>
      </c>
      <c r="L554">
        <f t="shared" si="36"/>
        <v>124</v>
      </c>
    </row>
    <row r="555" spans="1:12" x14ac:dyDescent="0.25">
      <c r="A555">
        <v>1940</v>
      </c>
      <c r="B555" t="s">
        <v>23</v>
      </c>
      <c r="C555" t="s">
        <v>13</v>
      </c>
      <c r="F555">
        <v>2</v>
      </c>
      <c r="I555">
        <v>125</v>
      </c>
      <c r="L555">
        <f t="shared" si="36"/>
        <v>127</v>
      </c>
    </row>
    <row r="556" spans="1:12" x14ac:dyDescent="0.25">
      <c r="A556">
        <v>1941</v>
      </c>
      <c r="B556" t="s">
        <v>23</v>
      </c>
      <c r="C556" t="s">
        <v>13</v>
      </c>
      <c r="F556">
        <v>8</v>
      </c>
      <c r="I556">
        <v>117</v>
      </c>
      <c r="L556">
        <v>124</v>
      </c>
    </row>
    <row r="557" spans="1:12" x14ac:dyDescent="0.25">
      <c r="A557">
        <v>1942</v>
      </c>
      <c r="B557" t="s">
        <v>23</v>
      </c>
      <c r="C557" t="s">
        <v>13</v>
      </c>
      <c r="F557">
        <v>7</v>
      </c>
      <c r="I557">
        <v>161</v>
      </c>
      <c r="L557">
        <f t="shared" ref="L557:L568" si="37">+F557+I557+J557+K557</f>
        <v>168</v>
      </c>
    </row>
    <row r="558" spans="1:12" x14ac:dyDescent="0.25">
      <c r="A558">
        <v>1943</v>
      </c>
      <c r="B558" t="s">
        <v>23</v>
      </c>
      <c r="C558" t="s">
        <v>13</v>
      </c>
      <c r="F558">
        <v>4</v>
      </c>
      <c r="I558">
        <v>199</v>
      </c>
      <c r="L558">
        <f t="shared" si="37"/>
        <v>203</v>
      </c>
    </row>
    <row r="559" spans="1:12" x14ac:dyDescent="0.25">
      <c r="A559">
        <v>1944</v>
      </c>
      <c r="B559" t="s">
        <v>23</v>
      </c>
      <c r="C559" t="s">
        <v>13</v>
      </c>
      <c r="F559">
        <v>10</v>
      </c>
      <c r="I559">
        <v>217</v>
      </c>
      <c r="L559">
        <f t="shared" si="37"/>
        <v>227</v>
      </c>
    </row>
    <row r="560" spans="1:12" x14ac:dyDescent="0.25">
      <c r="A560">
        <v>1945</v>
      </c>
      <c r="B560" t="s">
        <v>23</v>
      </c>
      <c r="C560" t="s">
        <v>13</v>
      </c>
      <c r="F560">
        <v>13</v>
      </c>
      <c r="I560">
        <v>374</v>
      </c>
      <c r="L560">
        <f t="shared" si="37"/>
        <v>387</v>
      </c>
    </row>
    <row r="561" spans="1:12" x14ac:dyDescent="0.25">
      <c r="A561">
        <v>1992</v>
      </c>
      <c r="B561" t="s">
        <v>23</v>
      </c>
      <c r="C561" t="s">
        <v>40</v>
      </c>
      <c r="D561">
        <v>0</v>
      </c>
      <c r="E561">
        <f t="shared" ref="E561:E568" si="38">F561-D561</f>
        <v>7</v>
      </c>
      <c r="F561">
        <v>7</v>
      </c>
      <c r="G561">
        <v>0</v>
      </c>
      <c r="H561">
        <f t="shared" ref="H561:H568" si="39">I561-G561</f>
        <v>0</v>
      </c>
      <c r="I561">
        <v>0</v>
      </c>
      <c r="J561">
        <v>0</v>
      </c>
      <c r="K561">
        <v>0</v>
      </c>
      <c r="L561">
        <f t="shared" si="37"/>
        <v>7</v>
      </c>
    </row>
    <row r="562" spans="1:12" x14ac:dyDescent="0.25">
      <c r="A562">
        <v>1993</v>
      </c>
      <c r="B562" t="s">
        <v>23</v>
      </c>
      <c r="C562" t="s">
        <v>40</v>
      </c>
      <c r="D562">
        <v>0</v>
      </c>
      <c r="E562">
        <f t="shared" si="38"/>
        <v>6</v>
      </c>
      <c r="F562">
        <v>6</v>
      </c>
      <c r="G562">
        <v>0</v>
      </c>
      <c r="H562">
        <f t="shared" si="39"/>
        <v>0</v>
      </c>
      <c r="I562">
        <v>0</v>
      </c>
      <c r="J562">
        <v>0</v>
      </c>
      <c r="K562">
        <v>0</v>
      </c>
      <c r="L562">
        <f t="shared" si="37"/>
        <v>6</v>
      </c>
    </row>
    <row r="563" spans="1:12" x14ac:dyDescent="0.25">
      <c r="A563">
        <v>1994</v>
      </c>
      <c r="B563" t="s">
        <v>23</v>
      </c>
      <c r="C563" t="s">
        <v>40</v>
      </c>
      <c r="D563">
        <v>0</v>
      </c>
      <c r="E563">
        <f t="shared" si="38"/>
        <v>43</v>
      </c>
      <c r="F563">
        <v>43</v>
      </c>
      <c r="G563">
        <v>0</v>
      </c>
      <c r="H563">
        <f t="shared" si="39"/>
        <v>0</v>
      </c>
      <c r="I563">
        <v>0</v>
      </c>
      <c r="J563">
        <v>0</v>
      </c>
      <c r="K563">
        <v>0</v>
      </c>
      <c r="L563">
        <f t="shared" si="37"/>
        <v>43</v>
      </c>
    </row>
    <row r="564" spans="1:12" x14ac:dyDescent="0.25">
      <c r="A564">
        <v>1995</v>
      </c>
      <c r="B564" t="s">
        <v>23</v>
      </c>
      <c r="C564" t="s">
        <v>40</v>
      </c>
      <c r="D564">
        <v>0</v>
      </c>
      <c r="E564">
        <f t="shared" si="38"/>
        <v>57</v>
      </c>
      <c r="F564">
        <v>57</v>
      </c>
      <c r="G564">
        <v>0</v>
      </c>
      <c r="H564">
        <f t="shared" si="39"/>
        <v>0</v>
      </c>
      <c r="I564">
        <v>0</v>
      </c>
      <c r="J564">
        <v>0</v>
      </c>
      <c r="K564">
        <v>0</v>
      </c>
      <c r="L564">
        <f t="shared" si="37"/>
        <v>57</v>
      </c>
    </row>
    <row r="565" spans="1:12" x14ac:dyDescent="0.25">
      <c r="A565">
        <v>1996</v>
      </c>
      <c r="B565" t="s">
        <v>23</v>
      </c>
      <c r="C565" t="s">
        <v>40</v>
      </c>
      <c r="D565">
        <v>0</v>
      </c>
      <c r="E565">
        <f t="shared" si="38"/>
        <v>47</v>
      </c>
      <c r="F565">
        <v>47</v>
      </c>
      <c r="G565">
        <v>0</v>
      </c>
      <c r="H565">
        <f t="shared" si="39"/>
        <v>0</v>
      </c>
      <c r="I565">
        <v>0</v>
      </c>
      <c r="J565">
        <v>0</v>
      </c>
      <c r="K565">
        <v>0</v>
      </c>
      <c r="L565">
        <f t="shared" si="37"/>
        <v>47</v>
      </c>
    </row>
    <row r="566" spans="1:12" x14ac:dyDescent="0.25">
      <c r="A566">
        <v>1997</v>
      </c>
      <c r="B566" t="s">
        <v>23</v>
      </c>
      <c r="C566" t="s">
        <v>40</v>
      </c>
      <c r="D566">
        <v>0</v>
      </c>
      <c r="E566">
        <f t="shared" si="38"/>
        <v>29</v>
      </c>
      <c r="F566">
        <v>29</v>
      </c>
      <c r="G566">
        <v>0</v>
      </c>
      <c r="H566">
        <f t="shared" si="39"/>
        <v>0</v>
      </c>
      <c r="I566">
        <v>0</v>
      </c>
      <c r="J566">
        <v>0</v>
      </c>
      <c r="K566">
        <v>0</v>
      </c>
      <c r="L566">
        <f t="shared" si="37"/>
        <v>29</v>
      </c>
    </row>
    <row r="567" spans="1:12" x14ac:dyDescent="0.25">
      <c r="A567">
        <v>1998</v>
      </c>
      <c r="B567" t="s">
        <v>23</v>
      </c>
      <c r="C567" t="s">
        <v>40</v>
      </c>
      <c r="D567">
        <v>0</v>
      </c>
      <c r="E567">
        <f t="shared" si="38"/>
        <v>27</v>
      </c>
      <c r="F567">
        <v>27</v>
      </c>
      <c r="G567">
        <v>0</v>
      </c>
      <c r="H567">
        <f t="shared" si="39"/>
        <v>0</v>
      </c>
      <c r="I567">
        <v>0</v>
      </c>
      <c r="J567">
        <v>0</v>
      </c>
      <c r="K567">
        <v>0</v>
      </c>
      <c r="L567">
        <f t="shared" si="37"/>
        <v>27</v>
      </c>
    </row>
    <row r="568" spans="1:12" x14ac:dyDescent="0.25">
      <c r="A568">
        <v>1999</v>
      </c>
      <c r="B568" t="s">
        <v>23</v>
      </c>
      <c r="C568" t="s">
        <v>40</v>
      </c>
      <c r="D568">
        <v>0</v>
      </c>
      <c r="E568">
        <f t="shared" si="38"/>
        <v>8</v>
      </c>
      <c r="F568">
        <v>8</v>
      </c>
      <c r="G568">
        <v>0</v>
      </c>
      <c r="H568">
        <f t="shared" si="39"/>
        <v>0</v>
      </c>
      <c r="I568">
        <v>0</v>
      </c>
      <c r="J568">
        <v>0</v>
      </c>
      <c r="K568">
        <v>0</v>
      </c>
      <c r="L568">
        <f t="shared" si="37"/>
        <v>8</v>
      </c>
    </row>
    <row r="569" spans="1:12" x14ac:dyDescent="0.25">
      <c r="A569">
        <v>2007</v>
      </c>
      <c r="B569" t="s">
        <v>23</v>
      </c>
      <c r="C569" t="s">
        <v>40</v>
      </c>
      <c r="E569">
        <v>4</v>
      </c>
      <c r="F569">
        <v>4</v>
      </c>
      <c r="L569">
        <v>4</v>
      </c>
    </row>
    <row r="570" spans="1:12" x14ac:dyDescent="0.25">
      <c r="A570">
        <v>2008</v>
      </c>
      <c r="B570" t="s">
        <v>23</v>
      </c>
      <c r="C570" t="s">
        <v>40</v>
      </c>
      <c r="E570">
        <v>5</v>
      </c>
      <c r="F570">
        <v>5</v>
      </c>
      <c r="L570">
        <v>5</v>
      </c>
    </row>
    <row r="571" spans="1:12" x14ac:dyDescent="0.25">
      <c r="A571">
        <v>2009</v>
      </c>
      <c r="B571" t="s">
        <v>23</v>
      </c>
      <c r="C571" t="s">
        <v>40</v>
      </c>
      <c r="E571">
        <v>3</v>
      </c>
      <c r="F571">
        <v>3</v>
      </c>
      <c r="L571">
        <v>3</v>
      </c>
    </row>
    <row r="572" spans="1:12" x14ac:dyDescent="0.25">
      <c r="A572">
        <v>2010</v>
      </c>
      <c r="B572" t="s">
        <v>23</v>
      </c>
      <c r="C572" t="s">
        <v>40</v>
      </c>
      <c r="E572">
        <v>2</v>
      </c>
      <c r="F572">
        <v>2</v>
      </c>
      <c r="L572">
        <v>2</v>
      </c>
    </row>
    <row r="573" spans="1:12" x14ac:dyDescent="0.25">
      <c r="A573">
        <v>2011</v>
      </c>
      <c r="B573" t="s">
        <v>23</v>
      </c>
      <c r="C573" t="s">
        <v>40</v>
      </c>
      <c r="E573">
        <v>7</v>
      </c>
      <c r="F573">
        <v>7</v>
      </c>
      <c r="L573">
        <v>7</v>
      </c>
    </row>
    <row r="574" spans="1:12" x14ac:dyDescent="0.25">
      <c r="A574">
        <v>2012</v>
      </c>
      <c r="B574" t="s">
        <v>23</v>
      </c>
      <c r="C574" t="s">
        <v>40</v>
      </c>
      <c r="E574">
        <v>3</v>
      </c>
      <c r="F574">
        <v>3</v>
      </c>
      <c r="L574">
        <v>3</v>
      </c>
    </row>
    <row r="575" spans="1:12" x14ac:dyDescent="0.25">
      <c r="A575">
        <v>2013</v>
      </c>
      <c r="B575" t="s">
        <v>23</v>
      </c>
      <c r="C575" t="s">
        <v>40</v>
      </c>
      <c r="E575">
        <v>3</v>
      </c>
      <c r="F575">
        <v>3</v>
      </c>
      <c r="L575">
        <v>3</v>
      </c>
    </row>
    <row r="576" spans="1:12" x14ac:dyDescent="0.25">
      <c r="A576">
        <v>2014</v>
      </c>
      <c r="B576" t="s">
        <v>23</v>
      </c>
      <c r="C576" t="s">
        <v>40</v>
      </c>
      <c r="E576">
        <v>1</v>
      </c>
      <c r="F576">
        <v>1</v>
      </c>
      <c r="L576">
        <v>1</v>
      </c>
    </row>
    <row r="577" spans="1:12" x14ac:dyDescent="0.25">
      <c r="A577">
        <v>2015</v>
      </c>
      <c r="B577" t="s">
        <v>23</v>
      </c>
      <c r="C577" t="s">
        <v>40</v>
      </c>
      <c r="E577">
        <v>0</v>
      </c>
      <c r="F577">
        <v>0</v>
      </c>
      <c r="L577">
        <v>0</v>
      </c>
    </row>
    <row r="578" spans="1:12" x14ac:dyDescent="0.25">
      <c r="A578">
        <v>1890</v>
      </c>
      <c r="B578" t="s">
        <v>23</v>
      </c>
      <c r="C578" t="s">
        <v>19</v>
      </c>
      <c r="K578">
        <v>0</v>
      </c>
      <c r="L578">
        <v>1398</v>
      </c>
    </row>
    <row r="579" spans="1:12" x14ac:dyDescent="0.25">
      <c r="A579">
        <v>1891</v>
      </c>
      <c r="B579" t="s">
        <v>23</v>
      </c>
      <c r="C579" t="s">
        <v>19</v>
      </c>
      <c r="F579">
        <v>36</v>
      </c>
    </row>
    <row r="580" spans="1:12" x14ac:dyDescent="0.25">
      <c r="A580">
        <v>1892</v>
      </c>
      <c r="B580" t="s">
        <v>23</v>
      </c>
      <c r="C580" t="s">
        <v>19</v>
      </c>
    </row>
    <row r="581" spans="1:12" x14ac:dyDescent="0.25">
      <c r="A581">
        <v>1893</v>
      </c>
      <c r="B581" t="s">
        <v>23</v>
      </c>
      <c r="C581" t="s">
        <v>19</v>
      </c>
      <c r="I581">
        <v>1476</v>
      </c>
    </row>
    <row r="582" spans="1:12" x14ac:dyDescent="0.25">
      <c r="A582">
        <v>1894</v>
      </c>
      <c r="B582" t="s">
        <v>23</v>
      </c>
      <c r="C582" t="s">
        <v>19</v>
      </c>
      <c r="I582">
        <v>2500</v>
      </c>
    </row>
    <row r="583" spans="1:12" x14ac:dyDescent="0.25">
      <c r="A583">
        <v>1895</v>
      </c>
      <c r="B583" t="s">
        <v>23</v>
      </c>
      <c r="C583" t="s">
        <v>19</v>
      </c>
      <c r="I583">
        <v>1600</v>
      </c>
    </row>
    <row r="584" spans="1:12" x14ac:dyDescent="0.25">
      <c r="A584">
        <v>1896</v>
      </c>
      <c r="B584" t="s">
        <v>23</v>
      </c>
      <c r="C584" t="s">
        <v>19</v>
      </c>
      <c r="I584">
        <v>3000</v>
      </c>
    </row>
    <row r="585" spans="1:12" x14ac:dyDescent="0.25">
      <c r="A585">
        <v>1897</v>
      </c>
      <c r="B585" t="s">
        <v>23</v>
      </c>
      <c r="C585" t="s">
        <v>19</v>
      </c>
      <c r="I585">
        <v>387</v>
      </c>
    </row>
    <row r="586" spans="1:12" x14ac:dyDescent="0.25">
      <c r="A586">
        <v>1898</v>
      </c>
      <c r="B586" t="s">
        <v>23</v>
      </c>
      <c r="C586" t="s">
        <v>19</v>
      </c>
      <c r="F586">
        <v>1849</v>
      </c>
    </row>
    <row r="587" spans="1:12" x14ac:dyDescent="0.25">
      <c r="A587">
        <v>1899</v>
      </c>
      <c r="B587" t="s">
        <v>23</v>
      </c>
      <c r="C587" t="s">
        <v>19</v>
      </c>
      <c r="F587">
        <v>2212</v>
      </c>
      <c r="I587">
        <v>250</v>
      </c>
      <c r="L587">
        <f>+F587+I587+J587+K587</f>
        <v>2462</v>
      </c>
    </row>
    <row r="588" spans="1:12" x14ac:dyDescent="0.25">
      <c r="A588">
        <v>1900</v>
      </c>
      <c r="B588" t="s">
        <v>23</v>
      </c>
      <c r="C588" t="s">
        <v>19</v>
      </c>
      <c r="F588">
        <v>2014</v>
      </c>
    </row>
    <row r="589" spans="1:12" x14ac:dyDescent="0.25">
      <c r="A589">
        <v>1901</v>
      </c>
      <c r="B589" t="s">
        <v>23</v>
      </c>
      <c r="C589" t="s">
        <v>19</v>
      </c>
      <c r="F589">
        <v>1464</v>
      </c>
    </row>
    <row r="590" spans="1:12" x14ac:dyDescent="0.25">
      <c r="A590">
        <v>1902</v>
      </c>
      <c r="B590" t="s">
        <v>23</v>
      </c>
      <c r="C590" t="s">
        <v>19</v>
      </c>
      <c r="F590">
        <v>1120</v>
      </c>
    </row>
    <row r="591" spans="1:12" x14ac:dyDescent="0.25">
      <c r="A591">
        <v>1903</v>
      </c>
      <c r="B591" t="s">
        <v>23</v>
      </c>
      <c r="C591" t="s">
        <v>19</v>
      </c>
      <c r="F591">
        <v>931</v>
      </c>
      <c r="I591">
        <v>400</v>
      </c>
      <c r="L591">
        <f>+F591+I591+J591+K591</f>
        <v>1331</v>
      </c>
    </row>
    <row r="592" spans="1:12" x14ac:dyDescent="0.25">
      <c r="A592">
        <v>1904</v>
      </c>
      <c r="B592" t="s">
        <v>23</v>
      </c>
      <c r="C592" t="s">
        <v>19</v>
      </c>
      <c r="F592">
        <v>1621</v>
      </c>
    </row>
    <row r="593" spans="1:12" x14ac:dyDescent="0.25">
      <c r="A593">
        <v>1905</v>
      </c>
      <c r="B593" t="s">
        <v>23</v>
      </c>
      <c r="C593" t="s">
        <v>19</v>
      </c>
    </row>
    <row r="594" spans="1:12" x14ac:dyDescent="0.25">
      <c r="A594">
        <v>1906</v>
      </c>
      <c r="B594" t="s">
        <v>23</v>
      </c>
      <c r="C594" t="s">
        <v>19</v>
      </c>
      <c r="F594">
        <v>3848</v>
      </c>
    </row>
    <row r="595" spans="1:12" x14ac:dyDescent="0.25">
      <c r="A595">
        <v>1907</v>
      </c>
      <c r="B595" t="s">
        <v>23</v>
      </c>
      <c r="C595" t="s">
        <v>19</v>
      </c>
      <c r="F595">
        <v>1912</v>
      </c>
    </row>
    <row r="596" spans="1:12" x14ac:dyDescent="0.25">
      <c r="A596">
        <v>1908</v>
      </c>
      <c r="B596" t="s">
        <v>23</v>
      </c>
      <c r="C596" t="s">
        <v>19</v>
      </c>
      <c r="F596">
        <v>2339</v>
      </c>
      <c r="I596">
        <v>715</v>
      </c>
      <c r="L596">
        <f>+F596+I596+J596+K596</f>
        <v>3054</v>
      </c>
    </row>
    <row r="597" spans="1:12" x14ac:dyDescent="0.25">
      <c r="A597">
        <v>1909</v>
      </c>
      <c r="B597" t="s">
        <v>23</v>
      </c>
      <c r="C597" t="s">
        <v>19</v>
      </c>
      <c r="I597">
        <v>3526</v>
      </c>
    </row>
    <row r="598" spans="1:12" x14ac:dyDescent="0.25">
      <c r="A598">
        <v>1910</v>
      </c>
      <c r="B598" t="s">
        <v>23</v>
      </c>
      <c r="C598" t="s">
        <v>19</v>
      </c>
      <c r="I598">
        <v>2507</v>
      </c>
    </row>
    <row r="599" spans="1:12" x14ac:dyDescent="0.25">
      <c r="A599">
        <v>1911</v>
      </c>
      <c r="B599" t="s">
        <v>23</v>
      </c>
      <c r="C599" t="s">
        <v>19</v>
      </c>
      <c r="F599">
        <v>137</v>
      </c>
      <c r="I599">
        <v>2424</v>
      </c>
      <c r="L599">
        <f t="shared" ref="L599:L630" si="40">+F599+I599+J599+K599</f>
        <v>2561</v>
      </c>
    </row>
    <row r="600" spans="1:12" x14ac:dyDescent="0.25">
      <c r="A600">
        <v>1912</v>
      </c>
      <c r="B600" t="s">
        <v>23</v>
      </c>
      <c r="C600" t="s">
        <v>19</v>
      </c>
      <c r="F600">
        <v>29</v>
      </c>
      <c r="I600">
        <v>2791</v>
      </c>
      <c r="L600">
        <f t="shared" si="40"/>
        <v>2820</v>
      </c>
    </row>
    <row r="601" spans="1:12" x14ac:dyDescent="0.25">
      <c r="A601">
        <v>1913</v>
      </c>
      <c r="B601" t="s">
        <v>23</v>
      </c>
      <c r="C601" t="s">
        <v>19</v>
      </c>
      <c r="F601">
        <v>173</v>
      </c>
      <c r="I601">
        <v>3671</v>
      </c>
      <c r="L601">
        <f t="shared" si="40"/>
        <v>3844</v>
      </c>
    </row>
    <row r="602" spans="1:12" x14ac:dyDescent="0.25">
      <c r="A602">
        <v>1914</v>
      </c>
      <c r="B602" t="s">
        <v>23</v>
      </c>
      <c r="C602" t="s">
        <v>19</v>
      </c>
      <c r="F602">
        <v>6</v>
      </c>
      <c r="I602">
        <v>3362</v>
      </c>
      <c r="L602">
        <f t="shared" si="40"/>
        <v>3368</v>
      </c>
    </row>
    <row r="603" spans="1:12" x14ac:dyDescent="0.25">
      <c r="A603">
        <v>1915</v>
      </c>
      <c r="B603" t="s">
        <v>23</v>
      </c>
      <c r="C603" t="s">
        <v>19</v>
      </c>
      <c r="F603">
        <v>24</v>
      </c>
      <c r="I603">
        <v>2888</v>
      </c>
      <c r="L603">
        <f t="shared" si="40"/>
        <v>2912</v>
      </c>
    </row>
    <row r="604" spans="1:12" x14ac:dyDescent="0.25">
      <c r="A604">
        <v>1916</v>
      </c>
      <c r="B604" t="s">
        <v>23</v>
      </c>
      <c r="C604" t="s">
        <v>19</v>
      </c>
      <c r="F604">
        <v>5</v>
      </c>
      <c r="I604">
        <v>1782</v>
      </c>
      <c r="L604">
        <f t="shared" si="40"/>
        <v>1787</v>
      </c>
    </row>
    <row r="605" spans="1:12" x14ac:dyDescent="0.25">
      <c r="A605">
        <v>1917</v>
      </c>
      <c r="B605" t="s">
        <v>23</v>
      </c>
      <c r="C605" t="s">
        <v>19</v>
      </c>
      <c r="F605">
        <v>14</v>
      </c>
      <c r="I605">
        <v>3727</v>
      </c>
      <c r="L605">
        <f t="shared" si="40"/>
        <v>3741</v>
      </c>
    </row>
    <row r="606" spans="1:12" x14ac:dyDescent="0.25">
      <c r="A606">
        <v>1918</v>
      </c>
      <c r="B606" t="s">
        <v>23</v>
      </c>
      <c r="C606" t="s">
        <v>19</v>
      </c>
      <c r="F606">
        <v>1580</v>
      </c>
      <c r="I606">
        <v>4183</v>
      </c>
      <c r="L606">
        <f t="shared" si="40"/>
        <v>5763</v>
      </c>
    </row>
    <row r="607" spans="1:12" x14ac:dyDescent="0.25">
      <c r="A607">
        <v>1919</v>
      </c>
      <c r="B607" t="s">
        <v>23</v>
      </c>
      <c r="C607" t="s">
        <v>19</v>
      </c>
      <c r="F607">
        <v>1113</v>
      </c>
      <c r="I607">
        <v>3814</v>
      </c>
      <c r="L607">
        <f t="shared" si="40"/>
        <v>4927</v>
      </c>
    </row>
    <row r="608" spans="1:12" x14ac:dyDescent="0.25">
      <c r="A608">
        <v>1920</v>
      </c>
      <c r="B608" t="s">
        <v>23</v>
      </c>
      <c r="C608" t="s">
        <v>19</v>
      </c>
      <c r="F608">
        <v>536</v>
      </c>
      <c r="I608">
        <v>1770</v>
      </c>
      <c r="L608">
        <f t="shared" si="40"/>
        <v>2306</v>
      </c>
    </row>
    <row r="609" spans="1:12" x14ac:dyDescent="0.25">
      <c r="A609">
        <v>1921</v>
      </c>
      <c r="B609" t="s">
        <v>23</v>
      </c>
      <c r="C609" t="s">
        <v>19</v>
      </c>
      <c r="F609">
        <v>390</v>
      </c>
      <c r="I609">
        <v>955</v>
      </c>
      <c r="L609">
        <f t="shared" si="40"/>
        <v>1345</v>
      </c>
    </row>
    <row r="610" spans="1:12" x14ac:dyDescent="0.25">
      <c r="A610">
        <v>1922</v>
      </c>
      <c r="B610" t="s">
        <v>23</v>
      </c>
      <c r="C610" t="s">
        <v>19</v>
      </c>
      <c r="F610">
        <v>144</v>
      </c>
      <c r="I610">
        <v>1282</v>
      </c>
      <c r="L610">
        <f t="shared" si="40"/>
        <v>1426</v>
      </c>
    </row>
    <row r="611" spans="1:12" x14ac:dyDescent="0.25">
      <c r="A611">
        <v>1923</v>
      </c>
      <c r="B611" t="s">
        <v>23</v>
      </c>
      <c r="C611" t="s">
        <v>19</v>
      </c>
      <c r="F611">
        <v>270</v>
      </c>
      <c r="I611">
        <v>966</v>
      </c>
      <c r="L611">
        <f t="shared" si="40"/>
        <v>1236</v>
      </c>
    </row>
    <row r="612" spans="1:12" x14ac:dyDescent="0.25">
      <c r="A612">
        <v>1924</v>
      </c>
      <c r="B612" t="s">
        <v>23</v>
      </c>
      <c r="C612" t="s">
        <v>19</v>
      </c>
      <c r="F612">
        <v>514</v>
      </c>
      <c r="I612">
        <v>1760</v>
      </c>
      <c r="L612">
        <f t="shared" si="40"/>
        <v>2274</v>
      </c>
    </row>
    <row r="613" spans="1:12" x14ac:dyDescent="0.25">
      <c r="A613">
        <v>1925</v>
      </c>
      <c r="B613" t="s">
        <v>23</v>
      </c>
      <c r="C613" t="s">
        <v>19</v>
      </c>
      <c r="F613">
        <v>1013</v>
      </c>
      <c r="I613">
        <v>2827</v>
      </c>
      <c r="L613">
        <f t="shared" si="40"/>
        <v>3840</v>
      </c>
    </row>
    <row r="614" spans="1:12" x14ac:dyDescent="0.25">
      <c r="A614">
        <v>1926</v>
      </c>
      <c r="B614" t="s">
        <v>23</v>
      </c>
      <c r="C614" t="s">
        <v>19</v>
      </c>
      <c r="F614">
        <v>1324</v>
      </c>
      <c r="I614">
        <v>2041</v>
      </c>
      <c r="J614">
        <v>168</v>
      </c>
      <c r="K614">
        <v>207</v>
      </c>
      <c r="L614">
        <f t="shared" si="40"/>
        <v>3740</v>
      </c>
    </row>
    <row r="615" spans="1:12" x14ac:dyDescent="0.25">
      <c r="A615">
        <v>1927</v>
      </c>
      <c r="B615" t="s">
        <v>23</v>
      </c>
      <c r="C615" t="s">
        <v>19</v>
      </c>
      <c r="F615">
        <v>1382</v>
      </c>
      <c r="I615">
        <v>2974</v>
      </c>
      <c r="J615">
        <v>175</v>
      </c>
      <c r="K615">
        <v>234</v>
      </c>
      <c r="L615">
        <f t="shared" si="40"/>
        <v>4765</v>
      </c>
    </row>
    <row r="616" spans="1:12" x14ac:dyDescent="0.25">
      <c r="A616">
        <v>1928</v>
      </c>
      <c r="B616" t="s">
        <v>23</v>
      </c>
      <c r="C616" t="s">
        <v>19</v>
      </c>
      <c r="F616">
        <v>647</v>
      </c>
      <c r="I616">
        <v>2724</v>
      </c>
      <c r="J616">
        <v>277</v>
      </c>
      <c r="K616">
        <v>104</v>
      </c>
      <c r="L616">
        <f t="shared" si="40"/>
        <v>3752</v>
      </c>
    </row>
    <row r="617" spans="1:12" x14ac:dyDescent="0.25">
      <c r="A617">
        <v>1929</v>
      </c>
      <c r="B617" t="s">
        <v>23</v>
      </c>
      <c r="C617" t="s">
        <v>19</v>
      </c>
      <c r="F617">
        <v>853</v>
      </c>
      <c r="I617">
        <v>3024</v>
      </c>
      <c r="J617">
        <v>303</v>
      </c>
      <c r="K617">
        <v>158</v>
      </c>
      <c r="L617">
        <f t="shared" si="40"/>
        <v>4338</v>
      </c>
    </row>
    <row r="618" spans="1:12" x14ac:dyDescent="0.25">
      <c r="A618">
        <v>1930</v>
      </c>
      <c r="B618" t="s">
        <v>23</v>
      </c>
      <c r="C618" t="s">
        <v>19</v>
      </c>
      <c r="F618">
        <v>764</v>
      </c>
      <c r="I618">
        <v>3529</v>
      </c>
      <c r="J618">
        <v>540</v>
      </c>
      <c r="K618">
        <v>204</v>
      </c>
      <c r="L618">
        <f t="shared" si="40"/>
        <v>5037</v>
      </c>
    </row>
    <row r="619" spans="1:12" x14ac:dyDescent="0.25">
      <c r="A619">
        <v>1931</v>
      </c>
      <c r="B619" t="s">
        <v>23</v>
      </c>
      <c r="C619" t="s">
        <v>19</v>
      </c>
      <c r="F619">
        <v>435</v>
      </c>
      <c r="I619">
        <v>2356</v>
      </c>
      <c r="J619">
        <v>404</v>
      </c>
      <c r="K619">
        <v>211</v>
      </c>
      <c r="L619">
        <f t="shared" si="40"/>
        <v>3406</v>
      </c>
    </row>
    <row r="620" spans="1:12" x14ac:dyDescent="0.25">
      <c r="A620">
        <v>1932</v>
      </c>
      <c r="B620" t="s">
        <v>23</v>
      </c>
      <c r="C620" t="s">
        <v>19</v>
      </c>
      <c r="F620">
        <v>328</v>
      </c>
      <c r="I620">
        <v>2143</v>
      </c>
      <c r="J620">
        <v>467</v>
      </c>
      <c r="K620">
        <v>185</v>
      </c>
      <c r="L620">
        <f t="shared" si="40"/>
        <v>3123</v>
      </c>
    </row>
    <row r="621" spans="1:12" x14ac:dyDescent="0.25">
      <c r="A621">
        <v>1933</v>
      </c>
      <c r="B621" t="s">
        <v>23</v>
      </c>
      <c r="C621" t="s">
        <v>19</v>
      </c>
      <c r="F621">
        <v>316</v>
      </c>
      <c r="I621">
        <v>2850</v>
      </c>
      <c r="J621">
        <v>640</v>
      </c>
      <c r="K621">
        <v>226</v>
      </c>
      <c r="L621">
        <f t="shared" si="40"/>
        <v>4032</v>
      </c>
    </row>
    <row r="622" spans="1:12" x14ac:dyDescent="0.25">
      <c r="A622">
        <v>1934</v>
      </c>
      <c r="B622" t="s">
        <v>23</v>
      </c>
      <c r="C622" t="s">
        <v>19</v>
      </c>
      <c r="F622">
        <v>948</v>
      </c>
      <c r="I622">
        <v>4108</v>
      </c>
      <c r="J622">
        <v>828</v>
      </c>
      <c r="K622">
        <v>352</v>
      </c>
      <c r="L622">
        <f t="shared" si="40"/>
        <v>6236</v>
      </c>
    </row>
    <row r="623" spans="1:12" x14ac:dyDescent="0.25">
      <c r="A623">
        <v>1935</v>
      </c>
      <c r="B623" t="s">
        <v>23</v>
      </c>
      <c r="C623" t="s">
        <v>19</v>
      </c>
      <c r="F623">
        <v>1801</v>
      </c>
      <c r="I623">
        <v>3241</v>
      </c>
      <c r="J623">
        <v>520</v>
      </c>
      <c r="K623">
        <v>232</v>
      </c>
      <c r="L623">
        <f t="shared" si="40"/>
        <v>5794</v>
      </c>
    </row>
    <row r="624" spans="1:12" x14ac:dyDescent="0.25">
      <c r="A624">
        <v>1936</v>
      </c>
      <c r="B624" t="s">
        <v>23</v>
      </c>
      <c r="C624" t="s">
        <v>19</v>
      </c>
      <c r="F624">
        <v>1501</v>
      </c>
      <c r="I624">
        <v>3422</v>
      </c>
      <c r="J624">
        <v>480</v>
      </c>
      <c r="K624">
        <v>272</v>
      </c>
      <c r="L624">
        <f t="shared" si="40"/>
        <v>5675</v>
      </c>
    </row>
    <row r="625" spans="1:12" x14ac:dyDescent="0.25">
      <c r="A625">
        <v>1937</v>
      </c>
      <c r="B625" t="s">
        <v>23</v>
      </c>
      <c r="C625" t="s">
        <v>19</v>
      </c>
      <c r="F625">
        <v>1050</v>
      </c>
      <c r="I625">
        <v>3688</v>
      </c>
      <c r="J625">
        <v>591</v>
      </c>
      <c r="K625">
        <v>270</v>
      </c>
      <c r="L625">
        <f t="shared" si="40"/>
        <v>5599</v>
      </c>
    </row>
    <row r="626" spans="1:12" x14ac:dyDescent="0.25">
      <c r="A626">
        <v>1938</v>
      </c>
      <c r="B626" t="s">
        <v>23</v>
      </c>
      <c r="C626" t="s">
        <v>19</v>
      </c>
      <c r="F626">
        <v>1439</v>
      </c>
      <c r="I626">
        <v>3163</v>
      </c>
      <c r="J626">
        <v>525</v>
      </c>
      <c r="K626">
        <v>277</v>
      </c>
      <c r="L626">
        <f t="shared" si="40"/>
        <v>5404</v>
      </c>
    </row>
    <row r="627" spans="1:12" x14ac:dyDescent="0.25">
      <c r="A627">
        <v>1939</v>
      </c>
      <c r="B627" t="s">
        <v>23</v>
      </c>
      <c r="C627" t="s">
        <v>19</v>
      </c>
      <c r="F627">
        <v>972</v>
      </c>
      <c r="I627">
        <v>2375</v>
      </c>
      <c r="J627">
        <v>527</v>
      </c>
      <c r="K627">
        <v>151</v>
      </c>
      <c r="L627">
        <f t="shared" si="40"/>
        <v>4025</v>
      </c>
    </row>
    <row r="628" spans="1:12" x14ac:dyDescent="0.25">
      <c r="A628">
        <v>1940</v>
      </c>
      <c r="B628" t="s">
        <v>23</v>
      </c>
      <c r="C628" t="s">
        <v>19</v>
      </c>
      <c r="F628">
        <v>237</v>
      </c>
      <c r="I628">
        <v>788</v>
      </c>
      <c r="J628">
        <v>556</v>
      </c>
      <c r="K628">
        <v>67</v>
      </c>
      <c r="L628">
        <f t="shared" si="40"/>
        <v>1648</v>
      </c>
    </row>
    <row r="629" spans="1:12" x14ac:dyDescent="0.25">
      <c r="A629">
        <v>1941</v>
      </c>
      <c r="B629" t="s">
        <v>23</v>
      </c>
      <c r="C629" t="s">
        <v>19</v>
      </c>
      <c r="F629">
        <v>309</v>
      </c>
      <c r="I629">
        <v>943</v>
      </c>
      <c r="J629">
        <v>314</v>
      </c>
      <c r="K629">
        <v>63</v>
      </c>
      <c r="L629">
        <f t="shared" si="40"/>
        <v>1629</v>
      </c>
    </row>
    <row r="630" spans="1:12" x14ac:dyDescent="0.25">
      <c r="A630">
        <v>1942</v>
      </c>
      <c r="B630" t="s">
        <v>23</v>
      </c>
      <c r="C630" t="s">
        <v>19</v>
      </c>
      <c r="F630">
        <v>363</v>
      </c>
      <c r="I630">
        <v>1030</v>
      </c>
      <c r="J630">
        <v>354</v>
      </c>
      <c r="K630">
        <v>8</v>
      </c>
      <c r="L630">
        <f t="shared" si="40"/>
        <v>1755</v>
      </c>
    </row>
    <row r="631" spans="1:12" x14ac:dyDescent="0.25">
      <c r="A631">
        <v>1943</v>
      </c>
      <c r="B631" t="s">
        <v>23</v>
      </c>
      <c r="C631" t="s">
        <v>19</v>
      </c>
      <c r="F631">
        <v>389</v>
      </c>
      <c r="I631">
        <v>1272</v>
      </c>
      <c r="J631">
        <v>528</v>
      </c>
      <c r="K631">
        <v>24</v>
      </c>
      <c r="L631">
        <f t="shared" ref="L631:L662" si="41">+F631+I631+J631+K631</f>
        <v>2213</v>
      </c>
    </row>
    <row r="632" spans="1:12" x14ac:dyDescent="0.25">
      <c r="A632">
        <v>1944</v>
      </c>
      <c r="B632" t="s">
        <v>23</v>
      </c>
      <c r="C632" t="s">
        <v>19</v>
      </c>
      <c r="F632">
        <v>479</v>
      </c>
      <c r="I632">
        <v>1675</v>
      </c>
      <c r="J632">
        <v>454</v>
      </c>
      <c r="K632">
        <v>0</v>
      </c>
      <c r="L632">
        <f t="shared" si="41"/>
        <v>2608</v>
      </c>
    </row>
    <row r="633" spans="1:12" x14ac:dyDescent="0.25">
      <c r="A633">
        <v>1945</v>
      </c>
      <c r="B633" t="s">
        <v>23</v>
      </c>
      <c r="C633" t="s">
        <v>19</v>
      </c>
      <c r="F633">
        <v>1143</v>
      </c>
      <c r="I633">
        <v>2407</v>
      </c>
      <c r="J633">
        <v>672</v>
      </c>
      <c r="K633">
        <v>0</v>
      </c>
      <c r="L633">
        <f t="shared" si="41"/>
        <v>4222</v>
      </c>
    </row>
    <row r="634" spans="1:12" x14ac:dyDescent="0.25">
      <c r="A634">
        <v>1946</v>
      </c>
      <c r="B634" t="s">
        <v>23</v>
      </c>
      <c r="C634" t="s">
        <v>19</v>
      </c>
      <c r="F634">
        <v>1065</v>
      </c>
      <c r="I634">
        <v>2629</v>
      </c>
      <c r="J634">
        <v>830</v>
      </c>
      <c r="K634">
        <v>0</v>
      </c>
      <c r="L634">
        <f t="shared" si="41"/>
        <v>4524</v>
      </c>
    </row>
    <row r="635" spans="1:12" x14ac:dyDescent="0.25">
      <c r="A635">
        <v>1947</v>
      </c>
      <c r="B635" t="s">
        <v>23</v>
      </c>
      <c r="C635" t="s">
        <v>19</v>
      </c>
      <c r="F635">
        <v>1386</v>
      </c>
      <c r="I635">
        <v>2536</v>
      </c>
      <c r="J635">
        <v>1165</v>
      </c>
      <c r="K635">
        <v>0</v>
      </c>
      <c r="L635">
        <f t="shared" si="41"/>
        <v>5087</v>
      </c>
    </row>
    <row r="636" spans="1:12" x14ac:dyDescent="0.25">
      <c r="A636">
        <v>1948</v>
      </c>
      <c r="B636" t="s">
        <v>23</v>
      </c>
      <c r="C636" t="s">
        <v>19</v>
      </c>
      <c r="F636">
        <v>2083</v>
      </c>
      <c r="I636">
        <v>2529</v>
      </c>
      <c r="J636">
        <v>1317</v>
      </c>
      <c r="K636">
        <v>0</v>
      </c>
      <c r="L636">
        <f t="shared" si="41"/>
        <v>5929</v>
      </c>
    </row>
    <row r="637" spans="1:12" x14ac:dyDescent="0.25">
      <c r="A637">
        <v>1949</v>
      </c>
      <c r="B637" t="s">
        <v>23</v>
      </c>
      <c r="C637" t="s">
        <v>19</v>
      </c>
      <c r="F637">
        <v>2411</v>
      </c>
      <c r="I637">
        <v>3701</v>
      </c>
      <c r="J637">
        <v>1299</v>
      </c>
      <c r="K637">
        <v>0</v>
      </c>
      <c r="L637">
        <f t="shared" si="41"/>
        <v>7411</v>
      </c>
    </row>
    <row r="638" spans="1:12" x14ac:dyDescent="0.25">
      <c r="A638">
        <v>1950</v>
      </c>
      <c r="B638" t="s">
        <v>23</v>
      </c>
      <c r="C638" t="s">
        <v>19</v>
      </c>
      <c r="F638">
        <v>2330</v>
      </c>
      <c r="I638">
        <v>5656</v>
      </c>
      <c r="J638">
        <v>1305</v>
      </c>
      <c r="K638">
        <v>0</v>
      </c>
      <c r="L638">
        <f t="shared" si="41"/>
        <v>9291</v>
      </c>
    </row>
    <row r="639" spans="1:12" x14ac:dyDescent="0.25">
      <c r="A639">
        <v>1951</v>
      </c>
      <c r="B639" t="s">
        <v>23</v>
      </c>
      <c r="C639" t="s">
        <v>19</v>
      </c>
      <c r="F639">
        <v>2839</v>
      </c>
      <c r="I639">
        <v>6640</v>
      </c>
      <c r="J639">
        <v>822</v>
      </c>
      <c r="K639">
        <v>0</v>
      </c>
      <c r="L639">
        <f t="shared" si="41"/>
        <v>10301</v>
      </c>
    </row>
    <row r="640" spans="1:12" x14ac:dyDescent="0.25">
      <c r="A640">
        <v>1952</v>
      </c>
      <c r="B640" t="s">
        <v>23</v>
      </c>
      <c r="C640" t="s">
        <v>19</v>
      </c>
      <c r="F640">
        <v>3288</v>
      </c>
      <c r="I640">
        <v>6830</v>
      </c>
      <c r="J640">
        <v>979</v>
      </c>
      <c r="K640">
        <v>0</v>
      </c>
      <c r="L640">
        <f t="shared" si="41"/>
        <v>11097</v>
      </c>
    </row>
    <row r="641" spans="1:13" x14ac:dyDescent="0.25">
      <c r="A641">
        <v>1953</v>
      </c>
      <c r="B641" t="s">
        <v>23</v>
      </c>
      <c r="C641" t="s">
        <v>19</v>
      </c>
      <c r="D641">
        <v>9</v>
      </c>
      <c r="E641">
        <f t="shared" ref="E641:E665" si="42">F641-D641</f>
        <v>3537</v>
      </c>
      <c r="F641">
        <v>3546</v>
      </c>
      <c r="G641">
        <v>68</v>
      </c>
      <c r="H641">
        <f t="shared" ref="H641:H665" si="43">I641-G641</f>
        <v>6349</v>
      </c>
      <c r="I641">
        <v>6417</v>
      </c>
      <c r="J641">
        <v>1188</v>
      </c>
      <c r="K641">
        <v>0</v>
      </c>
      <c r="L641">
        <f t="shared" si="41"/>
        <v>11151</v>
      </c>
    </row>
    <row r="642" spans="1:13" x14ac:dyDescent="0.25">
      <c r="A642">
        <v>1954</v>
      </c>
      <c r="B642" t="s">
        <v>23</v>
      </c>
      <c r="C642" t="s">
        <v>19</v>
      </c>
      <c r="D642">
        <v>0</v>
      </c>
      <c r="E642">
        <f t="shared" si="42"/>
        <v>3137</v>
      </c>
      <c r="F642">
        <v>3137</v>
      </c>
      <c r="G642">
        <v>39</v>
      </c>
      <c r="H642">
        <f t="shared" si="43"/>
        <v>5928</v>
      </c>
      <c r="I642">
        <v>5967</v>
      </c>
      <c r="J642">
        <v>1464</v>
      </c>
      <c r="K642">
        <v>0</v>
      </c>
      <c r="L642">
        <f t="shared" si="41"/>
        <v>10568</v>
      </c>
    </row>
    <row r="643" spans="1:13" x14ac:dyDescent="0.25">
      <c r="A643">
        <v>1955</v>
      </c>
      <c r="B643" t="s">
        <v>23</v>
      </c>
      <c r="C643" t="s">
        <v>19</v>
      </c>
      <c r="D643">
        <v>0</v>
      </c>
      <c r="E643">
        <f t="shared" si="42"/>
        <v>3735</v>
      </c>
      <c r="F643">
        <v>3735</v>
      </c>
      <c r="G643">
        <v>38</v>
      </c>
      <c r="H643">
        <f t="shared" si="43"/>
        <v>5985</v>
      </c>
      <c r="I643">
        <v>6023</v>
      </c>
      <c r="J643">
        <v>1137</v>
      </c>
      <c r="K643">
        <v>0</v>
      </c>
      <c r="L643">
        <f t="shared" si="41"/>
        <v>10895</v>
      </c>
    </row>
    <row r="644" spans="1:13" x14ac:dyDescent="0.25">
      <c r="A644">
        <v>1956</v>
      </c>
      <c r="B644" t="s">
        <v>23</v>
      </c>
      <c r="C644" t="s">
        <v>19</v>
      </c>
      <c r="D644">
        <v>16</v>
      </c>
      <c r="E644">
        <f t="shared" si="42"/>
        <v>3600</v>
      </c>
      <c r="F644">
        <v>3616</v>
      </c>
      <c r="G644">
        <v>7</v>
      </c>
      <c r="H644">
        <f t="shared" si="43"/>
        <v>5967</v>
      </c>
      <c r="I644">
        <v>5974</v>
      </c>
      <c r="J644">
        <v>1323</v>
      </c>
      <c r="K644">
        <v>0</v>
      </c>
      <c r="L644">
        <f t="shared" si="41"/>
        <v>10913</v>
      </c>
    </row>
    <row r="645" spans="1:13" x14ac:dyDescent="0.25">
      <c r="A645">
        <v>1957</v>
      </c>
      <c r="B645" t="s">
        <v>23</v>
      </c>
      <c r="C645" t="s">
        <v>19</v>
      </c>
      <c r="D645">
        <v>17</v>
      </c>
      <c r="E645">
        <f t="shared" si="42"/>
        <v>3694</v>
      </c>
      <c r="F645">
        <v>3711</v>
      </c>
      <c r="G645">
        <v>8</v>
      </c>
      <c r="H645">
        <f t="shared" si="43"/>
        <v>5880</v>
      </c>
      <c r="I645">
        <v>5888</v>
      </c>
      <c r="J645">
        <v>946</v>
      </c>
      <c r="K645">
        <v>0</v>
      </c>
      <c r="L645">
        <f t="shared" si="41"/>
        <v>10545</v>
      </c>
    </row>
    <row r="646" spans="1:13" x14ac:dyDescent="0.25">
      <c r="A646">
        <v>1958</v>
      </c>
      <c r="B646" t="s">
        <v>23</v>
      </c>
      <c r="C646" t="s">
        <v>19</v>
      </c>
      <c r="D646">
        <v>9</v>
      </c>
      <c r="E646">
        <f t="shared" si="42"/>
        <v>3516</v>
      </c>
      <c r="F646">
        <v>3525</v>
      </c>
      <c r="G646">
        <v>16</v>
      </c>
      <c r="H646">
        <f t="shared" si="43"/>
        <v>5479</v>
      </c>
      <c r="I646">
        <v>5495</v>
      </c>
      <c r="J646">
        <v>563</v>
      </c>
      <c r="K646">
        <v>0</v>
      </c>
      <c r="L646">
        <f t="shared" si="41"/>
        <v>9583</v>
      </c>
    </row>
    <row r="647" spans="1:13" x14ac:dyDescent="0.25">
      <c r="A647">
        <v>1959</v>
      </c>
      <c r="B647" t="s">
        <v>23</v>
      </c>
      <c r="C647" t="s">
        <v>19</v>
      </c>
      <c r="D647">
        <v>0</v>
      </c>
      <c r="E647">
        <f t="shared" si="42"/>
        <v>2382</v>
      </c>
      <c r="F647">
        <v>2382</v>
      </c>
      <c r="G647">
        <v>5</v>
      </c>
      <c r="H647">
        <f t="shared" si="43"/>
        <v>5290</v>
      </c>
      <c r="I647">
        <v>5295</v>
      </c>
      <c r="J647">
        <v>118</v>
      </c>
      <c r="K647">
        <v>0</v>
      </c>
      <c r="L647">
        <f t="shared" si="41"/>
        <v>7795</v>
      </c>
    </row>
    <row r="648" spans="1:13" x14ac:dyDescent="0.25">
      <c r="A648">
        <v>1960</v>
      </c>
      <c r="B648" t="s">
        <v>23</v>
      </c>
      <c r="C648" t="s">
        <v>19</v>
      </c>
      <c r="D648">
        <v>1</v>
      </c>
      <c r="E648">
        <f t="shared" si="42"/>
        <v>3405</v>
      </c>
      <c r="F648">
        <v>3406</v>
      </c>
      <c r="G648">
        <v>11</v>
      </c>
      <c r="H648">
        <f t="shared" si="43"/>
        <v>9126</v>
      </c>
      <c r="I648">
        <v>9137</v>
      </c>
      <c r="J648">
        <v>105</v>
      </c>
      <c r="K648">
        <v>11</v>
      </c>
      <c r="L648">
        <f t="shared" si="41"/>
        <v>12659</v>
      </c>
    </row>
    <row r="649" spans="1:13" x14ac:dyDescent="0.25">
      <c r="A649">
        <v>1961</v>
      </c>
      <c r="B649" t="s">
        <v>23</v>
      </c>
      <c r="C649" t="s">
        <v>19</v>
      </c>
      <c r="D649">
        <v>3</v>
      </c>
      <c r="E649">
        <f t="shared" si="42"/>
        <v>2886</v>
      </c>
      <c r="F649">
        <v>2889</v>
      </c>
      <c r="G649">
        <v>14</v>
      </c>
      <c r="H649">
        <f t="shared" si="43"/>
        <v>9065</v>
      </c>
      <c r="I649">
        <v>9079</v>
      </c>
      <c r="J649">
        <v>165</v>
      </c>
      <c r="K649">
        <v>0</v>
      </c>
      <c r="L649">
        <f t="shared" si="41"/>
        <v>12133</v>
      </c>
    </row>
    <row r="650" spans="1:13" x14ac:dyDescent="0.25">
      <c r="A650">
        <v>1962</v>
      </c>
      <c r="B650" t="s">
        <v>23</v>
      </c>
      <c r="C650" t="s">
        <v>19</v>
      </c>
      <c r="D650">
        <v>1</v>
      </c>
      <c r="E650">
        <f t="shared" si="42"/>
        <v>3717</v>
      </c>
      <c r="F650">
        <v>3718</v>
      </c>
      <c r="G650">
        <v>18</v>
      </c>
      <c r="H650">
        <f t="shared" si="43"/>
        <v>7317</v>
      </c>
      <c r="I650">
        <v>7335</v>
      </c>
      <c r="J650">
        <v>62</v>
      </c>
      <c r="K650">
        <v>0</v>
      </c>
      <c r="L650">
        <f t="shared" si="41"/>
        <v>11115</v>
      </c>
    </row>
    <row r="651" spans="1:13" x14ac:dyDescent="0.25">
      <c r="A651">
        <v>1963</v>
      </c>
      <c r="B651" t="s">
        <v>23</v>
      </c>
      <c r="C651" t="s">
        <v>19</v>
      </c>
      <c r="D651">
        <v>0</v>
      </c>
      <c r="E651">
        <f t="shared" si="42"/>
        <v>2329</v>
      </c>
      <c r="F651">
        <v>2329</v>
      </c>
      <c r="G651">
        <v>3</v>
      </c>
      <c r="H651">
        <f t="shared" si="43"/>
        <v>5103</v>
      </c>
      <c r="I651">
        <v>5106</v>
      </c>
      <c r="J651">
        <v>24</v>
      </c>
      <c r="K651">
        <v>0</v>
      </c>
      <c r="L651">
        <f t="shared" si="41"/>
        <v>7459</v>
      </c>
    </row>
    <row r="652" spans="1:13" x14ac:dyDescent="0.25">
      <c r="A652">
        <v>1964</v>
      </c>
      <c r="B652" t="s">
        <v>23</v>
      </c>
      <c r="C652" t="s">
        <v>19</v>
      </c>
      <c r="D652">
        <v>84</v>
      </c>
      <c r="E652">
        <f t="shared" si="42"/>
        <v>1273</v>
      </c>
      <c r="F652">
        <v>1357</v>
      </c>
      <c r="G652">
        <v>24</v>
      </c>
      <c r="H652">
        <f t="shared" si="43"/>
        <v>3769</v>
      </c>
      <c r="I652">
        <v>3793</v>
      </c>
      <c r="J652">
        <v>22</v>
      </c>
      <c r="K652">
        <v>0</v>
      </c>
      <c r="L652">
        <f t="shared" si="41"/>
        <v>5172</v>
      </c>
      <c r="M652" t="s">
        <v>27</v>
      </c>
    </row>
    <row r="653" spans="1:13" x14ac:dyDescent="0.25">
      <c r="A653">
        <v>1965</v>
      </c>
      <c r="B653" t="s">
        <v>23</v>
      </c>
      <c r="C653" t="s">
        <v>19</v>
      </c>
      <c r="D653">
        <v>15</v>
      </c>
      <c r="E653">
        <f t="shared" si="42"/>
        <v>2749</v>
      </c>
      <c r="F653">
        <v>2764</v>
      </c>
      <c r="G653">
        <v>128</v>
      </c>
      <c r="H653">
        <f t="shared" si="43"/>
        <v>4480</v>
      </c>
      <c r="I653">
        <v>4608</v>
      </c>
      <c r="J653">
        <v>69</v>
      </c>
      <c r="K653">
        <v>0</v>
      </c>
      <c r="L653">
        <f t="shared" si="41"/>
        <v>7441</v>
      </c>
    </row>
    <row r="654" spans="1:13" x14ac:dyDescent="0.25">
      <c r="A654">
        <v>1966</v>
      </c>
      <c r="B654" t="s">
        <v>23</v>
      </c>
      <c r="C654" t="s">
        <v>19</v>
      </c>
      <c r="D654">
        <v>0</v>
      </c>
      <c r="E654">
        <f t="shared" si="42"/>
        <v>2313</v>
      </c>
      <c r="F654">
        <v>2313</v>
      </c>
      <c r="G654">
        <v>0</v>
      </c>
      <c r="H654">
        <f t="shared" si="43"/>
        <v>4644</v>
      </c>
      <c r="I654">
        <v>4644</v>
      </c>
      <c r="J654">
        <v>270</v>
      </c>
      <c r="K654">
        <v>0</v>
      </c>
      <c r="L654">
        <f t="shared" si="41"/>
        <v>7227</v>
      </c>
    </row>
    <row r="655" spans="1:13" x14ac:dyDescent="0.25">
      <c r="A655">
        <v>1967</v>
      </c>
      <c r="B655" t="s">
        <v>23</v>
      </c>
      <c r="C655" t="s">
        <v>19</v>
      </c>
      <c r="D655">
        <v>0</v>
      </c>
      <c r="E655">
        <f t="shared" si="42"/>
        <v>3730</v>
      </c>
      <c r="F655">
        <v>3730</v>
      </c>
      <c r="G655">
        <v>4</v>
      </c>
      <c r="H655">
        <f t="shared" si="43"/>
        <v>5185</v>
      </c>
      <c r="I655">
        <v>5189</v>
      </c>
      <c r="J655">
        <v>163</v>
      </c>
      <c r="K655">
        <v>6</v>
      </c>
      <c r="L655">
        <f t="shared" si="41"/>
        <v>9088</v>
      </c>
    </row>
    <row r="656" spans="1:13" x14ac:dyDescent="0.25">
      <c r="A656">
        <v>1968</v>
      </c>
      <c r="B656" t="s">
        <v>23</v>
      </c>
      <c r="C656" t="s">
        <v>19</v>
      </c>
      <c r="D656">
        <v>0</v>
      </c>
      <c r="E656">
        <f t="shared" si="42"/>
        <v>3518</v>
      </c>
      <c r="F656">
        <v>3518</v>
      </c>
      <c r="G656">
        <v>2</v>
      </c>
      <c r="H656">
        <f t="shared" si="43"/>
        <v>6221</v>
      </c>
      <c r="I656">
        <v>6223</v>
      </c>
      <c r="J656">
        <v>410</v>
      </c>
      <c r="K656">
        <v>32</v>
      </c>
      <c r="L656">
        <f t="shared" si="41"/>
        <v>10183</v>
      </c>
      <c r="M656" t="s">
        <v>28</v>
      </c>
    </row>
    <row r="657" spans="1:13" x14ac:dyDescent="0.25">
      <c r="A657">
        <v>1969</v>
      </c>
      <c r="B657" t="s">
        <v>23</v>
      </c>
      <c r="C657" t="s">
        <v>19</v>
      </c>
      <c r="D657">
        <v>0</v>
      </c>
      <c r="E657">
        <f t="shared" si="42"/>
        <v>2895</v>
      </c>
      <c r="F657">
        <v>2895</v>
      </c>
      <c r="G657">
        <v>0</v>
      </c>
      <c r="H657">
        <f t="shared" si="43"/>
        <v>5485</v>
      </c>
      <c r="I657">
        <v>5485</v>
      </c>
      <c r="J657">
        <v>627</v>
      </c>
      <c r="K657">
        <v>88</v>
      </c>
      <c r="L657">
        <f t="shared" si="41"/>
        <v>9095</v>
      </c>
    </row>
    <row r="658" spans="1:13" x14ac:dyDescent="0.25">
      <c r="A658">
        <v>1970</v>
      </c>
      <c r="B658" t="s">
        <v>23</v>
      </c>
      <c r="C658" t="s">
        <v>19</v>
      </c>
      <c r="D658">
        <v>0</v>
      </c>
      <c r="E658">
        <f t="shared" si="42"/>
        <v>4028</v>
      </c>
      <c r="F658">
        <v>4028</v>
      </c>
      <c r="G658">
        <v>1</v>
      </c>
      <c r="H658">
        <f t="shared" si="43"/>
        <v>5194</v>
      </c>
      <c r="I658">
        <v>5195</v>
      </c>
      <c r="J658">
        <v>348</v>
      </c>
      <c r="K658">
        <v>74</v>
      </c>
      <c r="L658">
        <f t="shared" si="41"/>
        <v>9645</v>
      </c>
      <c r="M658" t="s">
        <v>29</v>
      </c>
    </row>
    <row r="659" spans="1:13" x14ac:dyDescent="0.25">
      <c r="A659">
        <v>1971</v>
      </c>
      <c r="B659" t="s">
        <v>23</v>
      </c>
      <c r="C659" t="s">
        <v>19</v>
      </c>
      <c r="D659">
        <v>0</v>
      </c>
      <c r="E659">
        <f t="shared" si="42"/>
        <v>2002</v>
      </c>
      <c r="F659">
        <v>2002</v>
      </c>
      <c r="G659">
        <v>7</v>
      </c>
      <c r="H659">
        <f t="shared" si="43"/>
        <v>3131</v>
      </c>
      <c r="I659">
        <v>3138</v>
      </c>
      <c r="J659">
        <v>545</v>
      </c>
      <c r="K659">
        <v>28</v>
      </c>
      <c r="L659">
        <f t="shared" si="41"/>
        <v>5713</v>
      </c>
      <c r="M659" t="s">
        <v>30</v>
      </c>
    </row>
    <row r="660" spans="1:13" x14ac:dyDescent="0.25">
      <c r="A660">
        <v>1972</v>
      </c>
      <c r="B660" t="s">
        <v>23</v>
      </c>
      <c r="C660" t="s">
        <v>19</v>
      </c>
      <c r="D660">
        <v>0</v>
      </c>
      <c r="E660">
        <f t="shared" si="42"/>
        <v>2549</v>
      </c>
      <c r="F660">
        <v>2549</v>
      </c>
      <c r="G660">
        <v>5</v>
      </c>
      <c r="H660">
        <f t="shared" si="43"/>
        <v>2240</v>
      </c>
      <c r="I660">
        <v>2245</v>
      </c>
      <c r="J660">
        <v>434</v>
      </c>
      <c r="K660">
        <v>38</v>
      </c>
      <c r="L660">
        <f t="shared" si="41"/>
        <v>5266</v>
      </c>
    </row>
    <row r="661" spans="1:13" x14ac:dyDescent="0.25">
      <c r="A661">
        <v>1973</v>
      </c>
      <c r="B661" t="s">
        <v>23</v>
      </c>
      <c r="C661" t="s">
        <v>19</v>
      </c>
      <c r="D661">
        <v>0</v>
      </c>
      <c r="E661">
        <f t="shared" si="42"/>
        <v>2159</v>
      </c>
      <c r="F661">
        <v>2159</v>
      </c>
      <c r="G661">
        <v>1</v>
      </c>
      <c r="H661">
        <f t="shared" si="43"/>
        <v>1860</v>
      </c>
      <c r="I661">
        <v>1861</v>
      </c>
      <c r="J661">
        <v>406</v>
      </c>
      <c r="K661">
        <v>36</v>
      </c>
      <c r="L661">
        <f t="shared" si="41"/>
        <v>4462</v>
      </c>
    </row>
    <row r="662" spans="1:13" x14ac:dyDescent="0.25">
      <c r="A662">
        <v>1974</v>
      </c>
      <c r="B662" t="s">
        <v>23</v>
      </c>
      <c r="C662" t="s">
        <v>19</v>
      </c>
      <c r="D662">
        <v>0</v>
      </c>
      <c r="E662">
        <f t="shared" si="42"/>
        <v>1237</v>
      </c>
      <c r="F662">
        <v>1237</v>
      </c>
      <c r="G662">
        <v>4</v>
      </c>
      <c r="H662">
        <f t="shared" si="43"/>
        <v>1248</v>
      </c>
      <c r="I662">
        <v>1252</v>
      </c>
      <c r="J662">
        <v>774</v>
      </c>
      <c r="K662">
        <v>4</v>
      </c>
      <c r="L662">
        <f t="shared" si="41"/>
        <v>3267</v>
      </c>
      <c r="M662" t="s">
        <v>31</v>
      </c>
    </row>
    <row r="663" spans="1:13" x14ac:dyDescent="0.25">
      <c r="A663">
        <v>1975</v>
      </c>
      <c r="B663" t="s">
        <v>23</v>
      </c>
      <c r="C663" t="s">
        <v>19</v>
      </c>
      <c r="D663">
        <v>0</v>
      </c>
      <c r="E663">
        <f t="shared" si="42"/>
        <v>472</v>
      </c>
      <c r="F663">
        <v>472</v>
      </c>
      <c r="G663">
        <v>0</v>
      </c>
      <c r="H663">
        <f t="shared" si="43"/>
        <v>344</v>
      </c>
      <c r="I663">
        <v>344</v>
      </c>
      <c r="J663">
        <v>108</v>
      </c>
      <c r="K663">
        <v>1</v>
      </c>
      <c r="L663">
        <f>+F663+I663+J663+K663</f>
        <v>925</v>
      </c>
      <c r="M663" t="s">
        <v>32</v>
      </c>
    </row>
    <row r="664" spans="1:13" x14ac:dyDescent="0.25">
      <c r="A664">
        <v>1976</v>
      </c>
      <c r="B664" t="s">
        <v>23</v>
      </c>
      <c r="C664" t="s">
        <v>19</v>
      </c>
      <c r="D664">
        <v>1</v>
      </c>
      <c r="E664">
        <f t="shared" si="42"/>
        <v>176</v>
      </c>
      <c r="F664">
        <v>177</v>
      </c>
      <c r="G664">
        <v>0</v>
      </c>
      <c r="H664">
        <f t="shared" si="43"/>
        <v>215</v>
      </c>
      <c r="I664">
        <v>215</v>
      </c>
      <c r="J664">
        <v>28</v>
      </c>
      <c r="K664">
        <v>2</v>
      </c>
      <c r="L664">
        <f>+F664+I664+J664+K664</f>
        <v>422</v>
      </c>
      <c r="M664" t="s">
        <v>33</v>
      </c>
    </row>
    <row r="665" spans="1:13" x14ac:dyDescent="0.25">
      <c r="A665">
        <v>1977</v>
      </c>
      <c r="B665" t="s">
        <v>23</v>
      </c>
      <c r="C665" t="s">
        <v>19</v>
      </c>
      <c r="D665">
        <v>0</v>
      </c>
      <c r="E665">
        <f t="shared" si="42"/>
        <v>82</v>
      </c>
      <c r="F665">
        <v>82</v>
      </c>
      <c r="G665">
        <v>0</v>
      </c>
      <c r="H665">
        <f t="shared" si="43"/>
        <v>259</v>
      </c>
      <c r="I665">
        <v>259</v>
      </c>
      <c r="J665">
        <v>28</v>
      </c>
      <c r="K665">
        <v>2</v>
      </c>
      <c r="L665">
        <f>+F665+I665+J665+K665</f>
        <v>371</v>
      </c>
      <c r="M665" t="s">
        <v>34</v>
      </c>
    </row>
    <row r="666" spans="1:13" x14ac:dyDescent="0.25">
      <c r="A666">
        <v>1978</v>
      </c>
      <c r="B666" t="s">
        <v>23</v>
      </c>
      <c r="C666" t="s">
        <v>19</v>
      </c>
      <c r="D666" s="1"/>
      <c r="E666" s="1">
        <v>49.884</v>
      </c>
      <c r="F666" s="1">
        <v>49.884</v>
      </c>
      <c r="G666" s="1">
        <v>4.0000000000000001E-3</v>
      </c>
      <c r="H666" s="1">
        <v>278.90999999999997</v>
      </c>
      <c r="I666" s="1">
        <v>278.91399999999999</v>
      </c>
      <c r="J666" s="1">
        <v>18.84</v>
      </c>
      <c r="K666" s="1">
        <v>3.1139999999999999</v>
      </c>
      <c r="L666" s="1">
        <v>350.75199999999995</v>
      </c>
    </row>
    <row r="667" spans="1:13" x14ac:dyDescent="0.25">
      <c r="A667">
        <v>1979</v>
      </c>
      <c r="B667" t="s">
        <v>23</v>
      </c>
      <c r="C667" t="s">
        <v>19</v>
      </c>
      <c r="D667" s="1"/>
      <c r="E667" s="1">
        <v>162.23400000000001</v>
      </c>
      <c r="F667" s="1">
        <v>162.23400000000001</v>
      </c>
      <c r="G667" s="1"/>
      <c r="H667" s="1">
        <v>1213.6079999999999</v>
      </c>
      <c r="I667" s="1">
        <v>1213.6079999999999</v>
      </c>
      <c r="J667" s="1">
        <v>94.488</v>
      </c>
      <c r="K667" s="1">
        <v>0.7</v>
      </c>
      <c r="L667" s="1">
        <v>1471.03</v>
      </c>
    </row>
    <row r="668" spans="1:13" x14ac:dyDescent="0.25">
      <c r="A668">
        <v>1980</v>
      </c>
      <c r="B668" t="s">
        <v>23</v>
      </c>
      <c r="C668" t="s">
        <v>19</v>
      </c>
      <c r="D668" s="1">
        <v>1.98</v>
      </c>
      <c r="E668" s="1">
        <v>255.97200000000001</v>
      </c>
      <c r="F668" s="1">
        <v>257.952</v>
      </c>
      <c r="G668" s="1">
        <v>2.5459999999999998</v>
      </c>
      <c r="H668" s="1">
        <v>1346.998</v>
      </c>
      <c r="I668" s="1">
        <v>1349.5440000000001</v>
      </c>
      <c r="J668" s="1">
        <v>156.21799999999999</v>
      </c>
      <c r="K668" s="1">
        <v>3.113</v>
      </c>
      <c r="L668" s="1">
        <v>1766.8270000000002</v>
      </c>
    </row>
    <row r="669" spans="1:13" x14ac:dyDescent="0.25">
      <c r="A669">
        <v>1981</v>
      </c>
      <c r="B669" t="s">
        <v>23</v>
      </c>
      <c r="C669" t="s">
        <v>19</v>
      </c>
      <c r="D669" s="1">
        <v>1.9810000000000001</v>
      </c>
      <c r="E669" s="1">
        <v>520.05899999999997</v>
      </c>
      <c r="F669" s="1">
        <v>522.04</v>
      </c>
      <c r="G669" s="1">
        <v>2.3540000000000001</v>
      </c>
      <c r="H669" s="1">
        <v>1900.204</v>
      </c>
      <c r="I669" s="1">
        <v>1902.558</v>
      </c>
      <c r="J669" s="1">
        <v>187.93</v>
      </c>
      <c r="K669" s="1">
        <v>15.468</v>
      </c>
      <c r="L669" s="1">
        <v>2627.9959999999996</v>
      </c>
    </row>
    <row r="670" spans="1:13" x14ac:dyDescent="0.25">
      <c r="A670">
        <v>1982</v>
      </c>
      <c r="B670" t="s">
        <v>23</v>
      </c>
      <c r="C670" t="s">
        <v>19</v>
      </c>
      <c r="D670" s="1">
        <v>1.982</v>
      </c>
      <c r="E670" s="1">
        <v>757.154</v>
      </c>
      <c r="F670" s="1">
        <v>759.13599999999997</v>
      </c>
      <c r="G670" s="1">
        <v>10.9</v>
      </c>
      <c r="H670" s="1">
        <v>2286.1210000000001</v>
      </c>
      <c r="I670" s="1">
        <v>2297.0210000000002</v>
      </c>
      <c r="J670" s="1">
        <v>245.97300000000001</v>
      </c>
      <c r="K670" s="1">
        <v>2.7519999999999998</v>
      </c>
      <c r="L670" s="1">
        <v>3304.8820000000001</v>
      </c>
    </row>
    <row r="671" spans="1:13" x14ac:dyDescent="0.25">
      <c r="A671">
        <v>1983</v>
      </c>
      <c r="B671" t="s">
        <v>23</v>
      </c>
      <c r="C671" t="s">
        <v>19</v>
      </c>
      <c r="D671" s="1">
        <v>1.9830000000000001</v>
      </c>
      <c r="E671" s="1">
        <v>673.30800000000011</v>
      </c>
      <c r="F671" s="1">
        <v>675.29100000000005</v>
      </c>
      <c r="G671" s="1">
        <v>15.832000000000001</v>
      </c>
      <c r="H671" s="1">
        <v>2620.5610000000001</v>
      </c>
      <c r="I671" s="1">
        <v>2636.393</v>
      </c>
      <c r="J671" s="1">
        <v>274.43200000000002</v>
      </c>
      <c r="K671" s="1">
        <v>25.218</v>
      </c>
      <c r="L671" s="1">
        <v>3611.3339999999998</v>
      </c>
    </row>
    <row r="672" spans="1:13" x14ac:dyDescent="0.25">
      <c r="A672">
        <v>1984</v>
      </c>
      <c r="B672" t="s">
        <v>23</v>
      </c>
      <c r="C672" t="s">
        <v>19</v>
      </c>
      <c r="D672" s="1"/>
      <c r="E672" s="1">
        <v>437.19600000000003</v>
      </c>
      <c r="F672" s="1">
        <v>437.19600000000003</v>
      </c>
      <c r="G672" s="1">
        <v>1.296</v>
      </c>
      <c r="H672" s="1">
        <v>2459.9550000000004</v>
      </c>
      <c r="I672" s="1">
        <v>2461.2510000000002</v>
      </c>
      <c r="J672" s="1">
        <v>164.166</v>
      </c>
      <c r="K672" s="1">
        <v>5.6840000000000002</v>
      </c>
      <c r="L672" s="1">
        <v>3068.2970000000005</v>
      </c>
    </row>
    <row r="673" spans="1:12" x14ac:dyDescent="0.25">
      <c r="A673">
        <v>1985</v>
      </c>
      <c r="B673" t="s">
        <v>23</v>
      </c>
      <c r="C673" t="s">
        <v>19</v>
      </c>
      <c r="D673" s="1">
        <v>1.9850000000000001</v>
      </c>
      <c r="E673" s="1">
        <v>401.81399999999996</v>
      </c>
      <c r="F673" s="1">
        <v>403.79899999999998</v>
      </c>
      <c r="G673" s="1">
        <v>0.32600000000000001</v>
      </c>
      <c r="H673" s="1">
        <v>2438.6</v>
      </c>
      <c r="I673" s="1">
        <v>2438.9259999999999</v>
      </c>
      <c r="J673" s="1">
        <v>135.01</v>
      </c>
      <c r="K673" s="1">
        <v>1.585</v>
      </c>
      <c r="L673" s="1">
        <v>2979.3199999999997</v>
      </c>
    </row>
    <row r="674" spans="1:12" x14ac:dyDescent="0.25">
      <c r="A674">
        <v>1986</v>
      </c>
      <c r="B674" t="s">
        <v>23</v>
      </c>
      <c r="C674" t="s">
        <v>19</v>
      </c>
      <c r="D674" s="1"/>
      <c r="E674" s="1">
        <v>728.87900000000002</v>
      </c>
      <c r="F674" s="1">
        <v>728.87900000000002</v>
      </c>
      <c r="G674" s="1">
        <v>9.5649999999999995</v>
      </c>
      <c r="H674" s="1">
        <v>2350.741</v>
      </c>
      <c r="I674" s="1">
        <v>2360.306</v>
      </c>
      <c r="J674" s="1">
        <v>123.834</v>
      </c>
      <c r="K674" s="1">
        <v>1.2030000000000001</v>
      </c>
      <c r="L674" s="1">
        <v>3214.2219999999998</v>
      </c>
    </row>
    <row r="675" spans="1:12" x14ac:dyDescent="0.25">
      <c r="A675">
        <v>1987</v>
      </c>
      <c r="B675" t="s">
        <v>23</v>
      </c>
      <c r="C675" t="s">
        <v>19</v>
      </c>
      <c r="D675" s="1"/>
      <c r="E675" s="1">
        <v>906.00099999999998</v>
      </c>
      <c r="F675" s="1">
        <v>906.00099999999998</v>
      </c>
      <c r="G675" s="1">
        <v>5.5640000000000001</v>
      </c>
      <c r="H675" s="1">
        <v>3033.6640000000002</v>
      </c>
      <c r="I675" s="1">
        <v>3039.2280000000001</v>
      </c>
      <c r="J675" s="1">
        <v>85.147000000000006</v>
      </c>
      <c r="K675" s="1">
        <v>6.96</v>
      </c>
      <c r="L675" s="1">
        <v>4037.3360000000002</v>
      </c>
    </row>
    <row r="676" spans="1:12" x14ac:dyDescent="0.25">
      <c r="A676">
        <v>1988</v>
      </c>
      <c r="B676" t="s">
        <v>23</v>
      </c>
      <c r="C676" t="s">
        <v>19</v>
      </c>
      <c r="D676" s="1">
        <v>1.988</v>
      </c>
      <c r="E676" s="1">
        <v>712.06599999999992</v>
      </c>
      <c r="F676" s="1">
        <v>714.05399999999997</v>
      </c>
      <c r="G676" s="1">
        <v>0.96799999999999997</v>
      </c>
      <c r="H676" s="1">
        <v>2258.6980000000003</v>
      </c>
      <c r="I676" s="1">
        <v>2259.6660000000002</v>
      </c>
      <c r="J676" s="1">
        <v>46.061999999999998</v>
      </c>
      <c r="K676" s="1">
        <v>5.3689999999999998</v>
      </c>
      <c r="L676" s="1">
        <v>3025.1510000000003</v>
      </c>
    </row>
    <row r="677" spans="1:12" x14ac:dyDescent="0.25">
      <c r="A677">
        <v>1989</v>
      </c>
      <c r="B677" t="s">
        <v>23</v>
      </c>
      <c r="C677" t="s">
        <v>19</v>
      </c>
      <c r="D677" s="1"/>
      <c r="E677" s="1">
        <v>895.52200000000005</v>
      </c>
      <c r="F677" s="1">
        <v>895.52200000000005</v>
      </c>
      <c r="G677" s="1">
        <v>53.201000000000001</v>
      </c>
      <c r="H677" s="1">
        <v>2287.7440000000001</v>
      </c>
      <c r="I677" s="1">
        <v>2340.9450000000002</v>
      </c>
      <c r="J677" s="1">
        <v>81.45</v>
      </c>
      <c r="K677" s="1">
        <v>4.9000000000000002E-2</v>
      </c>
      <c r="L677" s="1">
        <v>3317.9659999999999</v>
      </c>
    </row>
    <row r="678" spans="1:12" x14ac:dyDescent="0.25">
      <c r="A678">
        <v>1990</v>
      </c>
      <c r="B678" t="s">
        <v>23</v>
      </c>
      <c r="C678" t="s">
        <v>19</v>
      </c>
      <c r="D678" s="1"/>
      <c r="E678" s="1">
        <v>876.49099999999999</v>
      </c>
      <c r="F678" s="1">
        <v>876.49099999999999</v>
      </c>
      <c r="G678" s="1">
        <v>152.96</v>
      </c>
      <c r="H678" s="1">
        <v>2663.1759999999999</v>
      </c>
      <c r="I678" s="1">
        <v>2816.136</v>
      </c>
      <c r="J678" s="1">
        <v>61.061999999999998</v>
      </c>
      <c r="K678" s="1"/>
      <c r="L678" s="1">
        <v>3753.6889999999999</v>
      </c>
    </row>
    <row r="679" spans="1:12" x14ac:dyDescent="0.25">
      <c r="A679">
        <v>1991</v>
      </c>
      <c r="B679" t="s">
        <v>23</v>
      </c>
      <c r="C679" t="s">
        <v>19</v>
      </c>
      <c r="D679" s="1"/>
      <c r="E679" s="1">
        <v>824.69500000000005</v>
      </c>
      <c r="F679" s="1">
        <v>824.69500000000005</v>
      </c>
      <c r="G679" s="1">
        <v>179.476</v>
      </c>
      <c r="H679" s="1">
        <v>2859.4960000000001</v>
      </c>
      <c r="I679" s="1">
        <v>3038.9720000000002</v>
      </c>
      <c r="J679" s="1">
        <v>25.818000000000001</v>
      </c>
      <c r="K679" s="1">
        <v>0.16600000000000001</v>
      </c>
      <c r="L679" s="1">
        <v>3889.6510000000007</v>
      </c>
    </row>
    <row r="680" spans="1:12" x14ac:dyDescent="0.25">
      <c r="A680">
        <v>1992</v>
      </c>
      <c r="B680" t="s">
        <v>23</v>
      </c>
      <c r="C680" t="s">
        <v>19</v>
      </c>
      <c r="D680" s="1"/>
      <c r="E680" s="1">
        <v>784.36400000000003</v>
      </c>
      <c r="F680" s="1">
        <v>784.36400000000003</v>
      </c>
      <c r="G680" s="1">
        <v>80.878</v>
      </c>
      <c r="H680" s="1">
        <v>3790.433</v>
      </c>
      <c r="I680" s="1">
        <v>3871.3110000000001</v>
      </c>
      <c r="J680" s="1">
        <v>12.468999999999999</v>
      </c>
      <c r="K680" s="1"/>
      <c r="L680" s="1">
        <v>4668.1440000000002</v>
      </c>
    </row>
    <row r="681" spans="1:12" x14ac:dyDescent="0.25">
      <c r="A681">
        <v>1993</v>
      </c>
      <c r="B681" t="s">
        <v>23</v>
      </c>
      <c r="C681" t="s">
        <v>19</v>
      </c>
      <c r="D681" s="1"/>
      <c r="E681" s="1">
        <v>859.89099999999996</v>
      </c>
      <c r="F681" s="1">
        <v>859.89099999999996</v>
      </c>
      <c r="G681" s="1">
        <v>92.15</v>
      </c>
      <c r="H681" s="1">
        <v>4931.09</v>
      </c>
      <c r="I681" s="1">
        <v>5023.24</v>
      </c>
      <c r="J681" s="1">
        <v>3.528</v>
      </c>
      <c r="K681" s="1"/>
      <c r="L681" s="1">
        <v>5886.6589999999997</v>
      </c>
    </row>
    <row r="682" spans="1:12" x14ac:dyDescent="0.25">
      <c r="A682">
        <v>1994</v>
      </c>
      <c r="B682" t="s">
        <v>23</v>
      </c>
      <c r="C682" t="s">
        <v>19</v>
      </c>
      <c r="D682" s="1"/>
      <c r="E682" s="1">
        <v>607.399</v>
      </c>
      <c r="F682" s="1">
        <v>607.399</v>
      </c>
      <c r="G682" s="1">
        <v>31.981000000000002</v>
      </c>
      <c r="H682" s="1">
        <v>4747.2520000000004</v>
      </c>
      <c r="I682" s="1">
        <v>4779.2330000000002</v>
      </c>
      <c r="J682" s="1">
        <v>28.542999999999999</v>
      </c>
      <c r="K682" s="1">
        <v>0.215</v>
      </c>
      <c r="L682" s="1">
        <v>5415.39</v>
      </c>
    </row>
    <row r="683" spans="1:12" x14ac:dyDescent="0.25">
      <c r="A683">
        <v>1995</v>
      </c>
      <c r="B683" t="s">
        <v>23</v>
      </c>
      <c r="C683" t="s">
        <v>19</v>
      </c>
      <c r="D683" s="1">
        <v>1.9950000000000001</v>
      </c>
      <c r="E683" s="1">
        <v>711.59100000000001</v>
      </c>
      <c r="F683" s="1">
        <v>713.58600000000001</v>
      </c>
      <c r="G683" s="1">
        <v>21.966999999999999</v>
      </c>
      <c r="H683" s="1">
        <v>3577.7579999999998</v>
      </c>
      <c r="I683" s="1">
        <v>3599.7249999999999</v>
      </c>
      <c r="J683" s="1">
        <v>34.872</v>
      </c>
      <c r="K683" s="1"/>
      <c r="L683" s="1">
        <v>4348.183</v>
      </c>
    </row>
    <row r="684" spans="1:12" x14ac:dyDescent="0.25">
      <c r="A684">
        <v>1996</v>
      </c>
      <c r="B684" t="s">
        <v>23</v>
      </c>
      <c r="C684" t="s">
        <v>19</v>
      </c>
      <c r="D684" s="1"/>
      <c r="E684" s="1">
        <v>446.01499999999999</v>
      </c>
      <c r="F684" s="1">
        <v>446.01499999999999</v>
      </c>
      <c r="G684" s="1">
        <v>7.1760000000000002</v>
      </c>
      <c r="H684" s="1">
        <v>3610.3360000000002</v>
      </c>
      <c r="I684" s="1">
        <v>3617.5120000000002</v>
      </c>
      <c r="J684" s="1">
        <v>53.561999999999998</v>
      </c>
      <c r="K684" s="1"/>
      <c r="L684" s="1">
        <v>4117.0889999999999</v>
      </c>
    </row>
    <row r="685" spans="1:12" x14ac:dyDescent="0.25">
      <c r="A685">
        <v>1997</v>
      </c>
      <c r="B685" t="s">
        <v>23</v>
      </c>
      <c r="C685" t="s">
        <v>19</v>
      </c>
      <c r="D685" s="1"/>
      <c r="E685" s="1">
        <v>459.56599999999997</v>
      </c>
      <c r="F685" s="1">
        <v>459.56599999999997</v>
      </c>
      <c r="G685" s="1">
        <v>5.3360000000000003</v>
      </c>
      <c r="H685" s="1">
        <v>3997.1890000000003</v>
      </c>
      <c r="I685" s="1">
        <v>4002.5250000000001</v>
      </c>
      <c r="J685" s="1">
        <v>73.055999999999997</v>
      </c>
      <c r="K685" s="1"/>
      <c r="L685" s="1">
        <v>4535.1469999999999</v>
      </c>
    </row>
    <row r="686" spans="1:12" x14ac:dyDescent="0.25">
      <c r="A686">
        <v>1998</v>
      </c>
      <c r="B686" t="s">
        <v>23</v>
      </c>
      <c r="C686" t="s">
        <v>19</v>
      </c>
      <c r="D686" s="1"/>
      <c r="E686" s="1">
        <v>379.93400000000003</v>
      </c>
      <c r="F686" s="1">
        <v>379.93400000000003</v>
      </c>
      <c r="G686" s="1">
        <v>0.372</v>
      </c>
      <c r="H686" s="1">
        <v>2850.134</v>
      </c>
      <c r="I686" s="1">
        <v>2850.5059999999999</v>
      </c>
      <c r="J686" s="1">
        <v>85.533000000000001</v>
      </c>
      <c r="K686" s="1"/>
      <c r="L686" s="1">
        <v>3315.973</v>
      </c>
    </row>
    <row r="687" spans="1:12" x14ac:dyDescent="0.25">
      <c r="A687">
        <v>1999</v>
      </c>
      <c r="B687" t="s">
        <v>23</v>
      </c>
      <c r="C687" t="s">
        <v>19</v>
      </c>
      <c r="D687" s="1"/>
      <c r="E687" s="1">
        <v>223.33</v>
      </c>
      <c r="F687" s="1">
        <v>223.33</v>
      </c>
      <c r="G687" s="1"/>
      <c r="H687" s="1">
        <v>1800.9739999999999</v>
      </c>
      <c r="I687" s="1">
        <v>1800.9739999999999</v>
      </c>
      <c r="J687" s="1">
        <v>48.54</v>
      </c>
      <c r="K687" s="1"/>
      <c r="L687" s="1">
        <v>2072.8440000000001</v>
      </c>
    </row>
    <row r="688" spans="1:12" x14ac:dyDescent="0.25">
      <c r="A688">
        <v>2000</v>
      </c>
      <c r="B688" t="s">
        <v>23</v>
      </c>
      <c r="C688" t="s">
        <v>19</v>
      </c>
      <c r="D688" s="1"/>
      <c r="E688" s="1">
        <v>88.680999999999997</v>
      </c>
      <c r="F688" s="1">
        <v>88.680999999999997</v>
      </c>
      <c r="G688" s="1">
        <v>1.0999999999999999E-2</v>
      </c>
      <c r="H688" s="1">
        <v>1428.2640000000001</v>
      </c>
      <c r="I688" s="1">
        <v>1428.2750000000001</v>
      </c>
      <c r="J688" s="1">
        <v>15.558</v>
      </c>
      <c r="K688" s="1"/>
      <c r="L688" s="1">
        <v>1532.5140000000001</v>
      </c>
    </row>
    <row r="689" spans="1:12" x14ac:dyDescent="0.25">
      <c r="A689">
        <v>2001</v>
      </c>
      <c r="B689" t="s">
        <v>23</v>
      </c>
      <c r="C689" t="s">
        <v>19</v>
      </c>
      <c r="D689" s="1"/>
      <c r="E689" s="1">
        <v>103.11199999999999</v>
      </c>
      <c r="F689" s="1">
        <v>103.11199999999999</v>
      </c>
      <c r="G689" s="1"/>
      <c r="H689" s="1">
        <v>1614.0840000000001</v>
      </c>
      <c r="I689" s="1">
        <v>1614.0840000000001</v>
      </c>
      <c r="J689" s="1">
        <v>3.5000000000000003E-2</v>
      </c>
      <c r="K689" s="1"/>
      <c r="L689" s="1">
        <v>1717.2310000000002</v>
      </c>
    </row>
    <row r="690" spans="1:12" x14ac:dyDescent="0.25">
      <c r="A690">
        <v>2002</v>
      </c>
      <c r="B690" t="s">
        <v>23</v>
      </c>
      <c r="C690" t="s">
        <v>19</v>
      </c>
      <c r="D690" s="1"/>
      <c r="E690" s="1">
        <v>216.512</v>
      </c>
      <c r="F690" s="1">
        <v>216.512</v>
      </c>
      <c r="G690" s="1"/>
      <c r="H690" s="1">
        <v>1781.5830000000001</v>
      </c>
      <c r="I690" s="1">
        <v>1781.5830000000001</v>
      </c>
      <c r="J690" s="1"/>
      <c r="K690" s="1"/>
      <c r="L690" s="1">
        <v>1998.095</v>
      </c>
    </row>
    <row r="691" spans="1:12" x14ac:dyDescent="0.25">
      <c r="A691">
        <v>2003</v>
      </c>
      <c r="B691" t="s">
        <v>23</v>
      </c>
      <c r="C691" t="s">
        <v>19</v>
      </c>
      <c r="D691" s="1"/>
      <c r="E691" s="1">
        <v>359.85199999999998</v>
      </c>
      <c r="F691" s="1">
        <v>359.85199999999998</v>
      </c>
      <c r="G691" s="1"/>
      <c r="H691" s="1">
        <v>1511.0509999999999</v>
      </c>
      <c r="I691" s="1">
        <v>1511.0509999999999</v>
      </c>
      <c r="J691" s="1"/>
      <c r="K691" s="1"/>
      <c r="L691" s="1">
        <v>1870.9029999999998</v>
      </c>
    </row>
    <row r="692" spans="1:12" x14ac:dyDescent="0.25">
      <c r="A692">
        <v>2004</v>
      </c>
      <c r="B692" t="s">
        <v>23</v>
      </c>
      <c r="C692" t="s">
        <v>19</v>
      </c>
      <c r="D692" s="1"/>
      <c r="E692" s="1">
        <v>271.60199999999998</v>
      </c>
      <c r="F692" s="1">
        <v>271.60199999999998</v>
      </c>
      <c r="G692" s="1">
        <v>0.29499999999999998</v>
      </c>
      <c r="H692" s="1">
        <v>1402.3609999999999</v>
      </c>
      <c r="I692" s="1">
        <v>1402.6559999999999</v>
      </c>
      <c r="J692" s="1"/>
      <c r="K692" s="1"/>
      <c r="L692" s="1">
        <v>1674.2579999999998</v>
      </c>
    </row>
    <row r="693" spans="1:12" x14ac:dyDescent="0.25">
      <c r="A693">
        <v>2005</v>
      </c>
      <c r="B693" t="s">
        <v>23</v>
      </c>
      <c r="C693" t="s">
        <v>19</v>
      </c>
      <c r="D693" s="1"/>
      <c r="E693" s="1">
        <v>200.63300000000001</v>
      </c>
      <c r="F693" s="1">
        <v>200.63300000000001</v>
      </c>
      <c r="G693" s="1"/>
      <c r="H693" s="1">
        <v>1609.049</v>
      </c>
      <c r="I693" s="1">
        <v>1609.049</v>
      </c>
      <c r="J693" s="1"/>
      <c r="K693" s="1"/>
      <c r="L693" s="1">
        <v>1809.682</v>
      </c>
    </row>
    <row r="694" spans="1:12" x14ac:dyDescent="0.25">
      <c r="A694">
        <v>2006</v>
      </c>
      <c r="B694" t="s">
        <v>23</v>
      </c>
      <c r="C694" t="s">
        <v>19</v>
      </c>
      <c r="D694" s="1"/>
      <c r="E694" s="1">
        <v>142.327</v>
      </c>
      <c r="F694" s="1">
        <v>142.327</v>
      </c>
      <c r="G694" s="1"/>
      <c r="H694" s="1">
        <v>1017.347</v>
      </c>
      <c r="I694" s="1">
        <v>1017.347</v>
      </c>
      <c r="J694" s="1"/>
      <c r="K694" s="1"/>
      <c r="L694" s="1">
        <v>1159.674</v>
      </c>
    </row>
    <row r="695" spans="1:12" x14ac:dyDescent="0.25">
      <c r="A695">
        <v>2007</v>
      </c>
      <c r="B695" t="s">
        <v>23</v>
      </c>
      <c r="C695" t="s">
        <v>19</v>
      </c>
      <c r="D695" s="1"/>
      <c r="E695" s="1">
        <v>79.989000000000004</v>
      </c>
      <c r="F695" s="1">
        <v>79.989000000000004</v>
      </c>
      <c r="G695" s="1">
        <v>0.52200000000000002</v>
      </c>
      <c r="H695" s="1">
        <v>604.17499999999995</v>
      </c>
      <c r="I695" s="1">
        <v>604.697</v>
      </c>
      <c r="J695" s="1"/>
      <c r="K695" s="1"/>
      <c r="L695" s="1">
        <v>684.68600000000004</v>
      </c>
    </row>
    <row r="696" spans="1:12" x14ac:dyDescent="0.25">
      <c r="A696">
        <v>2008</v>
      </c>
      <c r="B696" t="s">
        <v>23</v>
      </c>
      <c r="C696" t="s">
        <v>19</v>
      </c>
      <c r="D696" s="1"/>
      <c r="E696" s="1">
        <v>45.9</v>
      </c>
      <c r="F696" s="1">
        <v>45.9</v>
      </c>
      <c r="G696" s="1"/>
      <c r="H696" s="1">
        <v>413.36200000000002</v>
      </c>
      <c r="I696" s="1">
        <v>413.36200000000002</v>
      </c>
      <c r="J696" s="1"/>
      <c r="K696" s="1"/>
      <c r="L696" s="1">
        <v>459.262</v>
      </c>
    </row>
    <row r="697" spans="1:12" x14ac:dyDescent="0.25">
      <c r="A697">
        <v>2009</v>
      </c>
      <c r="B697" t="s">
        <v>23</v>
      </c>
      <c r="C697" t="s">
        <v>19</v>
      </c>
      <c r="D697" s="1"/>
      <c r="E697" s="1">
        <v>62.512999999999998</v>
      </c>
      <c r="F697" s="1">
        <v>62.512999999999998</v>
      </c>
      <c r="G697" s="1">
        <v>0.9</v>
      </c>
      <c r="H697" s="1">
        <v>243.76499999999999</v>
      </c>
      <c r="I697" s="1">
        <v>244.66499999999999</v>
      </c>
      <c r="J697" s="1"/>
      <c r="K697" s="1"/>
      <c r="L697" s="1">
        <v>307.178</v>
      </c>
    </row>
    <row r="698" spans="1:12" x14ac:dyDescent="0.25">
      <c r="A698">
        <v>2010</v>
      </c>
      <c r="B698" t="s">
        <v>23</v>
      </c>
      <c r="C698" t="s">
        <v>19</v>
      </c>
      <c r="D698" s="1"/>
      <c r="E698" s="1">
        <v>24.274999999999999</v>
      </c>
      <c r="F698" s="1">
        <v>24.274999999999999</v>
      </c>
      <c r="G698" s="1"/>
      <c r="H698" s="1">
        <v>135.136</v>
      </c>
      <c r="I698" s="1">
        <v>135.136</v>
      </c>
      <c r="J698" s="1"/>
      <c r="K698" s="1"/>
      <c r="L698" s="1">
        <v>159.411</v>
      </c>
    </row>
    <row r="699" spans="1:12" x14ac:dyDescent="0.25">
      <c r="A699">
        <v>2011</v>
      </c>
      <c r="B699" t="s">
        <v>23</v>
      </c>
      <c r="C699" t="s">
        <v>19</v>
      </c>
      <c r="D699" s="1"/>
      <c r="E699" s="1">
        <v>8.2309999999999999</v>
      </c>
      <c r="F699" s="1">
        <v>8.2309999999999999</v>
      </c>
      <c r="G699" s="1">
        <v>0.29299999999999998</v>
      </c>
      <c r="H699" s="1">
        <v>94.955999999999989</v>
      </c>
      <c r="I699" s="1">
        <v>95.248999999999995</v>
      </c>
      <c r="J699" s="1"/>
      <c r="K699" s="1"/>
      <c r="L699" s="1">
        <v>103.47999999999999</v>
      </c>
    </row>
    <row r="700" spans="1:12" x14ac:dyDescent="0.25">
      <c r="A700">
        <v>2012</v>
      </c>
      <c r="B700" t="s">
        <v>23</v>
      </c>
      <c r="C700" t="s">
        <v>19</v>
      </c>
      <c r="D700" s="1"/>
      <c r="E700" s="1">
        <v>4.22</v>
      </c>
      <c r="F700" s="1">
        <v>4.22</v>
      </c>
      <c r="G700" s="1"/>
      <c r="H700" s="1">
        <v>23.228000000000002</v>
      </c>
      <c r="I700" s="1">
        <v>23.228000000000002</v>
      </c>
      <c r="J700" s="1"/>
      <c r="K700" s="1"/>
      <c r="L700" s="1">
        <v>27.448</v>
      </c>
    </row>
    <row r="701" spans="1:12" x14ac:dyDescent="0.25">
      <c r="A701">
        <v>2013</v>
      </c>
      <c r="B701" t="s">
        <v>23</v>
      </c>
      <c r="C701" t="s">
        <v>19</v>
      </c>
      <c r="D701" s="1"/>
      <c r="E701" s="1">
        <v>0.46</v>
      </c>
      <c r="F701" s="1">
        <v>0.46</v>
      </c>
      <c r="G701" s="1"/>
      <c r="H701" s="1">
        <v>24.111000000000001</v>
      </c>
      <c r="I701" s="1">
        <v>24.111000000000001</v>
      </c>
      <c r="J701" s="1"/>
      <c r="K701" s="1"/>
      <c r="L701" s="1">
        <v>24.571000000000002</v>
      </c>
    </row>
    <row r="702" spans="1:12" x14ac:dyDescent="0.25">
      <c r="A702">
        <v>2014</v>
      </c>
      <c r="B702" t="s">
        <v>23</v>
      </c>
      <c r="C702" t="s">
        <v>19</v>
      </c>
      <c r="D702" s="1"/>
      <c r="E702" s="1">
        <v>1.1259999999999999</v>
      </c>
      <c r="F702" s="1">
        <v>1.1259999999999999</v>
      </c>
      <c r="G702" s="1"/>
      <c r="H702" s="1">
        <v>41.722000000000001</v>
      </c>
      <c r="I702" s="1">
        <v>41.722000000000001</v>
      </c>
      <c r="J702" s="1"/>
      <c r="K702" s="1"/>
      <c r="L702" s="1">
        <v>42.847999999999999</v>
      </c>
    </row>
    <row r="703" spans="1:12" x14ac:dyDescent="0.25">
      <c r="A703">
        <v>2015</v>
      </c>
      <c r="B703" t="s">
        <v>23</v>
      </c>
      <c r="C703" t="s">
        <v>19</v>
      </c>
      <c r="D703" s="1"/>
      <c r="E703" s="1">
        <v>17</v>
      </c>
      <c r="F703" s="1">
        <v>17</v>
      </c>
      <c r="G703" s="1"/>
      <c r="H703" s="1">
        <v>77</v>
      </c>
      <c r="I703" s="1">
        <v>77</v>
      </c>
      <c r="J703" s="1"/>
      <c r="K703" s="1"/>
      <c r="L703" s="1">
        <v>94</v>
      </c>
    </row>
    <row r="704" spans="1:12" x14ac:dyDescent="0.25">
      <c r="A704">
        <v>1909</v>
      </c>
      <c r="B704" t="s">
        <v>23</v>
      </c>
      <c r="C704" t="s">
        <v>73</v>
      </c>
      <c r="I704">
        <v>5161</v>
      </c>
    </row>
    <row r="705" spans="1:12" x14ac:dyDescent="0.25">
      <c r="A705">
        <v>1910</v>
      </c>
      <c r="B705" t="s">
        <v>23</v>
      </c>
      <c r="C705" t="s">
        <v>73</v>
      </c>
      <c r="I705">
        <v>3026</v>
      </c>
    </row>
    <row r="706" spans="1:12" x14ac:dyDescent="0.25">
      <c r="A706">
        <v>1911</v>
      </c>
      <c r="B706" t="s">
        <v>23</v>
      </c>
      <c r="C706" t="s">
        <v>73</v>
      </c>
      <c r="I706">
        <v>3905</v>
      </c>
    </row>
    <row r="707" spans="1:12" x14ac:dyDescent="0.25">
      <c r="A707">
        <v>1912</v>
      </c>
      <c r="B707" t="s">
        <v>23</v>
      </c>
      <c r="C707" t="s">
        <v>73</v>
      </c>
      <c r="I707">
        <v>4475</v>
      </c>
    </row>
    <row r="708" spans="1:12" x14ac:dyDescent="0.25">
      <c r="A708">
        <v>1913</v>
      </c>
      <c r="B708" t="s">
        <v>23</v>
      </c>
      <c r="C708" t="s">
        <v>73</v>
      </c>
      <c r="I708">
        <v>5041</v>
      </c>
    </row>
    <row r="709" spans="1:12" x14ac:dyDescent="0.25">
      <c r="A709">
        <v>1914</v>
      </c>
      <c r="B709" t="s">
        <v>23</v>
      </c>
      <c r="C709" t="s">
        <v>73</v>
      </c>
      <c r="I709">
        <v>4541</v>
      </c>
    </row>
    <row r="710" spans="1:12" x14ac:dyDescent="0.25">
      <c r="A710">
        <v>1915</v>
      </c>
      <c r="B710" t="s">
        <v>23</v>
      </c>
      <c r="C710" t="s">
        <v>73</v>
      </c>
      <c r="I710">
        <v>5915</v>
      </c>
    </row>
    <row r="711" spans="1:12" x14ac:dyDescent="0.25">
      <c r="A711">
        <v>1916</v>
      </c>
      <c r="B711" t="s">
        <v>23</v>
      </c>
      <c r="C711" t="s">
        <v>73</v>
      </c>
      <c r="I711">
        <v>4712</v>
      </c>
    </row>
    <row r="712" spans="1:12" x14ac:dyDescent="0.25">
      <c r="A712">
        <v>1917</v>
      </c>
      <c r="B712" t="s">
        <v>23</v>
      </c>
      <c r="C712" t="s">
        <v>73</v>
      </c>
      <c r="I712">
        <v>6515</v>
      </c>
    </row>
    <row r="713" spans="1:12" x14ac:dyDescent="0.25">
      <c r="A713">
        <v>1918</v>
      </c>
      <c r="B713" t="s">
        <v>23</v>
      </c>
      <c r="C713" t="s">
        <v>73</v>
      </c>
      <c r="F713">
        <v>1032</v>
      </c>
      <c r="I713">
        <v>7299</v>
      </c>
      <c r="L713">
        <f t="shared" ref="L713:L744" si="44">+F713+I713+J713+K713</f>
        <v>8331</v>
      </c>
    </row>
    <row r="714" spans="1:12" x14ac:dyDescent="0.25">
      <c r="A714">
        <v>1919</v>
      </c>
      <c r="B714" t="s">
        <v>23</v>
      </c>
      <c r="C714" t="s">
        <v>73</v>
      </c>
      <c r="F714">
        <v>760</v>
      </c>
      <c r="I714">
        <v>5017</v>
      </c>
      <c r="L714">
        <f t="shared" si="44"/>
        <v>5777</v>
      </c>
    </row>
    <row r="715" spans="1:12" x14ac:dyDescent="0.25">
      <c r="A715">
        <v>1920</v>
      </c>
      <c r="B715" t="s">
        <v>23</v>
      </c>
      <c r="C715" t="s">
        <v>73</v>
      </c>
      <c r="F715">
        <v>618</v>
      </c>
      <c r="I715">
        <v>4443</v>
      </c>
      <c r="L715">
        <f t="shared" si="44"/>
        <v>5061</v>
      </c>
    </row>
    <row r="716" spans="1:12" x14ac:dyDescent="0.25">
      <c r="A716">
        <v>1921</v>
      </c>
      <c r="B716" t="s">
        <v>23</v>
      </c>
      <c r="C716" t="s">
        <v>73</v>
      </c>
      <c r="F716">
        <v>360</v>
      </c>
      <c r="I716">
        <v>2516</v>
      </c>
      <c r="L716">
        <f t="shared" si="44"/>
        <v>2876</v>
      </c>
    </row>
    <row r="717" spans="1:12" x14ac:dyDescent="0.25">
      <c r="A717">
        <v>1922</v>
      </c>
      <c r="B717" t="s">
        <v>23</v>
      </c>
      <c r="C717" t="s">
        <v>73</v>
      </c>
      <c r="F717">
        <v>1113</v>
      </c>
      <c r="I717">
        <v>2574</v>
      </c>
      <c r="L717">
        <f t="shared" si="44"/>
        <v>3687</v>
      </c>
    </row>
    <row r="718" spans="1:12" x14ac:dyDescent="0.25">
      <c r="A718">
        <v>1923</v>
      </c>
      <c r="B718" t="s">
        <v>23</v>
      </c>
      <c r="C718" t="s">
        <v>73</v>
      </c>
      <c r="F718">
        <v>394</v>
      </c>
      <c r="I718">
        <v>2795</v>
      </c>
      <c r="L718">
        <f t="shared" si="44"/>
        <v>3189</v>
      </c>
    </row>
    <row r="719" spans="1:12" x14ac:dyDescent="0.25">
      <c r="A719">
        <v>1924</v>
      </c>
      <c r="B719" t="s">
        <v>23</v>
      </c>
      <c r="C719" t="s">
        <v>73</v>
      </c>
      <c r="F719">
        <v>580</v>
      </c>
      <c r="I719">
        <v>3045</v>
      </c>
      <c r="L719">
        <f t="shared" si="44"/>
        <v>3625</v>
      </c>
    </row>
    <row r="720" spans="1:12" x14ac:dyDescent="0.25">
      <c r="A720">
        <v>1925</v>
      </c>
      <c r="B720" t="s">
        <v>23</v>
      </c>
      <c r="C720" t="s">
        <v>73</v>
      </c>
      <c r="F720">
        <v>1624</v>
      </c>
      <c r="I720">
        <v>2701</v>
      </c>
      <c r="L720">
        <f t="shared" si="44"/>
        <v>4325</v>
      </c>
    </row>
    <row r="721" spans="1:12" x14ac:dyDescent="0.25">
      <c r="A721">
        <v>1926</v>
      </c>
      <c r="B721" t="s">
        <v>23</v>
      </c>
      <c r="C721" t="s">
        <v>73</v>
      </c>
      <c r="F721">
        <v>970</v>
      </c>
      <c r="I721">
        <v>2200</v>
      </c>
      <c r="J721">
        <v>34</v>
      </c>
      <c r="K721">
        <v>80</v>
      </c>
      <c r="L721">
        <f t="shared" si="44"/>
        <v>3284</v>
      </c>
    </row>
    <row r="722" spans="1:12" x14ac:dyDescent="0.25">
      <c r="A722">
        <v>1927</v>
      </c>
      <c r="B722" t="s">
        <v>23</v>
      </c>
      <c r="C722" t="s">
        <v>73</v>
      </c>
      <c r="F722">
        <v>3932</v>
      </c>
      <c r="I722">
        <v>1738</v>
      </c>
      <c r="J722">
        <v>29</v>
      </c>
      <c r="K722">
        <v>143</v>
      </c>
      <c r="L722">
        <f t="shared" si="44"/>
        <v>5842</v>
      </c>
    </row>
    <row r="723" spans="1:12" x14ac:dyDescent="0.25">
      <c r="A723">
        <v>1928</v>
      </c>
      <c r="B723" t="s">
        <v>23</v>
      </c>
      <c r="C723" t="s">
        <v>73</v>
      </c>
      <c r="F723">
        <v>533</v>
      </c>
      <c r="I723">
        <v>2098</v>
      </c>
      <c r="J723">
        <v>102</v>
      </c>
      <c r="K723">
        <v>301</v>
      </c>
      <c r="L723">
        <f t="shared" si="44"/>
        <v>3034</v>
      </c>
    </row>
    <row r="724" spans="1:12" x14ac:dyDescent="0.25">
      <c r="A724">
        <v>1929</v>
      </c>
      <c r="B724" t="s">
        <v>23</v>
      </c>
      <c r="C724" t="s">
        <v>73</v>
      </c>
      <c r="F724">
        <v>552</v>
      </c>
      <c r="I724">
        <v>4463</v>
      </c>
      <c r="J724">
        <v>51</v>
      </c>
      <c r="K724">
        <v>158</v>
      </c>
      <c r="L724">
        <f t="shared" si="44"/>
        <v>5224</v>
      </c>
    </row>
    <row r="725" spans="1:12" x14ac:dyDescent="0.25">
      <c r="A725">
        <v>1930</v>
      </c>
      <c r="B725" t="s">
        <v>23</v>
      </c>
      <c r="C725" t="s">
        <v>73</v>
      </c>
      <c r="F725">
        <v>692</v>
      </c>
      <c r="I725">
        <v>5269</v>
      </c>
      <c r="J725">
        <v>65</v>
      </c>
      <c r="K725">
        <v>255</v>
      </c>
      <c r="L725">
        <f t="shared" si="44"/>
        <v>6281</v>
      </c>
    </row>
    <row r="726" spans="1:12" x14ac:dyDescent="0.25">
      <c r="A726">
        <v>1931</v>
      </c>
      <c r="B726" t="s">
        <v>23</v>
      </c>
      <c r="C726" t="s">
        <v>73</v>
      </c>
      <c r="F726">
        <v>661</v>
      </c>
      <c r="I726">
        <v>4291</v>
      </c>
      <c r="J726">
        <v>77</v>
      </c>
      <c r="K726">
        <v>247</v>
      </c>
      <c r="L726">
        <f t="shared" si="44"/>
        <v>5276</v>
      </c>
    </row>
    <row r="727" spans="1:12" x14ac:dyDescent="0.25">
      <c r="A727">
        <v>1932</v>
      </c>
      <c r="B727" t="s">
        <v>23</v>
      </c>
      <c r="C727" t="s">
        <v>73</v>
      </c>
      <c r="F727">
        <v>257</v>
      </c>
      <c r="I727">
        <v>2477</v>
      </c>
      <c r="J727">
        <v>86</v>
      </c>
      <c r="K727">
        <v>123</v>
      </c>
      <c r="L727">
        <f t="shared" si="44"/>
        <v>2943</v>
      </c>
    </row>
    <row r="728" spans="1:12" x14ac:dyDescent="0.25">
      <c r="A728">
        <v>1933</v>
      </c>
      <c r="B728" t="s">
        <v>23</v>
      </c>
      <c r="C728" t="s">
        <v>73</v>
      </c>
      <c r="F728">
        <v>250</v>
      </c>
      <c r="I728">
        <v>3609</v>
      </c>
      <c r="J728">
        <v>72</v>
      </c>
      <c r="K728">
        <v>78</v>
      </c>
      <c r="L728">
        <f t="shared" si="44"/>
        <v>4009</v>
      </c>
    </row>
    <row r="729" spans="1:12" x14ac:dyDescent="0.25">
      <c r="A729">
        <v>1934</v>
      </c>
      <c r="B729" t="s">
        <v>23</v>
      </c>
      <c r="C729" t="s">
        <v>73</v>
      </c>
      <c r="F729">
        <v>1066</v>
      </c>
      <c r="I729">
        <v>5248</v>
      </c>
      <c r="J729">
        <v>51</v>
      </c>
      <c r="K729">
        <v>50</v>
      </c>
      <c r="L729">
        <f t="shared" si="44"/>
        <v>6415</v>
      </c>
    </row>
    <row r="730" spans="1:12" x14ac:dyDescent="0.25">
      <c r="A730">
        <v>1935</v>
      </c>
      <c r="B730" t="s">
        <v>23</v>
      </c>
      <c r="C730" t="s">
        <v>73</v>
      </c>
      <c r="F730">
        <v>1210</v>
      </c>
      <c r="I730">
        <v>4116</v>
      </c>
      <c r="J730">
        <v>65</v>
      </c>
      <c r="K730">
        <v>35</v>
      </c>
      <c r="L730">
        <f t="shared" si="44"/>
        <v>5426</v>
      </c>
    </row>
    <row r="731" spans="1:12" x14ac:dyDescent="0.25">
      <c r="A731">
        <v>1936</v>
      </c>
      <c r="B731" t="s">
        <v>23</v>
      </c>
      <c r="C731" t="s">
        <v>73</v>
      </c>
      <c r="F731">
        <v>1491</v>
      </c>
      <c r="I731">
        <v>3181</v>
      </c>
      <c r="J731">
        <v>68</v>
      </c>
      <c r="K731">
        <v>56</v>
      </c>
      <c r="L731">
        <f t="shared" si="44"/>
        <v>4796</v>
      </c>
    </row>
    <row r="732" spans="1:12" x14ac:dyDescent="0.25">
      <c r="A732">
        <v>1937</v>
      </c>
      <c r="B732" t="s">
        <v>23</v>
      </c>
      <c r="C732" t="s">
        <v>73</v>
      </c>
      <c r="F732">
        <v>2469</v>
      </c>
      <c r="I732">
        <v>2692</v>
      </c>
      <c r="J732">
        <v>103</v>
      </c>
      <c r="K732">
        <v>236</v>
      </c>
      <c r="L732">
        <f t="shared" si="44"/>
        <v>5500</v>
      </c>
    </row>
    <row r="733" spans="1:12" x14ac:dyDescent="0.25">
      <c r="A733">
        <v>1938</v>
      </c>
      <c r="B733" t="s">
        <v>23</v>
      </c>
      <c r="C733" t="s">
        <v>73</v>
      </c>
      <c r="F733">
        <v>2337</v>
      </c>
      <c r="I733">
        <v>1767</v>
      </c>
      <c r="J733">
        <v>146</v>
      </c>
      <c r="K733">
        <v>228</v>
      </c>
      <c r="L733">
        <f t="shared" si="44"/>
        <v>4478</v>
      </c>
    </row>
    <row r="734" spans="1:12" x14ac:dyDescent="0.25">
      <c r="A734">
        <v>1939</v>
      </c>
      <c r="B734" t="s">
        <v>23</v>
      </c>
      <c r="C734" t="s">
        <v>73</v>
      </c>
      <c r="F734">
        <v>1299</v>
      </c>
      <c r="I734">
        <v>1292</v>
      </c>
      <c r="J734">
        <v>165</v>
      </c>
      <c r="K734">
        <v>153</v>
      </c>
      <c r="L734">
        <f t="shared" si="44"/>
        <v>2909</v>
      </c>
    </row>
    <row r="735" spans="1:12" x14ac:dyDescent="0.25">
      <c r="A735">
        <v>1940</v>
      </c>
      <c r="B735" t="s">
        <v>23</v>
      </c>
      <c r="C735" t="s">
        <v>73</v>
      </c>
      <c r="F735">
        <v>1249</v>
      </c>
      <c r="I735">
        <v>1148</v>
      </c>
      <c r="J735">
        <v>201</v>
      </c>
      <c r="K735">
        <v>76</v>
      </c>
      <c r="L735">
        <f t="shared" si="44"/>
        <v>2674</v>
      </c>
    </row>
    <row r="736" spans="1:12" x14ac:dyDescent="0.25">
      <c r="A736">
        <v>1941</v>
      </c>
      <c r="B736" t="s">
        <v>23</v>
      </c>
      <c r="C736" t="s">
        <v>73</v>
      </c>
      <c r="F736">
        <v>701</v>
      </c>
      <c r="I736">
        <v>867</v>
      </c>
      <c r="J736">
        <v>112</v>
      </c>
      <c r="K736">
        <v>23</v>
      </c>
      <c r="L736">
        <f t="shared" si="44"/>
        <v>1703</v>
      </c>
    </row>
    <row r="737" spans="1:12" x14ac:dyDescent="0.25">
      <c r="A737">
        <v>1942</v>
      </c>
      <c r="B737" t="s">
        <v>23</v>
      </c>
      <c r="C737" t="s">
        <v>73</v>
      </c>
      <c r="F737">
        <v>667</v>
      </c>
      <c r="I737">
        <v>694</v>
      </c>
      <c r="J737">
        <v>54</v>
      </c>
      <c r="K737">
        <v>12</v>
      </c>
      <c r="L737">
        <f t="shared" si="44"/>
        <v>1427</v>
      </c>
    </row>
    <row r="738" spans="1:12" x14ac:dyDescent="0.25">
      <c r="A738">
        <v>1943</v>
      </c>
      <c r="B738" t="s">
        <v>23</v>
      </c>
      <c r="C738" t="s">
        <v>73</v>
      </c>
      <c r="F738">
        <v>880</v>
      </c>
      <c r="I738">
        <v>1024</v>
      </c>
      <c r="J738">
        <v>39</v>
      </c>
      <c r="K738">
        <v>9</v>
      </c>
      <c r="L738">
        <f t="shared" si="44"/>
        <v>1952</v>
      </c>
    </row>
    <row r="739" spans="1:12" x14ac:dyDescent="0.25">
      <c r="A739">
        <v>1944</v>
      </c>
      <c r="B739" t="s">
        <v>23</v>
      </c>
      <c r="C739" t="s">
        <v>73</v>
      </c>
      <c r="F739">
        <v>638</v>
      </c>
      <c r="I739">
        <v>713</v>
      </c>
      <c r="J739">
        <v>32</v>
      </c>
      <c r="K739">
        <v>10</v>
      </c>
      <c r="L739">
        <f t="shared" si="44"/>
        <v>1393</v>
      </c>
    </row>
    <row r="740" spans="1:12" x14ac:dyDescent="0.25">
      <c r="A740">
        <v>1945</v>
      </c>
      <c r="B740" t="s">
        <v>23</v>
      </c>
      <c r="C740" t="s">
        <v>73</v>
      </c>
      <c r="F740">
        <v>2429</v>
      </c>
      <c r="I740">
        <v>1537</v>
      </c>
      <c r="J740">
        <v>44</v>
      </c>
      <c r="K740">
        <v>20</v>
      </c>
      <c r="L740">
        <f t="shared" si="44"/>
        <v>4030</v>
      </c>
    </row>
    <row r="741" spans="1:12" x14ac:dyDescent="0.25">
      <c r="A741">
        <v>1946</v>
      </c>
      <c r="B741" t="s">
        <v>23</v>
      </c>
      <c r="C741" t="s">
        <v>73</v>
      </c>
      <c r="F741">
        <v>2508</v>
      </c>
      <c r="I741">
        <v>3002</v>
      </c>
      <c r="J741">
        <v>26</v>
      </c>
      <c r="K741">
        <v>14</v>
      </c>
      <c r="L741">
        <f t="shared" si="44"/>
        <v>5550</v>
      </c>
    </row>
    <row r="742" spans="1:12" x14ac:dyDescent="0.25">
      <c r="A742">
        <v>1947</v>
      </c>
      <c r="B742" t="s">
        <v>23</v>
      </c>
      <c r="C742" t="s">
        <v>73</v>
      </c>
      <c r="F742">
        <v>2157</v>
      </c>
      <c r="I742">
        <v>3655</v>
      </c>
      <c r="J742">
        <v>18</v>
      </c>
      <c r="K742">
        <v>4</v>
      </c>
      <c r="L742">
        <f t="shared" si="44"/>
        <v>5834</v>
      </c>
    </row>
    <row r="743" spans="1:12" x14ac:dyDescent="0.25">
      <c r="A743">
        <v>1948</v>
      </c>
      <c r="B743" t="s">
        <v>23</v>
      </c>
      <c r="C743" t="s">
        <v>73</v>
      </c>
      <c r="F743">
        <v>2878</v>
      </c>
      <c r="I743">
        <v>5100</v>
      </c>
      <c r="J743">
        <v>43</v>
      </c>
      <c r="K743">
        <v>8</v>
      </c>
      <c r="L743">
        <f t="shared" si="44"/>
        <v>8029</v>
      </c>
    </row>
    <row r="744" spans="1:12" x14ac:dyDescent="0.25">
      <c r="A744">
        <v>1949</v>
      </c>
      <c r="B744" t="s">
        <v>23</v>
      </c>
      <c r="C744" t="s">
        <v>73</v>
      </c>
      <c r="F744">
        <v>2397</v>
      </c>
      <c r="I744">
        <v>4337</v>
      </c>
      <c r="J744">
        <v>25</v>
      </c>
      <c r="K744">
        <v>19</v>
      </c>
      <c r="L744">
        <f t="shared" si="44"/>
        <v>6778</v>
      </c>
    </row>
    <row r="745" spans="1:12" x14ac:dyDescent="0.25">
      <c r="A745">
        <v>1950</v>
      </c>
      <c r="B745" t="s">
        <v>23</v>
      </c>
      <c r="C745" t="s">
        <v>73</v>
      </c>
      <c r="F745">
        <v>3407</v>
      </c>
      <c r="I745">
        <v>4046</v>
      </c>
      <c r="J745">
        <v>22</v>
      </c>
      <c r="K745">
        <v>17</v>
      </c>
      <c r="L745">
        <f t="shared" ref="L745:L772" si="45">+F745+I745+J745+K745</f>
        <v>7492</v>
      </c>
    </row>
    <row r="746" spans="1:12" x14ac:dyDescent="0.25">
      <c r="A746">
        <v>1951</v>
      </c>
      <c r="B746" t="s">
        <v>23</v>
      </c>
      <c r="C746" t="s">
        <v>73</v>
      </c>
      <c r="F746">
        <v>4917</v>
      </c>
      <c r="I746">
        <v>3393</v>
      </c>
      <c r="J746">
        <v>14</v>
      </c>
      <c r="K746">
        <v>50</v>
      </c>
      <c r="L746">
        <f t="shared" si="45"/>
        <v>8374</v>
      </c>
    </row>
    <row r="747" spans="1:12" x14ac:dyDescent="0.25">
      <c r="A747">
        <v>1952</v>
      </c>
      <c r="B747" t="s">
        <v>23</v>
      </c>
      <c r="C747" t="s">
        <v>73</v>
      </c>
      <c r="F747">
        <v>5679</v>
      </c>
      <c r="I747">
        <v>3959</v>
      </c>
      <c r="J747">
        <v>42</v>
      </c>
      <c r="K747">
        <v>12</v>
      </c>
      <c r="L747">
        <f t="shared" si="45"/>
        <v>9692</v>
      </c>
    </row>
    <row r="748" spans="1:12" x14ac:dyDescent="0.25">
      <c r="A748">
        <v>1953</v>
      </c>
      <c r="B748" t="s">
        <v>23</v>
      </c>
      <c r="C748" t="s">
        <v>73</v>
      </c>
      <c r="D748">
        <v>2858</v>
      </c>
      <c r="E748">
        <f t="shared" ref="E748:E760" si="46">F748-D748</f>
        <v>188</v>
      </c>
      <c r="F748">
        <v>3046</v>
      </c>
      <c r="G748">
        <v>3358</v>
      </c>
      <c r="H748">
        <f t="shared" ref="H748:H772" si="47">I748-G748</f>
        <v>297</v>
      </c>
      <c r="I748">
        <v>3655</v>
      </c>
      <c r="J748">
        <v>1</v>
      </c>
      <c r="K748">
        <v>13</v>
      </c>
      <c r="L748">
        <f t="shared" si="45"/>
        <v>6715</v>
      </c>
    </row>
    <row r="749" spans="1:12" x14ac:dyDescent="0.25">
      <c r="A749">
        <v>1954</v>
      </c>
      <c r="B749" t="s">
        <v>23</v>
      </c>
      <c r="C749" t="s">
        <v>73</v>
      </c>
      <c r="D749">
        <v>3777</v>
      </c>
      <c r="E749">
        <f t="shared" si="46"/>
        <v>139</v>
      </c>
      <c r="F749">
        <v>3916</v>
      </c>
      <c r="G749">
        <v>3515</v>
      </c>
      <c r="H749">
        <f t="shared" si="47"/>
        <v>291</v>
      </c>
      <c r="I749">
        <v>3806</v>
      </c>
      <c r="J749">
        <v>4</v>
      </c>
      <c r="K749">
        <v>2</v>
      </c>
      <c r="L749">
        <f t="shared" si="45"/>
        <v>7728</v>
      </c>
    </row>
    <row r="750" spans="1:12" x14ac:dyDescent="0.25">
      <c r="A750">
        <v>1955</v>
      </c>
      <c r="B750" t="s">
        <v>23</v>
      </c>
      <c r="C750" t="s">
        <v>73</v>
      </c>
      <c r="D750">
        <v>2610</v>
      </c>
      <c r="E750">
        <f t="shared" si="46"/>
        <v>162</v>
      </c>
      <c r="F750">
        <v>2772</v>
      </c>
      <c r="G750">
        <v>3187</v>
      </c>
      <c r="H750">
        <f t="shared" si="47"/>
        <v>120</v>
      </c>
      <c r="I750">
        <v>3307</v>
      </c>
      <c r="J750">
        <v>7</v>
      </c>
      <c r="K750">
        <v>1</v>
      </c>
      <c r="L750">
        <f t="shared" si="45"/>
        <v>6087</v>
      </c>
    </row>
    <row r="751" spans="1:12" x14ac:dyDescent="0.25">
      <c r="A751">
        <v>1956</v>
      </c>
      <c r="B751" t="s">
        <v>23</v>
      </c>
      <c r="C751" t="s">
        <v>73</v>
      </c>
      <c r="D751">
        <v>2420</v>
      </c>
      <c r="E751">
        <f t="shared" si="46"/>
        <v>189</v>
      </c>
      <c r="F751">
        <v>2609</v>
      </c>
      <c r="G751">
        <v>2972</v>
      </c>
      <c r="H751">
        <f t="shared" si="47"/>
        <v>142</v>
      </c>
      <c r="I751">
        <v>3114</v>
      </c>
      <c r="J751">
        <v>7</v>
      </c>
      <c r="K751">
        <v>1</v>
      </c>
      <c r="L751">
        <f t="shared" si="45"/>
        <v>5731</v>
      </c>
    </row>
    <row r="752" spans="1:12" x14ac:dyDescent="0.25">
      <c r="A752">
        <v>1957</v>
      </c>
      <c r="B752" t="s">
        <v>23</v>
      </c>
      <c r="C752" t="s">
        <v>73</v>
      </c>
      <c r="D752">
        <v>1131</v>
      </c>
      <c r="E752">
        <f t="shared" si="46"/>
        <v>156</v>
      </c>
      <c r="F752">
        <v>1287</v>
      </c>
      <c r="G752">
        <v>2047</v>
      </c>
      <c r="H752">
        <f t="shared" si="47"/>
        <v>49</v>
      </c>
      <c r="I752">
        <v>2096</v>
      </c>
      <c r="J752">
        <v>1</v>
      </c>
      <c r="K752">
        <v>0</v>
      </c>
      <c r="L752">
        <f t="shared" si="45"/>
        <v>3384</v>
      </c>
    </row>
    <row r="753" spans="1:12" x14ac:dyDescent="0.25">
      <c r="A753">
        <v>1958</v>
      </c>
      <c r="B753" t="s">
        <v>23</v>
      </c>
      <c r="C753" t="s">
        <v>73</v>
      </c>
      <c r="D753">
        <v>496</v>
      </c>
      <c r="E753">
        <f t="shared" si="46"/>
        <v>127</v>
      </c>
      <c r="F753">
        <v>623</v>
      </c>
      <c r="G753">
        <v>1345</v>
      </c>
      <c r="H753">
        <f t="shared" si="47"/>
        <v>57</v>
      </c>
      <c r="I753">
        <v>1402</v>
      </c>
      <c r="J753">
        <v>1</v>
      </c>
      <c r="K753">
        <v>0</v>
      </c>
      <c r="L753">
        <f t="shared" si="45"/>
        <v>2026</v>
      </c>
    </row>
    <row r="754" spans="1:12" x14ac:dyDescent="0.25">
      <c r="A754">
        <v>1959</v>
      </c>
      <c r="B754" t="s">
        <v>23</v>
      </c>
      <c r="C754" t="s">
        <v>73</v>
      </c>
      <c r="D754">
        <v>139</v>
      </c>
      <c r="E754">
        <f t="shared" si="46"/>
        <v>110</v>
      </c>
      <c r="F754">
        <v>249</v>
      </c>
      <c r="G754">
        <v>664</v>
      </c>
      <c r="H754">
        <f t="shared" si="47"/>
        <v>52</v>
      </c>
      <c r="I754">
        <v>716</v>
      </c>
      <c r="J754">
        <v>3</v>
      </c>
      <c r="L754">
        <f t="shared" si="45"/>
        <v>968</v>
      </c>
    </row>
    <row r="755" spans="1:12" x14ac:dyDescent="0.25">
      <c r="A755">
        <v>1960</v>
      </c>
      <c r="B755" t="s">
        <v>23</v>
      </c>
      <c r="C755" t="s">
        <v>73</v>
      </c>
      <c r="D755">
        <v>45</v>
      </c>
      <c r="E755">
        <f t="shared" si="46"/>
        <v>39</v>
      </c>
      <c r="F755">
        <v>84</v>
      </c>
      <c r="G755">
        <v>139</v>
      </c>
      <c r="H755">
        <f t="shared" si="47"/>
        <v>9</v>
      </c>
      <c r="I755">
        <v>148</v>
      </c>
      <c r="J755">
        <v>1</v>
      </c>
      <c r="L755">
        <f t="shared" si="45"/>
        <v>233</v>
      </c>
    </row>
    <row r="756" spans="1:12" x14ac:dyDescent="0.25">
      <c r="A756">
        <v>1961</v>
      </c>
      <c r="B756" t="s">
        <v>23</v>
      </c>
      <c r="C756" t="s">
        <v>73</v>
      </c>
      <c r="D756">
        <v>53</v>
      </c>
      <c r="E756">
        <f t="shared" si="46"/>
        <v>32</v>
      </c>
      <c r="F756">
        <v>85</v>
      </c>
      <c r="G756">
        <v>53</v>
      </c>
      <c r="H756">
        <f t="shared" si="47"/>
        <v>39</v>
      </c>
      <c r="I756">
        <v>92</v>
      </c>
      <c r="J756">
        <v>0</v>
      </c>
      <c r="K756">
        <v>0</v>
      </c>
      <c r="L756">
        <f t="shared" si="45"/>
        <v>177</v>
      </c>
    </row>
    <row r="757" spans="1:12" x14ac:dyDescent="0.25">
      <c r="A757">
        <v>1962</v>
      </c>
      <c r="B757" t="s">
        <v>23</v>
      </c>
      <c r="C757" t="s">
        <v>73</v>
      </c>
      <c r="D757">
        <v>19</v>
      </c>
      <c r="E757">
        <f t="shared" si="46"/>
        <v>21</v>
      </c>
      <c r="F757">
        <v>40</v>
      </c>
      <c r="G757">
        <v>29</v>
      </c>
      <c r="H757">
        <f t="shared" si="47"/>
        <v>47</v>
      </c>
      <c r="I757">
        <v>76</v>
      </c>
      <c r="J757">
        <v>0</v>
      </c>
      <c r="K757">
        <v>0</v>
      </c>
      <c r="L757">
        <f t="shared" si="45"/>
        <v>116</v>
      </c>
    </row>
    <row r="758" spans="1:12" x14ac:dyDescent="0.25">
      <c r="A758">
        <v>1963</v>
      </c>
      <c r="B758" t="s">
        <v>23</v>
      </c>
      <c r="C758" t="s">
        <v>73</v>
      </c>
      <c r="D758">
        <v>15</v>
      </c>
      <c r="E758">
        <f t="shared" si="46"/>
        <v>9</v>
      </c>
      <c r="F758">
        <v>24</v>
      </c>
      <c r="G758">
        <v>9</v>
      </c>
      <c r="H758">
        <f t="shared" si="47"/>
        <v>8</v>
      </c>
      <c r="I758">
        <v>17</v>
      </c>
      <c r="J758">
        <v>0</v>
      </c>
      <c r="L758">
        <f t="shared" si="45"/>
        <v>41</v>
      </c>
    </row>
    <row r="759" spans="1:12" x14ac:dyDescent="0.25">
      <c r="A759">
        <v>1964</v>
      </c>
      <c r="B759" t="s">
        <v>23</v>
      </c>
      <c r="C759" t="s">
        <v>73</v>
      </c>
      <c r="D759">
        <v>0</v>
      </c>
      <c r="E759">
        <f t="shared" si="46"/>
        <v>20</v>
      </c>
      <c r="F759">
        <v>20</v>
      </c>
      <c r="G759">
        <v>2</v>
      </c>
      <c r="H759">
        <f t="shared" si="47"/>
        <v>11</v>
      </c>
      <c r="I759">
        <v>13</v>
      </c>
      <c r="J759">
        <v>1</v>
      </c>
      <c r="L759">
        <f t="shared" si="45"/>
        <v>34</v>
      </c>
    </row>
    <row r="760" spans="1:12" x14ac:dyDescent="0.25">
      <c r="A760">
        <v>1965</v>
      </c>
      <c r="B760" t="s">
        <v>23</v>
      </c>
      <c r="C760" t="s">
        <v>73</v>
      </c>
      <c r="D760">
        <v>1</v>
      </c>
      <c r="E760">
        <f t="shared" si="46"/>
        <v>26</v>
      </c>
      <c r="F760">
        <v>27</v>
      </c>
      <c r="G760">
        <v>4</v>
      </c>
      <c r="H760">
        <f t="shared" si="47"/>
        <v>15</v>
      </c>
      <c r="I760">
        <v>19</v>
      </c>
      <c r="J760">
        <v>1</v>
      </c>
      <c r="L760">
        <f t="shared" si="45"/>
        <v>47</v>
      </c>
    </row>
    <row r="761" spans="1:12" x14ac:dyDescent="0.25">
      <c r="A761">
        <v>1966</v>
      </c>
      <c r="B761" t="s">
        <v>23</v>
      </c>
      <c r="C761" t="s">
        <v>73</v>
      </c>
      <c r="F761">
        <v>27</v>
      </c>
      <c r="G761">
        <v>3</v>
      </c>
      <c r="H761">
        <f t="shared" si="47"/>
        <v>17</v>
      </c>
      <c r="I761">
        <v>20</v>
      </c>
      <c r="L761">
        <f t="shared" si="45"/>
        <v>47</v>
      </c>
    </row>
    <row r="762" spans="1:12" x14ac:dyDescent="0.25">
      <c r="A762">
        <v>1967</v>
      </c>
      <c r="B762" t="s">
        <v>23</v>
      </c>
      <c r="C762" t="s">
        <v>73</v>
      </c>
      <c r="D762">
        <v>0</v>
      </c>
      <c r="E762">
        <f>F762-D762</f>
        <v>24</v>
      </c>
      <c r="F762">
        <v>24</v>
      </c>
      <c r="G762">
        <v>5</v>
      </c>
      <c r="H762">
        <f t="shared" si="47"/>
        <v>1</v>
      </c>
      <c r="I762">
        <v>6</v>
      </c>
      <c r="J762">
        <v>0</v>
      </c>
      <c r="K762">
        <v>0</v>
      </c>
      <c r="L762">
        <f t="shared" si="45"/>
        <v>30</v>
      </c>
    </row>
    <row r="763" spans="1:12" x14ac:dyDescent="0.25">
      <c r="A763">
        <v>1968</v>
      </c>
      <c r="B763" t="s">
        <v>23</v>
      </c>
      <c r="C763" t="s">
        <v>73</v>
      </c>
      <c r="D763">
        <v>1</v>
      </c>
      <c r="E763">
        <f>F763-D763</f>
        <v>31</v>
      </c>
      <c r="F763">
        <v>32</v>
      </c>
      <c r="G763">
        <v>16</v>
      </c>
      <c r="H763">
        <f t="shared" si="47"/>
        <v>4</v>
      </c>
      <c r="I763">
        <v>20</v>
      </c>
      <c r="J763">
        <v>1</v>
      </c>
      <c r="K763">
        <v>0</v>
      </c>
      <c r="L763">
        <f t="shared" si="45"/>
        <v>53</v>
      </c>
    </row>
    <row r="764" spans="1:12" x14ac:dyDescent="0.25">
      <c r="A764">
        <v>1969</v>
      </c>
      <c r="B764" t="s">
        <v>23</v>
      </c>
      <c r="C764" t="s">
        <v>73</v>
      </c>
      <c r="D764">
        <v>2</v>
      </c>
      <c r="E764">
        <f>F764-D764</f>
        <v>34</v>
      </c>
      <c r="F764">
        <v>36</v>
      </c>
      <c r="G764">
        <v>12</v>
      </c>
      <c r="H764">
        <f t="shared" si="47"/>
        <v>3</v>
      </c>
      <c r="I764">
        <v>15</v>
      </c>
      <c r="J764">
        <v>0</v>
      </c>
      <c r="K764">
        <v>5</v>
      </c>
      <c r="L764">
        <f t="shared" si="45"/>
        <v>56</v>
      </c>
    </row>
    <row r="765" spans="1:12" x14ac:dyDescent="0.25">
      <c r="A765">
        <v>1970</v>
      </c>
      <c r="B765" t="s">
        <v>23</v>
      </c>
      <c r="C765" t="s">
        <v>73</v>
      </c>
      <c r="D765">
        <v>0</v>
      </c>
      <c r="E765">
        <f>F765-D765</f>
        <v>1</v>
      </c>
      <c r="F765">
        <v>1</v>
      </c>
      <c r="G765">
        <v>8</v>
      </c>
      <c r="H765">
        <f t="shared" si="47"/>
        <v>2</v>
      </c>
      <c r="I765">
        <v>10</v>
      </c>
      <c r="J765">
        <v>1</v>
      </c>
      <c r="K765">
        <v>0</v>
      </c>
      <c r="L765">
        <f t="shared" si="45"/>
        <v>12</v>
      </c>
    </row>
    <row r="766" spans="1:12" x14ac:dyDescent="0.25">
      <c r="A766">
        <v>1971</v>
      </c>
      <c r="B766" t="s">
        <v>23</v>
      </c>
      <c r="C766" t="s">
        <v>73</v>
      </c>
      <c r="D766">
        <v>0</v>
      </c>
      <c r="E766">
        <f>F766-D766</f>
        <v>0</v>
      </c>
      <c r="F766">
        <v>0</v>
      </c>
      <c r="G766">
        <v>3</v>
      </c>
      <c r="H766">
        <f t="shared" si="47"/>
        <v>3</v>
      </c>
      <c r="I766">
        <v>6</v>
      </c>
      <c r="J766">
        <v>0</v>
      </c>
      <c r="K766">
        <v>3</v>
      </c>
      <c r="L766">
        <f t="shared" si="45"/>
        <v>9</v>
      </c>
    </row>
    <row r="767" spans="1:12" x14ac:dyDescent="0.25">
      <c r="A767">
        <v>1972</v>
      </c>
      <c r="B767" t="s">
        <v>23</v>
      </c>
      <c r="C767" t="s">
        <v>73</v>
      </c>
      <c r="F767">
        <v>2</v>
      </c>
      <c r="G767">
        <v>1</v>
      </c>
      <c r="H767">
        <f t="shared" si="47"/>
        <v>1</v>
      </c>
      <c r="I767">
        <v>2</v>
      </c>
      <c r="J767">
        <v>0</v>
      </c>
      <c r="K767">
        <v>0</v>
      </c>
      <c r="L767">
        <f t="shared" si="45"/>
        <v>4</v>
      </c>
    </row>
    <row r="768" spans="1:12" x14ac:dyDescent="0.25">
      <c r="A768">
        <v>1973</v>
      </c>
      <c r="B768" t="s">
        <v>23</v>
      </c>
      <c r="C768" t="s">
        <v>73</v>
      </c>
      <c r="G768">
        <v>2</v>
      </c>
      <c r="H768">
        <f t="shared" si="47"/>
        <v>1</v>
      </c>
      <c r="I768">
        <v>3</v>
      </c>
      <c r="J768">
        <v>0</v>
      </c>
      <c r="L768">
        <f t="shared" si="45"/>
        <v>3</v>
      </c>
    </row>
    <row r="769" spans="1:12" x14ac:dyDescent="0.25">
      <c r="A769">
        <v>1974</v>
      </c>
      <c r="B769" t="s">
        <v>23</v>
      </c>
      <c r="C769" t="s">
        <v>73</v>
      </c>
      <c r="G769">
        <v>4</v>
      </c>
      <c r="H769">
        <f t="shared" si="47"/>
        <v>2</v>
      </c>
      <c r="I769">
        <v>6</v>
      </c>
      <c r="L769">
        <f t="shared" si="45"/>
        <v>6</v>
      </c>
    </row>
    <row r="770" spans="1:12" x14ac:dyDescent="0.25">
      <c r="A770">
        <v>1975</v>
      </c>
      <c r="B770" t="s">
        <v>23</v>
      </c>
      <c r="C770" t="s">
        <v>73</v>
      </c>
      <c r="G770">
        <v>2</v>
      </c>
      <c r="H770">
        <f t="shared" si="47"/>
        <v>1</v>
      </c>
      <c r="I770">
        <v>3</v>
      </c>
      <c r="J770">
        <v>0</v>
      </c>
      <c r="K770">
        <v>0</v>
      </c>
      <c r="L770">
        <f t="shared" si="45"/>
        <v>3</v>
      </c>
    </row>
    <row r="771" spans="1:12" x14ac:dyDescent="0.25">
      <c r="A771">
        <v>1976</v>
      </c>
      <c r="B771" t="s">
        <v>23</v>
      </c>
      <c r="C771" t="s">
        <v>73</v>
      </c>
      <c r="D771">
        <v>0</v>
      </c>
      <c r="E771">
        <f>F771-D771</f>
        <v>0</v>
      </c>
      <c r="G771">
        <v>1</v>
      </c>
      <c r="H771">
        <f t="shared" si="47"/>
        <v>1</v>
      </c>
      <c r="I771">
        <v>2</v>
      </c>
      <c r="L771">
        <f t="shared" si="45"/>
        <v>2</v>
      </c>
    </row>
    <row r="772" spans="1:12" x14ac:dyDescent="0.25">
      <c r="A772">
        <v>1977</v>
      </c>
      <c r="B772" t="s">
        <v>23</v>
      </c>
      <c r="C772" t="s">
        <v>73</v>
      </c>
      <c r="G772">
        <v>1</v>
      </c>
      <c r="H772">
        <f t="shared" si="47"/>
        <v>0</v>
      </c>
      <c r="I772">
        <v>1</v>
      </c>
      <c r="L772">
        <f t="shared" si="45"/>
        <v>1</v>
      </c>
    </row>
    <row r="773" spans="1:12" x14ac:dyDescent="0.25">
      <c r="A773">
        <v>1978</v>
      </c>
      <c r="B773" t="s">
        <v>23</v>
      </c>
      <c r="C773" t="s">
        <v>73</v>
      </c>
      <c r="D773" s="1"/>
      <c r="E773" s="1"/>
      <c r="F773" s="1"/>
      <c r="G773" s="1">
        <v>0.158</v>
      </c>
      <c r="H773" s="1">
        <v>0.151</v>
      </c>
      <c r="I773" s="1">
        <v>0.309</v>
      </c>
      <c r="J773" s="1"/>
      <c r="K773" s="1"/>
      <c r="L773" s="1">
        <v>0.309</v>
      </c>
    </row>
    <row r="774" spans="1:12" x14ac:dyDescent="0.25">
      <c r="A774">
        <v>1979</v>
      </c>
      <c r="B774" t="s">
        <v>23</v>
      </c>
      <c r="C774" t="s">
        <v>73</v>
      </c>
      <c r="D774" s="1">
        <v>2.5000000000000001E-2</v>
      </c>
      <c r="E774" s="1"/>
      <c r="F774" s="1">
        <v>2.5000000000000001E-2</v>
      </c>
      <c r="G774" s="1">
        <v>0.21</v>
      </c>
      <c r="H774" s="1">
        <v>8.0000000000000002E-3</v>
      </c>
      <c r="I774" s="1">
        <v>0.218</v>
      </c>
      <c r="J774" s="1"/>
      <c r="K774" s="1"/>
      <c r="L774" s="1">
        <v>0.24299999999999999</v>
      </c>
    </row>
    <row r="775" spans="1:12" x14ac:dyDescent="0.25">
      <c r="A775">
        <v>1980</v>
      </c>
      <c r="B775" t="s">
        <v>23</v>
      </c>
      <c r="C775" t="s">
        <v>73</v>
      </c>
      <c r="D775" s="1"/>
      <c r="E775" s="1">
        <v>0.13900000000000001</v>
      </c>
      <c r="F775" s="1">
        <v>0.13900000000000001</v>
      </c>
      <c r="G775" s="1"/>
      <c r="H775" s="1">
        <v>5.5E-2</v>
      </c>
      <c r="I775" s="1">
        <v>5.5E-2</v>
      </c>
      <c r="J775" s="1"/>
      <c r="K775" s="1"/>
      <c r="L775" s="1">
        <v>0.19400000000000001</v>
      </c>
    </row>
    <row r="776" spans="1:12" x14ac:dyDescent="0.25">
      <c r="A776">
        <v>1981</v>
      </c>
      <c r="B776" t="s">
        <v>23</v>
      </c>
      <c r="C776" t="s">
        <v>73</v>
      </c>
      <c r="D776" s="1"/>
      <c r="E776" s="1">
        <v>0.83899999999999997</v>
      </c>
      <c r="F776" s="1">
        <v>0.83899999999999997</v>
      </c>
      <c r="G776" s="1">
        <v>1E-3</v>
      </c>
      <c r="H776" s="1"/>
      <c r="I776" s="1">
        <v>1E-3</v>
      </c>
      <c r="J776" s="1"/>
      <c r="K776" s="1"/>
      <c r="L776" s="1">
        <v>0.84</v>
      </c>
    </row>
    <row r="777" spans="1:12" x14ac:dyDescent="0.25">
      <c r="A777">
        <v>1982</v>
      </c>
      <c r="B777" t="s">
        <v>23</v>
      </c>
      <c r="C777" t="s">
        <v>73</v>
      </c>
      <c r="D777" s="1"/>
      <c r="E777" s="1">
        <v>5.2999999999999999E-2</v>
      </c>
      <c r="F777" s="1">
        <v>5.2999999999999999E-2</v>
      </c>
      <c r="G777" s="1"/>
      <c r="H777" s="1"/>
      <c r="I777" s="1"/>
      <c r="J777" s="1"/>
      <c r="K777" s="1">
        <v>1.7000000000000001E-2</v>
      </c>
      <c r="L777" s="1">
        <v>7.0000000000000007E-2</v>
      </c>
    </row>
    <row r="778" spans="1:12" x14ac:dyDescent="0.25">
      <c r="A778">
        <v>1983</v>
      </c>
      <c r="B778" t="s">
        <v>23</v>
      </c>
      <c r="C778" t="s">
        <v>73</v>
      </c>
      <c r="D778" s="1"/>
      <c r="E778" s="1">
        <v>7.0000000000000007E-2</v>
      </c>
      <c r="F778" s="1">
        <v>7.0000000000000007E-2</v>
      </c>
      <c r="G778" s="1">
        <v>0.29599999999999999</v>
      </c>
      <c r="H778" s="1">
        <v>1E-3</v>
      </c>
      <c r="I778" s="1">
        <v>0.29699999999999999</v>
      </c>
      <c r="J778" s="1"/>
      <c r="K778" s="1"/>
      <c r="L778" s="1">
        <v>0.36699999999999999</v>
      </c>
    </row>
    <row r="779" spans="1:12" x14ac:dyDescent="0.25">
      <c r="A779">
        <v>1984</v>
      </c>
      <c r="B779" t="s">
        <v>23</v>
      </c>
      <c r="C779" t="s">
        <v>73</v>
      </c>
      <c r="D779" s="1"/>
      <c r="E779" s="1">
        <v>2E-3</v>
      </c>
      <c r="F779" s="1">
        <v>2E-3</v>
      </c>
      <c r="G779" s="1"/>
      <c r="H779" s="1"/>
      <c r="I779" s="1"/>
      <c r="J779" s="1"/>
      <c r="K779" s="1"/>
      <c r="L779" s="1">
        <v>2E-3</v>
      </c>
    </row>
    <row r="780" spans="1:12" x14ac:dyDescent="0.25">
      <c r="A780">
        <v>1985</v>
      </c>
      <c r="B780" t="s">
        <v>23</v>
      </c>
      <c r="C780" t="s">
        <v>73</v>
      </c>
      <c r="D780" s="1"/>
      <c r="E780" s="1">
        <v>0.14899999999999999</v>
      </c>
      <c r="F780" s="1">
        <v>0.14899999999999999</v>
      </c>
      <c r="G780" s="1"/>
      <c r="H780" s="1">
        <v>1E-3</v>
      </c>
      <c r="I780" s="1">
        <v>1E-3</v>
      </c>
      <c r="J780" s="1"/>
      <c r="K780" s="1">
        <v>0.67900000000000005</v>
      </c>
      <c r="L780" s="1">
        <v>0.82900000000000007</v>
      </c>
    </row>
    <row r="781" spans="1:12" x14ac:dyDescent="0.25">
      <c r="A781">
        <v>1986</v>
      </c>
      <c r="B781" t="s">
        <v>23</v>
      </c>
      <c r="C781" t="s">
        <v>73</v>
      </c>
      <c r="D781" s="1"/>
      <c r="E781" s="1">
        <v>5.8000000000000003E-2</v>
      </c>
      <c r="F781" s="1">
        <v>5.8000000000000003E-2</v>
      </c>
      <c r="G781" s="1">
        <v>4.0000000000000001E-3</v>
      </c>
      <c r="H781" s="1"/>
      <c r="I781" s="1">
        <v>4.0000000000000001E-3</v>
      </c>
      <c r="J781" s="1"/>
      <c r="K781" s="1"/>
      <c r="L781" s="1">
        <v>6.2E-2</v>
      </c>
    </row>
    <row r="782" spans="1:12" x14ac:dyDescent="0.25">
      <c r="A782">
        <v>1987</v>
      </c>
      <c r="B782" t="s">
        <v>23</v>
      </c>
      <c r="C782" t="s">
        <v>73</v>
      </c>
      <c r="D782" s="1"/>
      <c r="E782" s="1">
        <v>0.16600000000000001</v>
      </c>
      <c r="F782" s="1">
        <v>0.16600000000000001</v>
      </c>
      <c r="G782" s="1">
        <v>1E-3</v>
      </c>
      <c r="H782" s="1"/>
      <c r="I782" s="1">
        <v>1E-3</v>
      </c>
      <c r="J782" s="1"/>
      <c r="K782" s="1">
        <v>4.2000000000000003E-2</v>
      </c>
      <c r="L782" s="1">
        <v>0.20900000000000002</v>
      </c>
    </row>
    <row r="783" spans="1:12" x14ac:dyDescent="0.25">
      <c r="A783">
        <v>1988</v>
      </c>
      <c r="B783" t="s">
        <v>23</v>
      </c>
      <c r="C783" t="s">
        <v>73</v>
      </c>
      <c r="D783" s="1"/>
      <c r="E783" s="1">
        <v>0.70199999999999996</v>
      </c>
      <c r="F783" s="1">
        <v>0.70199999999999996</v>
      </c>
      <c r="G783" s="1">
        <v>8</v>
      </c>
      <c r="H783" s="1"/>
      <c r="I783" s="1">
        <v>8</v>
      </c>
      <c r="J783" s="1"/>
      <c r="K783" s="1"/>
      <c r="L783" s="1">
        <v>8.702</v>
      </c>
    </row>
    <row r="784" spans="1:12" x14ac:dyDescent="0.25">
      <c r="A784">
        <v>1989</v>
      </c>
      <c r="B784" t="s">
        <v>23</v>
      </c>
      <c r="C784" t="s">
        <v>73</v>
      </c>
      <c r="D784" s="1"/>
      <c r="E784" s="1">
        <v>0.36099999999999999</v>
      </c>
      <c r="F784" s="1">
        <v>0.36099999999999999</v>
      </c>
      <c r="G784" s="1"/>
      <c r="H784" s="1"/>
      <c r="I784" s="1"/>
      <c r="J784" s="1"/>
      <c r="K784" s="1"/>
      <c r="L784" s="1">
        <v>0.36099999999999999</v>
      </c>
    </row>
    <row r="785" spans="1:12" x14ac:dyDescent="0.25">
      <c r="A785">
        <v>1990</v>
      </c>
      <c r="B785" t="s">
        <v>23</v>
      </c>
      <c r="C785" t="s">
        <v>73</v>
      </c>
      <c r="D785" s="1"/>
      <c r="E785" s="1">
        <v>6.3E-2</v>
      </c>
      <c r="F785" s="1">
        <v>6.3E-2</v>
      </c>
      <c r="G785" s="1"/>
      <c r="H785" s="1"/>
      <c r="I785" s="1"/>
      <c r="J785" s="1"/>
      <c r="K785" s="1"/>
      <c r="L785" s="1">
        <v>6.3E-2</v>
      </c>
    </row>
    <row r="786" spans="1:12" x14ac:dyDescent="0.25">
      <c r="A786">
        <v>1991</v>
      </c>
      <c r="B786" t="s">
        <v>23</v>
      </c>
      <c r="C786" t="s">
        <v>73</v>
      </c>
      <c r="D786" s="1"/>
      <c r="E786" s="1">
        <v>0.151</v>
      </c>
      <c r="F786" s="1">
        <v>0.151</v>
      </c>
      <c r="G786" s="1"/>
      <c r="H786" s="1"/>
      <c r="I786" s="1"/>
      <c r="J786" s="1"/>
      <c r="K786" s="1">
        <v>4.2350000000000003</v>
      </c>
      <c r="L786" s="1">
        <v>4.3860000000000001</v>
      </c>
    </row>
    <row r="787" spans="1:12" x14ac:dyDescent="0.25">
      <c r="A787">
        <v>1992</v>
      </c>
      <c r="B787" t="s">
        <v>23</v>
      </c>
      <c r="C787" t="s">
        <v>73</v>
      </c>
      <c r="D787" s="1"/>
      <c r="E787" s="1">
        <v>8.1000000000000003E-2</v>
      </c>
      <c r="F787" s="1">
        <v>8.1000000000000003E-2</v>
      </c>
      <c r="G787" s="1"/>
      <c r="H787" s="1"/>
      <c r="I787" s="1"/>
      <c r="J787" s="1"/>
      <c r="K787" s="1"/>
      <c r="L787" s="1">
        <v>8.1000000000000003E-2</v>
      </c>
    </row>
    <row r="788" spans="1:12" x14ac:dyDescent="0.25">
      <c r="A788">
        <v>1993</v>
      </c>
      <c r="B788" t="s">
        <v>23</v>
      </c>
      <c r="C788" t="s">
        <v>73</v>
      </c>
      <c r="D788" s="1"/>
      <c r="E788" s="1">
        <v>1.4430000000000001</v>
      </c>
      <c r="F788" s="1">
        <v>1.4430000000000001</v>
      </c>
      <c r="G788" s="1"/>
      <c r="H788" s="1"/>
      <c r="I788" s="1"/>
      <c r="J788" s="1"/>
      <c r="K788" s="1"/>
      <c r="L788" s="1">
        <v>1.4430000000000001</v>
      </c>
    </row>
    <row r="789" spans="1:12" x14ac:dyDescent="0.25">
      <c r="A789">
        <v>1994</v>
      </c>
      <c r="B789" t="s">
        <v>23</v>
      </c>
      <c r="C789" t="s">
        <v>73</v>
      </c>
      <c r="D789" s="1"/>
      <c r="E789" s="1">
        <v>0.14099999999999999</v>
      </c>
      <c r="F789" s="1">
        <v>0.14099999999999999</v>
      </c>
      <c r="G789" s="1"/>
      <c r="H789" s="1"/>
      <c r="I789" s="1"/>
      <c r="J789" s="1"/>
      <c r="K789" s="1"/>
      <c r="L789" s="1">
        <v>0.14099999999999999</v>
      </c>
    </row>
    <row r="790" spans="1:12" x14ac:dyDescent="0.25">
      <c r="A790">
        <v>1995</v>
      </c>
      <c r="B790" t="s">
        <v>23</v>
      </c>
      <c r="C790" t="s">
        <v>73</v>
      </c>
      <c r="D790" s="1"/>
      <c r="E790" s="1"/>
      <c r="F790" s="1"/>
      <c r="G790" s="1"/>
      <c r="H790" s="1"/>
      <c r="I790" s="1"/>
      <c r="J790" s="1"/>
      <c r="K790" s="1"/>
      <c r="L790" s="1"/>
    </row>
    <row r="791" spans="1:12" x14ac:dyDescent="0.25">
      <c r="A791">
        <v>1996</v>
      </c>
      <c r="B791" t="s">
        <v>23</v>
      </c>
      <c r="C791" t="s">
        <v>73</v>
      </c>
      <c r="D791" s="1"/>
      <c r="E791" s="1"/>
      <c r="F791" s="1"/>
      <c r="G791" s="1"/>
      <c r="H791" s="1"/>
      <c r="I791" s="1"/>
      <c r="J791" s="1"/>
      <c r="K791" s="1"/>
      <c r="L791" s="1"/>
    </row>
    <row r="792" spans="1:12" x14ac:dyDescent="0.25">
      <c r="A792">
        <v>1997</v>
      </c>
      <c r="B792" t="s">
        <v>23</v>
      </c>
      <c r="C792" t="s">
        <v>73</v>
      </c>
      <c r="D792" s="1"/>
      <c r="E792" s="1"/>
      <c r="F792" s="1"/>
      <c r="G792" s="1"/>
      <c r="H792" s="1"/>
      <c r="I792" s="1"/>
      <c r="J792" s="1"/>
      <c r="K792" s="1"/>
      <c r="L792" s="1"/>
    </row>
    <row r="793" spans="1:12" x14ac:dyDescent="0.25">
      <c r="A793">
        <v>1998</v>
      </c>
      <c r="B793" t="s">
        <v>23</v>
      </c>
      <c r="C793" t="s">
        <v>73</v>
      </c>
      <c r="D793" s="1"/>
      <c r="E793" s="1">
        <v>4.8000000000000001E-2</v>
      </c>
      <c r="F793" s="1">
        <v>4.8000000000000001E-2</v>
      </c>
      <c r="G793" s="1"/>
      <c r="H793" s="1"/>
      <c r="I793" s="1"/>
      <c r="J793" s="1"/>
      <c r="K793" s="1"/>
      <c r="L793" s="1">
        <v>4.8000000000000001E-2</v>
      </c>
    </row>
    <row r="794" spans="1:12" x14ac:dyDescent="0.25">
      <c r="A794">
        <v>1999</v>
      </c>
      <c r="B794" t="s">
        <v>23</v>
      </c>
      <c r="C794" t="s">
        <v>73</v>
      </c>
      <c r="D794" s="1"/>
      <c r="E794" s="1">
        <v>0.92500000000000004</v>
      </c>
      <c r="F794" s="1">
        <v>0.92500000000000004</v>
      </c>
      <c r="G794" s="1"/>
      <c r="H794" s="1"/>
      <c r="I794" s="1"/>
      <c r="J794" s="1"/>
      <c r="K794" s="1"/>
      <c r="L794" s="1">
        <v>0.92500000000000004</v>
      </c>
    </row>
    <row r="795" spans="1:12" x14ac:dyDescent="0.25">
      <c r="A795">
        <v>2000</v>
      </c>
      <c r="B795" t="s">
        <v>23</v>
      </c>
      <c r="C795" t="s">
        <v>73</v>
      </c>
      <c r="D795" s="1"/>
      <c r="E795" s="1">
        <v>0.219</v>
      </c>
      <c r="F795" s="1">
        <v>0.219</v>
      </c>
      <c r="G795" s="1"/>
      <c r="H795" s="1"/>
      <c r="I795" s="1"/>
      <c r="J795" s="1"/>
      <c r="K795" s="1"/>
      <c r="L795" s="1">
        <v>0.219</v>
      </c>
    </row>
    <row r="796" spans="1:12" x14ac:dyDescent="0.25">
      <c r="A796">
        <v>2001</v>
      </c>
      <c r="B796" t="s">
        <v>23</v>
      </c>
      <c r="C796" t="s">
        <v>73</v>
      </c>
      <c r="D796" s="1"/>
      <c r="E796" s="1">
        <v>0.109</v>
      </c>
      <c r="F796" s="1">
        <v>0.109</v>
      </c>
      <c r="G796" s="1">
        <v>0.28000000000000003</v>
      </c>
      <c r="H796" s="1"/>
      <c r="I796" s="1">
        <v>0.28000000000000003</v>
      </c>
      <c r="J796" s="1"/>
      <c r="K796" s="1"/>
      <c r="L796" s="1">
        <v>0.38900000000000001</v>
      </c>
    </row>
    <row r="797" spans="1:12" x14ac:dyDescent="0.25">
      <c r="A797">
        <v>2002</v>
      </c>
      <c r="B797" t="s">
        <v>23</v>
      </c>
      <c r="C797" t="s">
        <v>73</v>
      </c>
      <c r="D797" s="1"/>
      <c r="E797" s="1">
        <v>0.39400000000000002</v>
      </c>
      <c r="F797" s="1">
        <v>0.39400000000000002</v>
      </c>
      <c r="G797" s="1"/>
      <c r="H797" s="1"/>
      <c r="I797" s="1"/>
      <c r="J797" s="1"/>
      <c r="K797" s="1"/>
      <c r="L797" s="1">
        <v>0.39400000000000002</v>
      </c>
    </row>
    <row r="798" spans="1:12" x14ac:dyDescent="0.25">
      <c r="A798">
        <v>2003</v>
      </c>
      <c r="B798" t="s">
        <v>23</v>
      </c>
      <c r="C798" t="s">
        <v>73</v>
      </c>
      <c r="D798" s="1">
        <v>1.6379999999999999</v>
      </c>
      <c r="E798" s="1">
        <v>0.151</v>
      </c>
      <c r="F798" s="1">
        <v>1.7889999999999999</v>
      </c>
      <c r="G798" s="1"/>
      <c r="H798" s="1"/>
      <c r="I798" s="1"/>
      <c r="J798" s="1"/>
      <c r="K798" s="1"/>
      <c r="L798" s="1">
        <v>1.7889999999999999</v>
      </c>
    </row>
    <row r="799" spans="1:12" x14ac:dyDescent="0.25">
      <c r="A799">
        <v>2004</v>
      </c>
      <c r="B799" t="s">
        <v>23</v>
      </c>
      <c r="C799" t="s">
        <v>73</v>
      </c>
      <c r="D799" s="1"/>
      <c r="E799" s="1">
        <v>3.2000000000000001E-2</v>
      </c>
      <c r="F799" s="1">
        <v>3.2000000000000001E-2</v>
      </c>
      <c r="G799" s="1"/>
      <c r="H799" s="1"/>
      <c r="I799" s="1"/>
      <c r="J799" s="1"/>
      <c r="K799" s="1"/>
      <c r="L799" s="1">
        <v>3.2000000000000001E-2</v>
      </c>
    </row>
    <row r="800" spans="1:12" x14ac:dyDescent="0.25">
      <c r="A800">
        <v>2005</v>
      </c>
      <c r="B800" t="s">
        <v>23</v>
      </c>
      <c r="C800" t="s">
        <v>73</v>
      </c>
      <c r="D800" s="1"/>
      <c r="E800" s="1"/>
      <c r="F800" s="1"/>
      <c r="G800" s="1"/>
      <c r="H800" s="1"/>
      <c r="I800" s="1"/>
      <c r="J800" s="1"/>
      <c r="K800" s="1"/>
      <c r="L800" s="1"/>
    </row>
    <row r="801" spans="1:12" x14ac:dyDescent="0.25">
      <c r="A801">
        <v>2006</v>
      </c>
      <c r="B801" t="s">
        <v>23</v>
      </c>
      <c r="C801" t="s">
        <v>73</v>
      </c>
      <c r="D801" s="1"/>
      <c r="E801" s="1"/>
      <c r="F801" s="1"/>
      <c r="G801" s="1"/>
      <c r="H801" s="1"/>
      <c r="I801" s="1"/>
      <c r="J801" s="1"/>
      <c r="K801" s="1"/>
      <c r="L801" s="1"/>
    </row>
    <row r="802" spans="1:12" x14ac:dyDescent="0.25">
      <c r="A802">
        <v>2007</v>
      </c>
      <c r="B802" t="s">
        <v>23</v>
      </c>
      <c r="C802" t="s">
        <v>73</v>
      </c>
      <c r="D802" s="1"/>
      <c r="E802" s="1">
        <v>0.435</v>
      </c>
      <c r="F802" s="1">
        <v>0.435</v>
      </c>
      <c r="G802" s="1"/>
      <c r="H802" s="1"/>
      <c r="I802" s="1"/>
      <c r="J802" s="1"/>
      <c r="K802" s="1"/>
      <c r="L802" s="1">
        <v>0.435</v>
      </c>
    </row>
    <row r="803" spans="1:12" x14ac:dyDescent="0.25">
      <c r="A803">
        <v>2008</v>
      </c>
      <c r="B803" t="s">
        <v>23</v>
      </c>
      <c r="C803" t="s">
        <v>73</v>
      </c>
      <c r="D803" s="1"/>
      <c r="E803" s="1">
        <v>0.22900000000000001</v>
      </c>
      <c r="F803" s="1">
        <v>0.22900000000000001</v>
      </c>
      <c r="G803" s="1"/>
      <c r="H803" s="1"/>
      <c r="I803" s="1"/>
      <c r="J803" s="1"/>
      <c r="K803" s="1"/>
      <c r="L803" s="1">
        <v>0.22900000000000001</v>
      </c>
    </row>
    <row r="804" spans="1:12" x14ac:dyDescent="0.25">
      <c r="A804">
        <v>2009</v>
      </c>
      <c r="B804" t="s">
        <v>23</v>
      </c>
      <c r="C804" t="s">
        <v>73</v>
      </c>
      <c r="D804" s="1"/>
      <c r="E804" s="1">
        <v>0.81499999999999995</v>
      </c>
      <c r="F804" s="1">
        <v>0.81499999999999995</v>
      </c>
      <c r="G804" s="1"/>
      <c r="H804" s="1"/>
      <c r="I804" s="1"/>
      <c r="J804" s="1"/>
      <c r="K804" s="1"/>
      <c r="L804" s="1">
        <v>0.81499999999999995</v>
      </c>
    </row>
    <row r="805" spans="1:12" x14ac:dyDescent="0.25">
      <c r="A805">
        <v>2010</v>
      </c>
      <c r="B805" t="s">
        <v>23</v>
      </c>
      <c r="C805" t="s">
        <v>73</v>
      </c>
      <c r="D805" s="1"/>
      <c r="E805" s="1">
        <v>4.2000000000000003E-2</v>
      </c>
      <c r="F805" s="1">
        <v>4.2000000000000003E-2</v>
      </c>
      <c r="G805" s="1"/>
      <c r="H805" s="1"/>
      <c r="I805" s="1"/>
      <c r="J805" s="1"/>
      <c r="K805" s="1"/>
      <c r="L805" s="1">
        <v>4.2000000000000003E-2</v>
      </c>
    </row>
    <row r="806" spans="1:12" x14ac:dyDescent="0.25">
      <c r="A806">
        <v>2011</v>
      </c>
      <c r="B806" t="s">
        <v>23</v>
      </c>
      <c r="C806" t="s">
        <v>73</v>
      </c>
      <c r="D806" s="1"/>
      <c r="E806" s="1">
        <v>3.3000000000000002E-2</v>
      </c>
      <c r="F806" s="1">
        <v>3.3000000000000002E-2</v>
      </c>
      <c r="G806" s="1"/>
      <c r="H806" s="1"/>
      <c r="I806" s="1"/>
      <c r="J806" s="1"/>
      <c r="K806" s="1"/>
      <c r="L806" s="1">
        <v>3.3000000000000002E-2</v>
      </c>
    </row>
    <row r="807" spans="1:12" x14ac:dyDescent="0.25">
      <c r="A807">
        <v>2012</v>
      </c>
      <c r="B807" t="s">
        <v>23</v>
      </c>
      <c r="C807" t="s">
        <v>73</v>
      </c>
      <c r="D807" s="1"/>
      <c r="E807" s="1">
        <v>0.51</v>
      </c>
      <c r="F807" s="1">
        <v>0.51</v>
      </c>
      <c r="G807" s="1"/>
      <c r="H807" s="1"/>
      <c r="I807" s="1"/>
      <c r="J807" s="1"/>
      <c r="K807" s="1"/>
      <c r="L807" s="1">
        <v>0.51</v>
      </c>
    </row>
    <row r="808" spans="1:12" x14ac:dyDescent="0.25">
      <c r="A808">
        <v>2013</v>
      </c>
      <c r="B808" t="s">
        <v>23</v>
      </c>
      <c r="C808" t="s">
        <v>73</v>
      </c>
      <c r="D808" s="1"/>
      <c r="E808" s="1">
        <v>2.2120000000000002</v>
      </c>
      <c r="F808" s="1">
        <v>2.2120000000000002</v>
      </c>
      <c r="G808" s="1"/>
      <c r="H808" s="1"/>
      <c r="I808" s="1"/>
      <c r="J808" s="1"/>
      <c r="K808" s="1"/>
      <c r="L808" s="1">
        <v>2.2120000000000002</v>
      </c>
    </row>
    <row r="809" spans="1:12" x14ac:dyDescent="0.25">
      <c r="A809">
        <v>2014</v>
      </c>
      <c r="B809" t="s">
        <v>23</v>
      </c>
      <c r="C809" t="s">
        <v>73</v>
      </c>
      <c r="D809" s="1"/>
      <c r="E809" s="1">
        <v>0.85299999999999998</v>
      </c>
      <c r="F809" s="1">
        <v>0.85299999999999998</v>
      </c>
      <c r="G809" s="1"/>
      <c r="H809" s="1"/>
      <c r="I809" s="1"/>
      <c r="J809" s="1"/>
      <c r="K809" s="1"/>
      <c r="L809" s="1">
        <v>0.85299999999999998</v>
      </c>
    </row>
    <row r="810" spans="1:12" x14ac:dyDescent="0.25">
      <c r="A810">
        <v>2015</v>
      </c>
      <c r="B810" t="s">
        <v>23</v>
      </c>
      <c r="C810" t="s">
        <v>73</v>
      </c>
      <c r="D810" s="1"/>
      <c r="E810" s="1">
        <v>6.8929999999999998</v>
      </c>
      <c r="F810" s="1">
        <v>6.8929999999999998</v>
      </c>
      <c r="G810" s="1"/>
      <c r="H810" s="1"/>
      <c r="I810" s="1"/>
      <c r="J810" s="1"/>
      <c r="K810" s="1"/>
      <c r="L810" s="1">
        <v>6.8929999999999998</v>
      </c>
    </row>
    <row r="811" spans="1:12" x14ac:dyDescent="0.25">
      <c r="A811">
        <v>1879</v>
      </c>
      <c r="B811" t="s">
        <v>23</v>
      </c>
      <c r="C811" t="s">
        <v>72</v>
      </c>
      <c r="L811">
        <v>3050</v>
      </c>
    </row>
    <row r="812" spans="1:12" x14ac:dyDescent="0.25">
      <c r="A812">
        <v>1880</v>
      </c>
      <c r="B812" t="s">
        <v>23</v>
      </c>
      <c r="C812" t="s">
        <v>72</v>
      </c>
    </row>
    <row r="813" spans="1:12" x14ac:dyDescent="0.25">
      <c r="A813">
        <v>1881</v>
      </c>
      <c r="B813" t="s">
        <v>23</v>
      </c>
      <c r="C813" t="s">
        <v>72</v>
      </c>
    </row>
    <row r="814" spans="1:12" x14ac:dyDescent="0.25">
      <c r="A814">
        <v>1882</v>
      </c>
      <c r="B814" t="s">
        <v>23</v>
      </c>
      <c r="C814" t="s">
        <v>72</v>
      </c>
    </row>
    <row r="815" spans="1:12" x14ac:dyDescent="0.25">
      <c r="A815">
        <v>1883</v>
      </c>
      <c r="B815" t="s">
        <v>23</v>
      </c>
      <c r="C815" t="s">
        <v>72</v>
      </c>
    </row>
    <row r="816" spans="1:12" x14ac:dyDescent="0.25">
      <c r="A816">
        <v>1884</v>
      </c>
      <c r="B816" t="s">
        <v>23</v>
      </c>
      <c r="C816" t="s">
        <v>72</v>
      </c>
    </row>
    <row r="817" spans="1:12" x14ac:dyDescent="0.25">
      <c r="A817">
        <v>1885</v>
      </c>
      <c r="B817" t="s">
        <v>23</v>
      </c>
      <c r="C817" t="s">
        <v>72</v>
      </c>
      <c r="F817">
        <v>1344</v>
      </c>
      <c r="I817">
        <v>1885</v>
      </c>
      <c r="J817">
        <v>76</v>
      </c>
      <c r="K817">
        <v>8</v>
      </c>
      <c r="L817">
        <f>+F817+I817+J817+K817</f>
        <v>3313</v>
      </c>
    </row>
    <row r="818" spans="1:12" x14ac:dyDescent="0.25">
      <c r="A818">
        <v>1886</v>
      </c>
      <c r="B818" t="s">
        <v>23</v>
      </c>
      <c r="C818" t="s">
        <v>72</v>
      </c>
    </row>
    <row r="819" spans="1:12" x14ac:dyDescent="0.25">
      <c r="A819">
        <v>1887</v>
      </c>
      <c r="B819" t="s">
        <v>23</v>
      </c>
      <c r="C819" t="s">
        <v>72</v>
      </c>
    </row>
    <row r="820" spans="1:12" x14ac:dyDescent="0.25">
      <c r="A820">
        <v>1888</v>
      </c>
      <c r="B820" t="s">
        <v>23</v>
      </c>
      <c r="C820" t="s">
        <v>72</v>
      </c>
    </row>
    <row r="821" spans="1:12" x14ac:dyDescent="0.25">
      <c r="A821">
        <v>1889</v>
      </c>
      <c r="B821" t="s">
        <v>23</v>
      </c>
      <c r="C821" t="s">
        <v>72</v>
      </c>
      <c r="F821">
        <v>3074</v>
      </c>
      <c r="I821">
        <v>6362</v>
      </c>
      <c r="J821">
        <v>77</v>
      </c>
      <c r="K821">
        <v>55</v>
      </c>
      <c r="L821">
        <f>+F821+I821+J821+K821</f>
        <v>9568</v>
      </c>
    </row>
    <row r="822" spans="1:12" x14ac:dyDescent="0.25">
      <c r="A822">
        <v>1890</v>
      </c>
      <c r="B822" t="s">
        <v>23</v>
      </c>
      <c r="C822" t="s">
        <v>72</v>
      </c>
      <c r="L822">
        <v>7480</v>
      </c>
    </row>
    <row r="823" spans="1:12" x14ac:dyDescent="0.25">
      <c r="A823">
        <v>1891</v>
      </c>
      <c r="B823" t="s">
        <v>23</v>
      </c>
      <c r="C823" t="s">
        <v>72</v>
      </c>
      <c r="F823">
        <v>3541</v>
      </c>
    </row>
    <row r="824" spans="1:12" x14ac:dyDescent="0.25">
      <c r="A824">
        <v>1892</v>
      </c>
      <c r="B824" t="s">
        <v>23</v>
      </c>
      <c r="C824" t="s">
        <v>72</v>
      </c>
      <c r="F824">
        <v>2436</v>
      </c>
      <c r="I824">
        <v>7773</v>
      </c>
      <c r="L824">
        <f t="shared" ref="L824:L829" si="48">+F824+I824+J824+K824</f>
        <v>10209</v>
      </c>
    </row>
    <row r="825" spans="1:12" x14ac:dyDescent="0.25">
      <c r="A825">
        <v>1893</v>
      </c>
      <c r="B825" t="s">
        <v>23</v>
      </c>
      <c r="C825" t="s">
        <v>72</v>
      </c>
      <c r="F825">
        <v>5648</v>
      </c>
      <c r="I825">
        <v>14437</v>
      </c>
      <c r="L825">
        <f t="shared" si="48"/>
        <v>20085</v>
      </c>
    </row>
    <row r="826" spans="1:12" x14ac:dyDescent="0.25">
      <c r="A826">
        <v>1894</v>
      </c>
      <c r="B826" t="s">
        <v>23</v>
      </c>
      <c r="C826" t="s">
        <v>72</v>
      </c>
      <c r="F826">
        <v>4603</v>
      </c>
      <c r="I826">
        <v>17761</v>
      </c>
      <c r="L826">
        <f t="shared" si="48"/>
        <v>22364</v>
      </c>
    </row>
    <row r="827" spans="1:12" x14ac:dyDescent="0.25">
      <c r="A827">
        <v>1895</v>
      </c>
      <c r="B827" t="s">
        <v>23</v>
      </c>
      <c r="C827" t="s">
        <v>72</v>
      </c>
      <c r="F827">
        <v>5152</v>
      </c>
      <c r="I827">
        <v>15070</v>
      </c>
      <c r="L827">
        <f t="shared" si="48"/>
        <v>20222</v>
      </c>
    </row>
    <row r="828" spans="1:12" x14ac:dyDescent="0.25">
      <c r="A828">
        <v>1896</v>
      </c>
      <c r="B828" t="s">
        <v>23</v>
      </c>
      <c r="C828" t="s">
        <v>72</v>
      </c>
      <c r="F828">
        <v>5293</v>
      </c>
      <c r="I828">
        <v>20600</v>
      </c>
      <c r="L828">
        <f t="shared" si="48"/>
        <v>25893</v>
      </c>
    </row>
    <row r="829" spans="1:12" x14ac:dyDescent="0.25">
      <c r="A829">
        <v>1897</v>
      </c>
      <c r="B829" t="s">
        <v>23</v>
      </c>
      <c r="C829" t="s">
        <v>72</v>
      </c>
      <c r="F829">
        <v>7554</v>
      </c>
      <c r="I829">
        <v>15751</v>
      </c>
      <c r="J829">
        <v>118</v>
      </c>
      <c r="K829">
        <v>290</v>
      </c>
      <c r="L829">
        <f t="shared" si="48"/>
        <v>23713</v>
      </c>
    </row>
    <row r="830" spans="1:12" x14ac:dyDescent="0.25">
      <c r="A830">
        <v>1898</v>
      </c>
      <c r="B830" t="s">
        <v>23</v>
      </c>
      <c r="C830" t="s">
        <v>72</v>
      </c>
      <c r="F830">
        <v>9223</v>
      </c>
    </row>
    <row r="831" spans="1:12" x14ac:dyDescent="0.25">
      <c r="A831">
        <v>1899</v>
      </c>
      <c r="B831" t="s">
        <v>23</v>
      </c>
      <c r="C831" t="s">
        <v>72</v>
      </c>
      <c r="L831">
        <v>24745</v>
      </c>
    </row>
    <row r="832" spans="1:12" x14ac:dyDescent="0.25">
      <c r="A832">
        <v>1900</v>
      </c>
      <c r="B832" t="s">
        <v>23</v>
      </c>
      <c r="C832" t="s">
        <v>72</v>
      </c>
      <c r="F832">
        <v>8073</v>
      </c>
    </row>
    <row r="833" spans="1:12" x14ac:dyDescent="0.25">
      <c r="A833">
        <v>1901</v>
      </c>
      <c r="B833" t="s">
        <v>23</v>
      </c>
      <c r="C833" t="s">
        <v>72</v>
      </c>
      <c r="F833">
        <v>6913</v>
      </c>
    </row>
    <row r="834" spans="1:12" x14ac:dyDescent="0.25">
      <c r="A834">
        <v>1902</v>
      </c>
      <c r="B834" t="s">
        <v>23</v>
      </c>
      <c r="C834" t="s">
        <v>72</v>
      </c>
      <c r="F834">
        <v>8520</v>
      </c>
    </row>
    <row r="835" spans="1:12" x14ac:dyDescent="0.25">
      <c r="A835">
        <v>1903</v>
      </c>
      <c r="B835" t="s">
        <v>23</v>
      </c>
      <c r="C835" t="s">
        <v>72</v>
      </c>
      <c r="F835">
        <v>7357</v>
      </c>
      <c r="I835">
        <v>9156</v>
      </c>
      <c r="J835">
        <v>93</v>
      </c>
      <c r="K835">
        <v>76</v>
      </c>
      <c r="L835">
        <f>+F835+I835+J835+K835</f>
        <v>16682</v>
      </c>
    </row>
    <row r="836" spans="1:12" x14ac:dyDescent="0.25">
      <c r="A836">
        <v>1904</v>
      </c>
      <c r="B836" t="s">
        <v>23</v>
      </c>
      <c r="C836" t="s">
        <v>72</v>
      </c>
      <c r="F836">
        <v>10543</v>
      </c>
    </row>
    <row r="837" spans="1:12" x14ac:dyDescent="0.25">
      <c r="A837">
        <v>1905</v>
      </c>
      <c r="B837" t="s">
        <v>23</v>
      </c>
      <c r="C837" t="s">
        <v>72</v>
      </c>
      <c r="F837">
        <v>8061</v>
      </c>
    </row>
    <row r="838" spans="1:12" x14ac:dyDescent="0.25">
      <c r="A838">
        <v>1906</v>
      </c>
      <c r="B838" t="s">
        <v>23</v>
      </c>
      <c r="C838" t="s">
        <v>72</v>
      </c>
      <c r="F838">
        <v>11542</v>
      </c>
    </row>
    <row r="839" spans="1:12" x14ac:dyDescent="0.25">
      <c r="A839">
        <v>1907</v>
      </c>
      <c r="B839" t="s">
        <v>23</v>
      </c>
      <c r="C839" t="s">
        <v>72</v>
      </c>
      <c r="F839">
        <v>11437</v>
      </c>
    </row>
    <row r="840" spans="1:12" x14ac:dyDescent="0.25">
      <c r="A840">
        <v>1908</v>
      </c>
      <c r="B840" t="s">
        <v>23</v>
      </c>
      <c r="C840" t="s">
        <v>72</v>
      </c>
      <c r="F840">
        <v>14575</v>
      </c>
      <c r="I840">
        <v>11874</v>
      </c>
      <c r="J840">
        <v>598</v>
      </c>
      <c r="K840">
        <v>198</v>
      </c>
      <c r="L840">
        <f>+F840+I840+J840+K840</f>
        <v>27245</v>
      </c>
    </row>
    <row r="841" spans="1:12" x14ac:dyDescent="0.25">
      <c r="A841">
        <v>1909</v>
      </c>
      <c r="B841" t="s">
        <v>23</v>
      </c>
      <c r="C841" t="s">
        <v>72</v>
      </c>
      <c r="I841">
        <v>8687</v>
      </c>
    </row>
    <row r="842" spans="1:12" x14ac:dyDescent="0.25">
      <c r="A842">
        <v>1910</v>
      </c>
      <c r="B842" t="s">
        <v>23</v>
      </c>
      <c r="C842" t="s">
        <v>72</v>
      </c>
      <c r="I842">
        <v>5533</v>
      </c>
    </row>
    <row r="843" spans="1:12" x14ac:dyDescent="0.25">
      <c r="A843">
        <v>1911</v>
      </c>
      <c r="B843" t="s">
        <v>23</v>
      </c>
      <c r="C843" t="s">
        <v>72</v>
      </c>
      <c r="D843">
        <v>0</v>
      </c>
      <c r="E843">
        <v>5984</v>
      </c>
      <c r="F843">
        <v>5984</v>
      </c>
      <c r="G843">
        <v>0</v>
      </c>
      <c r="H843">
        <v>6329</v>
      </c>
      <c r="I843">
        <v>6329</v>
      </c>
      <c r="J843">
        <v>0</v>
      </c>
      <c r="K843">
        <v>0</v>
      </c>
      <c r="L843">
        <f t="shared" ref="L843:L873" si="49">+F843+I843+J843+K843</f>
        <v>12313</v>
      </c>
    </row>
    <row r="844" spans="1:12" x14ac:dyDescent="0.25">
      <c r="A844">
        <v>1912</v>
      </c>
      <c r="B844" t="s">
        <v>23</v>
      </c>
      <c r="C844" t="s">
        <v>72</v>
      </c>
      <c r="D844">
        <v>0</v>
      </c>
      <c r="E844">
        <v>3738</v>
      </c>
      <c r="F844">
        <v>3738</v>
      </c>
      <c r="G844">
        <v>0</v>
      </c>
      <c r="H844">
        <v>7266</v>
      </c>
      <c r="I844">
        <v>7266</v>
      </c>
      <c r="J844">
        <v>0</v>
      </c>
      <c r="K844">
        <v>0</v>
      </c>
      <c r="L844">
        <f t="shared" si="49"/>
        <v>11004</v>
      </c>
    </row>
    <row r="845" spans="1:12" x14ac:dyDescent="0.25">
      <c r="A845">
        <v>1913</v>
      </c>
      <c r="B845" t="s">
        <v>23</v>
      </c>
      <c r="C845" t="s">
        <v>72</v>
      </c>
      <c r="D845">
        <v>0</v>
      </c>
      <c r="E845">
        <v>3980</v>
      </c>
      <c r="F845">
        <v>3980</v>
      </c>
      <c r="G845">
        <v>0</v>
      </c>
      <c r="H845">
        <v>8712</v>
      </c>
      <c r="I845">
        <v>8712</v>
      </c>
      <c r="J845">
        <v>0</v>
      </c>
      <c r="K845">
        <v>0</v>
      </c>
      <c r="L845">
        <f t="shared" si="49"/>
        <v>12692</v>
      </c>
    </row>
    <row r="846" spans="1:12" x14ac:dyDescent="0.25">
      <c r="A846">
        <v>1914</v>
      </c>
      <c r="B846" t="s">
        <v>23</v>
      </c>
      <c r="C846" t="s">
        <v>72</v>
      </c>
      <c r="D846">
        <v>0</v>
      </c>
      <c r="E846">
        <v>3437</v>
      </c>
      <c r="F846">
        <v>3437</v>
      </c>
      <c r="G846">
        <v>0</v>
      </c>
      <c r="H846">
        <v>7903</v>
      </c>
      <c r="I846">
        <v>7903</v>
      </c>
      <c r="J846">
        <v>0</v>
      </c>
      <c r="K846">
        <v>0</v>
      </c>
      <c r="L846">
        <f t="shared" si="49"/>
        <v>11340</v>
      </c>
    </row>
    <row r="847" spans="1:12" x14ac:dyDescent="0.25">
      <c r="A847">
        <v>1915</v>
      </c>
      <c r="B847" t="s">
        <v>23</v>
      </c>
      <c r="C847" t="s">
        <v>72</v>
      </c>
      <c r="D847">
        <v>0</v>
      </c>
      <c r="E847">
        <v>4565</v>
      </c>
      <c r="F847">
        <v>4565</v>
      </c>
      <c r="G847">
        <v>0</v>
      </c>
      <c r="H847">
        <v>8803</v>
      </c>
      <c r="I847">
        <v>8803</v>
      </c>
      <c r="J847">
        <v>0</v>
      </c>
      <c r="K847">
        <v>0</v>
      </c>
      <c r="L847">
        <f t="shared" si="49"/>
        <v>13368</v>
      </c>
    </row>
    <row r="848" spans="1:12" x14ac:dyDescent="0.25">
      <c r="A848">
        <v>1916</v>
      </c>
      <c r="B848" t="s">
        <v>23</v>
      </c>
      <c r="C848" t="s">
        <v>72</v>
      </c>
      <c r="D848">
        <v>0</v>
      </c>
      <c r="E848">
        <v>2430</v>
      </c>
      <c r="F848">
        <v>2430</v>
      </c>
      <c r="G848">
        <v>0</v>
      </c>
      <c r="H848">
        <v>6493</v>
      </c>
      <c r="I848">
        <v>6493</v>
      </c>
      <c r="J848">
        <v>0</v>
      </c>
      <c r="K848">
        <v>0</v>
      </c>
      <c r="L848">
        <f t="shared" si="49"/>
        <v>8923</v>
      </c>
    </row>
    <row r="849" spans="1:13" x14ac:dyDescent="0.25">
      <c r="A849">
        <v>1917</v>
      </c>
      <c r="B849" t="s">
        <v>23</v>
      </c>
      <c r="C849" t="s">
        <v>72</v>
      </c>
      <c r="D849">
        <v>0</v>
      </c>
      <c r="F849">
        <v>2995</v>
      </c>
      <c r="G849">
        <v>0</v>
      </c>
      <c r="H849">
        <v>10242</v>
      </c>
      <c r="I849">
        <v>10242</v>
      </c>
      <c r="J849">
        <v>1016</v>
      </c>
      <c r="K849">
        <v>814</v>
      </c>
      <c r="L849">
        <f t="shared" si="49"/>
        <v>15067</v>
      </c>
    </row>
    <row r="850" spans="1:13" x14ac:dyDescent="0.25">
      <c r="A850">
        <v>1918</v>
      </c>
      <c r="B850" t="s">
        <v>23</v>
      </c>
      <c r="C850" t="s">
        <v>72</v>
      </c>
      <c r="D850">
        <v>0</v>
      </c>
      <c r="F850">
        <v>2612</v>
      </c>
      <c r="G850">
        <v>0</v>
      </c>
      <c r="H850">
        <v>11482</v>
      </c>
      <c r="I850">
        <v>11482</v>
      </c>
      <c r="J850">
        <v>0</v>
      </c>
      <c r="K850">
        <v>0</v>
      </c>
      <c r="L850">
        <f t="shared" si="49"/>
        <v>14094</v>
      </c>
    </row>
    <row r="851" spans="1:13" x14ac:dyDescent="0.25">
      <c r="A851">
        <v>1919</v>
      </c>
      <c r="B851" t="s">
        <v>23</v>
      </c>
      <c r="C851" t="s">
        <v>72</v>
      </c>
      <c r="D851">
        <v>0</v>
      </c>
      <c r="E851">
        <v>1873</v>
      </c>
      <c r="F851">
        <v>1873</v>
      </c>
      <c r="G851">
        <v>0</v>
      </c>
      <c r="H851">
        <v>8831</v>
      </c>
      <c r="I851">
        <v>8831</v>
      </c>
      <c r="J851">
        <v>0</v>
      </c>
      <c r="K851">
        <v>0</v>
      </c>
      <c r="L851">
        <f t="shared" si="49"/>
        <v>10704</v>
      </c>
    </row>
    <row r="852" spans="1:13" x14ac:dyDescent="0.25">
      <c r="A852">
        <v>1920</v>
      </c>
      <c r="B852" t="s">
        <v>23</v>
      </c>
      <c r="C852" t="s">
        <v>72</v>
      </c>
      <c r="D852">
        <v>0</v>
      </c>
      <c r="E852">
        <v>1154</v>
      </c>
      <c r="F852">
        <v>1154</v>
      </c>
      <c r="G852">
        <v>0</v>
      </c>
      <c r="H852">
        <v>6213</v>
      </c>
      <c r="I852">
        <v>6213</v>
      </c>
      <c r="J852">
        <v>0</v>
      </c>
      <c r="K852">
        <v>0</v>
      </c>
      <c r="L852">
        <f t="shared" si="49"/>
        <v>7367</v>
      </c>
    </row>
    <row r="853" spans="1:13" x14ac:dyDescent="0.25">
      <c r="A853">
        <v>1921</v>
      </c>
      <c r="B853" t="s">
        <v>23</v>
      </c>
      <c r="C853" t="s">
        <v>72</v>
      </c>
      <c r="D853">
        <v>0</v>
      </c>
      <c r="E853">
        <v>750</v>
      </c>
      <c r="F853">
        <v>750</v>
      </c>
      <c r="G853">
        <v>0</v>
      </c>
      <c r="H853">
        <v>3471</v>
      </c>
      <c r="I853">
        <v>3471</v>
      </c>
      <c r="J853">
        <v>0</v>
      </c>
      <c r="K853">
        <v>0</v>
      </c>
      <c r="L853">
        <f t="shared" si="49"/>
        <v>4221</v>
      </c>
    </row>
    <row r="854" spans="1:13" x14ac:dyDescent="0.25">
      <c r="A854">
        <v>1922</v>
      </c>
      <c r="B854" t="s">
        <v>23</v>
      </c>
      <c r="C854" t="s">
        <v>72</v>
      </c>
      <c r="D854">
        <v>0</v>
      </c>
      <c r="E854">
        <v>1256</v>
      </c>
      <c r="F854">
        <v>1256</v>
      </c>
      <c r="G854">
        <v>0</v>
      </c>
      <c r="H854">
        <v>3857</v>
      </c>
      <c r="I854">
        <v>3857</v>
      </c>
      <c r="J854">
        <v>281</v>
      </c>
      <c r="K854">
        <v>297</v>
      </c>
      <c r="L854">
        <f t="shared" si="49"/>
        <v>5691</v>
      </c>
    </row>
    <row r="855" spans="1:13" x14ac:dyDescent="0.25">
      <c r="A855">
        <v>1967</v>
      </c>
      <c r="B855" t="s">
        <v>23</v>
      </c>
      <c r="C855" t="s">
        <v>36</v>
      </c>
      <c r="D855">
        <v>0</v>
      </c>
      <c r="E855">
        <f t="shared" ref="E855:E873" si="50">F855-D855</f>
        <v>1408</v>
      </c>
      <c r="F855">
        <v>1408</v>
      </c>
      <c r="G855">
        <v>0</v>
      </c>
      <c r="H855">
        <f t="shared" ref="H855:H873" si="51">I855-G855</f>
        <v>0</v>
      </c>
      <c r="I855">
        <v>0</v>
      </c>
      <c r="J855">
        <v>0</v>
      </c>
      <c r="K855">
        <v>76</v>
      </c>
      <c r="L855">
        <f t="shared" si="49"/>
        <v>1484</v>
      </c>
    </row>
    <row r="856" spans="1:13" x14ac:dyDescent="0.25">
      <c r="A856">
        <v>1968</v>
      </c>
      <c r="B856" t="s">
        <v>23</v>
      </c>
      <c r="C856" t="s">
        <v>36</v>
      </c>
      <c r="D856">
        <v>0</v>
      </c>
      <c r="E856">
        <f t="shared" si="50"/>
        <v>1970</v>
      </c>
      <c r="F856">
        <v>1970</v>
      </c>
      <c r="G856">
        <v>0</v>
      </c>
      <c r="H856">
        <f t="shared" si="51"/>
        <v>0</v>
      </c>
      <c r="I856">
        <v>0</v>
      </c>
      <c r="J856">
        <v>0</v>
      </c>
      <c r="K856">
        <v>29</v>
      </c>
      <c r="L856">
        <f t="shared" si="49"/>
        <v>1999</v>
      </c>
    </row>
    <row r="857" spans="1:13" x14ac:dyDescent="0.25">
      <c r="A857">
        <v>1969</v>
      </c>
      <c r="B857" t="s">
        <v>23</v>
      </c>
      <c r="C857" t="s">
        <v>36</v>
      </c>
      <c r="D857">
        <v>0</v>
      </c>
      <c r="E857">
        <f t="shared" si="50"/>
        <v>1129</v>
      </c>
      <c r="F857">
        <v>1129</v>
      </c>
      <c r="G857">
        <v>0</v>
      </c>
      <c r="H857">
        <f t="shared" si="51"/>
        <v>0</v>
      </c>
      <c r="I857">
        <v>0</v>
      </c>
      <c r="J857">
        <v>0</v>
      </c>
      <c r="K857">
        <v>15</v>
      </c>
      <c r="L857">
        <f t="shared" si="49"/>
        <v>1144</v>
      </c>
    </row>
    <row r="858" spans="1:13" x14ac:dyDescent="0.25">
      <c r="A858">
        <v>1970</v>
      </c>
      <c r="B858" t="s">
        <v>23</v>
      </c>
      <c r="C858" t="s">
        <v>36</v>
      </c>
      <c r="D858">
        <v>0</v>
      </c>
      <c r="E858">
        <f t="shared" si="50"/>
        <v>2240</v>
      </c>
      <c r="F858">
        <v>2240</v>
      </c>
      <c r="G858">
        <v>0</v>
      </c>
      <c r="H858">
        <f t="shared" si="51"/>
        <v>0</v>
      </c>
      <c r="I858">
        <v>0</v>
      </c>
      <c r="J858">
        <v>0</v>
      </c>
      <c r="K858">
        <v>3</v>
      </c>
      <c r="L858">
        <f t="shared" si="49"/>
        <v>2243</v>
      </c>
      <c r="M858" t="s">
        <v>37</v>
      </c>
    </row>
    <row r="859" spans="1:13" x14ac:dyDescent="0.25">
      <c r="A859">
        <v>1971</v>
      </c>
      <c r="B859" t="s">
        <v>23</v>
      </c>
      <c r="C859" t="s">
        <v>36</v>
      </c>
      <c r="D859">
        <v>0</v>
      </c>
      <c r="E859">
        <f t="shared" si="50"/>
        <v>0</v>
      </c>
      <c r="F859">
        <v>0</v>
      </c>
      <c r="G859">
        <v>0</v>
      </c>
      <c r="H859">
        <f t="shared" si="51"/>
        <v>0</v>
      </c>
      <c r="I859">
        <v>0</v>
      </c>
      <c r="J859">
        <v>0</v>
      </c>
      <c r="K859">
        <v>5</v>
      </c>
      <c r="L859">
        <f t="shared" si="49"/>
        <v>5</v>
      </c>
    </row>
    <row r="860" spans="1:13" x14ac:dyDescent="0.25">
      <c r="A860">
        <v>1972</v>
      </c>
      <c r="B860" t="s">
        <v>23</v>
      </c>
      <c r="C860" t="s">
        <v>36</v>
      </c>
      <c r="D860">
        <v>0</v>
      </c>
      <c r="E860">
        <f t="shared" si="50"/>
        <v>0</v>
      </c>
      <c r="F860">
        <v>0</v>
      </c>
      <c r="G860">
        <v>0</v>
      </c>
      <c r="H860">
        <f t="shared" si="51"/>
        <v>0</v>
      </c>
      <c r="I860">
        <v>0</v>
      </c>
      <c r="J860">
        <v>1</v>
      </c>
      <c r="K860">
        <v>1</v>
      </c>
      <c r="L860">
        <f t="shared" si="49"/>
        <v>2</v>
      </c>
    </row>
    <row r="861" spans="1:13" x14ac:dyDescent="0.25">
      <c r="A861">
        <v>1973</v>
      </c>
      <c r="B861" t="s">
        <v>23</v>
      </c>
      <c r="C861" t="s">
        <v>36</v>
      </c>
      <c r="D861">
        <v>0</v>
      </c>
      <c r="E861">
        <f t="shared" si="50"/>
        <v>0</v>
      </c>
      <c r="F861">
        <v>0</v>
      </c>
      <c r="G861">
        <v>0</v>
      </c>
      <c r="H861">
        <f t="shared" si="51"/>
        <v>0</v>
      </c>
      <c r="I861">
        <v>0</v>
      </c>
      <c r="J861">
        <v>0</v>
      </c>
      <c r="K861">
        <v>0</v>
      </c>
      <c r="L861">
        <f t="shared" si="49"/>
        <v>0</v>
      </c>
    </row>
    <row r="862" spans="1:13" x14ac:dyDescent="0.25">
      <c r="A862">
        <v>1974</v>
      </c>
      <c r="B862" t="s">
        <v>23</v>
      </c>
      <c r="C862" t="s">
        <v>36</v>
      </c>
      <c r="D862">
        <v>0</v>
      </c>
      <c r="E862">
        <f t="shared" si="50"/>
        <v>0</v>
      </c>
      <c r="F862">
        <v>0</v>
      </c>
      <c r="G862">
        <v>0</v>
      </c>
      <c r="H862">
        <f t="shared" si="51"/>
        <v>0</v>
      </c>
      <c r="I862">
        <v>0</v>
      </c>
      <c r="J862">
        <v>0</v>
      </c>
      <c r="K862">
        <v>0</v>
      </c>
      <c r="L862">
        <f t="shared" si="49"/>
        <v>0</v>
      </c>
      <c r="M862" t="s">
        <v>38</v>
      </c>
    </row>
    <row r="863" spans="1:13" x14ac:dyDescent="0.25">
      <c r="A863">
        <v>1975</v>
      </c>
      <c r="B863" t="s">
        <v>23</v>
      </c>
      <c r="C863" t="s">
        <v>36</v>
      </c>
      <c r="D863">
        <v>0</v>
      </c>
      <c r="E863">
        <f t="shared" si="50"/>
        <v>0</v>
      </c>
      <c r="F863">
        <v>0</v>
      </c>
      <c r="G863">
        <v>0</v>
      </c>
      <c r="H863">
        <f t="shared" si="51"/>
        <v>0</v>
      </c>
      <c r="I863">
        <v>0</v>
      </c>
      <c r="J863">
        <v>0</v>
      </c>
      <c r="K863">
        <v>0</v>
      </c>
      <c r="L863">
        <f t="shared" si="49"/>
        <v>0</v>
      </c>
      <c r="M863" t="s">
        <v>39</v>
      </c>
    </row>
    <row r="864" spans="1:13" x14ac:dyDescent="0.25">
      <c r="A864">
        <v>1976</v>
      </c>
      <c r="B864" t="s">
        <v>23</v>
      </c>
      <c r="C864" t="s">
        <v>36</v>
      </c>
      <c r="D864">
        <v>0</v>
      </c>
      <c r="E864">
        <f t="shared" si="50"/>
        <v>0</v>
      </c>
      <c r="F864">
        <v>0</v>
      </c>
      <c r="G864">
        <v>0</v>
      </c>
      <c r="H864">
        <f t="shared" si="51"/>
        <v>0</v>
      </c>
      <c r="I864">
        <v>0</v>
      </c>
      <c r="J864">
        <v>0</v>
      </c>
      <c r="K864">
        <v>0</v>
      </c>
      <c r="L864">
        <f t="shared" si="49"/>
        <v>0</v>
      </c>
    </row>
    <row r="865" spans="1:12" x14ac:dyDescent="0.25">
      <c r="A865">
        <v>1977</v>
      </c>
      <c r="B865" t="s">
        <v>23</v>
      </c>
      <c r="C865" t="s">
        <v>36</v>
      </c>
      <c r="D865">
        <v>0</v>
      </c>
      <c r="E865">
        <f t="shared" si="50"/>
        <v>0</v>
      </c>
      <c r="F865">
        <v>0</v>
      </c>
      <c r="G865">
        <v>0</v>
      </c>
      <c r="H865">
        <f t="shared" si="51"/>
        <v>0</v>
      </c>
      <c r="I865">
        <v>0</v>
      </c>
      <c r="J865">
        <v>0</v>
      </c>
      <c r="K865">
        <v>1</v>
      </c>
      <c r="L865">
        <f t="shared" si="49"/>
        <v>1</v>
      </c>
    </row>
    <row r="866" spans="1:12" x14ac:dyDescent="0.25">
      <c r="A866">
        <v>1992</v>
      </c>
      <c r="B866" t="s">
        <v>23</v>
      </c>
      <c r="C866" t="s">
        <v>36</v>
      </c>
      <c r="D866">
        <v>0</v>
      </c>
      <c r="E866">
        <f t="shared" si="50"/>
        <v>1</v>
      </c>
      <c r="F866">
        <v>1</v>
      </c>
      <c r="G866">
        <v>0</v>
      </c>
      <c r="H866">
        <f t="shared" si="51"/>
        <v>0</v>
      </c>
      <c r="I866">
        <v>0</v>
      </c>
      <c r="J866">
        <v>0</v>
      </c>
      <c r="K866">
        <v>0</v>
      </c>
      <c r="L866">
        <f t="shared" si="49"/>
        <v>1</v>
      </c>
    </row>
    <row r="867" spans="1:12" x14ac:dyDescent="0.25">
      <c r="A867">
        <v>1993</v>
      </c>
      <c r="B867" t="s">
        <v>23</v>
      </c>
      <c r="C867" t="s">
        <v>36</v>
      </c>
      <c r="D867">
        <v>0</v>
      </c>
      <c r="E867">
        <f t="shared" si="50"/>
        <v>0</v>
      </c>
      <c r="F867">
        <v>0</v>
      </c>
      <c r="G867">
        <v>0</v>
      </c>
      <c r="H867">
        <f t="shared" si="51"/>
        <v>0</v>
      </c>
      <c r="I867">
        <v>0</v>
      </c>
      <c r="J867">
        <v>0</v>
      </c>
      <c r="K867">
        <v>0</v>
      </c>
      <c r="L867">
        <f t="shared" si="49"/>
        <v>0</v>
      </c>
    </row>
    <row r="868" spans="1:12" x14ac:dyDescent="0.25">
      <c r="A868">
        <v>1994</v>
      </c>
      <c r="B868" t="s">
        <v>23</v>
      </c>
      <c r="C868" t="s">
        <v>36</v>
      </c>
      <c r="D868">
        <v>0</v>
      </c>
      <c r="E868">
        <f t="shared" si="50"/>
        <v>0</v>
      </c>
      <c r="F868">
        <v>0</v>
      </c>
      <c r="G868">
        <v>0</v>
      </c>
      <c r="H868">
        <f t="shared" si="51"/>
        <v>0</v>
      </c>
      <c r="I868">
        <v>0</v>
      </c>
      <c r="J868">
        <v>0</v>
      </c>
      <c r="K868">
        <v>0</v>
      </c>
      <c r="L868">
        <f t="shared" si="49"/>
        <v>0</v>
      </c>
    </row>
    <row r="869" spans="1:12" x14ac:dyDescent="0.25">
      <c r="A869">
        <v>1995</v>
      </c>
      <c r="B869" t="s">
        <v>23</v>
      </c>
      <c r="C869" t="s">
        <v>36</v>
      </c>
      <c r="D869">
        <v>0</v>
      </c>
      <c r="E869">
        <f t="shared" si="50"/>
        <v>0</v>
      </c>
      <c r="F869">
        <v>0</v>
      </c>
      <c r="G869">
        <v>0</v>
      </c>
      <c r="H869">
        <f t="shared" si="51"/>
        <v>0</v>
      </c>
      <c r="I869">
        <v>0</v>
      </c>
      <c r="J869">
        <v>0</v>
      </c>
      <c r="K869">
        <v>0</v>
      </c>
      <c r="L869">
        <f t="shared" si="49"/>
        <v>0</v>
      </c>
    </row>
    <row r="870" spans="1:12" x14ac:dyDescent="0.25">
      <c r="A870">
        <v>1996</v>
      </c>
      <c r="B870" t="s">
        <v>23</v>
      </c>
      <c r="C870" t="s">
        <v>36</v>
      </c>
      <c r="D870">
        <v>0</v>
      </c>
      <c r="E870">
        <f t="shared" si="50"/>
        <v>0</v>
      </c>
      <c r="F870">
        <v>0</v>
      </c>
      <c r="G870">
        <v>0</v>
      </c>
      <c r="H870">
        <f t="shared" si="51"/>
        <v>0</v>
      </c>
      <c r="I870">
        <v>0</v>
      </c>
      <c r="J870">
        <v>0</v>
      </c>
      <c r="K870">
        <v>0</v>
      </c>
      <c r="L870">
        <f t="shared" si="49"/>
        <v>0</v>
      </c>
    </row>
    <row r="871" spans="1:12" x14ac:dyDescent="0.25">
      <c r="A871">
        <v>1997</v>
      </c>
      <c r="B871" t="s">
        <v>23</v>
      </c>
      <c r="C871" t="s">
        <v>36</v>
      </c>
      <c r="D871">
        <v>0</v>
      </c>
      <c r="E871">
        <f t="shared" si="50"/>
        <v>0</v>
      </c>
      <c r="F871">
        <v>0</v>
      </c>
      <c r="G871">
        <v>0</v>
      </c>
      <c r="H871">
        <f t="shared" si="51"/>
        <v>0</v>
      </c>
      <c r="I871">
        <v>0</v>
      </c>
      <c r="J871">
        <v>0</v>
      </c>
      <c r="K871">
        <v>0</v>
      </c>
      <c r="L871">
        <f t="shared" si="49"/>
        <v>0</v>
      </c>
    </row>
    <row r="872" spans="1:12" x14ac:dyDescent="0.25">
      <c r="A872">
        <v>1998</v>
      </c>
      <c r="B872" t="s">
        <v>23</v>
      </c>
      <c r="C872" t="s">
        <v>36</v>
      </c>
      <c r="D872">
        <v>0</v>
      </c>
      <c r="E872">
        <f t="shared" si="50"/>
        <v>0</v>
      </c>
      <c r="F872">
        <v>0</v>
      </c>
      <c r="G872">
        <v>0</v>
      </c>
      <c r="H872">
        <f t="shared" si="51"/>
        <v>0</v>
      </c>
      <c r="I872">
        <v>0</v>
      </c>
      <c r="J872">
        <v>0</v>
      </c>
      <c r="K872">
        <v>0</v>
      </c>
      <c r="L872">
        <f t="shared" si="49"/>
        <v>0</v>
      </c>
    </row>
    <row r="873" spans="1:12" x14ac:dyDescent="0.25">
      <c r="A873">
        <v>1999</v>
      </c>
      <c r="B873" t="s">
        <v>23</v>
      </c>
      <c r="C873" t="s">
        <v>36</v>
      </c>
      <c r="D873">
        <v>0</v>
      </c>
      <c r="E873">
        <f t="shared" si="50"/>
        <v>0</v>
      </c>
      <c r="F873">
        <v>0</v>
      </c>
      <c r="G873">
        <v>0</v>
      </c>
      <c r="H873">
        <f t="shared" si="51"/>
        <v>0</v>
      </c>
      <c r="I873">
        <v>0</v>
      </c>
      <c r="J873">
        <v>0</v>
      </c>
      <c r="K873">
        <v>0</v>
      </c>
      <c r="L873">
        <f t="shared" si="49"/>
        <v>0</v>
      </c>
    </row>
    <row r="874" spans="1:12" x14ac:dyDescent="0.25">
      <c r="A874">
        <v>2013</v>
      </c>
      <c r="B874" t="s">
        <v>23</v>
      </c>
      <c r="C874" t="s">
        <v>36</v>
      </c>
      <c r="E874">
        <v>0</v>
      </c>
      <c r="F874">
        <v>0</v>
      </c>
      <c r="L874">
        <v>0</v>
      </c>
    </row>
    <row r="875" spans="1:12" x14ac:dyDescent="0.25">
      <c r="A875">
        <v>2014</v>
      </c>
      <c r="B875" t="s">
        <v>23</v>
      </c>
      <c r="C875" t="s">
        <v>36</v>
      </c>
    </row>
    <row r="876" spans="1:12" x14ac:dyDescent="0.25">
      <c r="A876">
        <v>2015</v>
      </c>
      <c r="B876" t="s">
        <v>23</v>
      </c>
      <c r="C876" t="s">
        <v>36</v>
      </c>
    </row>
    <row r="877" spans="1:12" x14ac:dyDescent="0.25">
      <c r="A877">
        <v>1899</v>
      </c>
      <c r="B877" t="s">
        <v>23</v>
      </c>
      <c r="C877" t="s">
        <v>69</v>
      </c>
      <c r="F877">
        <v>22</v>
      </c>
      <c r="K877">
        <v>33</v>
      </c>
      <c r="L877">
        <f>+F877+I877+J877+K877</f>
        <v>55</v>
      </c>
    </row>
    <row r="878" spans="1:12" x14ac:dyDescent="0.25">
      <c r="A878">
        <v>1900</v>
      </c>
      <c r="B878" t="s">
        <v>23</v>
      </c>
      <c r="C878" t="s">
        <v>69</v>
      </c>
    </row>
    <row r="879" spans="1:12" x14ac:dyDescent="0.25">
      <c r="A879">
        <v>1901</v>
      </c>
      <c r="B879" t="s">
        <v>23</v>
      </c>
      <c r="C879" t="s">
        <v>69</v>
      </c>
    </row>
    <row r="880" spans="1:12" x14ac:dyDescent="0.25">
      <c r="A880">
        <v>1902</v>
      </c>
      <c r="B880" t="s">
        <v>23</v>
      </c>
      <c r="C880" t="s">
        <v>69</v>
      </c>
    </row>
    <row r="881" spans="1:12" x14ac:dyDescent="0.25">
      <c r="A881">
        <v>1903</v>
      </c>
      <c r="B881" t="s">
        <v>23</v>
      </c>
      <c r="C881" t="s">
        <v>69</v>
      </c>
      <c r="F881">
        <v>33</v>
      </c>
      <c r="J881">
        <v>0</v>
      </c>
      <c r="K881">
        <v>9</v>
      </c>
      <c r="L881">
        <f>+F881+I881+J881+K881</f>
        <v>42</v>
      </c>
    </row>
    <row r="882" spans="1:12" x14ac:dyDescent="0.25">
      <c r="A882">
        <v>1904</v>
      </c>
      <c r="B882" t="s">
        <v>23</v>
      </c>
      <c r="C882" t="s">
        <v>69</v>
      </c>
    </row>
    <row r="883" spans="1:12" x14ac:dyDescent="0.25">
      <c r="A883">
        <v>1905</v>
      </c>
      <c r="B883" t="s">
        <v>23</v>
      </c>
      <c r="C883" t="s">
        <v>69</v>
      </c>
    </row>
    <row r="884" spans="1:12" x14ac:dyDescent="0.25">
      <c r="A884">
        <v>1906</v>
      </c>
      <c r="B884" t="s">
        <v>23</v>
      </c>
      <c r="C884" t="s">
        <v>69</v>
      </c>
    </row>
    <row r="885" spans="1:12" x14ac:dyDescent="0.25">
      <c r="A885">
        <v>1907</v>
      </c>
      <c r="B885" t="s">
        <v>23</v>
      </c>
      <c r="C885" t="s">
        <v>69</v>
      </c>
    </row>
    <row r="886" spans="1:12" x14ac:dyDescent="0.25">
      <c r="A886">
        <v>1908</v>
      </c>
      <c r="B886" t="s">
        <v>23</v>
      </c>
      <c r="C886" t="s">
        <v>69</v>
      </c>
      <c r="F886">
        <v>24</v>
      </c>
      <c r="I886">
        <v>26</v>
      </c>
      <c r="J886">
        <v>4</v>
      </c>
      <c r="K886">
        <v>33</v>
      </c>
      <c r="L886">
        <f>+F886+I886+J886+K886</f>
        <v>87</v>
      </c>
    </row>
    <row r="887" spans="1:12" x14ac:dyDescent="0.25">
      <c r="A887">
        <v>1909</v>
      </c>
      <c r="B887" t="s">
        <v>23</v>
      </c>
      <c r="C887" t="s">
        <v>69</v>
      </c>
    </row>
    <row r="888" spans="1:12" x14ac:dyDescent="0.25">
      <c r="A888">
        <v>1910</v>
      </c>
      <c r="B888" t="s">
        <v>23</v>
      </c>
      <c r="C888" t="s">
        <v>69</v>
      </c>
    </row>
    <row r="889" spans="1:12" x14ac:dyDescent="0.25">
      <c r="A889">
        <v>1911</v>
      </c>
      <c r="B889" t="s">
        <v>23</v>
      </c>
      <c r="C889" t="s">
        <v>69</v>
      </c>
    </row>
    <row r="890" spans="1:12" x14ac:dyDescent="0.25">
      <c r="A890">
        <v>1912</v>
      </c>
      <c r="B890" t="s">
        <v>23</v>
      </c>
      <c r="C890" t="s">
        <v>69</v>
      </c>
    </row>
    <row r="891" spans="1:12" x14ac:dyDescent="0.25">
      <c r="A891">
        <v>1913</v>
      </c>
      <c r="B891" t="s">
        <v>23</v>
      </c>
      <c r="C891" t="s">
        <v>69</v>
      </c>
    </row>
    <row r="892" spans="1:12" x14ac:dyDescent="0.25">
      <c r="A892">
        <v>1914</v>
      </c>
      <c r="B892" t="s">
        <v>23</v>
      </c>
      <c r="C892" t="s">
        <v>69</v>
      </c>
    </row>
    <row r="893" spans="1:12" x14ac:dyDescent="0.25">
      <c r="A893">
        <v>1915</v>
      </c>
      <c r="B893" t="s">
        <v>23</v>
      </c>
      <c r="C893" t="s">
        <v>69</v>
      </c>
    </row>
    <row r="894" spans="1:12" x14ac:dyDescent="0.25">
      <c r="A894">
        <v>1916</v>
      </c>
      <c r="B894" t="s">
        <v>23</v>
      </c>
      <c r="C894" t="s">
        <v>69</v>
      </c>
    </row>
    <row r="895" spans="1:12" x14ac:dyDescent="0.25">
      <c r="A895">
        <v>1917</v>
      </c>
      <c r="B895" t="s">
        <v>23</v>
      </c>
      <c r="C895" t="s">
        <v>69</v>
      </c>
      <c r="J895">
        <v>1</v>
      </c>
    </row>
    <row r="896" spans="1:12" x14ac:dyDescent="0.25">
      <c r="A896">
        <v>1918</v>
      </c>
      <c r="B896" t="s">
        <v>23</v>
      </c>
      <c r="C896" t="s">
        <v>69</v>
      </c>
    </row>
    <row r="897" spans="1:12" x14ac:dyDescent="0.25">
      <c r="A897">
        <v>1919</v>
      </c>
      <c r="B897" t="s">
        <v>23</v>
      </c>
      <c r="C897" t="s">
        <v>69</v>
      </c>
      <c r="F897">
        <v>18</v>
      </c>
      <c r="L897">
        <f t="shared" ref="L897:L908" si="52">+F897+I897+J897+K897</f>
        <v>18</v>
      </c>
    </row>
    <row r="898" spans="1:12" x14ac:dyDescent="0.25">
      <c r="A898">
        <v>1920</v>
      </c>
      <c r="B898" t="s">
        <v>23</v>
      </c>
      <c r="C898" t="s">
        <v>69</v>
      </c>
      <c r="F898">
        <v>16</v>
      </c>
      <c r="L898">
        <f t="shared" si="52"/>
        <v>16</v>
      </c>
    </row>
    <row r="899" spans="1:12" x14ac:dyDescent="0.25">
      <c r="A899">
        <v>1921</v>
      </c>
      <c r="B899" t="s">
        <v>23</v>
      </c>
      <c r="C899" t="s">
        <v>69</v>
      </c>
      <c r="F899">
        <v>16</v>
      </c>
      <c r="L899">
        <f t="shared" si="52"/>
        <v>16</v>
      </c>
    </row>
    <row r="900" spans="1:12" x14ac:dyDescent="0.25">
      <c r="A900">
        <v>1922</v>
      </c>
      <c r="B900" t="s">
        <v>23</v>
      </c>
      <c r="C900" t="s">
        <v>69</v>
      </c>
      <c r="F900">
        <v>3</v>
      </c>
      <c r="L900">
        <f t="shared" si="52"/>
        <v>3</v>
      </c>
    </row>
    <row r="901" spans="1:12" x14ac:dyDescent="0.25">
      <c r="A901">
        <v>1923</v>
      </c>
      <c r="B901" t="s">
        <v>23</v>
      </c>
      <c r="C901" t="s">
        <v>69</v>
      </c>
      <c r="F901">
        <v>7</v>
      </c>
      <c r="L901">
        <f t="shared" si="52"/>
        <v>7</v>
      </c>
    </row>
    <row r="902" spans="1:12" x14ac:dyDescent="0.25">
      <c r="A902">
        <v>1924</v>
      </c>
      <c r="B902" t="s">
        <v>23</v>
      </c>
      <c r="C902" t="s">
        <v>69</v>
      </c>
      <c r="F902">
        <v>5</v>
      </c>
      <c r="L902">
        <f t="shared" si="52"/>
        <v>5</v>
      </c>
    </row>
    <row r="903" spans="1:12" x14ac:dyDescent="0.25">
      <c r="A903">
        <v>1925</v>
      </c>
      <c r="B903" t="s">
        <v>23</v>
      </c>
      <c r="C903" t="s">
        <v>69</v>
      </c>
      <c r="F903">
        <v>12</v>
      </c>
      <c r="L903">
        <f t="shared" si="52"/>
        <v>12</v>
      </c>
    </row>
    <row r="904" spans="1:12" x14ac:dyDescent="0.25">
      <c r="A904">
        <v>1926</v>
      </c>
      <c r="B904" t="s">
        <v>23</v>
      </c>
      <c r="C904" t="s">
        <v>69</v>
      </c>
      <c r="F904">
        <v>20</v>
      </c>
      <c r="L904">
        <f t="shared" si="52"/>
        <v>20</v>
      </c>
    </row>
    <row r="905" spans="1:12" x14ac:dyDescent="0.25">
      <c r="A905">
        <v>1927</v>
      </c>
      <c r="B905" t="s">
        <v>23</v>
      </c>
      <c r="C905" t="s">
        <v>69</v>
      </c>
      <c r="F905">
        <v>2</v>
      </c>
      <c r="L905">
        <f t="shared" si="52"/>
        <v>2</v>
      </c>
    </row>
    <row r="906" spans="1:12" x14ac:dyDescent="0.25">
      <c r="A906">
        <v>1928</v>
      </c>
      <c r="B906" t="s">
        <v>23</v>
      </c>
      <c r="C906" t="s">
        <v>69</v>
      </c>
      <c r="F906">
        <v>2</v>
      </c>
      <c r="L906">
        <f t="shared" si="52"/>
        <v>2</v>
      </c>
    </row>
    <row r="907" spans="1:12" x14ac:dyDescent="0.25">
      <c r="A907">
        <v>1929</v>
      </c>
      <c r="B907" t="s">
        <v>23</v>
      </c>
      <c r="C907" t="s">
        <v>69</v>
      </c>
      <c r="F907">
        <v>3</v>
      </c>
      <c r="L907">
        <f t="shared" si="52"/>
        <v>3</v>
      </c>
    </row>
    <row r="908" spans="1:12" x14ac:dyDescent="0.25">
      <c r="A908">
        <v>1930</v>
      </c>
      <c r="B908" t="s">
        <v>23</v>
      </c>
      <c r="C908" t="s">
        <v>69</v>
      </c>
      <c r="F908">
        <v>15</v>
      </c>
      <c r="I908">
        <v>2</v>
      </c>
      <c r="L908">
        <f t="shared" si="52"/>
        <v>17</v>
      </c>
    </row>
    <row r="909" spans="1:12" x14ac:dyDescent="0.25">
      <c r="A909">
        <v>1931</v>
      </c>
      <c r="B909" t="s">
        <v>23</v>
      </c>
      <c r="C909" t="s">
        <v>69</v>
      </c>
      <c r="F909">
        <v>7</v>
      </c>
      <c r="I909">
        <v>1</v>
      </c>
      <c r="L909">
        <v>7</v>
      </c>
    </row>
    <row r="910" spans="1:12" x14ac:dyDescent="0.25">
      <c r="A910">
        <v>1932</v>
      </c>
      <c r="B910" t="s">
        <v>23</v>
      </c>
      <c r="C910" t="s">
        <v>69</v>
      </c>
      <c r="F910">
        <v>13</v>
      </c>
      <c r="I910">
        <v>0</v>
      </c>
      <c r="L910">
        <f>+F910+I910+J910+K910</f>
        <v>13</v>
      </c>
    </row>
    <row r="911" spans="1:12" x14ac:dyDescent="0.25">
      <c r="A911">
        <v>1933</v>
      </c>
      <c r="B911" t="s">
        <v>23</v>
      </c>
      <c r="C911" t="s">
        <v>69</v>
      </c>
      <c r="F911">
        <v>14</v>
      </c>
      <c r="I911">
        <v>0</v>
      </c>
      <c r="L911">
        <f>+F911+I911+J911+K911</f>
        <v>14</v>
      </c>
    </row>
    <row r="912" spans="1:12" x14ac:dyDescent="0.25">
      <c r="A912">
        <v>1934</v>
      </c>
      <c r="B912" t="s">
        <v>23</v>
      </c>
      <c r="C912" t="s">
        <v>69</v>
      </c>
      <c r="F912">
        <v>10</v>
      </c>
      <c r="L912">
        <f>+F912+I912+J912+K912</f>
        <v>10</v>
      </c>
    </row>
    <row r="913" spans="1:12" x14ac:dyDescent="0.25">
      <c r="A913">
        <v>1935</v>
      </c>
      <c r="B913" t="s">
        <v>23</v>
      </c>
      <c r="C913" t="s">
        <v>69</v>
      </c>
      <c r="F913">
        <v>12</v>
      </c>
      <c r="L913">
        <f>+F913+I913+J913+K913</f>
        <v>12</v>
      </c>
    </row>
    <row r="914" spans="1:12" x14ac:dyDescent="0.25">
      <c r="A914">
        <v>1936</v>
      </c>
      <c r="B914" t="s">
        <v>23</v>
      </c>
      <c r="C914" t="s">
        <v>69</v>
      </c>
      <c r="F914">
        <v>11</v>
      </c>
      <c r="L914">
        <f>+F914+I914+J914+K914</f>
        <v>11</v>
      </c>
    </row>
    <row r="915" spans="1:12" x14ac:dyDescent="0.25">
      <c r="A915">
        <v>1937</v>
      </c>
      <c r="B915" t="s">
        <v>23</v>
      </c>
      <c r="C915" t="s">
        <v>69</v>
      </c>
      <c r="F915">
        <v>5</v>
      </c>
      <c r="I915">
        <v>0</v>
      </c>
      <c r="L915">
        <v>6</v>
      </c>
    </row>
    <row r="916" spans="1:12" x14ac:dyDescent="0.25">
      <c r="A916">
        <v>1938</v>
      </c>
      <c r="B916" t="s">
        <v>23</v>
      </c>
      <c r="C916" t="s">
        <v>69</v>
      </c>
      <c r="F916">
        <v>4</v>
      </c>
      <c r="I916">
        <v>0</v>
      </c>
      <c r="L916">
        <f>+F916+I916+J916+K916</f>
        <v>4</v>
      </c>
    </row>
    <row r="917" spans="1:12" x14ac:dyDescent="0.25">
      <c r="A917">
        <v>1939</v>
      </c>
      <c r="B917" t="s">
        <v>23</v>
      </c>
      <c r="C917" t="s">
        <v>69</v>
      </c>
      <c r="F917">
        <v>3</v>
      </c>
      <c r="I917">
        <v>12</v>
      </c>
      <c r="L917">
        <v>14</v>
      </c>
    </row>
    <row r="918" spans="1:12" x14ac:dyDescent="0.25">
      <c r="A918">
        <v>1940</v>
      </c>
      <c r="B918" t="s">
        <v>23</v>
      </c>
      <c r="C918" t="s">
        <v>69</v>
      </c>
      <c r="F918">
        <v>15</v>
      </c>
      <c r="I918">
        <v>8</v>
      </c>
      <c r="L918">
        <f t="shared" ref="L918:L923" si="53">+F918+I918+J918+K918</f>
        <v>23</v>
      </c>
    </row>
    <row r="919" spans="1:12" x14ac:dyDescent="0.25">
      <c r="A919">
        <v>1941</v>
      </c>
      <c r="B919" t="s">
        <v>23</v>
      </c>
      <c r="C919" t="s">
        <v>69</v>
      </c>
      <c r="F919">
        <v>35</v>
      </c>
      <c r="I919">
        <v>17</v>
      </c>
      <c r="L919">
        <f t="shared" si="53"/>
        <v>52</v>
      </c>
    </row>
    <row r="920" spans="1:12" x14ac:dyDescent="0.25">
      <c r="A920">
        <v>1942</v>
      </c>
      <c r="B920" t="s">
        <v>23</v>
      </c>
      <c r="C920" t="s">
        <v>69</v>
      </c>
      <c r="F920">
        <v>23</v>
      </c>
      <c r="I920">
        <v>59</v>
      </c>
      <c r="L920">
        <f t="shared" si="53"/>
        <v>82</v>
      </c>
    </row>
    <row r="921" spans="1:12" x14ac:dyDescent="0.25">
      <c r="A921">
        <v>1943</v>
      </c>
      <c r="B921" t="s">
        <v>23</v>
      </c>
      <c r="C921" t="s">
        <v>69</v>
      </c>
      <c r="F921">
        <v>9</v>
      </c>
      <c r="I921">
        <v>124</v>
      </c>
      <c r="L921">
        <f t="shared" si="53"/>
        <v>133</v>
      </c>
    </row>
    <row r="922" spans="1:12" x14ac:dyDescent="0.25">
      <c r="A922">
        <v>1944</v>
      </c>
      <c r="B922" t="s">
        <v>23</v>
      </c>
      <c r="C922" t="s">
        <v>69</v>
      </c>
      <c r="F922">
        <v>11</v>
      </c>
      <c r="I922">
        <v>128</v>
      </c>
      <c r="L922">
        <f t="shared" si="53"/>
        <v>139</v>
      </c>
    </row>
    <row r="923" spans="1:12" x14ac:dyDescent="0.25">
      <c r="A923">
        <v>1945</v>
      </c>
      <c r="B923" t="s">
        <v>23</v>
      </c>
      <c r="C923" t="s">
        <v>69</v>
      </c>
      <c r="F923">
        <v>18</v>
      </c>
      <c r="I923">
        <v>119</v>
      </c>
      <c r="L923">
        <f t="shared" si="53"/>
        <v>137</v>
      </c>
    </row>
    <row r="924" spans="1:12" x14ac:dyDescent="0.25">
      <c r="A924">
        <v>1946</v>
      </c>
      <c r="B924" t="s">
        <v>23</v>
      </c>
      <c r="C924" t="s">
        <v>69</v>
      </c>
      <c r="F924">
        <v>15</v>
      </c>
      <c r="I924">
        <v>101</v>
      </c>
      <c r="L924">
        <v>117</v>
      </c>
    </row>
    <row r="925" spans="1:12" x14ac:dyDescent="0.25">
      <c r="A925">
        <v>1947</v>
      </c>
      <c r="B925" t="s">
        <v>23</v>
      </c>
      <c r="C925" t="s">
        <v>69</v>
      </c>
      <c r="F925">
        <v>9</v>
      </c>
      <c r="I925">
        <v>70</v>
      </c>
      <c r="L925">
        <v>78</v>
      </c>
    </row>
    <row r="926" spans="1:12" x14ac:dyDescent="0.25">
      <c r="A926">
        <v>1948</v>
      </c>
      <c r="B926" t="s">
        <v>23</v>
      </c>
      <c r="C926" t="s">
        <v>69</v>
      </c>
      <c r="F926">
        <v>6</v>
      </c>
      <c r="I926">
        <v>51</v>
      </c>
      <c r="L926">
        <f>+F926+I926+J926+K926</f>
        <v>57</v>
      </c>
    </row>
    <row r="927" spans="1:12" x14ac:dyDescent="0.25">
      <c r="A927">
        <v>1949</v>
      </c>
      <c r="B927" t="s">
        <v>23</v>
      </c>
      <c r="C927" t="s">
        <v>69</v>
      </c>
      <c r="F927">
        <v>8</v>
      </c>
      <c r="I927">
        <v>33</v>
      </c>
      <c r="L927">
        <f>+F927+I927+J927+K927</f>
        <v>41</v>
      </c>
    </row>
    <row r="928" spans="1:12" x14ac:dyDescent="0.25">
      <c r="A928">
        <v>1950</v>
      </c>
      <c r="B928" t="s">
        <v>23</v>
      </c>
      <c r="C928" t="s">
        <v>69</v>
      </c>
      <c r="F928">
        <v>1</v>
      </c>
      <c r="I928">
        <v>22</v>
      </c>
      <c r="L928">
        <v>24</v>
      </c>
    </row>
    <row r="929" spans="1:12" x14ac:dyDescent="0.25">
      <c r="A929">
        <v>1951</v>
      </c>
      <c r="B929" t="s">
        <v>23</v>
      </c>
      <c r="C929" t="s">
        <v>69</v>
      </c>
      <c r="F929">
        <v>2</v>
      </c>
      <c r="I929">
        <v>20</v>
      </c>
      <c r="L929">
        <f>+F929+I929+J929+K929</f>
        <v>22</v>
      </c>
    </row>
    <row r="930" spans="1:12" x14ac:dyDescent="0.25">
      <c r="A930">
        <v>1952</v>
      </c>
      <c r="B930" t="s">
        <v>23</v>
      </c>
      <c r="C930" t="s">
        <v>69</v>
      </c>
      <c r="F930">
        <v>9</v>
      </c>
      <c r="I930">
        <v>9</v>
      </c>
      <c r="L930">
        <f>+F930+I930+J930+K930</f>
        <v>18</v>
      </c>
    </row>
    <row r="931" spans="1:12" x14ac:dyDescent="0.25">
      <c r="A931">
        <v>1953</v>
      </c>
      <c r="B931" t="s">
        <v>23</v>
      </c>
      <c r="C931" t="s">
        <v>69</v>
      </c>
      <c r="F931">
        <v>9</v>
      </c>
      <c r="I931">
        <v>7</v>
      </c>
      <c r="L931">
        <f>+F931+I931+J931+K931</f>
        <v>16</v>
      </c>
    </row>
    <row r="932" spans="1:12" x14ac:dyDescent="0.25">
      <c r="A932">
        <v>1954</v>
      </c>
      <c r="B932" t="s">
        <v>23</v>
      </c>
      <c r="C932" t="s">
        <v>69</v>
      </c>
      <c r="F932">
        <v>3</v>
      </c>
      <c r="I932">
        <v>7</v>
      </c>
      <c r="L932">
        <f>+F932+I932+J932+K932</f>
        <v>10</v>
      </c>
    </row>
    <row r="933" spans="1:12" x14ac:dyDescent="0.25">
      <c r="A933">
        <v>1955</v>
      </c>
      <c r="B933" t="s">
        <v>23</v>
      </c>
      <c r="C933" t="s">
        <v>69</v>
      </c>
      <c r="F933">
        <v>3</v>
      </c>
      <c r="I933">
        <v>2</v>
      </c>
      <c r="L933">
        <v>6</v>
      </c>
    </row>
    <row r="934" spans="1:12" x14ac:dyDescent="0.25">
      <c r="A934">
        <v>1956</v>
      </c>
      <c r="B934" t="s">
        <v>23</v>
      </c>
      <c r="C934" t="s">
        <v>69</v>
      </c>
      <c r="F934">
        <v>3</v>
      </c>
      <c r="I934">
        <v>3</v>
      </c>
      <c r="L934">
        <v>7</v>
      </c>
    </row>
    <row r="935" spans="1:12" x14ac:dyDescent="0.25">
      <c r="A935">
        <v>1957</v>
      </c>
      <c r="B935" t="s">
        <v>23</v>
      </c>
      <c r="C935" t="s">
        <v>69</v>
      </c>
      <c r="F935">
        <v>1</v>
      </c>
      <c r="I935">
        <v>0</v>
      </c>
      <c r="L935">
        <v>2</v>
      </c>
    </row>
    <row r="936" spans="1:12" x14ac:dyDescent="0.25">
      <c r="A936">
        <v>1958</v>
      </c>
      <c r="B936" t="s">
        <v>23</v>
      </c>
      <c r="C936" t="s">
        <v>69</v>
      </c>
      <c r="F936">
        <v>2</v>
      </c>
      <c r="I936">
        <v>1</v>
      </c>
      <c r="L936">
        <f t="shared" ref="L936:L977" si="54">+F936+I936+J936+K936</f>
        <v>3</v>
      </c>
    </row>
    <row r="937" spans="1:12" x14ac:dyDescent="0.25">
      <c r="A937">
        <v>1959</v>
      </c>
      <c r="B937" t="s">
        <v>23</v>
      </c>
      <c r="C937" t="s">
        <v>69</v>
      </c>
      <c r="F937">
        <v>0</v>
      </c>
      <c r="I937">
        <v>0</v>
      </c>
      <c r="L937">
        <f t="shared" si="54"/>
        <v>0</v>
      </c>
    </row>
    <row r="938" spans="1:12" x14ac:dyDescent="0.25">
      <c r="A938">
        <v>1960</v>
      </c>
      <c r="B938" t="s">
        <v>23</v>
      </c>
      <c r="C938" t="s">
        <v>69</v>
      </c>
      <c r="F938">
        <v>0</v>
      </c>
      <c r="I938">
        <v>7</v>
      </c>
      <c r="L938">
        <f t="shared" si="54"/>
        <v>7</v>
      </c>
    </row>
    <row r="939" spans="1:12" x14ac:dyDescent="0.25">
      <c r="A939">
        <v>1961</v>
      </c>
      <c r="B939" t="s">
        <v>23</v>
      </c>
      <c r="C939" t="s">
        <v>69</v>
      </c>
      <c r="F939">
        <v>0</v>
      </c>
      <c r="I939">
        <v>2</v>
      </c>
      <c r="L939">
        <f t="shared" si="54"/>
        <v>2</v>
      </c>
    </row>
    <row r="940" spans="1:12" x14ac:dyDescent="0.25">
      <c r="A940">
        <v>1962</v>
      </c>
      <c r="B940" t="s">
        <v>23</v>
      </c>
      <c r="C940" t="s">
        <v>69</v>
      </c>
      <c r="F940">
        <v>0</v>
      </c>
      <c r="I940">
        <v>1</v>
      </c>
      <c r="L940">
        <f t="shared" si="54"/>
        <v>1</v>
      </c>
    </row>
    <row r="941" spans="1:12" x14ac:dyDescent="0.25">
      <c r="A941">
        <v>1963</v>
      </c>
      <c r="B941" t="s">
        <v>23</v>
      </c>
      <c r="C941" t="s">
        <v>69</v>
      </c>
      <c r="I941">
        <v>0</v>
      </c>
      <c r="L941">
        <f t="shared" si="54"/>
        <v>0</v>
      </c>
    </row>
    <row r="942" spans="1:12" x14ac:dyDescent="0.25">
      <c r="A942">
        <v>1964</v>
      </c>
      <c r="B942" t="s">
        <v>23</v>
      </c>
      <c r="C942" t="s">
        <v>69</v>
      </c>
      <c r="F942">
        <v>0</v>
      </c>
      <c r="L942">
        <f t="shared" si="54"/>
        <v>0</v>
      </c>
    </row>
    <row r="943" spans="1:12" x14ac:dyDescent="0.25">
      <c r="A943">
        <v>1965</v>
      </c>
      <c r="B943" t="s">
        <v>23</v>
      </c>
      <c r="C943" t="s">
        <v>69</v>
      </c>
      <c r="F943">
        <v>0</v>
      </c>
      <c r="L943">
        <f t="shared" si="54"/>
        <v>0</v>
      </c>
    </row>
    <row r="944" spans="1:12" x14ac:dyDescent="0.25">
      <c r="A944">
        <v>1966</v>
      </c>
      <c r="B944" t="s">
        <v>23</v>
      </c>
      <c r="C944" t="s">
        <v>69</v>
      </c>
      <c r="L944">
        <f t="shared" si="54"/>
        <v>0</v>
      </c>
    </row>
    <row r="945" spans="1:12" x14ac:dyDescent="0.25">
      <c r="A945">
        <v>1967</v>
      </c>
      <c r="B945" t="s">
        <v>23</v>
      </c>
      <c r="C945" t="s">
        <v>69</v>
      </c>
      <c r="L945">
        <f t="shared" si="54"/>
        <v>0</v>
      </c>
    </row>
    <row r="946" spans="1:12" x14ac:dyDescent="0.25">
      <c r="A946">
        <v>1968</v>
      </c>
      <c r="B946" t="s">
        <v>23</v>
      </c>
      <c r="C946" t="s">
        <v>69</v>
      </c>
      <c r="L946">
        <f t="shared" si="54"/>
        <v>0</v>
      </c>
    </row>
    <row r="947" spans="1:12" x14ac:dyDescent="0.25">
      <c r="A947">
        <v>1969</v>
      </c>
      <c r="B947" t="s">
        <v>23</v>
      </c>
      <c r="C947" t="s">
        <v>69</v>
      </c>
      <c r="L947">
        <f t="shared" si="54"/>
        <v>0</v>
      </c>
    </row>
    <row r="948" spans="1:12" x14ac:dyDescent="0.25">
      <c r="A948">
        <v>1970</v>
      </c>
      <c r="B948" t="s">
        <v>23</v>
      </c>
      <c r="C948" t="s">
        <v>69</v>
      </c>
      <c r="F948">
        <v>0</v>
      </c>
      <c r="L948">
        <f t="shared" si="54"/>
        <v>0</v>
      </c>
    </row>
    <row r="949" spans="1:12" x14ac:dyDescent="0.25">
      <c r="A949">
        <v>1971</v>
      </c>
      <c r="B949" t="s">
        <v>23</v>
      </c>
      <c r="C949" t="s">
        <v>69</v>
      </c>
      <c r="F949">
        <v>0</v>
      </c>
      <c r="I949">
        <v>0</v>
      </c>
      <c r="L949">
        <f t="shared" si="54"/>
        <v>0</v>
      </c>
    </row>
    <row r="950" spans="1:12" x14ac:dyDescent="0.25">
      <c r="A950">
        <v>1972</v>
      </c>
      <c r="B950" t="s">
        <v>23</v>
      </c>
      <c r="C950" t="s">
        <v>69</v>
      </c>
      <c r="I950">
        <v>0</v>
      </c>
      <c r="L950">
        <f t="shared" si="54"/>
        <v>0</v>
      </c>
    </row>
    <row r="951" spans="1:12" x14ac:dyDescent="0.25">
      <c r="A951">
        <v>1973</v>
      </c>
      <c r="B951" t="s">
        <v>23</v>
      </c>
      <c r="C951" t="s">
        <v>69</v>
      </c>
      <c r="I951">
        <v>3</v>
      </c>
      <c r="L951">
        <f t="shared" si="54"/>
        <v>3</v>
      </c>
    </row>
    <row r="952" spans="1:12" x14ac:dyDescent="0.25">
      <c r="A952">
        <v>1974</v>
      </c>
      <c r="B952" t="s">
        <v>23</v>
      </c>
      <c r="C952" t="s">
        <v>69</v>
      </c>
      <c r="I952">
        <v>2</v>
      </c>
      <c r="L952">
        <f t="shared" si="54"/>
        <v>2</v>
      </c>
    </row>
    <row r="953" spans="1:12" x14ac:dyDescent="0.25">
      <c r="A953">
        <v>1975</v>
      </c>
      <c r="B953" t="s">
        <v>23</v>
      </c>
      <c r="C953" t="s">
        <v>69</v>
      </c>
      <c r="I953">
        <v>2</v>
      </c>
      <c r="L953">
        <f t="shared" si="54"/>
        <v>2</v>
      </c>
    </row>
    <row r="954" spans="1:12" x14ac:dyDescent="0.25">
      <c r="A954">
        <v>1976</v>
      </c>
      <c r="B954" t="s">
        <v>23</v>
      </c>
      <c r="C954" t="s">
        <v>69</v>
      </c>
      <c r="I954">
        <v>1</v>
      </c>
      <c r="L954">
        <f t="shared" si="54"/>
        <v>1</v>
      </c>
    </row>
    <row r="955" spans="1:12" x14ac:dyDescent="0.25">
      <c r="A955">
        <v>1977</v>
      </c>
      <c r="B955" t="s">
        <v>23</v>
      </c>
      <c r="C955" t="s">
        <v>69</v>
      </c>
      <c r="I955">
        <v>1</v>
      </c>
      <c r="L955">
        <f t="shared" si="54"/>
        <v>1</v>
      </c>
    </row>
    <row r="956" spans="1:12" x14ac:dyDescent="0.25">
      <c r="A956">
        <v>1978</v>
      </c>
      <c r="B956" t="s">
        <v>23</v>
      </c>
      <c r="C956" t="s">
        <v>69</v>
      </c>
      <c r="D956">
        <v>0</v>
      </c>
      <c r="E956">
        <f t="shared" ref="E956:E977" si="55">F956-D956</f>
        <v>0</v>
      </c>
      <c r="F956">
        <v>0</v>
      </c>
      <c r="G956">
        <v>1</v>
      </c>
      <c r="H956">
        <f t="shared" ref="H956:H968" si="56">I956-G956</f>
        <v>0</v>
      </c>
      <c r="I956">
        <v>1</v>
      </c>
      <c r="J956">
        <v>0</v>
      </c>
      <c r="K956">
        <v>0</v>
      </c>
      <c r="L956">
        <f t="shared" si="54"/>
        <v>1</v>
      </c>
    </row>
    <row r="957" spans="1:12" x14ac:dyDescent="0.25">
      <c r="A957">
        <v>1979</v>
      </c>
      <c r="B957" t="s">
        <v>23</v>
      </c>
      <c r="C957" t="s">
        <v>69</v>
      </c>
      <c r="D957">
        <v>0</v>
      </c>
      <c r="E957">
        <f t="shared" si="55"/>
        <v>0</v>
      </c>
      <c r="F957">
        <v>0</v>
      </c>
      <c r="G957">
        <v>5</v>
      </c>
      <c r="H957">
        <f t="shared" si="56"/>
        <v>0</v>
      </c>
      <c r="I957">
        <v>5</v>
      </c>
      <c r="J957">
        <v>0</v>
      </c>
      <c r="K957">
        <v>0</v>
      </c>
      <c r="L957">
        <f t="shared" si="54"/>
        <v>5</v>
      </c>
    </row>
    <row r="958" spans="1:12" x14ac:dyDescent="0.25">
      <c r="A958">
        <v>1980</v>
      </c>
      <c r="B958" t="s">
        <v>23</v>
      </c>
      <c r="C958" t="s">
        <v>69</v>
      </c>
      <c r="D958">
        <v>0</v>
      </c>
      <c r="E958">
        <f t="shared" si="55"/>
        <v>0</v>
      </c>
      <c r="F958">
        <v>0</v>
      </c>
      <c r="G958">
        <v>1</v>
      </c>
      <c r="H958">
        <f t="shared" si="56"/>
        <v>0</v>
      </c>
      <c r="I958">
        <v>1</v>
      </c>
      <c r="J958">
        <v>0</v>
      </c>
      <c r="K958">
        <v>0</v>
      </c>
      <c r="L958">
        <f t="shared" si="54"/>
        <v>1</v>
      </c>
    </row>
    <row r="959" spans="1:12" x14ac:dyDescent="0.25">
      <c r="A959">
        <v>1981</v>
      </c>
      <c r="B959" t="s">
        <v>23</v>
      </c>
      <c r="C959" t="s">
        <v>69</v>
      </c>
      <c r="D959">
        <v>0</v>
      </c>
      <c r="E959">
        <f t="shared" si="55"/>
        <v>0</v>
      </c>
      <c r="F959">
        <v>0</v>
      </c>
      <c r="G959">
        <v>0</v>
      </c>
      <c r="H959">
        <f t="shared" si="56"/>
        <v>0</v>
      </c>
      <c r="I959">
        <v>0</v>
      </c>
      <c r="J959">
        <v>0</v>
      </c>
      <c r="K959">
        <v>0</v>
      </c>
      <c r="L959">
        <f t="shared" si="54"/>
        <v>0</v>
      </c>
    </row>
    <row r="960" spans="1:12" x14ac:dyDescent="0.25">
      <c r="A960">
        <v>1982</v>
      </c>
      <c r="B960" t="s">
        <v>23</v>
      </c>
      <c r="C960" t="s">
        <v>69</v>
      </c>
      <c r="D960">
        <v>0</v>
      </c>
      <c r="E960">
        <f t="shared" si="55"/>
        <v>0</v>
      </c>
      <c r="F960">
        <v>0</v>
      </c>
      <c r="G960">
        <v>0</v>
      </c>
      <c r="H960">
        <f t="shared" si="56"/>
        <v>0</v>
      </c>
      <c r="I960">
        <v>0</v>
      </c>
      <c r="J960">
        <v>0</v>
      </c>
      <c r="K960">
        <v>0</v>
      </c>
      <c r="L960">
        <f t="shared" si="54"/>
        <v>0</v>
      </c>
    </row>
    <row r="961" spans="1:12" x14ac:dyDescent="0.25">
      <c r="A961">
        <v>1983</v>
      </c>
      <c r="B961" t="s">
        <v>23</v>
      </c>
      <c r="C961" t="s">
        <v>69</v>
      </c>
      <c r="D961">
        <v>0</v>
      </c>
      <c r="E961">
        <f t="shared" si="55"/>
        <v>0</v>
      </c>
      <c r="F961">
        <v>0</v>
      </c>
      <c r="G961">
        <v>0</v>
      </c>
      <c r="H961">
        <f t="shared" si="56"/>
        <v>1</v>
      </c>
      <c r="I961">
        <v>1</v>
      </c>
      <c r="J961">
        <v>0</v>
      </c>
      <c r="K961">
        <v>0</v>
      </c>
      <c r="L961">
        <f t="shared" si="54"/>
        <v>1</v>
      </c>
    </row>
    <row r="962" spans="1:12" x14ac:dyDescent="0.25">
      <c r="A962">
        <v>1984</v>
      </c>
      <c r="B962" t="s">
        <v>23</v>
      </c>
      <c r="C962" t="s">
        <v>69</v>
      </c>
      <c r="D962">
        <v>0</v>
      </c>
      <c r="E962">
        <f t="shared" si="55"/>
        <v>1</v>
      </c>
      <c r="F962">
        <v>1</v>
      </c>
      <c r="G962">
        <v>1</v>
      </c>
      <c r="H962">
        <f t="shared" si="56"/>
        <v>0</v>
      </c>
      <c r="I962">
        <v>1</v>
      </c>
      <c r="J962">
        <v>0</v>
      </c>
      <c r="K962">
        <v>0</v>
      </c>
      <c r="L962">
        <f t="shared" si="54"/>
        <v>2</v>
      </c>
    </row>
    <row r="963" spans="1:12" x14ac:dyDescent="0.25">
      <c r="A963">
        <v>1985</v>
      </c>
      <c r="B963" t="s">
        <v>23</v>
      </c>
      <c r="C963" t="s">
        <v>69</v>
      </c>
      <c r="D963">
        <v>0</v>
      </c>
      <c r="E963">
        <f t="shared" si="55"/>
        <v>0</v>
      </c>
      <c r="F963">
        <v>0</v>
      </c>
      <c r="G963">
        <v>10</v>
      </c>
      <c r="H963">
        <f t="shared" si="56"/>
        <v>0</v>
      </c>
      <c r="I963">
        <v>10</v>
      </c>
      <c r="J963">
        <v>0</v>
      </c>
      <c r="K963">
        <v>0</v>
      </c>
      <c r="L963">
        <f t="shared" si="54"/>
        <v>10</v>
      </c>
    </row>
    <row r="964" spans="1:12" x14ac:dyDescent="0.25">
      <c r="A964">
        <v>1986</v>
      </c>
      <c r="B964" t="s">
        <v>23</v>
      </c>
      <c r="C964" t="s">
        <v>69</v>
      </c>
      <c r="D964">
        <v>0</v>
      </c>
      <c r="E964">
        <f t="shared" si="55"/>
        <v>0</v>
      </c>
      <c r="F964">
        <v>0</v>
      </c>
      <c r="G964">
        <v>2</v>
      </c>
      <c r="H964">
        <f t="shared" si="56"/>
        <v>0</v>
      </c>
      <c r="I964">
        <v>2</v>
      </c>
      <c r="J964">
        <v>0</v>
      </c>
      <c r="K964">
        <v>0</v>
      </c>
      <c r="L964">
        <f t="shared" si="54"/>
        <v>2</v>
      </c>
    </row>
    <row r="965" spans="1:12" x14ac:dyDescent="0.25">
      <c r="A965">
        <v>1987</v>
      </c>
      <c r="B965" t="s">
        <v>23</v>
      </c>
      <c r="C965" t="s">
        <v>69</v>
      </c>
      <c r="D965">
        <v>0</v>
      </c>
      <c r="E965">
        <f t="shared" si="55"/>
        <v>0</v>
      </c>
      <c r="F965">
        <v>0</v>
      </c>
      <c r="G965">
        <v>4</v>
      </c>
      <c r="H965">
        <f t="shared" si="56"/>
        <v>0</v>
      </c>
      <c r="I965">
        <v>4</v>
      </c>
      <c r="J965">
        <v>0</v>
      </c>
      <c r="K965">
        <v>0</v>
      </c>
      <c r="L965">
        <f t="shared" si="54"/>
        <v>4</v>
      </c>
    </row>
    <row r="966" spans="1:12" x14ac:dyDescent="0.25">
      <c r="A966">
        <v>1988</v>
      </c>
      <c r="B966" t="s">
        <v>23</v>
      </c>
      <c r="C966" t="s">
        <v>69</v>
      </c>
      <c r="D966">
        <v>0</v>
      </c>
      <c r="E966">
        <f t="shared" si="55"/>
        <v>0</v>
      </c>
      <c r="F966">
        <v>0</v>
      </c>
      <c r="G966">
        <v>7</v>
      </c>
      <c r="H966">
        <f t="shared" si="56"/>
        <v>0</v>
      </c>
      <c r="I966">
        <v>7</v>
      </c>
      <c r="J966">
        <v>0</v>
      </c>
      <c r="K966">
        <v>0</v>
      </c>
      <c r="L966">
        <f t="shared" si="54"/>
        <v>7</v>
      </c>
    </row>
    <row r="967" spans="1:12" x14ac:dyDescent="0.25">
      <c r="A967">
        <v>1989</v>
      </c>
      <c r="B967" t="s">
        <v>23</v>
      </c>
      <c r="C967" t="s">
        <v>69</v>
      </c>
      <c r="D967">
        <v>0</v>
      </c>
      <c r="E967">
        <f t="shared" si="55"/>
        <v>0</v>
      </c>
      <c r="F967">
        <v>0</v>
      </c>
      <c r="G967">
        <v>4</v>
      </c>
      <c r="H967">
        <f t="shared" si="56"/>
        <v>0</v>
      </c>
      <c r="I967">
        <v>4</v>
      </c>
      <c r="J967">
        <v>0</v>
      </c>
      <c r="K967">
        <v>0</v>
      </c>
      <c r="L967">
        <f t="shared" si="54"/>
        <v>4</v>
      </c>
    </row>
    <row r="968" spans="1:12" x14ac:dyDescent="0.25">
      <c r="A968">
        <v>1990</v>
      </c>
      <c r="B968" t="s">
        <v>23</v>
      </c>
      <c r="C968" t="s">
        <v>69</v>
      </c>
      <c r="D968">
        <v>0</v>
      </c>
      <c r="E968">
        <f t="shared" si="55"/>
        <v>0</v>
      </c>
      <c r="F968">
        <v>0</v>
      </c>
      <c r="G968">
        <v>10</v>
      </c>
      <c r="H968">
        <f t="shared" si="56"/>
        <v>0</v>
      </c>
      <c r="I968">
        <v>10</v>
      </c>
      <c r="J968">
        <v>0</v>
      </c>
      <c r="K968">
        <v>0</v>
      </c>
      <c r="L968">
        <f t="shared" si="54"/>
        <v>10</v>
      </c>
    </row>
    <row r="969" spans="1:12" x14ac:dyDescent="0.25">
      <c r="A969">
        <v>1991</v>
      </c>
      <c r="B969" t="s">
        <v>23</v>
      </c>
      <c r="C969" t="s">
        <v>69</v>
      </c>
      <c r="D969">
        <v>0</v>
      </c>
      <c r="E969">
        <f t="shared" si="55"/>
        <v>0</v>
      </c>
      <c r="F969">
        <v>0</v>
      </c>
      <c r="I969">
        <v>7</v>
      </c>
      <c r="J969">
        <v>0</v>
      </c>
      <c r="K969">
        <v>0</v>
      </c>
      <c r="L969">
        <f t="shared" si="54"/>
        <v>7</v>
      </c>
    </row>
    <row r="970" spans="1:12" x14ac:dyDescent="0.25">
      <c r="A970">
        <v>1992</v>
      </c>
      <c r="B970" t="s">
        <v>23</v>
      </c>
      <c r="C970" t="s">
        <v>69</v>
      </c>
      <c r="D970">
        <v>0</v>
      </c>
      <c r="E970">
        <f t="shared" si="55"/>
        <v>2</v>
      </c>
      <c r="F970">
        <v>2</v>
      </c>
      <c r="J970">
        <v>0</v>
      </c>
      <c r="K970">
        <v>0</v>
      </c>
      <c r="L970">
        <f t="shared" si="54"/>
        <v>2</v>
      </c>
    </row>
    <row r="971" spans="1:12" x14ac:dyDescent="0.25">
      <c r="A971">
        <v>1993</v>
      </c>
      <c r="B971" t="s">
        <v>23</v>
      </c>
      <c r="C971" t="s">
        <v>69</v>
      </c>
      <c r="D971">
        <v>0</v>
      </c>
      <c r="E971">
        <f t="shared" si="55"/>
        <v>0</v>
      </c>
      <c r="F971">
        <v>0</v>
      </c>
      <c r="G971">
        <v>1</v>
      </c>
      <c r="H971">
        <f t="shared" ref="H971:H977" si="57">I971-G971</f>
        <v>0</v>
      </c>
      <c r="I971">
        <v>1</v>
      </c>
      <c r="J971">
        <v>0</v>
      </c>
      <c r="K971">
        <v>0</v>
      </c>
      <c r="L971">
        <f t="shared" si="54"/>
        <v>1</v>
      </c>
    </row>
    <row r="972" spans="1:12" x14ac:dyDescent="0.25">
      <c r="A972">
        <v>1994</v>
      </c>
      <c r="B972" t="s">
        <v>23</v>
      </c>
      <c r="C972" t="s">
        <v>69</v>
      </c>
      <c r="D972">
        <v>0</v>
      </c>
      <c r="E972">
        <f t="shared" si="55"/>
        <v>0</v>
      </c>
      <c r="F972">
        <v>0</v>
      </c>
      <c r="G972">
        <v>1</v>
      </c>
      <c r="H972">
        <f t="shared" si="57"/>
        <v>0</v>
      </c>
      <c r="I972">
        <v>1</v>
      </c>
      <c r="J972">
        <v>0</v>
      </c>
      <c r="K972">
        <v>0</v>
      </c>
      <c r="L972">
        <f t="shared" si="54"/>
        <v>1</v>
      </c>
    </row>
    <row r="973" spans="1:12" x14ac:dyDescent="0.25">
      <c r="A973">
        <v>1995</v>
      </c>
      <c r="B973" t="s">
        <v>23</v>
      </c>
      <c r="C973" t="s">
        <v>69</v>
      </c>
      <c r="D973">
        <v>0</v>
      </c>
      <c r="E973">
        <f t="shared" si="55"/>
        <v>0</v>
      </c>
      <c r="F973">
        <v>0</v>
      </c>
      <c r="G973">
        <v>0</v>
      </c>
      <c r="H973">
        <f t="shared" si="57"/>
        <v>0</v>
      </c>
      <c r="I973">
        <v>0</v>
      </c>
      <c r="J973">
        <v>0</v>
      </c>
      <c r="K973">
        <v>0</v>
      </c>
      <c r="L973">
        <f t="shared" si="54"/>
        <v>0</v>
      </c>
    </row>
    <row r="974" spans="1:12" x14ac:dyDescent="0.25">
      <c r="A974">
        <v>1996</v>
      </c>
      <c r="B974" t="s">
        <v>23</v>
      </c>
      <c r="C974" t="s">
        <v>69</v>
      </c>
      <c r="D974">
        <v>0</v>
      </c>
      <c r="E974">
        <f t="shared" si="55"/>
        <v>4</v>
      </c>
      <c r="F974">
        <v>4</v>
      </c>
      <c r="G974">
        <v>0</v>
      </c>
      <c r="H974">
        <f t="shared" si="57"/>
        <v>0</v>
      </c>
      <c r="I974">
        <v>0</v>
      </c>
      <c r="J974">
        <v>0</v>
      </c>
      <c r="K974">
        <v>0</v>
      </c>
      <c r="L974">
        <f t="shared" si="54"/>
        <v>4</v>
      </c>
    </row>
    <row r="975" spans="1:12" x14ac:dyDescent="0.25">
      <c r="A975">
        <v>1997</v>
      </c>
      <c r="B975" t="s">
        <v>23</v>
      </c>
      <c r="C975" t="s">
        <v>69</v>
      </c>
      <c r="D975">
        <v>0</v>
      </c>
      <c r="E975">
        <f t="shared" si="55"/>
        <v>1</v>
      </c>
      <c r="F975">
        <v>1</v>
      </c>
      <c r="G975">
        <v>0</v>
      </c>
      <c r="H975">
        <f t="shared" si="57"/>
        <v>0</v>
      </c>
      <c r="I975">
        <v>0</v>
      </c>
      <c r="J975">
        <v>0</v>
      </c>
      <c r="K975">
        <v>0</v>
      </c>
      <c r="L975">
        <f t="shared" si="54"/>
        <v>1</v>
      </c>
    </row>
    <row r="976" spans="1:12" x14ac:dyDescent="0.25">
      <c r="A976">
        <v>1998</v>
      </c>
      <c r="B976" t="s">
        <v>23</v>
      </c>
      <c r="C976" t="s">
        <v>69</v>
      </c>
      <c r="D976">
        <v>0</v>
      </c>
      <c r="E976">
        <f t="shared" si="55"/>
        <v>0</v>
      </c>
      <c r="F976">
        <v>0</v>
      </c>
      <c r="G976">
        <v>0</v>
      </c>
      <c r="H976">
        <f t="shared" si="57"/>
        <v>0</v>
      </c>
      <c r="I976">
        <v>0</v>
      </c>
      <c r="J976">
        <v>0</v>
      </c>
      <c r="K976">
        <v>0</v>
      </c>
      <c r="L976">
        <f t="shared" si="54"/>
        <v>0</v>
      </c>
    </row>
    <row r="977" spans="1:12" x14ac:dyDescent="0.25">
      <c r="A977">
        <v>1999</v>
      </c>
      <c r="B977" t="s">
        <v>23</v>
      </c>
      <c r="C977" t="s">
        <v>69</v>
      </c>
      <c r="D977">
        <v>0</v>
      </c>
      <c r="E977">
        <f t="shared" si="55"/>
        <v>0</v>
      </c>
      <c r="F977">
        <v>0</v>
      </c>
      <c r="G977">
        <v>0</v>
      </c>
      <c r="H977">
        <f t="shared" si="57"/>
        <v>0</v>
      </c>
      <c r="I977">
        <v>0</v>
      </c>
      <c r="J977">
        <v>0</v>
      </c>
      <c r="K977">
        <v>0</v>
      </c>
      <c r="L977">
        <f t="shared" si="54"/>
        <v>0</v>
      </c>
    </row>
    <row r="978" spans="1:12" x14ac:dyDescent="0.25">
      <c r="A978">
        <v>2001</v>
      </c>
      <c r="B978" t="s">
        <v>23</v>
      </c>
      <c r="C978" t="s">
        <v>69</v>
      </c>
      <c r="E978">
        <v>1</v>
      </c>
      <c r="F978">
        <v>1</v>
      </c>
      <c r="G978">
        <v>0</v>
      </c>
      <c r="I978">
        <v>0</v>
      </c>
      <c r="L978">
        <f>F978+I978+J978+K978</f>
        <v>1</v>
      </c>
    </row>
    <row r="979" spans="1:12" x14ac:dyDescent="0.25">
      <c r="A979">
        <v>2002</v>
      </c>
      <c r="B979" t="s">
        <v>23</v>
      </c>
      <c r="C979" t="s">
        <v>69</v>
      </c>
      <c r="E979">
        <v>0</v>
      </c>
      <c r="F979">
        <v>0</v>
      </c>
      <c r="L979">
        <f>F979+I979+J979+K979</f>
        <v>0</v>
      </c>
    </row>
    <row r="980" spans="1:12" x14ac:dyDescent="0.25">
      <c r="A980">
        <v>2003</v>
      </c>
      <c r="B980" t="s">
        <v>23</v>
      </c>
      <c r="C980" t="s">
        <v>69</v>
      </c>
      <c r="G980">
        <v>0</v>
      </c>
      <c r="I980">
        <v>0</v>
      </c>
      <c r="L980">
        <f>F980+I980+J980+K980</f>
        <v>0</v>
      </c>
    </row>
    <row r="981" spans="1:12" x14ac:dyDescent="0.25">
      <c r="A981">
        <v>2004</v>
      </c>
      <c r="B981" t="s">
        <v>23</v>
      </c>
      <c r="C981" t="s">
        <v>69</v>
      </c>
      <c r="G981">
        <v>0</v>
      </c>
      <c r="I981">
        <v>0</v>
      </c>
      <c r="L981">
        <f>F981+I981+J981+K981</f>
        <v>0</v>
      </c>
    </row>
    <row r="982" spans="1:12" x14ac:dyDescent="0.25">
      <c r="A982">
        <v>2005</v>
      </c>
      <c r="B982" t="s">
        <v>23</v>
      </c>
      <c r="C982" t="s">
        <v>69</v>
      </c>
      <c r="E982">
        <v>2</v>
      </c>
      <c r="F982">
        <v>2</v>
      </c>
      <c r="I982">
        <v>0</v>
      </c>
      <c r="L982">
        <f>F982+I982+J982+K982</f>
        <v>2</v>
      </c>
    </row>
    <row r="983" spans="1:12" x14ac:dyDescent="0.25">
      <c r="A983">
        <v>2006</v>
      </c>
      <c r="B983" t="s">
        <v>23</v>
      </c>
      <c r="C983" t="s">
        <v>69</v>
      </c>
    </row>
    <row r="984" spans="1:12" x14ac:dyDescent="0.25">
      <c r="A984">
        <v>2007</v>
      </c>
      <c r="B984" t="s">
        <v>23</v>
      </c>
      <c r="C984" t="s">
        <v>69</v>
      </c>
      <c r="E984">
        <v>0</v>
      </c>
      <c r="F984">
        <v>0</v>
      </c>
      <c r="L984">
        <v>0</v>
      </c>
    </row>
    <row r="985" spans="1:12" x14ac:dyDescent="0.25">
      <c r="A985">
        <v>2008</v>
      </c>
      <c r="B985" t="s">
        <v>23</v>
      </c>
      <c r="C985" t="s">
        <v>69</v>
      </c>
      <c r="E985">
        <v>0</v>
      </c>
      <c r="F985">
        <v>0</v>
      </c>
      <c r="G985">
        <v>3</v>
      </c>
      <c r="I985">
        <v>3</v>
      </c>
      <c r="L985">
        <v>3</v>
      </c>
    </row>
    <row r="986" spans="1:12" x14ac:dyDescent="0.25">
      <c r="A986">
        <v>2009</v>
      </c>
      <c r="B986" t="s">
        <v>23</v>
      </c>
      <c r="C986" t="s">
        <v>69</v>
      </c>
      <c r="G986">
        <v>1</v>
      </c>
      <c r="I986">
        <v>1</v>
      </c>
      <c r="L986">
        <v>1</v>
      </c>
    </row>
    <row r="987" spans="1:12" x14ac:dyDescent="0.25">
      <c r="A987">
        <v>2010</v>
      </c>
      <c r="B987" t="s">
        <v>23</v>
      </c>
      <c r="C987" t="s">
        <v>69</v>
      </c>
      <c r="D987">
        <v>2</v>
      </c>
      <c r="F987">
        <v>2</v>
      </c>
      <c r="G987">
        <v>0</v>
      </c>
      <c r="I987">
        <v>0</v>
      </c>
      <c r="L987">
        <v>2</v>
      </c>
    </row>
    <row r="988" spans="1:12" x14ac:dyDescent="0.25">
      <c r="A988">
        <v>2011</v>
      </c>
      <c r="B988" t="s">
        <v>23</v>
      </c>
      <c r="C988" t="s">
        <v>69</v>
      </c>
    </row>
    <row r="989" spans="1:12" x14ac:dyDescent="0.25">
      <c r="A989">
        <v>2012</v>
      </c>
      <c r="B989" t="s">
        <v>23</v>
      </c>
      <c r="C989" t="s">
        <v>69</v>
      </c>
      <c r="E989">
        <v>3</v>
      </c>
      <c r="F989">
        <v>3</v>
      </c>
      <c r="L989">
        <v>3</v>
      </c>
    </row>
    <row r="990" spans="1:12" x14ac:dyDescent="0.25">
      <c r="A990">
        <v>2013</v>
      </c>
      <c r="B990" t="s">
        <v>23</v>
      </c>
      <c r="C990" t="s">
        <v>69</v>
      </c>
      <c r="D990">
        <v>0</v>
      </c>
      <c r="E990">
        <v>0</v>
      </c>
      <c r="F990">
        <v>0</v>
      </c>
      <c r="L990">
        <v>0</v>
      </c>
    </row>
    <row r="991" spans="1:12" x14ac:dyDescent="0.25">
      <c r="A991">
        <v>2014</v>
      </c>
      <c r="B991" t="s">
        <v>23</v>
      </c>
      <c r="C991" t="s">
        <v>69</v>
      </c>
      <c r="E991">
        <v>4</v>
      </c>
      <c r="F991">
        <v>4</v>
      </c>
      <c r="G991">
        <v>16</v>
      </c>
      <c r="I991">
        <v>16</v>
      </c>
      <c r="L991">
        <v>20</v>
      </c>
    </row>
    <row r="992" spans="1:12" x14ac:dyDescent="0.25">
      <c r="A992">
        <v>2015</v>
      </c>
      <c r="B992" t="s">
        <v>23</v>
      </c>
      <c r="C992" t="s">
        <v>69</v>
      </c>
      <c r="E992">
        <v>0</v>
      </c>
      <c r="F992">
        <v>0</v>
      </c>
      <c r="G992">
        <v>0</v>
      </c>
      <c r="I992">
        <v>0</v>
      </c>
      <c r="L992">
        <v>0</v>
      </c>
    </row>
    <row r="993" spans="1:12" x14ac:dyDescent="0.25">
      <c r="A993">
        <v>1997</v>
      </c>
      <c r="B993" t="s">
        <v>23</v>
      </c>
      <c r="C993" t="s">
        <v>5</v>
      </c>
      <c r="D993">
        <v>26</v>
      </c>
      <c r="E993">
        <f>F993-D993</f>
        <v>0</v>
      </c>
      <c r="F993">
        <v>26</v>
      </c>
      <c r="G993">
        <v>0</v>
      </c>
      <c r="H993">
        <f>I993-G993</f>
        <v>0</v>
      </c>
      <c r="I993">
        <v>0</v>
      </c>
      <c r="J993">
        <v>0</v>
      </c>
      <c r="K993">
        <v>0</v>
      </c>
      <c r="L993">
        <f>+F993+I993+J993+K993</f>
        <v>26</v>
      </c>
    </row>
    <row r="994" spans="1:12" x14ac:dyDescent="0.25">
      <c r="A994">
        <v>1998</v>
      </c>
      <c r="B994" t="s">
        <v>23</v>
      </c>
      <c r="C994" t="s">
        <v>5</v>
      </c>
      <c r="D994">
        <v>11</v>
      </c>
      <c r="E994">
        <f>F994-D994</f>
        <v>0</v>
      </c>
      <c r="F994">
        <v>11</v>
      </c>
      <c r="G994">
        <v>1</v>
      </c>
      <c r="H994">
        <f>I994-G994</f>
        <v>0</v>
      </c>
      <c r="I994">
        <v>1</v>
      </c>
      <c r="J994">
        <v>0</v>
      </c>
      <c r="K994">
        <v>0</v>
      </c>
      <c r="L994">
        <f>+F994+I994+J994+K994</f>
        <v>12</v>
      </c>
    </row>
    <row r="995" spans="1:12" x14ac:dyDescent="0.25">
      <c r="A995">
        <v>1999</v>
      </c>
      <c r="B995" t="s">
        <v>23</v>
      </c>
      <c r="C995" t="s">
        <v>5</v>
      </c>
      <c r="D995">
        <v>4</v>
      </c>
      <c r="E995">
        <f>F995-D995</f>
        <v>0</v>
      </c>
      <c r="F995">
        <v>4</v>
      </c>
      <c r="G995">
        <v>5</v>
      </c>
      <c r="H995">
        <f>I995-G995</f>
        <v>0</v>
      </c>
      <c r="I995">
        <v>5</v>
      </c>
      <c r="J995">
        <v>0</v>
      </c>
      <c r="K995">
        <v>0</v>
      </c>
      <c r="L995">
        <f>+F995+I995+J995+K995</f>
        <v>9</v>
      </c>
    </row>
    <row r="996" spans="1:12" x14ac:dyDescent="0.25">
      <c r="A996">
        <v>2000</v>
      </c>
      <c r="B996" t="s">
        <v>23</v>
      </c>
      <c r="C996" t="s">
        <v>5</v>
      </c>
      <c r="D996">
        <v>3</v>
      </c>
      <c r="F996">
        <v>3</v>
      </c>
      <c r="G996">
        <v>1</v>
      </c>
      <c r="H996">
        <v>1</v>
      </c>
      <c r="I996">
        <v>2</v>
      </c>
      <c r="L996">
        <f>F996+I996+J996+K996</f>
        <v>5</v>
      </c>
    </row>
    <row r="997" spans="1:12" x14ac:dyDescent="0.25">
      <c r="A997">
        <v>2001</v>
      </c>
      <c r="B997" t="s">
        <v>23</v>
      </c>
      <c r="C997" t="s">
        <v>5</v>
      </c>
      <c r="D997">
        <v>6</v>
      </c>
      <c r="F997">
        <v>6</v>
      </c>
      <c r="I997">
        <v>0</v>
      </c>
      <c r="L997">
        <f>F997+I997+J997+K997</f>
        <v>6</v>
      </c>
    </row>
    <row r="998" spans="1:12" x14ac:dyDescent="0.25">
      <c r="A998">
        <v>2002</v>
      </c>
      <c r="B998" t="s">
        <v>23</v>
      </c>
      <c r="C998" t="s">
        <v>5</v>
      </c>
      <c r="D998">
        <v>13</v>
      </c>
      <c r="F998">
        <v>13</v>
      </c>
      <c r="G998">
        <v>0</v>
      </c>
      <c r="I998">
        <v>0</v>
      </c>
      <c r="L998">
        <f>F998+I998+J998+K998</f>
        <v>13</v>
      </c>
    </row>
    <row r="999" spans="1:12" x14ac:dyDescent="0.25">
      <c r="A999">
        <v>2003</v>
      </c>
      <c r="B999" t="s">
        <v>23</v>
      </c>
      <c r="C999" t="s">
        <v>5</v>
      </c>
      <c r="D999">
        <v>5</v>
      </c>
      <c r="F999">
        <v>5</v>
      </c>
      <c r="L999">
        <f>F999+I999+J999+K999</f>
        <v>5</v>
      </c>
    </row>
    <row r="1000" spans="1:12" x14ac:dyDescent="0.25">
      <c r="A1000">
        <v>2008</v>
      </c>
      <c r="B1000" t="s">
        <v>23</v>
      </c>
      <c r="C1000" t="s">
        <v>5</v>
      </c>
      <c r="H1000">
        <v>1</v>
      </c>
      <c r="I1000">
        <v>1</v>
      </c>
      <c r="L1000">
        <v>1</v>
      </c>
    </row>
    <row r="1001" spans="1:12" x14ac:dyDescent="0.25">
      <c r="A1001">
        <v>1882</v>
      </c>
      <c r="B1001" t="s">
        <v>23</v>
      </c>
      <c r="C1001" t="s">
        <v>7</v>
      </c>
      <c r="L1001">
        <v>3840</v>
      </c>
    </row>
    <row r="1002" spans="1:12" x14ac:dyDescent="0.25">
      <c r="A1002">
        <v>1883</v>
      </c>
      <c r="B1002" t="s">
        <v>23</v>
      </c>
      <c r="C1002" t="s">
        <v>7</v>
      </c>
    </row>
    <row r="1003" spans="1:12" x14ac:dyDescent="0.25">
      <c r="A1003">
        <v>1884</v>
      </c>
      <c r="B1003" t="s">
        <v>23</v>
      </c>
      <c r="C1003" t="s">
        <v>7</v>
      </c>
    </row>
    <row r="1004" spans="1:12" x14ac:dyDescent="0.25">
      <c r="A1004">
        <v>1885</v>
      </c>
      <c r="B1004" t="s">
        <v>23</v>
      </c>
      <c r="C1004" t="s">
        <v>7</v>
      </c>
      <c r="D1004">
        <v>0</v>
      </c>
      <c r="E1004">
        <v>925</v>
      </c>
      <c r="F1004">
        <v>925</v>
      </c>
      <c r="G1004">
        <v>0</v>
      </c>
      <c r="H1004">
        <v>202</v>
      </c>
      <c r="I1004">
        <v>202</v>
      </c>
      <c r="J1004">
        <v>103</v>
      </c>
      <c r="K1004">
        <v>177</v>
      </c>
      <c r="L1004">
        <f>+F1004+I1004+J1004+K1004</f>
        <v>1407</v>
      </c>
    </row>
    <row r="1005" spans="1:12" x14ac:dyDescent="0.25">
      <c r="A1005">
        <v>1886</v>
      </c>
      <c r="B1005" t="s">
        <v>23</v>
      </c>
      <c r="C1005" t="s">
        <v>7</v>
      </c>
    </row>
    <row r="1006" spans="1:12" x14ac:dyDescent="0.25">
      <c r="A1006">
        <v>1887</v>
      </c>
      <c r="B1006" t="s">
        <v>23</v>
      </c>
      <c r="C1006" t="s">
        <v>7</v>
      </c>
    </row>
    <row r="1007" spans="1:12" x14ac:dyDescent="0.25">
      <c r="A1007">
        <v>1888</v>
      </c>
      <c r="B1007" t="s">
        <v>23</v>
      </c>
      <c r="C1007" t="s">
        <v>7</v>
      </c>
    </row>
    <row r="1008" spans="1:12" x14ac:dyDescent="0.25">
      <c r="A1008">
        <v>1889</v>
      </c>
      <c r="B1008" t="s">
        <v>23</v>
      </c>
      <c r="C1008" t="s">
        <v>7</v>
      </c>
      <c r="D1008">
        <v>0</v>
      </c>
      <c r="E1008">
        <v>475</v>
      </c>
      <c r="F1008">
        <v>475</v>
      </c>
      <c r="G1008">
        <v>0</v>
      </c>
      <c r="H1008">
        <v>44</v>
      </c>
      <c r="I1008">
        <v>44</v>
      </c>
      <c r="J1008">
        <v>8</v>
      </c>
      <c r="K1008">
        <v>85</v>
      </c>
      <c r="L1008">
        <f>+F1008+I1008+J1008+K1008</f>
        <v>612</v>
      </c>
    </row>
    <row r="1009" spans="1:12" x14ac:dyDescent="0.25">
      <c r="A1009">
        <v>1890</v>
      </c>
      <c r="B1009" t="s">
        <v>23</v>
      </c>
      <c r="C1009" t="s">
        <v>7</v>
      </c>
      <c r="D1009">
        <v>0</v>
      </c>
      <c r="E1009">
        <v>733</v>
      </c>
      <c r="F1009">
        <v>733</v>
      </c>
      <c r="G1009">
        <v>0</v>
      </c>
      <c r="H1009">
        <v>127</v>
      </c>
      <c r="I1009">
        <v>127</v>
      </c>
      <c r="J1009">
        <v>16</v>
      </c>
      <c r="K1009">
        <v>71</v>
      </c>
      <c r="L1009">
        <f>+F1009+I1009+J1009+K1009</f>
        <v>947</v>
      </c>
    </row>
    <row r="1010" spans="1:12" x14ac:dyDescent="0.25">
      <c r="A1010">
        <v>1891</v>
      </c>
      <c r="B1010" t="s">
        <v>23</v>
      </c>
      <c r="C1010" t="s">
        <v>7</v>
      </c>
      <c r="F1010">
        <v>254</v>
      </c>
    </row>
    <row r="1011" spans="1:12" x14ac:dyDescent="0.25">
      <c r="A1011">
        <v>1892</v>
      </c>
      <c r="B1011" t="s">
        <v>23</v>
      </c>
      <c r="C1011" t="s">
        <v>7</v>
      </c>
      <c r="F1011">
        <v>196</v>
      </c>
    </row>
    <row r="1012" spans="1:12" x14ac:dyDescent="0.25">
      <c r="A1012">
        <v>1893</v>
      </c>
      <c r="B1012" t="s">
        <v>23</v>
      </c>
      <c r="C1012" t="s">
        <v>7</v>
      </c>
      <c r="F1012">
        <v>107</v>
      </c>
      <c r="L1012">
        <v>312</v>
      </c>
    </row>
    <row r="1013" spans="1:12" x14ac:dyDescent="0.25">
      <c r="A1013">
        <v>1894</v>
      </c>
      <c r="B1013" t="s">
        <v>23</v>
      </c>
      <c r="C1013" t="s">
        <v>7</v>
      </c>
      <c r="F1013">
        <v>112</v>
      </c>
    </row>
    <row r="1014" spans="1:12" x14ac:dyDescent="0.25">
      <c r="A1014">
        <v>1895</v>
      </c>
      <c r="B1014" t="s">
        <v>23</v>
      </c>
      <c r="C1014" t="s">
        <v>7</v>
      </c>
      <c r="F1014">
        <v>84</v>
      </c>
    </row>
    <row r="1015" spans="1:12" x14ac:dyDescent="0.25">
      <c r="A1015">
        <v>1896</v>
      </c>
      <c r="B1015" t="s">
        <v>23</v>
      </c>
      <c r="C1015" t="s">
        <v>7</v>
      </c>
      <c r="F1015">
        <v>83</v>
      </c>
    </row>
    <row r="1016" spans="1:12" x14ac:dyDescent="0.25">
      <c r="A1016">
        <v>1897</v>
      </c>
      <c r="B1016" t="s">
        <v>23</v>
      </c>
      <c r="C1016" t="s">
        <v>7</v>
      </c>
      <c r="D1016">
        <v>0</v>
      </c>
      <c r="E1016">
        <v>58</v>
      </c>
      <c r="F1016">
        <v>58</v>
      </c>
      <c r="G1016">
        <v>0</v>
      </c>
      <c r="H1016">
        <v>58</v>
      </c>
      <c r="I1016">
        <v>58</v>
      </c>
      <c r="J1016">
        <v>0</v>
      </c>
      <c r="K1016">
        <v>23</v>
      </c>
      <c r="L1016">
        <f>+F1016+I1016+J1016+K1016</f>
        <v>139</v>
      </c>
    </row>
    <row r="1017" spans="1:12" x14ac:dyDescent="0.25">
      <c r="A1017">
        <v>1898</v>
      </c>
      <c r="B1017" t="s">
        <v>23</v>
      </c>
      <c r="C1017" t="s">
        <v>7</v>
      </c>
      <c r="F1017">
        <v>68</v>
      </c>
    </row>
    <row r="1018" spans="1:12" x14ac:dyDescent="0.25">
      <c r="A1018">
        <v>1899</v>
      </c>
      <c r="B1018" t="s">
        <v>23</v>
      </c>
      <c r="C1018" t="s">
        <v>7</v>
      </c>
      <c r="D1018">
        <v>0</v>
      </c>
      <c r="E1018">
        <v>64</v>
      </c>
      <c r="F1018">
        <v>64</v>
      </c>
      <c r="G1018">
        <v>0</v>
      </c>
      <c r="H1018">
        <v>15</v>
      </c>
      <c r="I1018">
        <v>15</v>
      </c>
      <c r="J1018">
        <v>0</v>
      </c>
      <c r="K1018">
        <v>18</v>
      </c>
      <c r="L1018">
        <f>+F1018+I1018+J1018+K1018</f>
        <v>97</v>
      </c>
    </row>
    <row r="1019" spans="1:12" x14ac:dyDescent="0.25">
      <c r="A1019">
        <v>1900</v>
      </c>
      <c r="B1019" t="s">
        <v>23</v>
      </c>
      <c r="C1019" t="s">
        <v>7</v>
      </c>
      <c r="F1019">
        <v>76</v>
      </c>
    </row>
    <row r="1020" spans="1:12" x14ac:dyDescent="0.25">
      <c r="A1020">
        <v>1902</v>
      </c>
      <c r="B1020" t="s">
        <v>23</v>
      </c>
      <c r="C1020" t="s">
        <v>7</v>
      </c>
      <c r="F1020">
        <v>38</v>
      </c>
    </row>
    <row r="1021" spans="1:12" x14ac:dyDescent="0.25">
      <c r="A1021">
        <v>1903</v>
      </c>
      <c r="B1021" t="s">
        <v>23</v>
      </c>
      <c r="C1021" t="s">
        <v>7</v>
      </c>
      <c r="D1021">
        <v>0</v>
      </c>
      <c r="E1021">
        <v>50</v>
      </c>
      <c r="F1021">
        <v>50</v>
      </c>
      <c r="G1021">
        <v>0</v>
      </c>
      <c r="H1021">
        <v>11</v>
      </c>
      <c r="I1021">
        <v>11</v>
      </c>
      <c r="J1021">
        <v>0</v>
      </c>
      <c r="K1021">
        <v>4</v>
      </c>
      <c r="L1021">
        <f>+F1021+I1021+J1021+K1021</f>
        <v>65</v>
      </c>
    </row>
    <row r="1022" spans="1:12" x14ac:dyDescent="0.25">
      <c r="A1022">
        <v>1904</v>
      </c>
      <c r="B1022" t="s">
        <v>23</v>
      </c>
      <c r="C1022" t="s">
        <v>7</v>
      </c>
      <c r="F1022">
        <v>46</v>
      </c>
    </row>
    <row r="1023" spans="1:12" x14ac:dyDescent="0.25">
      <c r="A1023">
        <v>1905</v>
      </c>
      <c r="B1023" t="s">
        <v>23</v>
      </c>
      <c r="C1023" t="s">
        <v>7</v>
      </c>
      <c r="F1023">
        <v>38</v>
      </c>
    </row>
    <row r="1024" spans="1:12" x14ac:dyDescent="0.25">
      <c r="A1024">
        <v>1906</v>
      </c>
      <c r="B1024" t="s">
        <v>23</v>
      </c>
      <c r="C1024" t="s">
        <v>7</v>
      </c>
      <c r="F1024">
        <v>40</v>
      </c>
    </row>
    <row r="1025" spans="1:12" x14ac:dyDescent="0.25">
      <c r="A1025">
        <v>1907</v>
      </c>
      <c r="B1025" t="s">
        <v>23</v>
      </c>
      <c r="C1025" t="s">
        <v>7</v>
      </c>
      <c r="F1025">
        <v>44</v>
      </c>
    </row>
    <row r="1026" spans="1:12" x14ac:dyDescent="0.25">
      <c r="A1026">
        <v>1908</v>
      </c>
      <c r="B1026" t="s">
        <v>23</v>
      </c>
      <c r="C1026" t="s">
        <v>7</v>
      </c>
      <c r="D1026">
        <v>0</v>
      </c>
      <c r="E1026">
        <v>48</v>
      </c>
      <c r="F1026">
        <v>48</v>
      </c>
      <c r="G1026">
        <v>0</v>
      </c>
      <c r="H1026">
        <v>15</v>
      </c>
      <c r="I1026">
        <v>15</v>
      </c>
      <c r="J1026">
        <v>0</v>
      </c>
      <c r="K1026">
        <v>35</v>
      </c>
      <c r="L1026">
        <f>+F1026+I1026+J1026+K1026</f>
        <v>98</v>
      </c>
    </row>
    <row r="1027" spans="1:12" x14ac:dyDescent="0.25">
      <c r="A1027">
        <v>1909</v>
      </c>
      <c r="B1027" t="s">
        <v>23</v>
      </c>
      <c r="C1027" t="s">
        <v>7</v>
      </c>
      <c r="I1027">
        <v>2</v>
      </c>
    </row>
    <row r="1028" spans="1:12" x14ac:dyDescent="0.25">
      <c r="A1028">
        <v>1910</v>
      </c>
      <c r="B1028" t="s">
        <v>23</v>
      </c>
      <c r="C1028" t="s">
        <v>7</v>
      </c>
      <c r="I1028">
        <v>2</v>
      </c>
    </row>
    <row r="1029" spans="1:12" x14ac:dyDescent="0.25">
      <c r="A1029">
        <v>1911</v>
      </c>
      <c r="B1029" t="s">
        <v>23</v>
      </c>
      <c r="C1029" t="s">
        <v>7</v>
      </c>
      <c r="D1029">
        <v>0</v>
      </c>
      <c r="E1029">
        <v>14</v>
      </c>
      <c r="F1029">
        <v>14</v>
      </c>
      <c r="G1029">
        <v>0</v>
      </c>
      <c r="H1029">
        <v>0</v>
      </c>
      <c r="I1029">
        <v>0</v>
      </c>
      <c r="J1029">
        <v>0</v>
      </c>
      <c r="K1029">
        <v>0</v>
      </c>
      <c r="L1029">
        <f t="shared" ref="L1029:L1066" si="58">+F1029+I1029+J1029+K1029</f>
        <v>14</v>
      </c>
    </row>
    <row r="1030" spans="1:12" x14ac:dyDescent="0.25">
      <c r="A1030">
        <v>1912</v>
      </c>
      <c r="B1030" t="s">
        <v>23</v>
      </c>
      <c r="C1030" t="s">
        <v>7</v>
      </c>
      <c r="D1030">
        <v>0</v>
      </c>
      <c r="E1030">
        <v>14</v>
      </c>
      <c r="F1030">
        <v>14</v>
      </c>
      <c r="G1030">
        <v>0</v>
      </c>
      <c r="H1030">
        <v>0</v>
      </c>
      <c r="I1030">
        <v>0</v>
      </c>
      <c r="J1030">
        <v>0</v>
      </c>
      <c r="K1030">
        <v>0</v>
      </c>
      <c r="L1030">
        <f t="shared" si="58"/>
        <v>14</v>
      </c>
    </row>
    <row r="1031" spans="1:12" x14ac:dyDescent="0.25">
      <c r="A1031">
        <v>1913</v>
      </c>
      <c r="B1031" t="s">
        <v>23</v>
      </c>
      <c r="C1031" t="s">
        <v>7</v>
      </c>
      <c r="D1031">
        <v>0</v>
      </c>
      <c r="E1031">
        <v>12</v>
      </c>
      <c r="F1031">
        <v>12</v>
      </c>
      <c r="G1031">
        <v>0</v>
      </c>
      <c r="H1031">
        <v>2</v>
      </c>
      <c r="I1031">
        <v>2</v>
      </c>
      <c r="J1031">
        <v>0</v>
      </c>
      <c r="K1031">
        <v>0</v>
      </c>
      <c r="L1031">
        <f t="shared" si="58"/>
        <v>14</v>
      </c>
    </row>
    <row r="1032" spans="1:12" x14ac:dyDescent="0.25">
      <c r="A1032">
        <v>1914</v>
      </c>
      <c r="B1032" t="s">
        <v>23</v>
      </c>
      <c r="C1032" t="s">
        <v>7</v>
      </c>
      <c r="D1032">
        <v>0</v>
      </c>
      <c r="E1032">
        <v>11</v>
      </c>
      <c r="F1032">
        <v>11</v>
      </c>
      <c r="G1032">
        <v>0</v>
      </c>
      <c r="H1032">
        <v>3</v>
      </c>
      <c r="I1032">
        <v>3</v>
      </c>
      <c r="J1032">
        <v>0</v>
      </c>
      <c r="K1032">
        <v>0</v>
      </c>
      <c r="L1032">
        <f t="shared" si="58"/>
        <v>14</v>
      </c>
    </row>
    <row r="1033" spans="1:12" x14ac:dyDescent="0.25">
      <c r="A1033">
        <v>1915</v>
      </c>
      <c r="B1033" t="s">
        <v>23</v>
      </c>
      <c r="C1033" t="s">
        <v>7</v>
      </c>
      <c r="D1033">
        <v>0</v>
      </c>
      <c r="E1033">
        <v>12</v>
      </c>
      <c r="F1033">
        <v>12</v>
      </c>
      <c r="G1033">
        <v>0</v>
      </c>
      <c r="H1033">
        <v>1</v>
      </c>
      <c r="I1033">
        <v>1</v>
      </c>
      <c r="J1033">
        <v>0</v>
      </c>
      <c r="K1033">
        <v>0</v>
      </c>
      <c r="L1033">
        <f t="shared" si="58"/>
        <v>13</v>
      </c>
    </row>
    <row r="1034" spans="1:12" x14ac:dyDescent="0.25">
      <c r="A1034">
        <v>1916</v>
      </c>
      <c r="B1034" t="s">
        <v>23</v>
      </c>
      <c r="C1034" t="s">
        <v>7</v>
      </c>
      <c r="D1034">
        <v>0</v>
      </c>
      <c r="E1034">
        <v>7</v>
      </c>
      <c r="F1034">
        <v>7</v>
      </c>
      <c r="G1034">
        <v>0</v>
      </c>
      <c r="H1034">
        <v>0</v>
      </c>
      <c r="I1034">
        <v>0</v>
      </c>
      <c r="J1034">
        <v>0</v>
      </c>
      <c r="K1034">
        <v>0</v>
      </c>
      <c r="L1034">
        <f t="shared" si="58"/>
        <v>7</v>
      </c>
    </row>
    <row r="1035" spans="1:12" x14ac:dyDescent="0.25">
      <c r="A1035">
        <v>1917</v>
      </c>
      <c r="B1035" t="s">
        <v>23</v>
      </c>
      <c r="C1035" t="s">
        <v>7</v>
      </c>
      <c r="D1035">
        <v>0</v>
      </c>
      <c r="F1035">
        <v>6</v>
      </c>
      <c r="G1035">
        <v>0</v>
      </c>
      <c r="H1035">
        <v>0</v>
      </c>
      <c r="I1035">
        <v>0</v>
      </c>
      <c r="J1035">
        <v>0</v>
      </c>
      <c r="K1035">
        <v>2</v>
      </c>
      <c r="L1035">
        <f t="shared" si="58"/>
        <v>8</v>
      </c>
    </row>
    <row r="1036" spans="1:12" x14ac:dyDescent="0.25">
      <c r="A1036">
        <v>1918</v>
      </c>
      <c r="B1036" t="s">
        <v>23</v>
      </c>
      <c r="C1036" t="s">
        <v>7</v>
      </c>
      <c r="D1036">
        <v>0</v>
      </c>
      <c r="F1036">
        <v>26</v>
      </c>
      <c r="G1036">
        <v>0</v>
      </c>
      <c r="H1036">
        <v>0</v>
      </c>
      <c r="I1036">
        <v>0</v>
      </c>
      <c r="J1036">
        <v>0</v>
      </c>
      <c r="K1036">
        <v>0</v>
      </c>
      <c r="L1036">
        <f t="shared" si="58"/>
        <v>26</v>
      </c>
    </row>
    <row r="1037" spans="1:12" x14ac:dyDescent="0.25">
      <c r="A1037">
        <v>1919</v>
      </c>
      <c r="B1037" t="s">
        <v>23</v>
      </c>
      <c r="C1037" t="s">
        <v>7</v>
      </c>
      <c r="D1037">
        <v>0</v>
      </c>
      <c r="E1037">
        <v>7</v>
      </c>
      <c r="F1037">
        <v>7</v>
      </c>
      <c r="G1037">
        <v>0</v>
      </c>
      <c r="H1037">
        <v>0</v>
      </c>
      <c r="I1037">
        <v>0</v>
      </c>
      <c r="J1037">
        <v>0</v>
      </c>
      <c r="K1037">
        <v>0</v>
      </c>
      <c r="L1037">
        <f t="shared" si="58"/>
        <v>7</v>
      </c>
    </row>
    <row r="1038" spans="1:12" x14ac:dyDescent="0.25">
      <c r="A1038">
        <v>1920</v>
      </c>
      <c r="B1038" t="s">
        <v>23</v>
      </c>
      <c r="C1038" t="s">
        <v>7</v>
      </c>
      <c r="D1038">
        <v>0</v>
      </c>
      <c r="E1038">
        <v>13</v>
      </c>
      <c r="F1038">
        <v>13</v>
      </c>
      <c r="G1038">
        <v>0</v>
      </c>
      <c r="H1038">
        <v>0</v>
      </c>
      <c r="I1038">
        <v>0</v>
      </c>
      <c r="J1038">
        <v>0</v>
      </c>
      <c r="K1038">
        <v>0</v>
      </c>
      <c r="L1038">
        <f t="shared" si="58"/>
        <v>13</v>
      </c>
    </row>
    <row r="1039" spans="1:12" x14ac:dyDescent="0.25">
      <c r="A1039">
        <v>1921</v>
      </c>
      <c r="B1039" t="s">
        <v>23</v>
      </c>
      <c r="C1039" t="s">
        <v>7</v>
      </c>
      <c r="D1039">
        <v>0</v>
      </c>
      <c r="E1039">
        <v>7</v>
      </c>
      <c r="F1039">
        <v>7</v>
      </c>
      <c r="G1039">
        <v>0</v>
      </c>
      <c r="H1039">
        <v>0</v>
      </c>
      <c r="I1039">
        <v>0</v>
      </c>
      <c r="J1039">
        <v>0</v>
      </c>
      <c r="K1039">
        <v>0</v>
      </c>
      <c r="L1039">
        <f t="shared" si="58"/>
        <v>7</v>
      </c>
    </row>
    <row r="1040" spans="1:12" x14ac:dyDescent="0.25">
      <c r="A1040">
        <v>1922</v>
      </c>
      <c r="B1040" t="s">
        <v>23</v>
      </c>
      <c r="C1040" t="s">
        <v>7</v>
      </c>
      <c r="D1040">
        <v>0</v>
      </c>
      <c r="E1040">
        <v>8</v>
      </c>
      <c r="F1040">
        <v>8</v>
      </c>
      <c r="G1040">
        <v>0</v>
      </c>
      <c r="H1040">
        <v>0</v>
      </c>
      <c r="I1040">
        <v>0</v>
      </c>
      <c r="J1040">
        <v>0</v>
      </c>
      <c r="K1040">
        <v>2</v>
      </c>
      <c r="L1040">
        <f t="shared" si="58"/>
        <v>10</v>
      </c>
    </row>
    <row r="1041" spans="1:13" x14ac:dyDescent="0.25">
      <c r="A1041">
        <v>1923</v>
      </c>
      <c r="B1041" t="s">
        <v>23</v>
      </c>
      <c r="C1041" t="s">
        <v>7</v>
      </c>
      <c r="D1041">
        <v>0</v>
      </c>
      <c r="E1041">
        <v>7</v>
      </c>
      <c r="F1041">
        <v>7</v>
      </c>
      <c r="G1041">
        <v>0</v>
      </c>
      <c r="H1041">
        <v>0</v>
      </c>
      <c r="I1041">
        <v>0</v>
      </c>
      <c r="J1041">
        <v>0</v>
      </c>
      <c r="K1041">
        <v>0</v>
      </c>
      <c r="L1041">
        <f t="shared" si="58"/>
        <v>7</v>
      </c>
    </row>
    <row r="1042" spans="1:13" x14ac:dyDescent="0.25">
      <c r="A1042">
        <v>1924</v>
      </c>
      <c r="B1042" t="s">
        <v>23</v>
      </c>
      <c r="C1042" t="s">
        <v>7</v>
      </c>
      <c r="D1042">
        <v>0</v>
      </c>
      <c r="E1042">
        <v>4</v>
      </c>
      <c r="F1042">
        <v>4</v>
      </c>
      <c r="G1042">
        <v>0</v>
      </c>
      <c r="H1042">
        <v>0</v>
      </c>
      <c r="I1042">
        <v>0</v>
      </c>
      <c r="J1042">
        <v>0</v>
      </c>
      <c r="K1042">
        <v>0</v>
      </c>
      <c r="L1042">
        <f t="shared" si="58"/>
        <v>4</v>
      </c>
    </row>
    <row r="1043" spans="1:13" x14ac:dyDescent="0.25">
      <c r="A1043">
        <v>1925</v>
      </c>
      <c r="B1043" t="s">
        <v>23</v>
      </c>
      <c r="C1043" t="s">
        <v>7</v>
      </c>
      <c r="D1043">
        <v>0</v>
      </c>
      <c r="E1043">
        <v>6</v>
      </c>
      <c r="F1043">
        <v>6</v>
      </c>
      <c r="G1043">
        <v>0</v>
      </c>
      <c r="H1043">
        <v>3</v>
      </c>
      <c r="I1043">
        <v>3</v>
      </c>
      <c r="J1043">
        <v>0</v>
      </c>
      <c r="K1043">
        <v>0</v>
      </c>
      <c r="L1043">
        <f t="shared" si="58"/>
        <v>9</v>
      </c>
    </row>
    <row r="1044" spans="1:13" x14ac:dyDescent="0.25">
      <c r="A1044">
        <v>1926</v>
      </c>
      <c r="B1044" t="s">
        <v>23</v>
      </c>
      <c r="C1044" t="s">
        <v>7</v>
      </c>
      <c r="D1044">
        <v>0</v>
      </c>
      <c r="E1044">
        <v>6</v>
      </c>
      <c r="F1044">
        <v>6</v>
      </c>
      <c r="G1044">
        <v>0</v>
      </c>
      <c r="H1044">
        <v>0</v>
      </c>
      <c r="I1044">
        <v>0</v>
      </c>
      <c r="J1044">
        <v>0</v>
      </c>
      <c r="K1044">
        <v>0</v>
      </c>
      <c r="L1044">
        <f t="shared" si="58"/>
        <v>6</v>
      </c>
    </row>
    <row r="1045" spans="1:13" x14ac:dyDescent="0.25">
      <c r="A1045">
        <v>1927</v>
      </c>
      <c r="B1045" t="s">
        <v>23</v>
      </c>
      <c r="C1045" t="s">
        <v>7</v>
      </c>
      <c r="D1045">
        <v>0</v>
      </c>
      <c r="E1045">
        <v>3</v>
      </c>
      <c r="F1045">
        <v>3</v>
      </c>
      <c r="G1045">
        <v>0</v>
      </c>
      <c r="H1045">
        <v>1</v>
      </c>
      <c r="I1045">
        <v>1</v>
      </c>
      <c r="J1045">
        <v>0</v>
      </c>
      <c r="K1045">
        <v>0</v>
      </c>
      <c r="L1045">
        <f t="shared" si="58"/>
        <v>4</v>
      </c>
    </row>
    <row r="1046" spans="1:13" x14ac:dyDescent="0.25">
      <c r="A1046">
        <v>1928</v>
      </c>
      <c r="B1046" t="s">
        <v>23</v>
      </c>
      <c r="C1046" t="s">
        <v>7</v>
      </c>
      <c r="D1046">
        <v>0</v>
      </c>
      <c r="E1046">
        <v>2</v>
      </c>
      <c r="F1046">
        <v>2</v>
      </c>
      <c r="G1046">
        <v>0</v>
      </c>
      <c r="H1046">
        <v>0</v>
      </c>
      <c r="I1046">
        <v>0</v>
      </c>
      <c r="J1046">
        <v>0</v>
      </c>
      <c r="K1046">
        <v>0</v>
      </c>
      <c r="L1046">
        <f t="shared" si="58"/>
        <v>2</v>
      </c>
    </row>
    <row r="1047" spans="1:13" x14ac:dyDescent="0.25">
      <c r="A1047">
        <v>1929</v>
      </c>
      <c r="B1047" t="s">
        <v>23</v>
      </c>
      <c r="C1047" t="s">
        <v>7</v>
      </c>
      <c r="D1047">
        <v>0</v>
      </c>
      <c r="E1047">
        <v>0</v>
      </c>
      <c r="F1047">
        <v>0</v>
      </c>
      <c r="G1047">
        <v>0</v>
      </c>
      <c r="H1047">
        <v>0</v>
      </c>
      <c r="I1047">
        <v>0</v>
      </c>
      <c r="J1047">
        <v>0</v>
      </c>
      <c r="K1047">
        <v>0</v>
      </c>
      <c r="L1047">
        <f t="shared" si="58"/>
        <v>0</v>
      </c>
      <c r="M1047" t="s">
        <v>24</v>
      </c>
    </row>
    <row r="1048" spans="1:13" x14ac:dyDescent="0.25">
      <c r="A1048">
        <v>1951</v>
      </c>
      <c r="B1048" t="s">
        <v>23</v>
      </c>
      <c r="C1048" t="s">
        <v>7</v>
      </c>
      <c r="D1048">
        <v>0</v>
      </c>
      <c r="E1048">
        <v>0</v>
      </c>
      <c r="F1048">
        <v>0</v>
      </c>
      <c r="G1048">
        <v>0</v>
      </c>
      <c r="H1048">
        <v>0</v>
      </c>
      <c r="I1048">
        <v>0</v>
      </c>
      <c r="J1048">
        <v>0</v>
      </c>
      <c r="K1048">
        <v>0</v>
      </c>
      <c r="L1048">
        <f t="shared" si="58"/>
        <v>0</v>
      </c>
      <c r="M1048" t="s">
        <v>24</v>
      </c>
    </row>
    <row r="1049" spans="1:13" x14ac:dyDescent="0.25">
      <c r="A1049">
        <v>1952</v>
      </c>
      <c r="B1049" t="s">
        <v>23</v>
      </c>
      <c r="C1049" t="s">
        <v>7</v>
      </c>
      <c r="D1049">
        <v>0</v>
      </c>
      <c r="E1049">
        <v>3</v>
      </c>
      <c r="F1049">
        <v>3</v>
      </c>
      <c r="G1049">
        <v>0</v>
      </c>
      <c r="H1049">
        <v>0</v>
      </c>
      <c r="I1049">
        <v>0</v>
      </c>
      <c r="J1049">
        <v>0</v>
      </c>
      <c r="K1049">
        <v>0</v>
      </c>
      <c r="L1049">
        <f t="shared" si="58"/>
        <v>3</v>
      </c>
      <c r="M1049" t="s">
        <v>24</v>
      </c>
    </row>
    <row r="1050" spans="1:13" x14ac:dyDescent="0.25">
      <c r="A1050">
        <v>1953</v>
      </c>
      <c r="B1050" t="s">
        <v>23</v>
      </c>
      <c r="C1050" t="s">
        <v>7</v>
      </c>
      <c r="D1050">
        <v>0</v>
      </c>
      <c r="E1050">
        <f t="shared" ref="E1050:E1066" si="59">F1050-D1050</f>
        <v>5</v>
      </c>
      <c r="F1050">
        <v>5</v>
      </c>
      <c r="G1050">
        <v>0</v>
      </c>
      <c r="H1050">
        <f t="shared" ref="H1050:H1066" si="60">I1050-G1050</f>
        <v>0</v>
      </c>
      <c r="I1050">
        <v>0</v>
      </c>
      <c r="J1050">
        <v>0</v>
      </c>
      <c r="K1050">
        <v>0</v>
      </c>
      <c r="L1050">
        <f t="shared" si="58"/>
        <v>5</v>
      </c>
      <c r="M1050" t="s">
        <v>24</v>
      </c>
    </row>
    <row r="1051" spans="1:13" x14ac:dyDescent="0.25">
      <c r="A1051">
        <v>1954</v>
      </c>
      <c r="B1051" t="s">
        <v>23</v>
      </c>
      <c r="C1051" t="s">
        <v>7</v>
      </c>
      <c r="D1051">
        <v>0</v>
      </c>
      <c r="E1051">
        <f t="shared" si="59"/>
        <v>2</v>
      </c>
      <c r="F1051">
        <v>2</v>
      </c>
      <c r="G1051">
        <v>0</v>
      </c>
      <c r="H1051">
        <f t="shared" si="60"/>
        <v>0</v>
      </c>
      <c r="I1051">
        <v>0</v>
      </c>
      <c r="J1051">
        <v>0</v>
      </c>
      <c r="K1051">
        <v>0</v>
      </c>
      <c r="L1051">
        <f t="shared" si="58"/>
        <v>2</v>
      </c>
      <c r="M1051" t="s">
        <v>24</v>
      </c>
    </row>
    <row r="1052" spans="1:13" x14ac:dyDescent="0.25">
      <c r="A1052">
        <v>1955</v>
      </c>
      <c r="B1052" t="s">
        <v>23</v>
      </c>
      <c r="C1052" t="s">
        <v>7</v>
      </c>
      <c r="D1052">
        <v>0</v>
      </c>
      <c r="E1052">
        <f t="shared" si="59"/>
        <v>2</v>
      </c>
      <c r="F1052">
        <v>2</v>
      </c>
      <c r="G1052">
        <v>0</v>
      </c>
      <c r="H1052">
        <f t="shared" si="60"/>
        <v>0</v>
      </c>
      <c r="I1052">
        <v>0</v>
      </c>
      <c r="J1052">
        <v>0</v>
      </c>
      <c r="K1052">
        <v>0</v>
      </c>
      <c r="L1052">
        <f t="shared" si="58"/>
        <v>2</v>
      </c>
      <c r="M1052" t="s">
        <v>24</v>
      </c>
    </row>
    <row r="1053" spans="1:13" x14ac:dyDescent="0.25">
      <c r="A1053">
        <v>1956</v>
      </c>
      <c r="B1053" t="s">
        <v>23</v>
      </c>
      <c r="C1053" t="s">
        <v>7</v>
      </c>
      <c r="D1053">
        <v>0</v>
      </c>
      <c r="E1053">
        <f t="shared" si="59"/>
        <v>1</v>
      </c>
      <c r="F1053">
        <v>1</v>
      </c>
      <c r="G1053">
        <v>0</v>
      </c>
      <c r="H1053">
        <f t="shared" si="60"/>
        <v>0</v>
      </c>
      <c r="I1053">
        <v>0</v>
      </c>
      <c r="J1053">
        <v>0</v>
      </c>
      <c r="K1053">
        <v>0</v>
      </c>
      <c r="L1053">
        <f t="shared" si="58"/>
        <v>1</v>
      </c>
      <c r="M1053" t="s">
        <v>24</v>
      </c>
    </row>
    <row r="1054" spans="1:13" x14ac:dyDescent="0.25">
      <c r="A1054">
        <v>1957</v>
      </c>
      <c r="B1054" t="s">
        <v>23</v>
      </c>
      <c r="C1054" t="s">
        <v>7</v>
      </c>
      <c r="D1054">
        <v>0</v>
      </c>
      <c r="E1054">
        <f t="shared" si="59"/>
        <v>1</v>
      </c>
      <c r="F1054">
        <v>1</v>
      </c>
      <c r="G1054">
        <v>0</v>
      </c>
      <c r="H1054">
        <f t="shared" si="60"/>
        <v>0</v>
      </c>
      <c r="I1054">
        <v>0</v>
      </c>
      <c r="J1054">
        <v>0</v>
      </c>
      <c r="K1054">
        <v>0</v>
      </c>
      <c r="L1054">
        <f t="shared" si="58"/>
        <v>1</v>
      </c>
      <c r="M1054" t="s">
        <v>24</v>
      </c>
    </row>
    <row r="1055" spans="1:13" x14ac:dyDescent="0.25">
      <c r="A1055">
        <v>1958</v>
      </c>
      <c r="B1055" t="s">
        <v>23</v>
      </c>
      <c r="C1055" t="s">
        <v>7</v>
      </c>
      <c r="D1055">
        <v>0</v>
      </c>
      <c r="E1055">
        <f t="shared" si="59"/>
        <v>1</v>
      </c>
      <c r="F1055">
        <v>1</v>
      </c>
      <c r="G1055">
        <v>0</v>
      </c>
      <c r="H1055">
        <f t="shared" si="60"/>
        <v>0</v>
      </c>
      <c r="I1055">
        <v>0</v>
      </c>
      <c r="J1055">
        <v>0</v>
      </c>
      <c r="K1055">
        <v>0</v>
      </c>
      <c r="L1055">
        <f t="shared" si="58"/>
        <v>1</v>
      </c>
      <c r="M1055" t="s">
        <v>24</v>
      </c>
    </row>
    <row r="1056" spans="1:13" x14ac:dyDescent="0.25">
      <c r="A1056">
        <v>1959</v>
      </c>
      <c r="B1056" t="s">
        <v>23</v>
      </c>
      <c r="C1056" t="s">
        <v>7</v>
      </c>
      <c r="D1056">
        <v>0</v>
      </c>
      <c r="E1056">
        <f t="shared" si="59"/>
        <v>1</v>
      </c>
      <c r="F1056">
        <v>1</v>
      </c>
      <c r="G1056">
        <v>0</v>
      </c>
      <c r="H1056">
        <f t="shared" si="60"/>
        <v>0</v>
      </c>
      <c r="I1056">
        <v>0</v>
      </c>
      <c r="J1056">
        <v>0</v>
      </c>
      <c r="K1056">
        <v>0</v>
      </c>
      <c r="L1056">
        <f t="shared" si="58"/>
        <v>1</v>
      </c>
      <c r="M1056" t="s">
        <v>24</v>
      </c>
    </row>
    <row r="1057" spans="1:13" x14ac:dyDescent="0.25">
      <c r="A1057">
        <v>1960</v>
      </c>
      <c r="B1057" t="s">
        <v>23</v>
      </c>
      <c r="C1057" t="s">
        <v>7</v>
      </c>
      <c r="D1057">
        <v>0</v>
      </c>
      <c r="E1057">
        <f t="shared" si="59"/>
        <v>1</v>
      </c>
      <c r="F1057">
        <v>1</v>
      </c>
      <c r="G1057">
        <v>0</v>
      </c>
      <c r="H1057">
        <f t="shared" si="60"/>
        <v>0</v>
      </c>
      <c r="I1057">
        <v>0</v>
      </c>
      <c r="J1057">
        <v>0</v>
      </c>
      <c r="K1057">
        <v>0</v>
      </c>
      <c r="L1057">
        <f t="shared" si="58"/>
        <v>1</v>
      </c>
      <c r="M1057" t="s">
        <v>24</v>
      </c>
    </row>
    <row r="1058" spans="1:13" x14ac:dyDescent="0.25">
      <c r="A1058">
        <v>1961</v>
      </c>
      <c r="B1058" t="s">
        <v>23</v>
      </c>
      <c r="C1058" t="s">
        <v>7</v>
      </c>
      <c r="D1058">
        <v>0</v>
      </c>
      <c r="E1058">
        <f t="shared" si="59"/>
        <v>2</v>
      </c>
      <c r="F1058">
        <v>2</v>
      </c>
      <c r="G1058">
        <v>0</v>
      </c>
      <c r="H1058">
        <f t="shared" si="60"/>
        <v>0</v>
      </c>
      <c r="I1058">
        <v>0</v>
      </c>
      <c r="J1058">
        <v>0</v>
      </c>
      <c r="K1058">
        <v>0</v>
      </c>
      <c r="L1058">
        <f t="shared" si="58"/>
        <v>2</v>
      </c>
      <c r="M1058" t="s">
        <v>24</v>
      </c>
    </row>
    <row r="1059" spans="1:13" x14ac:dyDescent="0.25">
      <c r="A1059">
        <v>1962</v>
      </c>
      <c r="B1059" t="s">
        <v>23</v>
      </c>
      <c r="C1059" t="s">
        <v>7</v>
      </c>
      <c r="D1059">
        <v>0</v>
      </c>
      <c r="E1059">
        <f t="shared" si="59"/>
        <v>1</v>
      </c>
      <c r="F1059">
        <v>1</v>
      </c>
      <c r="G1059">
        <v>0</v>
      </c>
      <c r="H1059">
        <f t="shared" si="60"/>
        <v>0</v>
      </c>
      <c r="I1059">
        <v>0</v>
      </c>
      <c r="J1059">
        <v>0</v>
      </c>
      <c r="K1059">
        <v>0</v>
      </c>
      <c r="L1059">
        <f t="shared" si="58"/>
        <v>1</v>
      </c>
      <c r="M1059" t="s">
        <v>24</v>
      </c>
    </row>
    <row r="1060" spans="1:13" x14ac:dyDescent="0.25">
      <c r="A1060">
        <v>1963</v>
      </c>
      <c r="B1060" t="s">
        <v>23</v>
      </c>
      <c r="C1060" t="s">
        <v>7</v>
      </c>
      <c r="D1060">
        <v>0</v>
      </c>
      <c r="E1060">
        <f t="shared" si="59"/>
        <v>3</v>
      </c>
      <c r="F1060">
        <v>3</v>
      </c>
      <c r="G1060">
        <v>0</v>
      </c>
      <c r="H1060">
        <f t="shared" si="60"/>
        <v>0</v>
      </c>
      <c r="I1060">
        <v>0</v>
      </c>
      <c r="J1060">
        <v>0</v>
      </c>
      <c r="K1060">
        <v>0</v>
      </c>
      <c r="L1060">
        <f t="shared" si="58"/>
        <v>3</v>
      </c>
      <c r="M1060" t="s">
        <v>24</v>
      </c>
    </row>
    <row r="1061" spans="1:13" x14ac:dyDescent="0.25">
      <c r="A1061">
        <v>1964</v>
      </c>
      <c r="B1061" t="s">
        <v>23</v>
      </c>
      <c r="C1061" t="s">
        <v>7</v>
      </c>
      <c r="D1061">
        <v>0</v>
      </c>
      <c r="E1061">
        <f t="shared" si="59"/>
        <v>3</v>
      </c>
      <c r="F1061">
        <v>3</v>
      </c>
      <c r="G1061">
        <v>0</v>
      </c>
      <c r="H1061">
        <f t="shared" si="60"/>
        <v>0</v>
      </c>
      <c r="I1061">
        <v>0</v>
      </c>
      <c r="J1061">
        <v>0</v>
      </c>
      <c r="K1061">
        <v>0</v>
      </c>
      <c r="L1061">
        <f t="shared" si="58"/>
        <v>3</v>
      </c>
      <c r="M1061" t="s">
        <v>24</v>
      </c>
    </row>
    <row r="1062" spans="1:13" x14ac:dyDescent="0.25">
      <c r="A1062">
        <v>1965</v>
      </c>
      <c r="B1062" t="s">
        <v>23</v>
      </c>
      <c r="C1062" t="s">
        <v>7</v>
      </c>
      <c r="D1062">
        <v>0</v>
      </c>
      <c r="E1062">
        <f t="shared" si="59"/>
        <v>2</v>
      </c>
      <c r="F1062">
        <v>2</v>
      </c>
      <c r="G1062">
        <v>0</v>
      </c>
      <c r="H1062">
        <f t="shared" si="60"/>
        <v>0</v>
      </c>
      <c r="I1062">
        <v>0</v>
      </c>
      <c r="J1062">
        <v>0</v>
      </c>
      <c r="K1062">
        <v>0</v>
      </c>
      <c r="L1062">
        <f t="shared" si="58"/>
        <v>2</v>
      </c>
      <c r="M1062" t="s">
        <v>24</v>
      </c>
    </row>
    <row r="1063" spans="1:13" x14ac:dyDescent="0.25">
      <c r="A1063">
        <v>1966</v>
      </c>
      <c r="B1063" t="s">
        <v>23</v>
      </c>
      <c r="C1063" t="s">
        <v>7</v>
      </c>
      <c r="D1063">
        <v>0</v>
      </c>
      <c r="E1063">
        <f t="shared" si="59"/>
        <v>2</v>
      </c>
      <c r="F1063">
        <v>2</v>
      </c>
      <c r="G1063">
        <v>0</v>
      </c>
      <c r="H1063">
        <f t="shared" si="60"/>
        <v>0</v>
      </c>
      <c r="I1063">
        <v>0</v>
      </c>
      <c r="J1063">
        <v>0</v>
      </c>
      <c r="K1063">
        <v>0</v>
      </c>
      <c r="L1063">
        <f t="shared" si="58"/>
        <v>2</v>
      </c>
      <c r="M1063" t="s">
        <v>24</v>
      </c>
    </row>
    <row r="1064" spans="1:13" x14ac:dyDescent="0.25">
      <c r="A1064">
        <v>1967</v>
      </c>
      <c r="B1064" t="s">
        <v>23</v>
      </c>
      <c r="C1064" t="s">
        <v>7</v>
      </c>
      <c r="D1064">
        <v>0</v>
      </c>
      <c r="E1064">
        <f t="shared" si="59"/>
        <v>0</v>
      </c>
      <c r="F1064">
        <v>0</v>
      </c>
      <c r="G1064">
        <v>0</v>
      </c>
      <c r="H1064">
        <f t="shared" si="60"/>
        <v>0</v>
      </c>
      <c r="I1064">
        <v>0</v>
      </c>
      <c r="J1064">
        <v>0</v>
      </c>
      <c r="K1064">
        <v>0</v>
      </c>
      <c r="L1064">
        <f t="shared" si="58"/>
        <v>0</v>
      </c>
      <c r="M1064" t="s">
        <v>24</v>
      </c>
    </row>
    <row r="1065" spans="1:13" x14ac:dyDescent="0.25">
      <c r="A1065">
        <v>1968</v>
      </c>
      <c r="B1065" t="s">
        <v>23</v>
      </c>
      <c r="C1065" t="s">
        <v>7</v>
      </c>
      <c r="D1065">
        <v>0</v>
      </c>
      <c r="E1065">
        <f t="shared" si="59"/>
        <v>2</v>
      </c>
      <c r="F1065">
        <v>2</v>
      </c>
      <c r="G1065">
        <v>0</v>
      </c>
      <c r="H1065">
        <f t="shared" si="60"/>
        <v>0</v>
      </c>
      <c r="I1065">
        <v>0</v>
      </c>
      <c r="J1065">
        <v>0</v>
      </c>
      <c r="K1065">
        <v>0</v>
      </c>
      <c r="L1065">
        <f t="shared" si="58"/>
        <v>2</v>
      </c>
      <c r="M1065" t="s">
        <v>24</v>
      </c>
    </row>
    <row r="1066" spans="1:13" x14ac:dyDescent="0.25">
      <c r="A1066">
        <v>1969</v>
      </c>
      <c r="B1066" t="s">
        <v>23</v>
      </c>
      <c r="C1066" t="s">
        <v>7</v>
      </c>
      <c r="D1066">
        <v>0</v>
      </c>
      <c r="E1066">
        <f t="shared" si="59"/>
        <v>3</v>
      </c>
      <c r="F1066">
        <v>3</v>
      </c>
      <c r="G1066">
        <v>0</v>
      </c>
      <c r="H1066">
        <f t="shared" si="60"/>
        <v>0</v>
      </c>
      <c r="I1066">
        <v>0</v>
      </c>
      <c r="J1066">
        <v>0</v>
      </c>
      <c r="K1066">
        <v>0</v>
      </c>
      <c r="L1066">
        <f t="shared" si="58"/>
        <v>3</v>
      </c>
      <c r="M1066" t="s">
        <v>24</v>
      </c>
    </row>
    <row r="1067" spans="1:13" x14ac:dyDescent="0.25">
      <c r="A1067">
        <v>1970</v>
      </c>
      <c r="B1067" t="s">
        <v>23</v>
      </c>
      <c r="C1067" t="s">
        <v>7</v>
      </c>
      <c r="F1067">
        <v>69</v>
      </c>
    </row>
    <row r="1068" spans="1:13" x14ac:dyDescent="0.25">
      <c r="A1068">
        <v>1970</v>
      </c>
      <c r="B1068" t="s">
        <v>23</v>
      </c>
      <c r="C1068" t="s">
        <v>7</v>
      </c>
      <c r="D1068">
        <v>0</v>
      </c>
      <c r="E1068">
        <f t="shared" ref="E1068:E1097" si="61">F1068-D1068</f>
        <v>0</v>
      </c>
      <c r="F1068">
        <v>0</v>
      </c>
      <c r="G1068">
        <v>0</v>
      </c>
      <c r="H1068">
        <f t="shared" ref="H1068:H1097" si="62">I1068-G1068</f>
        <v>0</v>
      </c>
      <c r="I1068">
        <v>0</v>
      </c>
      <c r="J1068">
        <v>0</v>
      </c>
      <c r="K1068">
        <v>0</v>
      </c>
      <c r="L1068">
        <f t="shared" ref="L1068:L1097" si="63">+F1068+I1068+J1068+K1068</f>
        <v>0</v>
      </c>
      <c r="M1068" t="s">
        <v>24</v>
      </c>
    </row>
    <row r="1069" spans="1:13" x14ac:dyDescent="0.25">
      <c r="A1069">
        <v>1971</v>
      </c>
      <c r="B1069" t="s">
        <v>23</v>
      </c>
      <c r="C1069" t="s">
        <v>7</v>
      </c>
      <c r="D1069">
        <v>0</v>
      </c>
      <c r="E1069">
        <f t="shared" si="61"/>
        <v>0</v>
      </c>
      <c r="F1069">
        <v>0</v>
      </c>
      <c r="G1069">
        <v>0</v>
      </c>
      <c r="H1069">
        <f t="shared" si="62"/>
        <v>0</v>
      </c>
      <c r="I1069">
        <v>0</v>
      </c>
      <c r="J1069">
        <v>0</v>
      </c>
      <c r="K1069">
        <v>0</v>
      </c>
      <c r="L1069">
        <f t="shared" si="63"/>
        <v>0</v>
      </c>
      <c r="M1069" t="s">
        <v>24</v>
      </c>
    </row>
    <row r="1070" spans="1:13" x14ac:dyDescent="0.25">
      <c r="A1070">
        <v>1972</v>
      </c>
      <c r="B1070" t="s">
        <v>23</v>
      </c>
      <c r="C1070" t="s">
        <v>7</v>
      </c>
      <c r="D1070">
        <v>0</v>
      </c>
      <c r="E1070">
        <f t="shared" si="61"/>
        <v>0</v>
      </c>
      <c r="F1070">
        <v>0</v>
      </c>
      <c r="G1070">
        <v>0</v>
      </c>
      <c r="H1070">
        <f t="shared" si="62"/>
        <v>0</v>
      </c>
      <c r="I1070">
        <v>0</v>
      </c>
      <c r="J1070">
        <v>0</v>
      </c>
      <c r="K1070">
        <v>0</v>
      </c>
      <c r="L1070">
        <f t="shared" si="63"/>
        <v>0</v>
      </c>
      <c r="M1070" t="s">
        <v>24</v>
      </c>
    </row>
    <row r="1071" spans="1:13" x14ac:dyDescent="0.25">
      <c r="A1071">
        <v>1973</v>
      </c>
      <c r="B1071" t="s">
        <v>23</v>
      </c>
      <c r="C1071" t="s">
        <v>7</v>
      </c>
      <c r="D1071">
        <v>0</v>
      </c>
      <c r="E1071">
        <f t="shared" si="61"/>
        <v>0</v>
      </c>
      <c r="F1071">
        <v>0</v>
      </c>
      <c r="G1071">
        <v>0</v>
      </c>
      <c r="H1071">
        <f t="shared" si="62"/>
        <v>0</v>
      </c>
      <c r="I1071">
        <v>0</v>
      </c>
      <c r="J1071">
        <v>0</v>
      </c>
      <c r="K1071">
        <v>0</v>
      </c>
      <c r="L1071">
        <f t="shared" si="63"/>
        <v>0</v>
      </c>
      <c r="M1071" t="s">
        <v>24</v>
      </c>
    </row>
    <row r="1072" spans="1:13" x14ac:dyDescent="0.25">
      <c r="A1072">
        <v>1974</v>
      </c>
      <c r="B1072" t="s">
        <v>23</v>
      </c>
      <c r="C1072" t="s">
        <v>7</v>
      </c>
      <c r="D1072">
        <v>0</v>
      </c>
      <c r="E1072">
        <f t="shared" si="61"/>
        <v>0</v>
      </c>
      <c r="F1072">
        <v>0</v>
      </c>
      <c r="G1072">
        <v>0</v>
      </c>
      <c r="H1072">
        <f t="shared" si="62"/>
        <v>0</v>
      </c>
      <c r="I1072">
        <v>0</v>
      </c>
      <c r="J1072">
        <v>0</v>
      </c>
      <c r="K1072">
        <v>0</v>
      </c>
      <c r="L1072">
        <f t="shared" si="63"/>
        <v>0</v>
      </c>
      <c r="M1072" t="s">
        <v>24</v>
      </c>
    </row>
    <row r="1073" spans="1:13" x14ac:dyDescent="0.25">
      <c r="A1073">
        <v>1975</v>
      </c>
      <c r="B1073" t="s">
        <v>23</v>
      </c>
      <c r="C1073" t="s">
        <v>7</v>
      </c>
      <c r="D1073">
        <v>0</v>
      </c>
      <c r="E1073">
        <f t="shared" si="61"/>
        <v>0</v>
      </c>
      <c r="F1073">
        <v>0</v>
      </c>
      <c r="G1073">
        <v>0</v>
      </c>
      <c r="H1073">
        <f t="shared" si="62"/>
        <v>0</v>
      </c>
      <c r="I1073">
        <v>0</v>
      </c>
      <c r="J1073">
        <v>0</v>
      </c>
      <c r="K1073">
        <v>0</v>
      </c>
      <c r="L1073">
        <f t="shared" si="63"/>
        <v>0</v>
      </c>
      <c r="M1073" t="s">
        <v>24</v>
      </c>
    </row>
    <row r="1074" spans="1:13" x14ac:dyDescent="0.25">
      <c r="A1074">
        <v>1976</v>
      </c>
      <c r="B1074" t="s">
        <v>23</v>
      </c>
      <c r="C1074" t="s">
        <v>7</v>
      </c>
      <c r="D1074">
        <v>0</v>
      </c>
      <c r="E1074">
        <f t="shared" si="61"/>
        <v>0</v>
      </c>
      <c r="F1074">
        <v>0</v>
      </c>
      <c r="G1074">
        <v>0</v>
      </c>
      <c r="H1074">
        <f t="shared" si="62"/>
        <v>0</v>
      </c>
      <c r="I1074">
        <v>0</v>
      </c>
      <c r="J1074">
        <v>0</v>
      </c>
      <c r="K1074">
        <v>0</v>
      </c>
      <c r="L1074">
        <f t="shared" si="63"/>
        <v>0</v>
      </c>
      <c r="M1074" t="s">
        <v>24</v>
      </c>
    </row>
    <row r="1075" spans="1:13" x14ac:dyDescent="0.25">
      <c r="A1075">
        <v>1977</v>
      </c>
      <c r="B1075" t="s">
        <v>23</v>
      </c>
      <c r="C1075" t="s">
        <v>7</v>
      </c>
      <c r="D1075">
        <v>0</v>
      </c>
      <c r="E1075">
        <f t="shared" si="61"/>
        <v>0</v>
      </c>
      <c r="F1075">
        <v>0</v>
      </c>
      <c r="G1075">
        <v>0</v>
      </c>
      <c r="H1075">
        <f t="shared" si="62"/>
        <v>0</v>
      </c>
      <c r="I1075">
        <v>0</v>
      </c>
      <c r="J1075">
        <v>0</v>
      </c>
      <c r="K1075">
        <v>0</v>
      </c>
      <c r="L1075">
        <f t="shared" si="63"/>
        <v>0</v>
      </c>
      <c r="M1075" t="s">
        <v>24</v>
      </c>
    </row>
    <row r="1076" spans="1:13" x14ac:dyDescent="0.25">
      <c r="A1076">
        <v>1978</v>
      </c>
      <c r="B1076" t="s">
        <v>23</v>
      </c>
      <c r="C1076" t="s">
        <v>7</v>
      </c>
      <c r="D1076">
        <v>0</v>
      </c>
      <c r="E1076">
        <f t="shared" si="61"/>
        <v>0</v>
      </c>
      <c r="F1076">
        <v>0</v>
      </c>
      <c r="G1076">
        <v>0</v>
      </c>
      <c r="H1076">
        <f t="shared" si="62"/>
        <v>0</v>
      </c>
      <c r="I1076">
        <v>0</v>
      </c>
      <c r="J1076">
        <v>0</v>
      </c>
      <c r="K1076">
        <v>0</v>
      </c>
      <c r="L1076">
        <f t="shared" si="63"/>
        <v>0</v>
      </c>
      <c r="M1076" t="s">
        <v>24</v>
      </c>
    </row>
    <row r="1077" spans="1:13" x14ac:dyDescent="0.25">
      <c r="A1077">
        <v>1979</v>
      </c>
      <c r="B1077" t="s">
        <v>23</v>
      </c>
      <c r="C1077" t="s">
        <v>7</v>
      </c>
      <c r="D1077">
        <v>0</v>
      </c>
      <c r="E1077">
        <f t="shared" si="61"/>
        <v>0</v>
      </c>
      <c r="F1077">
        <v>0</v>
      </c>
      <c r="G1077">
        <v>0</v>
      </c>
      <c r="H1077">
        <f t="shared" si="62"/>
        <v>0</v>
      </c>
      <c r="I1077">
        <v>0</v>
      </c>
      <c r="J1077">
        <v>0</v>
      </c>
      <c r="K1077">
        <v>0</v>
      </c>
      <c r="L1077">
        <f t="shared" si="63"/>
        <v>0</v>
      </c>
      <c r="M1077" t="s">
        <v>24</v>
      </c>
    </row>
    <row r="1078" spans="1:13" x14ac:dyDescent="0.25">
      <c r="A1078">
        <v>1980</v>
      </c>
      <c r="B1078" t="s">
        <v>23</v>
      </c>
      <c r="C1078" t="s">
        <v>7</v>
      </c>
      <c r="D1078">
        <v>0</v>
      </c>
      <c r="E1078">
        <f t="shared" si="61"/>
        <v>0</v>
      </c>
      <c r="F1078">
        <v>0</v>
      </c>
      <c r="G1078">
        <v>0</v>
      </c>
      <c r="H1078">
        <f t="shared" si="62"/>
        <v>0</v>
      </c>
      <c r="I1078">
        <v>0</v>
      </c>
      <c r="J1078">
        <v>0</v>
      </c>
      <c r="K1078">
        <v>0</v>
      </c>
      <c r="L1078">
        <f t="shared" si="63"/>
        <v>0</v>
      </c>
      <c r="M1078" t="s">
        <v>24</v>
      </c>
    </row>
    <row r="1079" spans="1:13" x14ac:dyDescent="0.25">
      <c r="A1079">
        <v>1981</v>
      </c>
      <c r="B1079" t="s">
        <v>23</v>
      </c>
      <c r="C1079" t="s">
        <v>7</v>
      </c>
      <c r="D1079">
        <v>0</v>
      </c>
      <c r="E1079">
        <f t="shared" si="61"/>
        <v>0</v>
      </c>
      <c r="F1079">
        <v>0</v>
      </c>
      <c r="G1079">
        <v>0</v>
      </c>
      <c r="H1079">
        <f t="shared" si="62"/>
        <v>0</v>
      </c>
      <c r="I1079">
        <v>0</v>
      </c>
      <c r="J1079">
        <v>0</v>
      </c>
      <c r="K1079">
        <v>0</v>
      </c>
      <c r="L1079">
        <f t="shared" si="63"/>
        <v>0</v>
      </c>
      <c r="M1079" t="s">
        <v>24</v>
      </c>
    </row>
    <row r="1080" spans="1:13" x14ac:dyDescent="0.25">
      <c r="A1080">
        <v>1982</v>
      </c>
      <c r="B1080" t="s">
        <v>23</v>
      </c>
      <c r="C1080" t="s">
        <v>7</v>
      </c>
      <c r="D1080">
        <v>0</v>
      </c>
      <c r="E1080">
        <f t="shared" si="61"/>
        <v>0</v>
      </c>
      <c r="F1080">
        <v>0</v>
      </c>
      <c r="G1080">
        <v>0</v>
      </c>
      <c r="H1080">
        <f t="shared" si="62"/>
        <v>0</v>
      </c>
      <c r="I1080">
        <v>0</v>
      </c>
      <c r="J1080">
        <v>0</v>
      </c>
      <c r="K1080">
        <v>0</v>
      </c>
      <c r="L1080">
        <f t="shared" si="63"/>
        <v>0</v>
      </c>
      <c r="M1080" t="s">
        <v>24</v>
      </c>
    </row>
    <row r="1081" spans="1:13" x14ac:dyDescent="0.25">
      <c r="A1081">
        <v>1983</v>
      </c>
      <c r="B1081" t="s">
        <v>23</v>
      </c>
      <c r="C1081" t="s">
        <v>7</v>
      </c>
      <c r="D1081">
        <v>0</v>
      </c>
      <c r="E1081">
        <f t="shared" si="61"/>
        <v>0</v>
      </c>
      <c r="F1081">
        <v>0</v>
      </c>
      <c r="G1081">
        <v>0</v>
      </c>
      <c r="H1081">
        <f t="shared" si="62"/>
        <v>0</v>
      </c>
      <c r="I1081">
        <v>0</v>
      </c>
      <c r="J1081">
        <v>0</v>
      </c>
      <c r="K1081">
        <v>0</v>
      </c>
      <c r="L1081">
        <f t="shared" si="63"/>
        <v>0</v>
      </c>
      <c r="M1081" t="s">
        <v>24</v>
      </c>
    </row>
    <row r="1082" spans="1:13" x14ac:dyDescent="0.25">
      <c r="A1082">
        <v>1984</v>
      </c>
      <c r="B1082" t="s">
        <v>23</v>
      </c>
      <c r="C1082" t="s">
        <v>7</v>
      </c>
      <c r="D1082">
        <v>0</v>
      </c>
      <c r="E1082">
        <f t="shared" si="61"/>
        <v>0</v>
      </c>
      <c r="F1082">
        <v>0</v>
      </c>
      <c r="G1082">
        <v>0</v>
      </c>
      <c r="H1082">
        <f t="shared" si="62"/>
        <v>0</v>
      </c>
      <c r="I1082">
        <v>0</v>
      </c>
      <c r="J1082">
        <v>0</v>
      </c>
      <c r="K1082">
        <v>0</v>
      </c>
      <c r="L1082">
        <f t="shared" si="63"/>
        <v>0</v>
      </c>
      <c r="M1082" t="s">
        <v>24</v>
      </c>
    </row>
    <row r="1083" spans="1:13" x14ac:dyDescent="0.25">
      <c r="A1083">
        <v>1985</v>
      </c>
      <c r="B1083" t="s">
        <v>23</v>
      </c>
      <c r="C1083" t="s">
        <v>7</v>
      </c>
      <c r="D1083">
        <v>0</v>
      </c>
      <c r="E1083">
        <f t="shared" si="61"/>
        <v>0</v>
      </c>
      <c r="F1083">
        <v>0</v>
      </c>
      <c r="G1083">
        <v>0</v>
      </c>
      <c r="H1083">
        <f t="shared" si="62"/>
        <v>0</v>
      </c>
      <c r="I1083">
        <v>0</v>
      </c>
      <c r="J1083">
        <v>0</v>
      </c>
      <c r="K1083">
        <v>0</v>
      </c>
      <c r="L1083">
        <f t="shared" si="63"/>
        <v>0</v>
      </c>
      <c r="M1083" t="s">
        <v>24</v>
      </c>
    </row>
    <row r="1084" spans="1:13" x14ac:dyDescent="0.25">
      <c r="A1084">
        <v>1986</v>
      </c>
      <c r="B1084" t="s">
        <v>23</v>
      </c>
      <c r="C1084" t="s">
        <v>7</v>
      </c>
      <c r="D1084">
        <v>0</v>
      </c>
      <c r="E1084">
        <f t="shared" si="61"/>
        <v>0</v>
      </c>
      <c r="F1084">
        <v>0</v>
      </c>
      <c r="G1084">
        <v>0</v>
      </c>
      <c r="H1084">
        <f t="shared" si="62"/>
        <v>0</v>
      </c>
      <c r="I1084">
        <v>0</v>
      </c>
      <c r="J1084">
        <v>0</v>
      </c>
      <c r="K1084">
        <v>0</v>
      </c>
      <c r="L1084">
        <f t="shared" si="63"/>
        <v>0</v>
      </c>
      <c r="M1084" t="s">
        <v>24</v>
      </c>
    </row>
    <row r="1085" spans="1:13" x14ac:dyDescent="0.25">
      <c r="A1085">
        <v>1987</v>
      </c>
      <c r="B1085" t="s">
        <v>23</v>
      </c>
      <c r="C1085" t="s">
        <v>7</v>
      </c>
      <c r="D1085">
        <v>0</v>
      </c>
      <c r="E1085">
        <f t="shared" si="61"/>
        <v>0</v>
      </c>
      <c r="F1085">
        <v>0</v>
      </c>
      <c r="G1085">
        <v>0</v>
      </c>
      <c r="H1085">
        <f t="shared" si="62"/>
        <v>0</v>
      </c>
      <c r="I1085">
        <v>0</v>
      </c>
      <c r="J1085">
        <v>0</v>
      </c>
      <c r="K1085">
        <v>0</v>
      </c>
      <c r="L1085">
        <f t="shared" si="63"/>
        <v>0</v>
      </c>
      <c r="M1085" t="s">
        <v>24</v>
      </c>
    </row>
    <row r="1086" spans="1:13" x14ac:dyDescent="0.25">
      <c r="A1086">
        <v>1988</v>
      </c>
      <c r="B1086" t="s">
        <v>23</v>
      </c>
      <c r="C1086" t="s">
        <v>7</v>
      </c>
      <c r="D1086">
        <v>0</v>
      </c>
      <c r="E1086">
        <f t="shared" si="61"/>
        <v>0</v>
      </c>
      <c r="F1086">
        <v>0</v>
      </c>
      <c r="G1086">
        <v>0</v>
      </c>
      <c r="H1086">
        <f t="shared" si="62"/>
        <v>0</v>
      </c>
      <c r="I1086">
        <v>0</v>
      </c>
      <c r="J1086">
        <v>0</v>
      </c>
      <c r="K1086">
        <v>0</v>
      </c>
      <c r="L1086">
        <f t="shared" si="63"/>
        <v>0</v>
      </c>
      <c r="M1086" t="s">
        <v>24</v>
      </c>
    </row>
    <row r="1087" spans="1:13" x14ac:dyDescent="0.25">
      <c r="A1087">
        <v>1989</v>
      </c>
      <c r="B1087" t="s">
        <v>23</v>
      </c>
      <c r="C1087" t="s">
        <v>7</v>
      </c>
      <c r="D1087">
        <v>0</v>
      </c>
      <c r="E1087">
        <f t="shared" si="61"/>
        <v>0</v>
      </c>
      <c r="F1087">
        <v>0</v>
      </c>
      <c r="G1087">
        <v>0</v>
      </c>
      <c r="H1087">
        <f t="shared" si="62"/>
        <v>0</v>
      </c>
      <c r="I1087">
        <v>0</v>
      </c>
      <c r="J1087">
        <v>0</v>
      </c>
      <c r="K1087">
        <v>0</v>
      </c>
      <c r="L1087">
        <f t="shared" si="63"/>
        <v>0</v>
      </c>
      <c r="M1087" t="s">
        <v>24</v>
      </c>
    </row>
    <row r="1088" spans="1:13" x14ac:dyDescent="0.25">
      <c r="A1088">
        <v>1990</v>
      </c>
      <c r="B1088" t="s">
        <v>23</v>
      </c>
      <c r="C1088" t="s">
        <v>7</v>
      </c>
      <c r="D1088">
        <v>0</v>
      </c>
      <c r="E1088">
        <f t="shared" si="61"/>
        <v>0</v>
      </c>
      <c r="F1088">
        <v>0</v>
      </c>
      <c r="G1088">
        <v>0</v>
      </c>
      <c r="H1088">
        <f t="shared" si="62"/>
        <v>0</v>
      </c>
      <c r="I1088">
        <v>0</v>
      </c>
      <c r="J1088">
        <v>0</v>
      </c>
      <c r="K1088">
        <v>0</v>
      </c>
      <c r="L1088">
        <f t="shared" si="63"/>
        <v>0</v>
      </c>
      <c r="M1088" t="s">
        <v>24</v>
      </c>
    </row>
    <row r="1089" spans="1:13" x14ac:dyDescent="0.25">
      <c r="A1089">
        <v>1991</v>
      </c>
      <c r="B1089" t="s">
        <v>23</v>
      </c>
      <c r="C1089" t="s">
        <v>7</v>
      </c>
      <c r="D1089">
        <v>0</v>
      </c>
      <c r="E1089">
        <f t="shared" si="61"/>
        <v>0</v>
      </c>
      <c r="F1089">
        <v>0</v>
      </c>
      <c r="G1089">
        <v>0</v>
      </c>
      <c r="H1089">
        <f t="shared" si="62"/>
        <v>0</v>
      </c>
      <c r="I1089">
        <v>0</v>
      </c>
      <c r="J1089">
        <v>0</v>
      </c>
      <c r="K1089">
        <v>0</v>
      </c>
      <c r="L1089">
        <f t="shared" si="63"/>
        <v>0</v>
      </c>
      <c r="M1089" t="s">
        <v>24</v>
      </c>
    </row>
    <row r="1090" spans="1:13" x14ac:dyDescent="0.25">
      <c r="A1090">
        <v>1992</v>
      </c>
      <c r="B1090" t="s">
        <v>23</v>
      </c>
      <c r="C1090" t="s">
        <v>7</v>
      </c>
      <c r="D1090">
        <v>0</v>
      </c>
      <c r="E1090">
        <f t="shared" si="61"/>
        <v>0</v>
      </c>
      <c r="F1090">
        <v>0</v>
      </c>
      <c r="G1090">
        <v>0</v>
      </c>
      <c r="H1090">
        <f t="shared" si="62"/>
        <v>0</v>
      </c>
      <c r="I1090">
        <v>0</v>
      </c>
      <c r="J1090">
        <v>0</v>
      </c>
      <c r="K1090">
        <v>0</v>
      </c>
      <c r="L1090">
        <f t="shared" si="63"/>
        <v>0</v>
      </c>
      <c r="M1090" t="s">
        <v>24</v>
      </c>
    </row>
    <row r="1091" spans="1:13" x14ac:dyDescent="0.25">
      <c r="A1091">
        <v>1993</v>
      </c>
      <c r="B1091" t="s">
        <v>23</v>
      </c>
      <c r="C1091" t="s">
        <v>7</v>
      </c>
      <c r="D1091">
        <v>0</v>
      </c>
      <c r="E1091">
        <f t="shared" si="61"/>
        <v>0</v>
      </c>
      <c r="F1091">
        <v>0</v>
      </c>
      <c r="G1091">
        <v>0</v>
      </c>
      <c r="H1091">
        <f t="shared" si="62"/>
        <v>0</v>
      </c>
      <c r="I1091">
        <v>0</v>
      </c>
      <c r="J1091">
        <v>0</v>
      </c>
      <c r="K1091">
        <v>0</v>
      </c>
      <c r="L1091">
        <f t="shared" si="63"/>
        <v>0</v>
      </c>
      <c r="M1091" t="s">
        <v>24</v>
      </c>
    </row>
    <row r="1092" spans="1:13" x14ac:dyDescent="0.25">
      <c r="A1092">
        <v>1994</v>
      </c>
      <c r="B1092" t="s">
        <v>23</v>
      </c>
      <c r="C1092" t="s">
        <v>7</v>
      </c>
      <c r="D1092">
        <v>0</v>
      </c>
      <c r="E1092">
        <f t="shared" si="61"/>
        <v>0</v>
      </c>
      <c r="F1092">
        <v>0</v>
      </c>
      <c r="G1092">
        <v>0</v>
      </c>
      <c r="H1092">
        <f t="shared" si="62"/>
        <v>0</v>
      </c>
      <c r="I1092">
        <v>0</v>
      </c>
      <c r="J1092">
        <v>0</v>
      </c>
      <c r="K1092">
        <v>0</v>
      </c>
      <c r="L1092">
        <f t="shared" si="63"/>
        <v>0</v>
      </c>
      <c r="M1092" t="s">
        <v>24</v>
      </c>
    </row>
    <row r="1093" spans="1:13" x14ac:dyDescent="0.25">
      <c r="A1093">
        <v>1995</v>
      </c>
      <c r="B1093" t="s">
        <v>23</v>
      </c>
      <c r="C1093" t="s">
        <v>7</v>
      </c>
      <c r="D1093">
        <v>0</v>
      </c>
      <c r="E1093">
        <f t="shared" si="61"/>
        <v>0</v>
      </c>
      <c r="F1093">
        <v>0</v>
      </c>
      <c r="G1093">
        <v>0</v>
      </c>
      <c r="H1093">
        <f t="shared" si="62"/>
        <v>0</v>
      </c>
      <c r="I1093">
        <v>0</v>
      </c>
      <c r="J1093">
        <v>0</v>
      </c>
      <c r="K1093">
        <v>0</v>
      </c>
      <c r="L1093">
        <f t="shared" si="63"/>
        <v>0</v>
      </c>
      <c r="M1093" t="s">
        <v>24</v>
      </c>
    </row>
    <row r="1094" spans="1:13" x14ac:dyDescent="0.25">
      <c r="A1094">
        <v>1996</v>
      </c>
      <c r="B1094" t="s">
        <v>23</v>
      </c>
      <c r="C1094" t="s">
        <v>7</v>
      </c>
      <c r="D1094">
        <v>0</v>
      </c>
      <c r="E1094">
        <f t="shared" si="61"/>
        <v>0</v>
      </c>
      <c r="F1094">
        <v>0</v>
      </c>
      <c r="G1094">
        <v>0</v>
      </c>
      <c r="H1094">
        <f t="shared" si="62"/>
        <v>0</v>
      </c>
      <c r="I1094">
        <v>0</v>
      </c>
      <c r="J1094">
        <v>0</v>
      </c>
      <c r="K1094">
        <v>0</v>
      </c>
      <c r="L1094">
        <f t="shared" si="63"/>
        <v>0</v>
      </c>
      <c r="M1094" t="s">
        <v>24</v>
      </c>
    </row>
    <row r="1095" spans="1:13" x14ac:dyDescent="0.25">
      <c r="A1095">
        <v>1997</v>
      </c>
      <c r="B1095" t="s">
        <v>23</v>
      </c>
      <c r="C1095" t="s">
        <v>7</v>
      </c>
      <c r="D1095">
        <v>0</v>
      </c>
      <c r="E1095">
        <f t="shared" si="61"/>
        <v>0</v>
      </c>
      <c r="F1095">
        <v>0</v>
      </c>
      <c r="G1095">
        <v>0</v>
      </c>
      <c r="H1095">
        <f t="shared" si="62"/>
        <v>0</v>
      </c>
      <c r="I1095">
        <v>0</v>
      </c>
      <c r="J1095">
        <v>0</v>
      </c>
      <c r="K1095">
        <v>0</v>
      </c>
      <c r="L1095">
        <f t="shared" si="63"/>
        <v>0</v>
      </c>
    </row>
    <row r="1096" spans="1:13" x14ac:dyDescent="0.25">
      <c r="A1096">
        <v>1998</v>
      </c>
      <c r="B1096" t="s">
        <v>23</v>
      </c>
      <c r="C1096" t="s">
        <v>7</v>
      </c>
      <c r="D1096">
        <v>0</v>
      </c>
      <c r="E1096">
        <f t="shared" si="61"/>
        <v>0</v>
      </c>
      <c r="F1096">
        <v>0</v>
      </c>
      <c r="G1096">
        <v>0</v>
      </c>
      <c r="H1096">
        <f t="shared" si="62"/>
        <v>0</v>
      </c>
      <c r="I1096">
        <v>0</v>
      </c>
      <c r="J1096">
        <v>0</v>
      </c>
      <c r="K1096">
        <v>0</v>
      </c>
      <c r="L1096">
        <f t="shared" si="63"/>
        <v>0</v>
      </c>
    </row>
    <row r="1097" spans="1:13" x14ac:dyDescent="0.25">
      <c r="A1097">
        <v>1999</v>
      </c>
      <c r="B1097" t="s">
        <v>23</v>
      </c>
      <c r="C1097" t="s">
        <v>7</v>
      </c>
      <c r="D1097">
        <v>0</v>
      </c>
      <c r="E1097">
        <f t="shared" si="61"/>
        <v>0</v>
      </c>
      <c r="F1097">
        <v>0</v>
      </c>
      <c r="G1097">
        <v>0</v>
      </c>
      <c r="H1097">
        <f t="shared" si="62"/>
        <v>0</v>
      </c>
      <c r="I1097">
        <v>0</v>
      </c>
      <c r="J1097">
        <v>0</v>
      </c>
      <c r="K1097">
        <v>0</v>
      </c>
      <c r="L1097">
        <f t="shared" si="63"/>
        <v>0</v>
      </c>
    </row>
    <row r="1098" spans="1:13" x14ac:dyDescent="0.25">
      <c r="A1098">
        <v>1879</v>
      </c>
      <c r="B1098" t="s">
        <v>23</v>
      </c>
      <c r="C1098" t="s">
        <v>6</v>
      </c>
      <c r="L1098">
        <v>2659</v>
      </c>
    </row>
    <row r="1099" spans="1:13" x14ac:dyDescent="0.25">
      <c r="A1099">
        <v>1880</v>
      </c>
      <c r="B1099" t="s">
        <v>23</v>
      </c>
      <c r="C1099" t="s">
        <v>6</v>
      </c>
    </row>
    <row r="1100" spans="1:13" x14ac:dyDescent="0.25">
      <c r="A1100">
        <v>1881</v>
      </c>
      <c r="B1100" t="s">
        <v>23</v>
      </c>
      <c r="C1100" t="s">
        <v>6</v>
      </c>
    </row>
    <row r="1101" spans="1:13" x14ac:dyDescent="0.25">
      <c r="A1101">
        <v>1882</v>
      </c>
      <c r="B1101" t="s">
        <v>23</v>
      </c>
      <c r="C1101" t="s">
        <v>6</v>
      </c>
    </row>
    <row r="1102" spans="1:13" x14ac:dyDescent="0.25">
      <c r="A1102">
        <v>1883</v>
      </c>
      <c r="B1102" t="s">
        <v>23</v>
      </c>
      <c r="C1102" t="s">
        <v>6</v>
      </c>
    </row>
    <row r="1103" spans="1:13" x14ac:dyDescent="0.25">
      <c r="A1103">
        <v>1884</v>
      </c>
      <c r="B1103" t="s">
        <v>23</v>
      </c>
      <c r="C1103" t="s">
        <v>6</v>
      </c>
    </row>
    <row r="1104" spans="1:13" x14ac:dyDescent="0.25">
      <c r="A1104">
        <v>1885</v>
      </c>
      <c r="B1104" t="s">
        <v>23</v>
      </c>
      <c r="C1104" t="s">
        <v>6</v>
      </c>
      <c r="F1104">
        <v>3725</v>
      </c>
      <c r="I1104">
        <v>2668</v>
      </c>
      <c r="J1104">
        <v>4</v>
      </c>
      <c r="K1104">
        <v>34</v>
      </c>
      <c r="L1104">
        <f>+F1104+I1104+J1104+K1104</f>
        <v>6431</v>
      </c>
    </row>
    <row r="1105" spans="1:12" x14ac:dyDescent="0.25">
      <c r="A1105">
        <v>1886</v>
      </c>
      <c r="B1105" t="s">
        <v>23</v>
      </c>
      <c r="C1105" t="s">
        <v>6</v>
      </c>
    </row>
    <row r="1106" spans="1:12" x14ac:dyDescent="0.25">
      <c r="A1106">
        <v>1887</v>
      </c>
      <c r="B1106" t="s">
        <v>23</v>
      </c>
      <c r="C1106" t="s">
        <v>6</v>
      </c>
    </row>
    <row r="1107" spans="1:12" x14ac:dyDescent="0.25">
      <c r="A1107">
        <v>1888</v>
      </c>
      <c r="B1107" t="s">
        <v>23</v>
      </c>
      <c r="C1107" t="s">
        <v>6</v>
      </c>
    </row>
    <row r="1108" spans="1:12" x14ac:dyDescent="0.25">
      <c r="A1108">
        <v>1889</v>
      </c>
      <c r="B1108" t="s">
        <v>23</v>
      </c>
      <c r="C1108" t="s">
        <v>6</v>
      </c>
      <c r="F1108">
        <v>2950</v>
      </c>
      <c r="I1108">
        <v>2455</v>
      </c>
      <c r="J1108">
        <v>25</v>
      </c>
      <c r="K1108">
        <v>150</v>
      </c>
      <c r="L1108">
        <f>+F1108+I1108+J1108+K1108</f>
        <v>5580</v>
      </c>
    </row>
    <row r="1109" spans="1:12" x14ac:dyDescent="0.25">
      <c r="A1109">
        <v>1890</v>
      </c>
      <c r="B1109" t="s">
        <v>23</v>
      </c>
      <c r="C1109" t="s">
        <v>6</v>
      </c>
      <c r="F1109">
        <v>4674</v>
      </c>
      <c r="I1109">
        <v>3464</v>
      </c>
      <c r="J1109">
        <v>72</v>
      </c>
      <c r="K1109">
        <v>155</v>
      </c>
      <c r="L1109">
        <f>+F1109+I1109+J1109+K1109</f>
        <v>8365</v>
      </c>
    </row>
    <row r="1110" spans="1:12" x14ac:dyDescent="0.25">
      <c r="A1110">
        <v>1891</v>
      </c>
      <c r="B1110" t="s">
        <v>23</v>
      </c>
      <c r="C1110" t="s">
        <v>6</v>
      </c>
      <c r="F1110">
        <v>3686</v>
      </c>
    </row>
    <row r="1111" spans="1:12" x14ac:dyDescent="0.25">
      <c r="A1111">
        <v>1892</v>
      </c>
      <c r="B1111" t="s">
        <v>23</v>
      </c>
      <c r="C1111" t="s">
        <v>6</v>
      </c>
      <c r="F1111">
        <v>3616</v>
      </c>
      <c r="I1111">
        <v>2821</v>
      </c>
      <c r="L1111">
        <f t="shared" ref="L1111:L1116" si="64">+F1111+I1111+J1111+K1111</f>
        <v>6437</v>
      </c>
    </row>
    <row r="1112" spans="1:12" x14ac:dyDescent="0.25">
      <c r="A1112">
        <v>1893</v>
      </c>
      <c r="B1112" t="s">
        <v>23</v>
      </c>
      <c r="C1112" t="s">
        <v>6</v>
      </c>
      <c r="F1112">
        <v>3122</v>
      </c>
      <c r="I1112">
        <v>5404</v>
      </c>
      <c r="L1112">
        <f t="shared" si="64"/>
        <v>8526</v>
      </c>
    </row>
    <row r="1113" spans="1:12" x14ac:dyDescent="0.25">
      <c r="A1113">
        <v>1894</v>
      </c>
      <c r="B1113" t="s">
        <v>23</v>
      </c>
      <c r="C1113" t="s">
        <v>6</v>
      </c>
      <c r="F1113">
        <v>2668</v>
      </c>
      <c r="I1113">
        <v>5865</v>
      </c>
      <c r="L1113">
        <f t="shared" si="64"/>
        <v>8533</v>
      </c>
    </row>
    <row r="1114" spans="1:12" x14ac:dyDescent="0.25">
      <c r="A1114">
        <v>1895</v>
      </c>
      <c r="B1114" t="s">
        <v>23</v>
      </c>
      <c r="C1114" t="s">
        <v>6</v>
      </c>
      <c r="F1114">
        <v>2392</v>
      </c>
      <c r="I1114">
        <v>5304</v>
      </c>
      <c r="L1114">
        <f t="shared" si="64"/>
        <v>7696</v>
      </c>
    </row>
    <row r="1115" spans="1:12" x14ac:dyDescent="0.25">
      <c r="A1115">
        <v>1896</v>
      </c>
      <c r="B1115" t="s">
        <v>23</v>
      </c>
      <c r="C1115" t="s">
        <v>6</v>
      </c>
      <c r="F1115">
        <v>3020</v>
      </c>
      <c r="I1115">
        <v>6000</v>
      </c>
      <c r="L1115">
        <f t="shared" si="64"/>
        <v>9020</v>
      </c>
    </row>
    <row r="1116" spans="1:12" x14ac:dyDescent="0.25">
      <c r="A1116">
        <v>1897</v>
      </c>
      <c r="B1116" t="s">
        <v>23</v>
      </c>
      <c r="C1116" t="s">
        <v>6</v>
      </c>
      <c r="F1116">
        <v>2872</v>
      </c>
      <c r="I1116">
        <v>4711</v>
      </c>
      <c r="J1116">
        <v>219</v>
      </c>
      <c r="K1116">
        <v>21</v>
      </c>
      <c r="L1116">
        <f t="shared" si="64"/>
        <v>7823</v>
      </c>
    </row>
    <row r="1117" spans="1:12" x14ac:dyDescent="0.25">
      <c r="A1117">
        <v>1898</v>
      </c>
      <c r="B1117" t="s">
        <v>23</v>
      </c>
      <c r="C1117" t="s">
        <v>6</v>
      </c>
      <c r="F1117">
        <v>2540</v>
      </c>
    </row>
    <row r="1118" spans="1:12" x14ac:dyDescent="0.25">
      <c r="A1118">
        <v>1899</v>
      </c>
      <c r="B1118" t="s">
        <v>23</v>
      </c>
      <c r="C1118" t="s">
        <v>6</v>
      </c>
      <c r="F1118">
        <v>2370</v>
      </c>
      <c r="I1118">
        <v>2804</v>
      </c>
      <c r="J1118">
        <v>77</v>
      </c>
      <c r="K1118">
        <v>35</v>
      </c>
      <c r="L1118">
        <f>+F1118+I1118+J1118+K1118</f>
        <v>5286</v>
      </c>
    </row>
    <row r="1119" spans="1:12" x14ac:dyDescent="0.25">
      <c r="A1119">
        <v>1900</v>
      </c>
      <c r="B1119" t="s">
        <v>23</v>
      </c>
      <c r="C1119" t="s">
        <v>6</v>
      </c>
      <c r="F1119">
        <v>2016</v>
      </c>
    </row>
    <row r="1120" spans="1:12" x14ac:dyDescent="0.25">
      <c r="A1120">
        <v>1901</v>
      </c>
      <c r="B1120" t="s">
        <v>23</v>
      </c>
      <c r="C1120" t="s">
        <v>6</v>
      </c>
      <c r="F1120">
        <v>2844</v>
      </c>
    </row>
    <row r="1121" spans="1:12" x14ac:dyDescent="0.25">
      <c r="A1121">
        <v>1902</v>
      </c>
      <c r="B1121" t="s">
        <v>23</v>
      </c>
      <c r="C1121" t="s">
        <v>6</v>
      </c>
      <c r="F1121">
        <v>4337</v>
      </c>
    </row>
    <row r="1122" spans="1:12" x14ac:dyDescent="0.25">
      <c r="A1122">
        <v>1903</v>
      </c>
      <c r="B1122" t="s">
        <v>23</v>
      </c>
      <c r="C1122" t="s">
        <v>6</v>
      </c>
      <c r="F1122">
        <v>4055</v>
      </c>
      <c r="I1122">
        <v>4613</v>
      </c>
      <c r="J1122">
        <v>199</v>
      </c>
      <c r="K1122">
        <v>76</v>
      </c>
      <c r="L1122">
        <f>+F1122+I1122+J1122+K1122</f>
        <v>8943</v>
      </c>
    </row>
    <row r="1123" spans="1:12" x14ac:dyDescent="0.25">
      <c r="A1123">
        <v>1904</v>
      </c>
      <c r="B1123" t="s">
        <v>23</v>
      </c>
      <c r="C1123" t="s">
        <v>6</v>
      </c>
      <c r="F1123">
        <v>4254</v>
      </c>
    </row>
    <row r="1124" spans="1:12" x14ac:dyDescent="0.25">
      <c r="A1124">
        <v>1905</v>
      </c>
      <c r="B1124" t="s">
        <v>23</v>
      </c>
      <c r="C1124" t="s">
        <v>6</v>
      </c>
      <c r="F1124">
        <v>4456</v>
      </c>
    </row>
    <row r="1125" spans="1:12" x14ac:dyDescent="0.25">
      <c r="A1125">
        <v>1906</v>
      </c>
      <c r="B1125" t="s">
        <v>23</v>
      </c>
      <c r="C1125" t="s">
        <v>6</v>
      </c>
      <c r="F1125">
        <v>5103</v>
      </c>
    </row>
    <row r="1126" spans="1:12" x14ac:dyDescent="0.25">
      <c r="A1126">
        <v>1907</v>
      </c>
      <c r="B1126" t="s">
        <v>23</v>
      </c>
      <c r="C1126" t="s">
        <v>6</v>
      </c>
      <c r="F1126">
        <v>4271</v>
      </c>
    </row>
    <row r="1127" spans="1:12" x14ac:dyDescent="0.25">
      <c r="A1127">
        <v>1908</v>
      </c>
      <c r="B1127" t="s">
        <v>23</v>
      </c>
      <c r="C1127" t="s">
        <v>6</v>
      </c>
      <c r="F1127">
        <v>4023</v>
      </c>
      <c r="I1127">
        <v>4328</v>
      </c>
      <c r="J1127">
        <v>150</v>
      </c>
      <c r="K1127">
        <v>130</v>
      </c>
      <c r="L1127">
        <f>+F1127+I1127+J1127+K1127</f>
        <v>8631</v>
      </c>
    </row>
    <row r="1128" spans="1:12" x14ac:dyDescent="0.25">
      <c r="A1128">
        <v>1909</v>
      </c>
      <c r="B1128" t="s">
        <v>23</v>
      </c>
      <c r="C1128" t="s">
        <v>6</v>
      </c>
      <c r="I1128">
        <v>4371</v>
      </c>
    </row>
    <row r="1129" spans="1:12" x14ac:dyDescent="0.25">
      <c r="A1129">
        <v>1910</v>
      </c>
      <c r="B1129" t="s">
        <v>23</v>
      </c>
      <c r="C1129" t="s">
        <v>6</v>
      </c>
      <c r="I1129">
        <v>4337</v>
      </c>
    </row>
    <row r="1130" spans="1:12" x14ac:dyDescent="0.25">
      <c r="A1130">
        <v>1911</v>
      </c>
      <c r="B1130" t="s">
        <v>23</v>
      </c>
      <c r="C1130" t="s">
        <v>6</v>
      </c>
      <c r="F1130">
        <v>3526</v>
      </c>
      <c r="I1130">
        <v>4640</v>
      </c>
      <c r="L1130">
        <f>+F1130+I1130+J1130+K1130</f>
        <v>8166</v>
      </c>
    </row>
    <row r="1131" spans="1:12" x14ac:dyDescent="0.25">
      <c r="A1131">
        <v>1912</v>
      </c>
      <c r="B1131" t="s">
        <v>23</v>
      </c>
      <c r="C1131" t="s">
        <v>6</v>
      </c>
      <c r="F1131">
        <v>3003</v>
      </c>
      <c r="I1131">
        <v>3558</v>
      </c>
      <c r="L1131">
        <f>+F1131+I1131+J1131+K1131</f>
        <v>6561</v>
      </c>
    </row>
    <row r="1132" spans="1:12" x14ac:dyDescent="0.25">
      <c r="A1132">
        <v>1913</v>
      </c>
      <c r="B1132" t="s">
        <v>23</v>
      </c>
      <c r="C1132" t="s">
        <v>6</v>
      </c>
      <c r="F1132">
        <v>2544</v>
      </c>
      <c r="I1132">
        <v>3761</v>
      </c>
      <c r="L1132">
        <f>+F1132+I1132+J1132+K1132</f>
        <v>6305</v>
      </c>
    </row>
    <row r="1133" spans="1:12" x14ac:dyDescent="0.25">
      <c r="A1133">
        <v>1914</v>
      </c>
      <c r="B1133" t="s">
        <v>23</v>
      </c>
      <c r="C1133" t="s">
        <v>6</v>
      </c>
      <c r="F1133">
        <v>2711</v>
      </c>
      <c r="I1133">
        <v>4126</v>
      </c>
      <c r="L1133">
        <f>+F1133+I1133+J1133+K1133</f>
        <v>6837</v>
      </c>
    </row>
    <row r="1134" spans="1:12" x14ac:dyDescent="0.25">
      <c r="A1134">
        <v>1915</v>
      </c>
      <c r="B1134" t="s">
        <v>23</v>
      </c>
      <c r="C1134" t="s">
        <v>6</v>
      </c>
      <c r="F1134">
        <v>3853</v>
      </c>
      <c r="I1134">
        <v>3851</v>
      </c>
      <c r="L1134">
        <f>+F1134+I1134+J1134+K1134</f>
        <v>7704</v>
      </c>
    </row>
    <row r="1135" spans="1:12" x14ac:dyDescent="0.25">
      <c r="A1135">
        <v>1916</v>
      </c>
      <c r="B1135" t="s">
        <v>23</v>
      </c>
      <c r="C1135" t="s">
        <v>6</v>
      </c>
      <c r="F1135">
        <v>2805</v>
      </c>
      <c r="I1135">
        <v>3195</v>
      </c>
      <c r="L1135">
        <v>5999</v>
      </c>
    </row>
    <row r="1136" spans="1:12" x14ac:dyDescent="0.25">
      <c r="A1136">
        <v>1917</v>
      </c>
      <c r="B1136" t="s">
        <v>23</v>
      </c>
      <c r="C1136" t="s">
        <v>6</v>
      </c>
      <c r="F1136">
        <v>2866</v>
      </c>
      <c r="I1136">
        <v>3745</v>
      </c>
      <c r="J1136">
        <v>169</v>
      </c>
      <c r="K1136">
        <v>123</v>
      </c>
      <c r="L1136">
        <f>+F1136+I1136+J1136+K1136</f>
        <v>6903</v>
      </c>
    </row>
    <row r="1137" spans="1:12" x14ac:dyDescent="0.25">
      <c r="A1137">
        <v>1918</v>
      </c>
      <c r="B1137" t="s">
        <v>23</v>
      </c>
      <c r="C1137" t="s">
        <v>6</v>
      </c>
      <c r="F1137">
        <v>2456</v>
      </c>
      <c r="I1137">
        <v>3354</v>
      </c>
      <c r="L1137">
        <f>+F1137+I1137+J1137+K1137</f>
        <v>5810</v>
      </c>
    </row>
    <row r="1138" spans="1:12" x14ac:dyDescent="0.25">
      <c r="A1138">
        <v>1919</v>
      </c>
      <c r="B1138" t="s">
        <v>23</v>
      </c>
      <c r="C1138" t="s">
        <v>6</v>
      </c>
      <c r="F1138">
        <v>2735</v>
      </c>
      <c r="I1138">
        <v>3849</v>
      </c>
      <c r="L1138">
        <f>+F1138+I1138+J1138+K1138</f>
        <v>6584</v>
      </c>
    </row>
    <row r="1139" spans="1:12" x14ac:dyDescent="0.25">
      <c r="A1139">
        <v>1920</v>
      </c>
      <c r="B1139" t="s">
        <v>23</v>
      </c>
      <c r="C1139" t="s">
        <v>6</v>
      </c>
      <c r="F1139">
        <v>3143</v>
      </c>
      <c r="I1139">
        <v>3840</v>
      </c>
      <c r="L1139">
        <v>6984</v>
      </c>
    </row>
    <row r="1140" spans="1:12" x14ac:dyDescent="0.25">
      <c r="A1140">
        <v>1921</v>
      </c>
      <c r="B1140" t="s">
        <v>23</v>
      </c>
      <c r="C1140" t="s">
        <v>6</v>
      </c>
      <c r="F1140">
        <v>3107</v>
      </c>
      <c r="I1140">
        <v>3642</v>
      </c>
      <c r="L1140">
        <f>+F1140+I1140+J1140+K1140</f>
        <v>6749</v>
      </c>
    </row>
    <row r="1141" spans="1:12" x14ac:dyDescent="0.25">
      <c r="A1141">
        <v>1922</v>
      </c>
      <c r="B1141" t="s">
        <v>23</v>
      </c>
      <c r="C1141" t="s">
        <v>6</v>
      </c>
      <c r="F1141">
        <v>3264</v>
      </c>
      <c r="I1141">
        <v>3801</v>
      </c>
      <c r="J1141">
        <v>203</v>
      </c>
      <c r="K1141">
        <v>272</v>
      </c>
      <c r="L1141">
        <f>+F1141+I1141+J1141+K1141</f>
        <v>7540</v>
      </c>
    </row>
    <row r="1142" spans="1:12" x14ac:dyDescent="0.25">
      <c r="A1142">
        <v>1923</v>
      </c>
      <c r="B1142" t="s">
        <v>23</v>
      </c>
      <c r="C1142" t="s">
        <v>6</v>
      </c>
      <c r="F1142">
        <v>2757</v>
      </c>
      <c r="I1142">
        <v>3419</v>
      </c>
      <c r="L1142">
        <v>6177</v>
      </c>
    </row>
    <row r="1143" spans="1:12" x14ac:dyDescent="0.25">
      <c r="A1143">
        <v>1924</v>
      </c>
      <c r="B1143" t="s">
        <v>23</v>
      </c>
      <c r="C1143" t="s">
        <v>6</v>
      </c>
      <c r="F1143">
        <v>3472</v>
      </c>
      <c r="I1143">
        <v>3752</v>
      </c>
      <c r="L1143">
        <f t="shared" ref="L1143:L1158" si="65">+F1143+I1143+J1143+K1143</f>
        <v>7224</v>
      </c>
    </row>
    <row r="1144" spans="1:12" x14ac:dyDescent="0.25">
      <c r="A1144">
        <v>1925</v>
      </c>
      <c r="B1144" t="s">
        <v>23</v>
      </c>
      <c r="C1144" t="s">
        <v>6</v>
      </c>
      <c r="F1144">
        <v>3422</v>
      </c>
      <c r="I1144">
        <v>3101</v>
      </c>
      <c r="L1144">
        <f t="shared" si="65"/>
        <v>6523</v>
      </c>
    </row>
    <row r="1145" spans="1:12" x14ac:dyDescent="0.25">
      <c r="A1145">
        <v>1926</v>
      </c>
      <c r="B1145" t="s">
        <v>23</v>
      </c>
      <c r="C1145" t="s">
        <v>6</v>
      </c>
      <c r="F1145">
        <v>3352</v>
      </c>
      <c r="I1145">
        <v>2762</v>
      </c>
      <c r="J1145">
        <v>165</v>
      </c>
      <c r="K1145">
        <v>250</v>
      </c>
      <c r="L1145">
        <f t="shared" si="65"/>
        <v>6529</v>
      </c>
    </row>
    <row r="1146" spans="1:12" x14ac:dyDescent="0.25">
      <c r="A1146">
        <v>1927</v>
      </c>
      <c r="B1146" t="s">
        <v>23</v>
      </c>
      <c r="C1146" t="s">
        <v>6</v>
      </c>
      <c r="F1146">
        <v>2900</v>
      </c>
      <c r="I1146">
        <v>2379</v>
      </c>
      <c r="J1146">
        <v>167</v>
      </c>
      <c r="K1146">
        <v>253</v>
      </c>
      <c r="L1146">
        <f t="shared" si="65"/>
        <v>5699</v>
      </c>
    </row>
    <row r="1147" spans="1:12" x14ac:dyDescent="0.25">
      <c r="A1147">
        <v>1928</v>
      </c>
      <c r="B1147" t="s">
        <v>23</v>
      </c>
      <c r="C1147" t="s">
        <v>6</v>
      </c>
      <c r="F1147">
        <v>1831</v>
      </c>
      <c r="I1147">
        <v>2629</v>
      </c>
      <c r="J1147">
        <v>172</v>
      </c>
      <c r="K1147">
        <v>187</v>
      </c>
      <c r="L1147">
        <f t="shared" si="65"/>
        <v>4819</v>
      </c>
    </row>
    <row r="1148" spans="1:12" x14ac:dyDescent="0.25">
      <c r="A1148">
        <v>1929</v>
      </c>
      <c r="B1148" t="s">
        <v>23</v>
      </c>
      <c r="C1148" t="s">
        <v>6</v>
      </c>
      <c r="F1148">
        <v>2198</v>
      </c>
      <c r="I1148">
        <v>3817</v>
      </c>
      <c r="J1148">
        <v>247</v>
      </c>
      <c r="K1148">
        <v>132</v>
      </c>
      <c r="L1148">
        <f t="shared" si="65"/>
        <v>6394</v>
      </c>
    </row>
    <row r="1149" spans="1:12" x14ac:dyDescent="0.25">
      <c r="A1149">
        <v>1930</v>
      </c>
      <c r="B1149" t="s">
        <v>23</v>
      </c>
      <c r="C1149" t="s">
        <v>6</v>
      </c>
      <c r="F1149">
        <v>2556</v>
      </c>
      <c r="I1149">
        <v>2316</v>
      </c>
      <c r="J1149">
        <v>383</v>
      </c>
      <c r="K1149">
        <v>186</v>
      </c>
      <c r="L1149">
        <f t="shared" si="65"/>
        <v>5441</v>
      </c>
    </row>
    <row r="1150" spans="1:12" x14ac:dyDescent="0.25">
      <c r="A1150">
        <v>1931</v>
      </c>
      <c r="B1150" t="s">
        <v>23</v>
      </c>
      <c r="C1150" t="s">
        <v>6</v>
      </c>
      <c r="F1150">
        <v>2652</v>
      </c>
      <c r="I1150">
        <v>2673</v>
      </c>
      <c r="J1150">
        <v>202</v>
      </c>
      <c r="K1150">
        <v>106</v>
      </c>
      <c r="L1150">
        <f t="shared" si="65"/>
        <v>5633</v>
      </c>
    </row>
    <row r="1151" spans="1:12" x14ac:dyDescent="0.25">
      <c r="A1151">
        <v>1932</v>
      </c>
      <c r="B1151" t="s">
        <v>23</v>
      </c>
      <c r="C1151" t="s">
        <v>6</v>
      </c>
      <c r="F1151">
        <v>2746</v>
      </c>
      <c r="I1151">
        <v>2345</v>
      </c>
      <c r="J1151">
        <v>281</v>
      </c>
      <c r="K1151">
        <v>98</v>
      </c>
      <c r="L1151">
        <f t="shared" si="65"/>
        <v>5470</v>
      </c>
    </row>
    <row r="1152" spans="1:12" x14ac:dyDescent="0.25">
      <c r="A1152">
        <v>1933</v>
      </c>
      <c r="B1152" t="s">
        <v>23</v>
      </c>
      <c r="C1152" t="s">
        <v>6</v>
      </c>
      <c r="F1152">
        <v>2379</v>
      </c>
      <c r="I1152">
        <v>2481</v>
      </c>
      <c r="J1152">
        <v>262</v>
      </c>
      <c r="K1152">
        <v>90</v>
      </c>
      <c r="L1152">
        <f t="shared" si="65"/>
        <v>5212</v>
      </c>
    </row>
    <row r="1153" spans="1:12" x14ac:dyDescent="0.25">
      <c r="A1153">
        <v>1934</v>
      </c>
      <c r="B1153" t="s">
        <v>23</v>
      </c>
      <c r="C1153" t="s">
        <v>6</v>
      </c>
      <c r="F1153">
        <v>2053</v>
      </c>
      <c r="I1153">
        <v>2590</v>
      </c>
      <c r="J1153">
        <v>225</v>
      </c>
      <c r="K1153">
        <v>88</v>
      </c>
      <c r="L1153">
        <f t="shared" si="65"/>
        <v>4956</v>
      </c>
    </row>
    <row r="1154" spans="1:12" x14ac:dyDescent="0.25">
      <c r="A1154">
        <v>1935</v>
      </c>
      <c r="B1154" t="s">
        <v>23</v>
      </c>
      <c r="C1154" t="s">
        <v>6</v>
      </c>
      <c r="F1154">
        <v>2451</v>
      </c>
      <c r="I1154">
        <v>2042</v>
      </c>
      <c r="J1154">
        <v>260</v>
      </c>
      <c r="K1154">
        <v>120</v>
      </c>
      <c r="L1154">
        <f t="shared" si="65"/>
        <v>4873</v>
      </c>
    </row>
    <row r="1155" spans="1:12" x14ac:dyDescent="0.25">
      <c r="A1155">
        <v>1936</v>
      </c>
      <c r="B1155" t="s">
        <v>23</v>
      </c>
      <c r="C1155" t="s">
        <v>6</v>
      </c>
      <c r="F1155">
        <v>2127</v>
      </c>
      <c r="I1155">
        <v>2232</v>
      </c>
      <c r="J1155">
        <v>274</v>
      </c>
      <c r="K1155">
        <v>130</v>
      </c>
      <c r="L1155">
        <f t="shared" si="65"/>
        <v>4763</v>
      </c>
    </row>
    <row r="1156" spans="1:12" x14ac:dyDescent="0.25">
      <c r="A1156">
        <v>1937</v>
      </c>
      <c r="B1156" t="s">
        <v>23</v>
      </c>
      <c r="C1156" t="s">
        <v>6</v>
      </c>
      <c r="F1156">
        <v>2264</v>
      </c>
      <c r="I1156">
        <v>2353</v>
      </c>
      <c r="J1156">
        <v>271</v>
      </c>
      <c r="K1156">
        <v>100</v>
      </c>
      <c r="L1156">
        <f t="shared" si="65"/>
        <v>4988</v>
      </c>
    </row>
    <row r="1157" spans="1:12" x14ac:dyDescent="0.25">
      <c r="A1157">
        <v>1938</v>
      </c>
      <c r="B1157" t="s">
        <v>23</v>
      </c>
      <c r="C1157" t="s">
        <v>6</v>
      </c>
      <c r="F1157">
        <v>2480</v>
      </c>
      <c r="I1157">
        <v>1940</v>
      </c>
      <c r="J1157">
        <v>311</v>
      </c>
      <c r="K1157">
        <v>174</v>
      </c>
      <c r="L1157">
        <f t="shared" si="65"/>
        <v>4905</v>
      </c>
    </row>
    <row r="1158" spans="1:12" x14ac:dyDescent="0.25">
      <c r="A1158">
        <v>1939</v>
      </c>
      <c r="B1158" t="s">
        <v>23</v>
      </c>
      <c r="C1158" t="s">
        <v>6</v>
      </c>
      <c r="F1158">
        <v>2778</v>
      </c>
      <c r="I1158">
        <v>2358</v>
      </c>
      <c r="J1158">
        <v>319</v>
      </c>
      <c r="K1158">
        <v>205</v>
      </c>
      <c r="L1158">
        <f t="shared" si="65"/>
        <v>5660</v>
      </c>
    </row>
    <row r="1159" spans="1:12" x14ac:dyDescent="0.25">
      <c r="A1159">
        <v>1940</v>
      </c>
      <c r="B1159" t="s">
        <v>23</v>
      </c>
      <c r="C1159" t="s">
        <v>6</v>
      </c>
      <c r="F1159">
        <v>2780</v>
      </c>
      <c r="I1159">
        <v>2492</v>
      </c>
      <c r="J1159">
        <v>814</v>
      </c>
      <c r="K1159">
        <v>179</v>
      </c>
      <c r="L1159">
        <v>6266</v>
      </c>
    </row>
    <row r="1160" spans="1:12" x14ac:dyDescent="0.25">
      <c r="A1160">
        <v>1941</v>
      </c>
      <c r="B1160" t="s">
        <v>23</v>
      </c>
      <c r="C1160" t="s">
        <v>6</v>
      </c>
      <c r="F1160">
        <v>3189</v>
      </c>
      <c r="I1160">
        <v>2747</v>
      </c>
      <c r="J1160">
        <v>705</v>
      </c>
      <c r="K1160">
        <v>146</v>
      </c>
      <c r="L1160">
        <f t="shared" ref="L1160:L1166" si="66">+F1160+I1160+J1160+K1160</f>
        <v>6787</v>
      </c>
    </row>
    <row r="1161" spans="1:12" x14ac:dyDescent="0.25">
      <c r="A1161">
        <v>1942</v>
      </c>
      <c r="B1161" t="s">
        <v>23</v>
      </c>
      <c r="C1161" t="s">
        <v>6</v>
      </c>
      <c r="F1161">
        <v>2641</v>
      </c>
      <c r="I1161">
        <v>2695</v>
      </c>
      <c r="J1161">
        <v>1111</v>
      </c>
      <c r="K1161">
        <v>38</v>
      </c>
      <c r="L1161">
        <f t="shared" si="66"/>
        <v>6485</v>
      </c>
    </row>
    <row r="1162" spans="1:12" x14ac:dyDescent="0.25">
      <c r="A1162">
        <v>1943</v>
      </c>
      <c r="B1162" t="s">
        <v>23</v>
      </c>
      <c r="C1162" t="s">
        <v>6</v>
      </c>
      <c r="F1162">
        <v>2814</v>
      </c>
      <c r="I1162">
        <v>2825</v>
      </c>
      <c r="J1162">
        <v>1193</v>
      </c>
      <c r="K1162">
        <v>28</v>
      </c>
      <c r="L1162">
        <f t="shared" si="66"/>
        <v>6860</v>
      </c>
    </row>
    <row r="1163" spans="1:12" x14ac:dyDescent="0.25">
      <c r="A1163">
        <v>1944</v>
      </c>
      <c r="B1163" t="s">
        <v>23</v>
      </c>
      <c r="C1163" t="s">
        <v>6</v>
      </c>
      <c r="F1163">
        <v>2609</v>
      </c>
      <c r="I1163">
        <v>2852</v>
      </c>
      <c r="J1163">
        <v>1036</v>
      </c>
      <c r="K1163">
        <v>0</v>
      </c>
      <c r="L1163">
        <f t="shared" si="66"/>
        <v>6497</v>
      </c>
    </row>
    <row r="1164" spans="1:12" x14ac:dyDescent="0.25">
      <c r="A1164">
        <v>1945</v>
      </c>
      <c r="B1164" t="s">
        <v>23</v>
      </c>
      <c r="C1164" t="s">
        <v>6</v>
      </c>
      <c r="F1164">
        <v>2228</v>
      </c>
      <c r="I1164">
        <v>2516</v>
      </c>
      <c r="J1164">
        <v>694</v>
      </c>
      <c r="K1164">
        <v>0</v>
      </c>
      <c r="L1164">
        <f t="shared" si="66"/>
        <v>5438</v>
      </c>
    </row>
    <row r="1165" spans="1:12" x14ac:dyDescent="0.25">
      <c r="A1165">
        <v>1946</v>
      </c>
      <c r="B1165" t="s">
        <v>23</v>
      </c>
      <c r="C1165" t="s">
        <v>6</v>
      </c>
      <c r="F1165">
        <v>1908</v>
      </c>
      <c r="I1165">
        <v>1650</v>
      </c>
      <c r="J1165">
        <v>416</v>
      </c>
      <c r="K1165">
        <v>1</v>
      </c>
      <c r="L1165">
        <f t="shared" si="66"/>
        <v>3975</v>
      </c>
    </row>
    <row r="1166" spans="1:12" x14ac:dyDescent="0.25">
      <c r="A1166">
        <v>1947</v>
      </c>
      <c r="B1166" t="s">
        <v>23</v>
      </c>
      <c r="C1166" t="s">
        <v>6</v>
      </c>
      <c r="F1166">
        <v>914</v>
      </c>
      <c r="I1166">
        <v>1178</v>
      </c>
      <c r="J1166">
        <v>333</v>
      </c>
      <c r="K1166">
        <v>1</v>
      </c>
      <c r="L1166">
        <f t="shared" si="66"/>
        <v>2426</v>
      </c>
    </row>
    <row r="1167" spans="1:12" x14ac:dyDescent="0.25">
      <c r="A1167">
        <v>1948</v>
      </c>
      <c r="B1167" t="s">
        <v>23</v>
      </c>
      <c r="C1167" t="s">
        <v>6</v>
      </c>
      <c r="F1167">
        <v>589</v>
      </c>
      <c r="I1167">
        <v>542</v>
      </c>
      <c r="J1167">
        <v>65</v>
      </c>
      <c r="K1167">
        <v>0</v>
      </c>
      <c r="L1167">
        <v>1197</v>
      </c>
    </row>
    <row r="1168" spans="1:12" x14ac:dyDescent="0.25">
      <c r="A1168">
        <v>1949</v>
      </c>
      <c r="B1168" t="s">
        <v>23</v>
      </c>
      <c r="C1168" t="s">
        <v>6</v>
      </c>
      <c r="F1168">
        <v>223</v>
      </c>
      <c r="I1168">
        <v>115</v>
      </c>
      <c r="J1168">
        <v>4</v>
      </c>
      <c r="K1168">
        <v>0</v>
      </c>
      <c r="L1168">
        <f t="shared" ref="L1168:L1191" si="67">+F1168+I1168+J1168+K1168</f>
        <v>342</v>
      </c>
    </row>
    <row r="1169" spans="1:13" x14ac:dyDescent="0.25">
      <c r="A1169">
        <v>1950</v>
      </c>
      <c r="B1169" t="s">
        <v>23</v>
      </c>
      <c r="C1169" t="s">
        <v>6</v>
      </c>
      <c r="F1169">
        <v>25</v>
      </c>
      <c r="I1169">
        <v>25</v>
      </c>
      <c r="J1169">
        <v>4</v>
      </c>
      <c r="K1169">
        <v>0</v>
      </c>
      <c r="L1169">
        <f t="shared" si="67"/>
        <v>54</v>
      </c>
    </row>
    <row r="1170" spans="1:13" x14ac:dyDescent="0.25">
      <c r="A1170">
        <v>1951</v>
      </c>
      <c r="B1170" t="s">
        <v>23</v>
      </c>
      <c r="C1170" t="s">
        <v>6</v>
      </c>
      <c r="F1170">
        <v>2</v>
      </c>
      <c r="I1170">
        <v>7</v>
      </c>
      <c r="J1170">
        <v>2</v>
      </c>
      <c r="K1170">
        <v>0</v>
      </c>
      <c r="L1170">
        <f t="shared" si="67"/>
        <v>11</v>
      </c>
    </row>
    <row r="1171" spans="1:13" x14ac:dyDescent="0.25">
      <c r="A1171">
        <v>1952</v>
      </c>
      <c r="B1171" t="s">
        <v>23</v>
      </c>
      <c r="C1171" t="s">
        <v>6</v>
      </c>
      <c r="F1171">
        <v>0</v>
      </c>
      <c r="I1171">
        <v>3</v>
      </c>
      <c r="J1171">
        <v>0</v>
      </c>
      <c r="K1171">
        <v>0</v>
      </c>
      <c r="L1171">
        <f t="shared" si="67"/>
        <v>3</v>
      </c>
    </row>
    <row r="1172" spans="1:13" x14ac:dyDescent="0.25">
      <c r="A1172">
        <v>1953</v>
      </c>
      <c r="B1172" t="s">
        <v>23</v>
      </c>
      <c r="C1172" t="s">
        <v>6</v>
      </c>
      <c r="F1172">
        <v>0</v>
      </c>
      <c r="I1172">
        <v>0</v>
      </c>
      <c r="J1172">
        <v>0</v>
      </c>
      <c r="K1172">
        <v>0</v>
      </c>
      <c r="L1172">
        <f t="shared" si="67"/>
        <v>0</v>
      </c>
    </row>
    <row r="1173" spans="1:13" x14ac:dyDescent="0.25">
      <c r="A1173">
        <v>1954</v>
      </c>
      <c r="B1173" t="s">
        <v>23</v>
      </c>
      <c r="C1173" t="s">
        <v>6</v>
      </c>
      <c r="F1173">
        <v>0</v>
      </c>
      <c r="I1173">
        <v>0</v>
      </c>
      <c r="J1173">
        <v>0</v>
      </c>
      <c r="K1173">
        <v>0</v>
      </c>
      <c r="L1173">
        <f t="shared" si="67"/>
        <v>0</v>
      </c>
    </row>
    <row r="1174" spans="1:13" x14ac:dyDescent="0.25">
      <c r="A1174">
        <v>1955</v>
      </c>
      <c r="B1174" t="s">
        <v>23</v>
      </c>
      <c r="C1174" t="s">
        <v>6</v>
      </c>
      <c r="F1174">
        <v>0</v>
      </c>
      <c r="I1174">
        <v>0</v>
      </c>
      <c r="J1174">
        <v>0</v>
      </c>
      <c r="K1174">
        <v>0</v>
      </c>
      <c r="L1174">
        <f t="shared" si="67"/>
        <v>0</v>
      </c>
    </row>
    <row r="1175" spans="1:13" x14ac:dyDescent="0.25">
      <c r="A1175">
        <v>1956</v>
      </c>
      <c r="B1175" t="s">
        <v>23</v>
      </c>
      <c r="C1175" t="s">
        <v>6</v>
      </c>
      <c r="F1175">
        <v>0</v>
      </c>
      <c r="I1175">
        <v>0</v>
      </c>
      <c r="J1175">
        <v>0</v>
      </c>
      <c r="K1175">
        <v>0</v>
      </c>
      <c r="L1175">
        <f t="shared" si="67"/>
        <v>0</v>
      </c>
    </row>
    <row r="1176" spans="1:13" x14ac:dyDescent="0.25">
      <c r="A1176">
        <v>1957</v>
      </c>
      <c r="B1176" t="s">
        <v>23</v>
      </c>
      <c r="C1176" t="s">
        <v>6</v>
      </c>
      <c r="F1176">
        <v>0</v>
      </c>
      <c r="I1176">
        <v>0</v>
      </c>
      <c r="J1176">
        <v>0</v>
      </c>
      <c r="K1176">
        <v>0</v>
      </c>
      <c r="L1176">
        <f t="shared" si="67"/>
        <v>0</v>
      </c>
    </row>
    <row r="1177" spans="1:13" x14ac:dyDescent="0.25">
      <c r="A1177">
        <v>1958</v>
      </c>
      <c r="B1177" t="s">
        <v>23</v>
      </c>
      <c r="C1177" t="s">
        <v>6</v>
      </c>
      <c r="F1177">
        <v>0</v>
      </c>
      <c r="I1177">
        <v>0</v>
      </c>
      <c r="J1177">
        <v>0</v>
      </c>
      <c r="K1177">
        <v>0</v>
      </c>
      <c r="L1177">
        <f t="shared" si="67"/>
        <v>0</v>
      </c>
    </row>
    <row r="1178" spans="1:13" x14ac:dyDescent="0.25">
      <c r="A1178">
        <v>1959</v>
      </c>
      <c r="B1178" t="s">
        <v>23</v>
      </c>
      <c r="C1178" t="s">
        <v>6</v>
      </c>
      <c r="F1178">
        <v>0</v>
      </c>
      <c r="I1178">
        <v>0</v>
      </c>
      <c r="J1178">
        <v>0</v>
      </c>
      <c r="K1178">
        <v>0</v>
      </c>
      <c r="L1178">
        <f t="shared" si="67"/>
        <v>0</v>
      </c>
    </row>
    <row r="1179" spans="1:13" x14ac:dyDescent="0.25">
      <c r="A1179">
        <v>1960</v>
      </c>
      <c r="B1179" t="s">
        <v>23</v>
      </c>
      <c r="C1179" t="s">
        <v>6</v>
      </c>
      <c r="F1179">
        <v>0</v>
      </c>
      <c r="I1179">
        <v>0</v>
      </c>
      <c r="J1179">
        <v>0</v>
      </c>
      <c r="K1179">
        <v>0</v>
      </c>
      <c r="L1179">
        <f t="shared" si="67"/>
        <v>0</v>
      </c>
    </row>
    <row r="1180" spans="1:13" x14ac:dyDescent="0.25">
      <c r="A1180">
        <v>1961</v>
      </c>
      <c r="B1180" t="s">
        <v>23</v>
      </c>
      <c r="C1180" t="s">
        <v>6</v>
      </c>
      <c r="F1180">
        <v>0</v>
      </c>
      <c r="I1180">
        <v>0</v>
      </c>
      <c r="J1180">
        <v>0</v>
      </c>
      <c r="K1180">
        <v>0</v>
      </c>
      <c r="L1180">
        <f t="shared" si="67"/>
        <v>0</v>
      </c>
    </row>
    <row r="1181" spans="1:13" x14ac:dyDescent="0.25">
      <c r="A1181">
        <v>1962</v>
      </c>
      <c r="B1181" t="s">
        <v>23</v>
      </c>
      <c r="C1181" t="s">
        <v>6</v>
      </c>
      <c r="F1181">
        <v>0</v>
      </c>
      <c r="I1181">
        <v>0</v>
      </c>
      <c r="J1181">
        <v>0</v>
      </c>
      <c r="K1181">
        <v>0</v>
      </c>
      <c r="L1181">
        <f t="shared" si="67"/>
        <v>0</v>
      </c>
      <c r="M1181" t="s">
        <v>41</v>
      </c>
    </row>
    <row r="1182" spans="1:13" x14ac:dyDescent="0.25">
      <c r="A1182">
        <v>1963</v>
      </c>
      <c r="B1182" t="s">
        <v>23</v>
      </c>
      <c r="C1182" t="s">
        <v>6</v>
      </c>
      <c r="F1182">
        <v>26</v>
      </c>
      <c r="I1182">
        <v>0</v>
      </c>
      <c r="J1182">
        <v>0</v>
      </c>
      <c r="K1182">
        <v>0</v>
      </c>
      <c r="L1182">
        <f t="shared" si="67"/>
        <v>26</v>
      </c>
    </row>
    <row r="1183" spans="1:13" x14ac:dyDescent="0.25">
      <c r="A1183">
        <v>1964</v>
      </c>
      <c r="B1183" t="s">
        <v>23</v>
      </c>
      <c r="C1183" t="s">
        <v>6</v>
      </c>
      <c r="F1183">
        <v>0</v>
      </c>
      <c r="I1183">
        <v>0</v>
      </c>
      <c r="J1183">
        <v>0</v>
      </c>
      <c r="K1183">
        <v>0</v>
      </c>
      <c r="L1183">
        <f t="shared" si="67"/>
        <v>0</v>
      </c>
    </row>
    <row r="1184" spans="1:13" x14ac:dyDescent="0.25">
      <c r="A1184">
        <v>1965</v>
      </c>
      <c r="B1184" t="s">
        <v>23</v>
      </c>
      <c r="C1184" t="s">
        <v>6</v>
      </c>
      <c r="F1184">
        <v>0</v>
      </c>
      <c r="I1184">
        <v>0</v>
      </c>
      <c r="J1184">
        <v>0</v>
      </c>
      <c r="K1184">
        <v>0</v>
      </c>
      <c r="L1184">
        <f t="shared" si="67"/>
        <v>0</v>
      </c>
    </row>
    <row r="1185" spans="1:13" x14ac:dyDescent="0.25">
      <c r="A1185">
        <v>1966</v>
      </c>
      <c r="B1185" t="s">
        <v>23</v>
      </c>
      <c r="C1185" t="s">
        <v>6</v>
      </c>
      <c r="F1185">
        <v>0</v>
      </c>
      <c r="I1185">
        <v>0</v>
      </c>
      <c r="J1185">
        <v>0</v>
      </c>
      <c r="K1185">
        <v>0</v>
      </c>
      <c r="L1185">
        <f t="shared" si="67"/>
        <v>0</v>
      </c>
    </row>
    <row r="1186" spans="1:13" x14ac:dyDescent="0.25">
      <c r="A1186">
        <v>1967</v>
      </c>
      <c r="B1186" t="s">
        <v>23</v>
      </c>
      <c r="C1186" t="s">
        <v>6</v>
      </c>
      <c r="F1186">
        <v>0</v>
      </c>
      <c r="I1186">
        <v>1</v>
      </c>
      <c r="J1186">
        <v>0</v>
      </c>
      <c r="K1186">
        <v>0</v>
      </c>
      <c r="L1186">
        <f t="shared" si="67"/>
        <v>1</v>
      </c>
      <c r="M1186" t="s">
        <v>42</v>
      </c>
    </row>
    <row r="1187" spans="1:13" x14ac:dyDescent="0.25">
      <c r="A1187">
        <v>1968</v>
      </c>
      <c r="B1187" t="s">
        <v>23</v>
      </c>
      <c r="C1187" t="s">
        <v>6</v>
      </c>
      <c r="F1187">
        <v>68</v>
      </c>
      <c r="I1187">
        <v>5</v>
      </c>
      <c r="J1187">
        <v>0</v>
      </c>
      <c r="K1187">
        <v>0</v>
      </c>
      <c r="L1187">
        <f t="shared" si="67"/>
        <v>73</v>
      </c>
    </row>
    <row r="1188" spans="1:13" x14ac:dyDescent="0.25">
      <c r="A1188">
        <v>1969</v>
      </c>
      <c r="B1188" t="s">
        <v>23</v>
      </c>
      <c r="C1188" t="s">
        <v>6</v>
      </c>
      <c r="F1188">
        <v>76</v>
      </c>
      <c r="I1188">
        <v>3</v>
      </c>
      <c r="J1188">
        <v>0</v>
      </c>
      <c r="K1188">
        <v>3</v>
      </c>
      <c r="L1188">
        <f t="shared" si="67"/>
        <v>82</v>
      </c>
    </row>
    <row r="1189" spans="1:13" x14ac:dyDescent="0.25">
      <c r="A1189">
        <v>1970</v>
      </c>
      <c r="B1189" t="s">
        <v>23</v>
      </c>
      <c r="C1189" t="s">
        <v>6</v>
      </c>
      <c r="F1189">
        <v>75</v>
      </c>
      <c r="I1189">
        <v>3</v>
      </c>
      <c r="J1189">
        <v>0</v>
      </c>
      <c r="K1189">
        <v>8</v>
      </c>
      <c r="L1189">
        <f t="shared" si="67"/>
        <v>86</v>
      </c>
      <c r="M1189" t="s">
        <v>43</v>
      </c>
    </row>
    <row r="1190" spans="1:13" x14ac:dyDescent="0.25">
      <c r="A1190">
        <v>1971</v>
      </c>
      <c r="B1190" t="s">
        <v>23</v>
      </c>
      <c r="C1190" t="s">
        <v>6</v>
      </c>
      <c r="F1190">
        <v>44</v>
      </c>
      <c r="I1190">
        <v>3</v>
      </c>
      <c r="J1190">
        <v>1</v>
      </c>
      <c r="K1190">
        <v>26</v>
      </c>
      <c r="L1190">
        <f t="shared" si="67"/>
        <v>74</v>
      </c>
    </row>
    <row r="1191" spans="1:13" x14ac:dyDescent="0.25">
      <c r="A1191">
        <v>1972</v>
      </c>
      <c r="B1191" t="s">
        <v>23</v>
      </c>
      <c r="C1191" t="s">
        <v>6</v>
      </c>
      <c r="F1191">
        <v>40</v>
      </c>
      <c r="I1191">
        <v>3</v>
      </c>
      <c r="J1191">
        <v>17</v>
      </c>
      <c r="K1191">
        <v>14</v>
      </c>
      <c r="L1191">
        <f t="shared" si="67"/>
        <v>74</v>
      </c>
    </row>
    <row r="1192" spans="1:13" x14ac:dyDescent="0.25">
      <c r="A1192">
        <v>1973</v>
      </c>
      <c r="B1192" t="s">
        <v>23</v>
      </c>
      <c r="C1192" t="s">
        <v>6</v>
      </c>
      <c r="F1192">
        <v>26</v>
      </c>
      <c r="I1192">
        <v>0</v>
      </c>
      <c r="J1192">
        <v>9</v>
      </c>
      <c r="K1192">
        <v>8</v>
      </c>
      <c r="L1192">
        <v>42</v>
      </c>
    </row>
    <row r="1193" spans="1:13" x14ac:dyDescent="0.25">
      <c r="A1193">
        <v>1974</v>
      </c>
      <c r="B1193" t="s">
        <v>23</v>
      </c>
      <c r="C1193" t="s">
        <v>6</v>
      </c>
      <c r="F1193">
        <v>7</v>
      </c>
      <c r="I1193">
        <v>22</v>
      </c>
      <c r="J1193">
        <v>0</v>
      </c>
      <c r="K1193">
        <v>7</v>
      </c>
      <c r="L1193">
        <f>+F1193+I1193+J1193+K1193</f>
        <v>36</v>
      </c>
      <c r="M1193" t="s">
        <v>44</v>
      </c>
    </row>
    <row r="1194" spans="1:13" x14ac:dyDescent="0.25">
      <c r="A1194">
        <v>1975</v>
      </c>
      <c r="B1194" t="s">
        <v>23</v>
      </c>
      <c r="C1194" t="s">
        <v>6</v>
      </c>
      <c r="F1194">
        <v>0</v>
      </c>
      <c r="I1194">
        <v>25</v>
      </c>
      <c r="J1194">
        <v>0</v>
      </c>
      <c r="K1194">
        <v>13</v>
      </c>
      <c r="L1194">
        <f>+F1194+I1194+J1194+K1194</f>
        <v>38</v>
      </c>
      <c r="M1194" t="s">
        <v>45</v>
      </c>
    </row>
    <row r="1195" spans="1:13" x14ac:dyDescent="0.25">
      <c r="A1195">
        <v>1976</v>
      </c>
      <c r="B1195" t="s">
        <v>23</v>
      </c>
      <c r="C1195" t="s">
        <v>6</v>
      </c>
      <c r="F1195">
        <v>0</v>
      </c>
      <c r="I1195">
        <v>4</v>
      </c>
      <c r="J1195">
        <v>0</v>
      </c>
      <c r="K1195">
        <v>6</v>
      </c>
      <c r="L1195">
        <f>+F1195+I1195+J1195+K1195</f>
        <v>10</v>
      </c>
      <c r="M1195" t="s">
        <v>46</v>
      </c>
    </row>
    <row r="1196" spans="1:13" x14ac:dyDescent="0.25">
      <c r="A1196">
        <v>1977</v>
      </c>
      <c r="B1196" t="s">
        <v>23</v>
      </c>
      <c r="C1196" t="s">
        <v>6</v>
      </c>
      <c r="F1196">
        <v>0</v>
      </c>
      <c r="I1196">
        <v>0</v>
      </c>
      <c r="J1196">
        <v>0</v>
      </c>
      <c r="K1196">
        <v>0</v>
      </c>
      <c r="L1196">
        <f>+F1196+I1196+J1196+K1196</f>
        <v>0</v>
      </c>
    </row>
    <row r="1197" spans="1:13" x14ac:dyDescent="0.25">
      <c r="A1197">
        <v>1978</v>
      </c>
      <c r="B1197" t="s">
        <v>23</v>
      </c>
      <c r="C1197" t="s">
        <v>6</v>
      </c>
      <c r="D1197" s="1"/>
      <c r="E1197" s="1"/>
      <c r="F1197" s="1">
        <v>2.5999999999999999E-2</v>
      </c>
      <c r="G1197" s="1">
        <v>3.1E-2</v>
      </c>
      <c r="H1197" s="1">
        <v>0</v>
      </c>
      <c r="I1197" s="1">
        <v>5.2999999999999999E-2</v>
      </c>
      <c r="J1197" s="1"/>
      <c r="K1197" s="1">
        <v>2.1999999999999999E-2</v>
      </c>
      <c r="L1197" s="1">
        <v>0.10100000000000001</v>
      </c>
    </row>
    <row r="1198" spans="1:13" x14ac:dyDescent="0.25">
      <c r="A1198">
        <v>1979</v>
      </c>
      <c r="B1198" t="s">
        <v>23</v>
      </c>
      <c r="C1198" t="s">
        <v>6</v>
      </c>
      <c r="D1198" s="1"/>
      <c r="E1198" s="1"/>
      <c r="F1198" s="1">
        <v>0.78800000000000003</v>
      </c>
      <c r="G1198" s="1">
        <v>1.2E-2</v>
      </c>
      <c r="H1198" s="1">
        <v>0</v>
      </c>
      <c r="I1198" s="1">
        <v>0.29399999999999998</v>
      </c>
      <c r="J1198" s="1"/>
      <c r="K1198" s="1"/>
      <c r="L1198" s="1">
        <v>1.0820000000000001</v>
      </c>
    </row>
    <row r="1199" spans="1:13" x14ac:dyDescent="0.25">
      <c r="A1199">
        <v>1980</v>
      </c>
      <c r="B1199" t="s">
        <v>23</v>
      </c>
      <c r="C1199" t="s">
        <v>6</v>
      </c>
      <c r="D1199" s="1">
        <v>16.879000000000001</v>
      </c>
      <c r="E1199" s="1">
        <v>261.82399999999996</v>
      </c>
      <c r="F1199" s="1">
        <v>278.70299999999997</v>
      </c>
      <c r="G1199" s="1"/>
      <c r="H1199" s="1"/>
      <c r="I1199" s="1"/>
      <c r="J1199" s="1"/>
      <c r="K1199" s="1">
        <v>0.155</v>
      </c>
      <c r="L1199" s="1">
        <v>278.85799999999995</v>
      </c>
    </row>
    <row r="1200" spans="1:13" x14ac:dyDescent="0.25">
      <c r="A1200">
        <v>1981</v>
      </c>
      <c r="B1200" t="s">
        <v>23</v>
      </c>
      <c r="C1200" t="s">
        <v>6</v>
      </c>
      <c r="D1200" s="1">
        <v>47.603000000000002</v>
      </c>
      <c r="E1200" s="1">
        <v>387.29399999999998</v>
      </c>
      <c r="F1200" s="1">
        <v>434.89699999999999</v>
      </c>
      <c r="G1200" s="1"/>
      <c r="H1200" s="1"/>
      <c r="I1200" s="1"/>
      <c r="J1200" s="1"/>
      <c r="K1200" s="1">
        <v>7.8E-2</v>
      </c>
      <c r="L1200" s="1">
        <v>434.97499999999997</v>
      </c>
    </row>
    <row r="1201" spans="1:12" x14ac:dyDescent="0.25">
      <c r="A1201">
        <v>1982</v>
      </c>
      <c r="B1201" t="s">
        <v>23</v>
      </c>
      <c r="C1201" t="s">
        <v>6</v>
      </c>
      <c r="D1201" s="1">
        <v>11.875999999999999</v>
      </c>
      <c r="E1201" s="1">
        <v>211.887</v>
      </c>
      <c r="F1201" s="1">
        <v>223.76300000000001</v>
      </c>
      <c r="G1201" s="1"/>
      <c r="H1201" s="1"/>
      <c r="I1201" s="1"/>
      <c r="J1201" s="1"/>
      <c r="K1201" s="1">
        <v>0.38800000000000001</v>
      </c>
      <c r="L1201" s="1">
        <v>224.15100000000001</v>
      </c>
    </row>
    <row r="1202" spans="1:12" x14ac:dyDescent="0.25">
      <c r="A1202">
        <v>1983</v>
      </c>
      <c r="B1202" t="s">
        <v>23</v>
      </c>
      <c r="C1202" t="s">
        <v>6</v>
      </c>
      <c r="D1202" s="1">
        <v>45.26</v>
      </c>
      <c r="E1202" s="1">
        <v>285.98400000000004</v>
      </c>
      <c r="F1202" s="1">
        <v>331.24400000000003</v>
      </c>
      <c r="G1202" s="1"/>
      <c r="H1202" s="1"/>
      <c r="I1202" s="1"/>
      <c r="J1202" s="1"/>
      <c r="K1202" s="1"/>
      <c r="L1202" s="1">
        <v>331.24400000000003</v>
      </c>
    </row>
    <row r="1203" spans="1:12" x14ac:dyDescent="0.25">
      <c r="A1203">
        <v>1984</v>
      </c>
      <c r="B1203" t="s">
        <v>23</v>
      </c>
      <c r="C1203" t="s">
        <v>6</v>
      </c>
      <c r="D1203" s="1">
        <v>26.260999999999999</v>
      </c>
      <c r="E1203" s="1">
        <v>317.48399999999998</v>
      </c>
      <c r="F1203" s="1">
        <v>343.745</v>
      </c>
      <c r="G1203" s="1"/>
      <c r="H1203" s="1"/>
      <c r="I1203" s="1"/>
      <c r="J1203" s="1"/>
      <c r="K1203" s="1">
        <v>1.901</v>
      </c>
      <c r="L1203" s="1">
        <v>345.64600000000002</v>
      </c>
    </row>
    <row r="1204" spans="1:12" x14ac:dyDescent="0.25">
      <c r="A1204">
        <v>1985</v>
      </c>
      <c r="B1204" t="s">
        <v>23</v>
      </c>
      <c r="C1204" t="s">
        <v>6</v>
      </c>
      <c r="D1204" s="1">
        <v>19.265999999999998</v>
      </c>
      <c r="E1204" s="1">
        <v>495.42599999999999</v>
      </c>
      <c r="F1204" s="1">
        <v>514.69200000000001</v>
      </c>
      <c r="G1204" s="1"/>
      <c r="H1204" s="1"/>
      <c r="I1204" s="1"/>
      <c r="J1204" s="1"/>
      <c r="K1204" s="1"/>
      <c r="L1204" s="1">
        <v>514.69200000000001</v>
      </c>
    </row>
    <row r="1205" spans="1:12" x14ac:dyDescent="0.25">
      <c r="A1205">
        <v>1986</v>
      </c>
      <c r="B1205" t="s">
        <v>23</v>
      </c>
      <c r="C1205" t="s">
        <v>6</v>
      </c>
      <c r="D1205" s="1"/>
      <c r="E1205" s="1">
        <v>236.137</v>
      </c>
      <c r="F1205" s="1">
        <v>236.137</v>
      </c>
      <c r="G1205" s="1"/>
      <c r="H1205" s="1">
        <v>0</v>
      </c>
      <c r="I1205" s="1">
        <v>0.129</v>
      </c>
      <c r="J1205" s="1"/>
      <c r="K1205" s="1"/>
      <c r="L1205" s="1">
        <v>236.26599999999999</v>
      </c>
    </row>
    <row r="1206" spans="1:12" x14ac:dyDescent="0.25">
      <c r="A1206">
        <v>1987</v>
      </c>
      <c r="B1206" t="s">
        <v>23</v>
      </c>
      <c r="C1206" t="s">
        <v>6</v>
      </c>
      <c r="D1206" s="1"/>
      <c r="E1206" s="1">
        <v>231.69</v>
      </c>
      <c r="F1206" s="1">
        <v>231.69</v>
      </c>
      <c r="G1206" s="1"/>
      <c r="H1206" s="1"/>
      <c r="I1206" s="1"/>
      <c r="J1206" s="1"/>
      <c r="K1206" s="1"/>
      <c r="L1206" s="1">
        <v>231.69</v>
      </c>
    </row>
    <row r="1207" spans="1:12" x14ac:dyDescent="0.25">
      <c r="A1207">
        <v>1988</v>
      </c>
      <c r="B1207" t="s">
        <v>23</v>
      </c>
      <c r="C1207" t="s">
        <v>6</v>
      </c>
      <c r="D1207" s="1"/>
      <c r="E1207" s="1">
        <v>283.90600000000001</v>
      </c>
      <c r="F1207" s="1">
        <v>283.90600000000001</v>
      </c>
      <c r="G1207" s="1"/>
      <c r="H1207" s="1"/>
      <c r="I1207" s="1"/>
      <c r="J1207" s="1"/>
      <c r="K1207" s="1"/>
      <c r="L1207" s="1">
        <v>283.90600000000001</v>
      </c>
    </row>
    <row r="1208" spans="1:12" x14ac:dyDescent="0.25">
      <c r="A1208">
        <v>1989</v>
      </c>
      <c r="B1208" t="s">
        <v>23</v>
      </c>
      <c r="C1208" t="s">
        <v>6</v>
      </c>
      <c r="D1208" s="1"/>
      <c r="E1208" s="1">
        <v>341.59300000000002</v>
      </c>
      <c r="F1208" s="1">
        <v>341.59300000000002</v>
      </c>
      <c r="G1208" s="1"/>
      <c r="H1208" s="1"/>
      <c r="I1208" s="1"/>
      <c r="J1208" s="1"/>
      <c r="K1208" s="1"/>
      <c r="L1208" s="1">
        <v>341.59300000000002</v>
      </c>
    </row>
    <row r="1209" spans="1:12" x14ac:dyDescent="0.25">
      <c r="A1209">
        <v>1990</v>
      </c>
      <c r="B1209" t="s">
        <v>23</v>
      </c>
      <c r="C1209" t="s">
        <v>6</v>
      </c>
      <c r="D1209" s="1"/>
      <c r="E1209" s="1">
        <v>432.86</v>
      </c>
      <c r="F1209" s="1">
        <v>432.86</v>
      </c>
      <c r="G1209" s="1"/>
      <c r="H1209" s="1"/>
      <c r="I1209" s="1"/>
      <c r="J1209" s="1"/>
      <c r="K1209" s="1">
        <v>25.928999999999998</v>
      </c>
      <c r="L1209" s="1">
        <v>458.78899999999999</v>
      </c>
    </row>
    <row r="1210" spans="1:12" x14ac:dyDescent="0.25">
      <c r="A1210">
        <v>1991</v>
      </c>
      <c r="B1210" t="s">
        <v>23</v>
      </c>
      <c r="C1210" t="s">
        <v>6</v>
      </c>
      <c r="D1210" s="1">
        <v>0.216</v>
      </c>
      <c r="E1210" s="1">
        <v>237.72899999999998</v>
      </c>
      <c r="F1210" s="1">
        <v>237.94499999999999</v>
      </c>
      <c r="G1210" s="1"/>
      <c r="H1210" s="1"/>
      <c r="I1210" s="1"/>
      <c r="J1210" s="1"/>
      <c r="K1210" s="1"/>
      <c r="L1210" s="1">
        <v>237.94499999999999</v>
      </c>
    </row>
    <row r="1211" spans="1:12" x14ac:dyDescent="0.25">
      <c r="A1211">
        <v>1992</v>
      </c>
      <c r="B1211" t="s">
        <v>23</v>
      </c>
      <c r="C1211" t="s">
        <v>6</v>
      </c>
      <c r="D1211" s="1"/>
      <c r="E1211" s="1">
        <v>350.24599999999998</v>
      </c>
      <c r="F1211" s="1">
        <v>350.24599999999998</v>
      </c>
      <c r="G1211" s="1"/>
      <c r="H1211" s="1"/>
      <c r="I1211" s="1"/>
      <c r="J1211" s="1"/>
      <c r="K1211" s="1"/>
      <c r="L1211" s="1">
        <v>350.24599999999998</v>
      </c>
    </row>
    <row r="1212" spans="1:12" x14ac:dyDescent="0.25">
      <c r="A1212">
        <v>1993</v>
      </c>
      <c r="B1212" t="s">
        <v>23</v>
      </c>
      <c r="C1212" t="s">
        <v>6</v>
      </c>
      <c r="D1212" s="1"/>
      <c r="E1212" s="1">
        <v>391.63600000000002</v>
      </c>
      <c r="F1212" s="1">
        <v>391.63600000000002</v>
      </c>
      <c r="G1212" s="1"/>
      <c r="H1212" s="1"/>
      <c r="I1212" s="1"/>
      <c r="J1212" s="1"/>
      <c r="K1212" s="1"/>
      <c r="L1212" s="1">
        <v>391.63600000000002</v>
      </c>
    </row>
    <row r="1213" spans="1:12" x14ac:dyDescent="0.25">
      <c r="A1213">
        <v>1994</v>
      </c>
      <c r="B1213" t="s">
        <v>23</v>
      </c>
      <c r="C1213" t="s">
        <v>6</v>
      </c>
      <c r="D1213" s="1"/>
      <c r="E1213" s="1">
        <v>617.57100000000003</v>
      </c>
      <c r="F1213" s="1">
        <v>617.57100000000003</v>
      </c>
      <c r="G1213" s="1"/>
      <c r="H1213" s="1"/>
      <c r="I1213" s="1"/>
      <c r="J1213" s="1"/>
      <c r="K1213" s="1"/>
      <c r="L1213" s="1">
        <v>617.57100000000003</v>
      </c>
    </row>
    <row r="1214" spans="1:12" x14ac:dyDescent="0.25">
      <c r="A1214">
        <v>1995</v>
      </c>
      <c r="B1214" t="s">
        <v>23</v>
      </c>
      <c r="C1214" t="s">
        <v>6</v>
      </c>
      <c r="D1214" s="1">
        <v>8.8999999999999996E-2</v>
      </c>
      <c r="E1214" s="1">
        <v>535.90299999999991</v>
      </c>
      <c r="F1214" s="1">
        <v>535.99199999999996</v>
      </c>
      <c r="G1214" s="1"/>
      <c r="H1214" s="1"/>
      <c r="I1214" s="1"/>
      <c r="J1214" s="1"/>
      <c r="K1214" s="1"/>
      <c r="L1214" s="1">
        <v>535.99199999999996</v>
      </c>
    </row>
    <row r="1215" spans="1:12" x14ac:dyDescent="0.25">
      <c r="A1215">
        <v>1996</v>
      </c>
      <c r="B1215" t="s">
        <v>23</v>
      </c>
      <c r="C1215" t="s">
        <v>6</v>
      </c>
      <c r="D1215" s="1"/>
      <c r="E1215" s="1">
        <v>748.29300000000001</v>
      </c>
      <c r="F1215" s="1">
        <v>748.29300000000001</v>
      </c>
      <c r="G1215" s="1"/>
      <c r="H1215" s="1"/>
      <c r="I1215" s="1"/>
      <c r="J1215" s="1"/>
      <c r="K1215" s="1"/>
      <c r="L1215" s="1">
        <v>748.29300000000001</v>
      </c>
    </row>
    <row r="1216" spans="1:12" x14ac:dyDescent="0.25">
      <c r="A1216">
        <v>1997</v>
      </c>
      <c r="B1216" t="s">
        <v>23</v>
      </c>
      <c r="C1216" t="s">
        <v>6</v>
      </c>
      <c r="D1216" s="1"/>
      <c r="E1216" s="1">
        <v>806.54399999999998</v>
      </c>
      <c r="F1216" s="1">
        <v>806.54399999999998</v>
      </c>
      <c r="G1216" s="1"/>
      <c r="H1216" s="1"/>
      <c r="I1216" s="1"/>
      <c r="J1216" s="1"/>
      <c r="K1216" s="1"/>
      <c r="L1216" s="1">
        <v>806.54399999999998</v>
      </c>
    </row>
    <row r="1217" spans="1:12" x14ac:dyDescent="0.25">
      <c r="A1217">
        <v>1998</v>
      </c>
      <c r="B1217" t="s">
        <v>23</v>
      </c>
      <c r="C1217" t="s">
        <v>6</v>
      </c>
      <c r="D1217" s="1"/>
      <c r="E1217" s="1">
        <v>888.86099999999999</v>
      </c>
      <c r="F1217" s="1">
        <v>888.86099999999999</v>
      </c>
      <c r="G1217" s="1"/>
      <c r="H1217" s="1"/>
      <c r="I1217" s="1"/>
      <c r="J1217" s="1"/>
      <c r="K1217" s="1"/>
      <c r="L1217" s="1">
        <v>888.86099999999999</v>
      </c>
    </row>
    <row r="1218" spans="1:12" x14ac:dyDescent="0.25">
      <c r="A1218">
        <v>1999</v>
      </c>
      <c r="B1218" t="s">
        <v>23</v>
      </c>
      <c r="C1218" t="s">
        <v>6</v>
      </c>
      <c r="D1218" s="1"/>
      <c r="E1218" s="1">
        <v>979.53200000000004</v>
      </c>
      <c r="F1218" s="1">
        <v>979.53200000000004</v>
      </c>
      <c r="G1218" s="1"/>
      <c r="H1218" s="1"/>
      <c r="I1218" s="1"/>
      <c r="J1218" s="1"/>
      <c r="K1218" s="1"/>
      <c r="L1218" s="1">
        <v>979.53200000000004</v>
      </c>
    </row>
    <row r="1219" spans="1:12" x14ac:dyDescent="0.25">
      <c r="A1219">
        <v>2000</v>
      </c>
      <c r="B1219" t="s">
        <v>23</v>
      </c>
      <c r="C1219" t="s">
        <v>6</v>
      </c>
      <c r="D1219" s="1">
        <v>6.0000000000000001E-3</v>
      </c>
      <c r="E1219" s="1">
        <v>622.46800000000007</v>
      </c>
      <c r="F1219" s="1">
        <v>622.47400000000005</v>
      </c>
      <c r="G1219" s="1"/>
      <c r="H1219" s="1"/>
      <c r="I1219" s="1"/>
      <c r="J1219" s="1"/>
      <c r="K1219" s="1"/>
      <c r="L1219" s="1">
        <v>622.47400000000005</v>
      </c>
    </row>
    <row r="1220" spans="1:12" x14ac:dyDescent="0.25">
      <c r="A1220">
        <v>2001</v>
      </c>
      <c r="B1220" t="s">
        <v>23</v>
      </c>
      <c r="C1220" t="s">
        <v>6</v>
      </c>
      <c r="D1220" s="1">
        <v>0.57699999999999996</v>
      </c>
      <c r="E1220" s="1">
        <v>490.09899999999999</v>
      </c>
      <c r="F1220" s="1">
        <v>490.67599999999999</v>
      </c>
      <c r="G1220" s="1"/>
      <c r="H1220" s="1"/>
      <c r="I1220" s="1"/>
      <c r="J1220" s="1"/>
      <c r="K1220" s="1"/>
      <c r="L1220" s="1">
        <v>490.67599999999999</v>
      </c>
    </row>
    <row r="1221" spans="1:12" x14ac:dyDescent="0.25">
      <c r="A1221">
        <v>2002</v>
      </c>
      <c r="B1221" t="s">
        <v>23</v>
      </c>
      <c r="C1221" t="s">
        <v>6</v>
      </c>
      <c r="D1221" s="1"/>
      <c r="E1221" s="1">
        <v>290.46899999999999</v>
      </c>
      <c r="F1221" s="1">
        <v>290.46899999999999</v>
      </c>
      <c r="G1221" s="1"/>
      <c r="H1221" s="1"/>
      <c r="I1221" s="1"/>
      <c r="J1221" s="1"/>
      <c r="K1221" s="1"/>
      <c r="L1221" s="1">
        <v>290.46899999999999</v>
      </c>
    </row>
    <row r="1222" spans="1:12" x14ac:dyDescent="0.25">
      <c r="A1222">
        <v>2003</v>
      </c>
      <c r="B1222" t="s">
        <v>23</v>
      </c>
      <c r="C1222" t="s">
        <v>6</v>
      </c>
      <c r="D1222" s="1">
        <v>1.403</v>
      </c>
      <c r="E1222" s="1">
        <v>185.07600000000002</v>
      </c>
      <c r="F1222" s="1">
        <v>186.47900000000001</v>
      </c>
      <c r="G1222" s="1"/>
      <c r="H1222" s="1"/>
      <c r="I1222" s="1"/>
      <c r="J1222" s="1"/>
      <c r="K1222" s="1"/>
      <c r="L1222" s="1">
        <v>186.47900000000001</v>
      </c>
    </row>
    <row r="1223" spans="1:12" x14ac:dyDescent="0.25">
      <c r="A1223">
        <v>2004</v>
      </c>
      <c r="B1223" t="s">
        <v>23</v>
      </c>
      <c r="C1223" t="s">
        <v>6</v>
      </c>
      <c r="D1223" s="1"/>
      <c r="E1223" s="1">
        <v>169.97900000000001</v>
      </c>
      <c r="F1223" s="1">
        <v>169.97900000000001</v>
      </c>
      <c r="G1223" s="1"/>
      <c r="H1223" s="1"/>
      <c r="I1223" s="1"/>
      <c r="J1223" s="1"/>
      <c r="K1223" s="1"/>
      <c r="L1223" s="1">
        <v>169.97900000000001</v>
      </c>
    </row>
    <row r="1224" spans="1:12" x14ac:dyDescent="0.25">
      <c r="A1224">
        <v>2005</v>
      </c>
      <c r="B1224" t="s">
        <v>23</v>
      </c>
      <c r="C1224" t="s">
        <v>6</v>
      </c>
      <c r="D1224" s="1"/>
      <c r="E1224" s="1">
        <v>223.28100000000001</v>
      </c>
      <c r="F1224" s="1">
        <v>223.28100000000001</v>
      </c>
      <c r="G1224" s="1"/>
      <c r="H1224" s="1"/>
      <c r="I1224" s="1"/>
      <c r="J1224" s="1"/>
      <c r="K1224" s="1"/>
      <c r="L1224" s="1">
        <v>223.28100000000001</v>
      </c>
    </row>
    <row r="1225" spans="1:12" x14ac:dyDescent="0.25">
      <c r="A1225">
        <v>2006</v>
      </c>
      <c r="B1225" t="s">
        <v>23</v>
      </c>
      <c r="C1225" t="s">
        <v>6</v>
      </c>
      <c r="D1225" s="1">
        <v>1.0129999999999999</v>
      </c>
      <c r="E1225" s="1">
        <v>235.63299999999998</v>
      </c>
      <c r="F1225" s="1">
        <v>236.64599999999999</v>
      </c>
      <c r="G1225" s="1"/>
      <c r="H1225" s="1"/>
      <c r="I1225" s="1"/>
      <c r="J1225" s="1"/>
      <c r="K1225" s="1"/>
      <c r="L1225" s="1">
        <v>236.64599999999999</v>
      </c>
    </row>
    <row r="1226" spans="1:12" x14ac:dyDescent="0.25">
      <c r="A1226">
        <v>2007</v>
      </c>
      <c r="B1226" t="s">
        <v>23</v>
      </c>
      <c r="C1226" t="s">
        <v>6</v>
      </c>
      <c r="D1226" s="1"/>
      <c r="E1226" s="1">
        <v>270.50400000000002</v>
      </c>
      <c r="F1226" s="1">
        <v>270.50400000000002</v>
      </c>
      <c r="G1226" s="1"/>
      <c r="H1226" s="1"/>
      <c r="I1226" s="1"/>
      <c r="J1226" s="1"/>
      <c r="K1226" s="1"/>
      <c r="L1226" s="1">
        <v>270.50400000000002</v>
      </c>
    </row>
    <row r="1227" spans="1:12" x14ac:dyDescent="0.25">
      <c r="A1227">
        <v>2008</v>
      </c>
      <c r="B1227" t="s">
        <v>23</v>
      </c>
      <c r="C1227" t="s">
        <v>6</v>
      </c>
      <c r="D1227" s="1"/>
      <c r="E1227" s="1">
        <v>348.48599999999999</v>
      </c>
      <c r="F1227" s="1">
        <v>348.48599999999999</v>
      </c>
      <c r="G1227" s="1"/>
      <c r="H1227" s="1"/>
      <c r="I1227" s="1"/>
      <c r="J1227" s="1"/>
      <c r="K1227" s="1"/>
      <c r="L1227" s="1">
        <v>348.48599999999999</v>
      </c>
    </row>
    <row r="1228" spans="1:12" x14ac:dyDescent="0.25">
      <c r="A1228">
        <v>2009</v>
      </c>
      <c r="B1228" t="s">
        <v>23</v>
      </c>
      <c r="C1228" t="s">
        <v>6</v>
      </c>
      <c r="D1228" s="1"/>
      <c r="E1228" s="1">
        <v>391.34</v>
      </c>
      <c r="F1228" s="1">
        <v>391.34</v>
      </c>
      <c r="G1228" s="1"/>
      <c r="H1228" s="1"/>
      <c r="I1228" s="1"/>
      <c r="J1228" s="1"/>
      <c r="K1228" s="1"/>
      <c r="L1228" s="1">
        <v>391.34</v>
      </c>
    </row>
    <row r="1229" spans="1:12" x14ac:dyDescent="0.25">
      <c r="A1229">
        <v>2010</v>
      </c>
      <c r="B1229" t="s">
        <v>23</v>
      </c>
      <c r="C1229" t="s">
        <v>6</v>
      </c>
      <c r="D1229" s="1"/>
      <c r="E1229" s="1">
        <v>425.88</v>
      </c>
      <c r="F1229" s="1">
        <v>425.88</v>
      </c>
      <c r="G1229" s="1"/>
      <c r="H1229" s="1"/>
      <c r="I1229" s="1"/>
      <c r="J1229" s="1"/>
      <c r="K1229" s="1"/>
      <c r="L1229" s="1">
        <v>425.88</v>
      </c>
    </row>
    <row r="1230" spans="1:12" x14ac:dyDescent="0.25">
      <c r="A1230">
        <v>2011</v>
      </c>
      <c r="B1230" t="s">
        <v>23</v>
      </c>
      <c r="C1230" t="s">
        <v>6</v>
      </c>
      <c r="D1230" s="1"/>
      <c r="E1230" s="1">
        <v>487.99099999999999</v>
      </c>
      <c r="F1230" s="1">
        <v>487.99099999999999</v>
      </c>
      <c r="G1230" s="1"/>
      <c r="H1230" s="1"/>
      <c r="I1230" s="1"/>
      <c r="J1230" s="1"/>
      <c r="K1230" s="1"/>
      <c r="L1230" s="1">
        <v>487.99099999999999</v>
      </c>
    </row>
    <row r="1231" spans="1:12" x14ac:dyDescent="0.25">
      <c r="A1231">
        <v>2012</v>
      </c>
      <c r="B1231" t="s">
        <v>23</v>
      </c>
      <c r="C1231" t="s">
        <v>6</v>
      </c>
      <c r="D1231" s="1"/>
      <c r="E1231" s="1">
        <v>506.78300000000002</v>
      </c>
      <c r="F1231" s="1">
        <v>506.78300000000002</v>
      </c>
      <c r="G1231" s="1"/>
      <c r="H1231" s="1"/>
      <c r="I1231" s="1"/>
      <c r="J1231" s="1"/>
      <c r="K1231" s="1"/>
      <c r="L1231" s="1">
        <v>506.78300000000002</v>
      </c>
    </row>
    <row r="1232" spans="1:12" x14ac:dyDescent="0.25">
      <c r="A1232">
        <v>2013</v>
      </c>
      <c r="B1232" t="s">
        <v>23</v>
      </c>
      <c r="C1232" t="s">
        <v>6</v>
      </c>
      <c r="D1232" s="1">
        <v>5.6000000000000001E-2</v>
      </c>
      <c r="E1232" s="1">
        <v>657.95899999999995</v>
      </c>
      <c r="F1232" s="1">
        <v>658.01499999999999</v>
      </c>
      <c r="G1232" s="1"/>
      <c r="H1232" s="1"/>
      <c r="I1232" s="1"/>
      <c r="J1232" s="1"/>
      <c r="K1232" s="1"/>
      <c r="L1232" s="1">
        <v>658.01499999999999</v>
      </c>
    </row>
    <row r="1233" spans="1:12" x14ac:dyDescent="0.25">
      <c r="A1233">
        <v>2014</v>
      </c>
      <c r="B1233" t="s">
        <v>23</v>
      </c>
      <c r="C1233" t="s">
        <v>6</v>
      </c>
      <c r="D1233" s="1"/>
      <c r="E1233" s="1">
        <v>669.07600000000002</v>
      </c>
      <c r="F1233" s="1">
        <v>669.07600000000002</v>
      </c>
      <c r="G1233" s="1"/>
      <c r="H1233" s="1"/>
      <c r="I1233" s="1"/>
      <c r="J1233" s="1"/>
      <c r="K1233" s="1"/>
      <c r="L1233" s="1">
        <v>669.07600000000002</v>
      </c>
    </row>
    <row r="1234" spans="1:12" x14ac:dyDescent="0.25">
      <c r="A1234">
        <v>2015</v>
      </c>
      <c r="B1234" t="s">
        <v>23</v>
      </c>
      <c r="C1234" t="s">
        <v>6</v>
      </c>
      <c r="D1234" s="1"/>
      <c r="E1234" s="1">
        <v>443.25799999999998</v>
      </c>
      <c r="F1234" s="1">
        <v>443.25799999999998</v>
      </c>
      <c r="G1234" s="1"/>
      <c r="H1234" s="1"/>
      <c r="I1234" s="1"/>
      <c r="J1234" s="1"/>
      <c r="K1234" s="1"/>
      <c r="L1234" s="1">
        <v>443.25799999999998</v>
      </c>
    </row>
    <row r="1235" spans="1:12" x14ac:dyDescent="0.25">
      <c r="A1235">
        <v>1879</v>
      </c>
      <c r="B1235" t="s">
        <v>23</v>
      </c>
      <c r="C1235" t="s">
        <v>8</v>
      </c>
      <c r="D1235" s="1"/>
      <c r="E1235" s="1"/>
      <c r="F1235" s="1"/>
      <c r="G1235" s="1"/>
      <c r="H1235" s="1"/>
      <c r="I1235" s="1"/>
      <c r="J1235" s="1"/>
      <c r="K1235" s="1"/>
      <c r="L1235" s="1">
        <v>12030</v>
      </c>
    </row>
    <row r="1236" spans="1:12" x14ac:dyDescent="0.25">
      <c r="A1236">
        <v>1880</v>
      </c>
      <c r="B1236" t="s">
        <v>23</v>
      </c>
      <c r="C1236" t="s">
        <v>8</v>
      </c>
    </row>
    <row r="1237" spans="1:12" x14ac:dyDescent="0.25">
      <c r="A1237">
        <v>1881</v>
      </c>
      <c r="B1237" t="s">
        <v>23</v>
      </c>
      <c r="C1237" t="s">
        <v>8</v>
      </c>
    </row>
    <row r="1238" spans="1:12" x14ac:dyDescent="0.25">
      <c r="A1238">
        <v>1882</v>
      </c>
      <c r="B1238" t="s">
        <v>23</v>
      </c>
      <c r="C1238" t="s">
        <v>8</v>
      </c>
    </row>
    <row r="1239" spans="1:12" x14ac:dyDescent="0.25">
      <c r="A1239">
        <v>1883</v>
      </c>
      <c r="B1239" t="s">
        <v>23</v>
      </c>
      <c r="C1239" t="s">
        <v>8</v>
      </c>
    </row>
    <row r="1240" spans="1:12" x14ac:dyDescent="0.25">
      <c r="A1240">
        <v>1884</v>
      </c>
      <c r="B1240" t="s">
        <v>23</v>
      </c>
      <c r="C1240" t="s">
        <v>8</v>
      </c>
    </row>
    <row r="1241" spans="1:12" x14ac:dyDescent="0.25">
      <c r="A1241">
        <v>1885</v>
      </c>
      <c r="B1241" t="s">
        <v>23</v>
      </c>
      <c r="C1241" t="s">
        <v>8</v>
      </c>
      <c r="F1241">
        <v>6672</v>
      </c>
      <c r="I1241">
        <v>1734</v>
      </c>
      <c r="J1241">
        <v>110</v>
      </c>
      <c r="K1241">
        <v>137</v>
      </c>
      <c r="L1241">
        <f>+F1241+I1241+J1241+K1241</f>
        <v>8653</v>
      </c>
    </row>
    <row r="1242" spans="1:12" x14ac:dyDescent="0.25">
      <c r="A1242">
        <v>1886</v>
      </c>
      <c r="B1242" t="s">
        <v>23</v>
      </c>
      <c r="C1242" t="s">
        <v>8</v>
      </c>
    </row>
    <row r="1243" spans="1:12" x14ac:dyDescent="0.25">
      <c r="A1243">
        <v>1887</v>
      </c>
      <c r="B1243" t="s">
        <v>23</v>
      </c>
      <c r="C1243" t="s">
        <v>8</v>
      </c>
    </row>
    <row r="1244" spans="1:12" x14ac:dyDescent="0.25">
      <c r="A1244">
        <v>1888</v>
      </c>
      <c r="B1244" t="s">
        <v>23</v>
      </c>
      <c r="C1244" t="s">
        <v>8</v>
      </c>
    </row>
    <row r="1245" spans="1:12" x14ac:dyDescent="0.25">
      <c r="A1245">
        <v>1889</v>
      </c>
      <c r="B1245" t="s">
        <v>23</v>
      </c>
      <c r="C1245" t="s">
        <v>8</v>
      </c>
      <c r="F1245">
        <v>5005</v>
      </c>
      <c r="I1245">
        <v>482</v>
      </c>
      <c r="J1245">
        <v>17</v>
      </c>
      <c r="K1245">
        <v>20</v>
      </c>
      <c r="L1245">
        <f>+F1245+I1245+J1245+K1245</f>
        <v>5524</v>
      </c>
    </row>
    <row r="1246" spans="1:12" x14ac:dyDescent="0.25">
      <c r="A1246">
        <v>1890</v>
      </c>
      <c r="B1246" t="s">
        <v>23</v>
      </c>
      <c r="C1246" t="s">
        <v>8</v>
      </c>
      <c r="F1246">
        <v>4282</v>
      </c>
      <c r="I1246">
        <v>187</v>
      </c>
      <c r="J1246">
        <v>28</v>
      </c>
      <c r="K1246">
        <v>67</v>
      </c>
    </row>
    <row r="1247" spans="1:12" x14ac:dyDescent="0.25">
      <c r="A1247">
        <v>1891</v>
      </c>
      <c r="B1247" t="s">
        <v>23</v>
      </c>
      <c r="C1247" t="s">
        <v>8</v>
      </c>
      <c r="F1247">
        <v>2405</v>
      </c>
    </row>
    <row r="1248" spans="1:12" x14ac:dyDescent="0.25">
      <c r="A1248">
        <v>1892</v>
      </c>
      <c r="B1248" t="s">
        <v>23</v>
      </c>
      <c r="C1248" t="s">
        <v>8</v>
      </c>
      <c r="F1248">
        <v>2522</v>
      </c>
      <c r="I1248">
        <v>334</v>
      </c>
      <c r="L1248">
        <f t="shared" ref="L1248:L1253" si="68">+F1248+I1248+J1248+K1248</f>
        <v>2856</v>
      </c>
    </row>
    <row r="1249" spans="1:12" x14ac:dyDescent="0.25">
      <c r="A1249">
        <v>1893</v>
      </c>
      <c r="B1249" t="s">
        <v>23</v>
      </c>
      <c r="C1249" t="s">
        <v>8</v>
      </c>
      <c r="F1249">
        <v>1976</v>
      </c>
      <c r="I1249">
        <v>470</v>
      </c>
      <c r="L1249">
        <f t="shared" si="68"/>
        <v>2446</v>
      </c>
    </row>
    <row r="1250" spans="1:12" x14ac:dyDescent="0.25">
      <c r="A1250">
        <v>1894</v>
      </c>
      <c r="B1250" t="s">
        <v>23</v>
      </c>
      <c r="C1250" t="s">
        <v>8</v>
      </c>
      <c r="F1250">
        <v>1296</v>
      </c>
      <c r="I1250">
        <v>417</v>
      </c>
      <c r="L1250">
        <f t="shared" si="68"/>
        <v>1713</v>
      </c>
    </row>
    <row r="1251" spans="1:12" x14ac:dyDescent="0.25">
      <c r="A1251">
        <v>1895</v>
      </c>
      <c r="B1251" t="s">
        <v>23</v>
      </c>
      <c r="C1251" t="s">
        <v>8</v>
      </c>
      <c r="F1251">
        <v>1023</v>
      </c>
      <c r="I1251">
        <v>520</v>
      </c>
      <c r="L1251">
        <f t="shared" si="68"/>
        <v>1543</v>
      </c>
    </row>
    <row r="1252" spans="1:12" x14ac:dyDescent="0.25">
      <c r="A1252">
        <v>1896</v>
      </c>
      <c r="B1252" t="s">
        <v>23</v>
      </c>
      <c r="C1252" t="s">
        <v>8</v>
      </c>
      <c r="F1252">
        <v>1447</v>
      </c>
      <c r="I1252">
        <v>553</v>
      </c>
      <c r="L1252">
        <f t="shared" si="68"/>
        <v>2000</v>
      </c>
    </row>
    <row r="1253" spans="1:12" x14ac:dyDescent="0.25">
      <c r="A1253">
        <v>1897</v>
      </c>
      <c r="B1253" t="s">
        <v>23</v>
      </c>
      <c r="C1253" t="s">
        <v>8</v>
      </c>
      <c r="F1253">
        <v>2419</v>
      </c>
      <c r="I1253">
        <v>886</v>
      </c>
      <c r="J1253">
        <v>11</v>
      </c>
      <c r="K1253">
        <v>29</v>
      </c>
      <c r="L1253">
        <f t="shared" si="68"/>
        <v>3345</v>
      </c>
    </row>
    <row r="1254" spans="1:12" x14ac:dyDescent="0.25">
      <c r="A1254">
        <v>1898</v>
      </c>
      <c r="B1254" t="s">
        <v>23</v>
      </c>
      <c r="C1254" t="s">
        <v>8</v>
      </c>
      <c r="F1254">
        <v>2320</v>
      </c>
    </row>
    <row r="1255" spans="1:12" x14ac:dyDescent="0.25">
      <c r="A1255">
        <v>1899</v>
      </c>
      <c r="B1255" t="s">
        <v>23</v>
      </c>
      <c r="C1255" t="s">
        <v>8</v>
      </c>
      <c r="F1255">
        <v>1634</v>
      </c>
      <c r="I1255">
        <v>125</v>
      </c>
      <c r="J1255">
        <v>0</v>
      </c>
      <c r="K1255">
        <v>10</v>
      </c>
      <c r="L1255">
        <f>+F1255+I1255+J1255+K1255</f>
        <v>1769</v>
      </c>
    </row>
    <row r="1256" spans="1:12" x14ac:dyDescent="0.25">
      <c r="A1256">
        <v>1900</v>
      </c>
      <c r="B1256" t="s">
        <v>23</v>
      </c>
      <c r="C1256" t="s">
        <v>8</v>
      </c>
      <c r="F1256">
        <v>1626</v>
      </c>
    </row>
    <row r="1257" spans="1:12" x14ac:dyDescent="0.25">
      <c r="A1257">
        <v>1901</v>
      </c>
      <c r="B1257" t="s">
        <v>23</v>
      </c>
      <c r="C1257" t="s">
        <v>8</v>
      </c>
      <c r="F1257">
        <v>2080</v>
      </c>
    </row>
    <row r="1258" spans="1:12" x14ac:dyDescent="0.25">
      <c r="A1258">
        <v>1902</v>
      </c>
      <c r="B1258" t="s">
        <v>23</v>
      </c>
      <c r="C1258" t="s">
        <v>8</v>
      </c>
      <c r="F1258">
        <v>2723</v>
      </c>
    </row>
    <row r="1259" spans="1:12" x14ac:dyDescent="0.25">
      <c r="A1259">
        <v>1903</v>
      </c>
      <c r="B1259" t="s">
        <v>23</v>
      </c>
      <c r="C1259" t="s">
        <v>8</v>
      </c>
      <c r="F1259">
        <v>2285</v>
      </c>
      <c r="I1259">
        <v>117</v>
      </c>
      <c r="J1259">
        <v>0</v>
      </c>
      <c r="K1259">
        <v>3</v>
      </c>
      <c r="L1259">
        <f>+F1259+I1259+J1259+K1259</f>
        <v>2405</v>
      </c>
    </row>
    <row r="1260" spans="1:12" x14ac:dyDescent="0.25">
      <c r="A1260">
        <v>1904</v>
      </c>
      <c r="B1260" t="s">
        <v>23</v>
      </c>
      <c r="C1260" t="s">
        <v>8</v>
      </c>
      <c r="F1260">
        <v>2502</v>
      </c>
    </row>
    <row r="1261" spans="1:12" x14ac:dyDescent="0.25">
      <c r="A1261">
        <v>1905</v>
      </c>
      <c r="B1261" t="s">
        <v>23</v>
      </c>
      <c r="C1261" t="s">
        <v>8</v>
      </c>
      <c r="F1261">
        <v>2570</v>
      </c>
    </row>
    <row r="1262" spans="1:12" x14ac:dyDescent="0.25">
      <c r="A1262">
        <v>1906</v>
      </c>
      <c r="B1262" t="s">
        <v>23</v>
      </c>
      <c r="C1262" t="s">
        <v>8</v>
      </c>
      <c r="F1262">
        <v>2821</v>
      </c>
    </row>
    <row r="1263" spans="1:12" x14ac:dyDescent="0.25">
      <c r="A1263">
        <v>1907</v>
      </c>
      <c r="B1263" t="s">
        <v>23</v>
      </c>
      <c r="C1263" t="s">
        <v>8</v>
      </c>
      <c r="F1263">
        <v>3274</v>
      </c>
    </row>
    <row r="1264" spans="1:12" x14ac:dyDescent="0.25">
      <c r="A1264">
        <v>1908</v>
      </c>
      <c r="B1264" t="s">
        <v>23</v>
      </c>
      <c r="C1264" t="s">
        <v>8</v>
      </c>
      <c r="F1264">
        <v>3106</v>
      </c>
      <c r="I1264">
        <v>117</v>
      </c>
      <c r="J1264">
        <v>13</v>
      </c>
      <c r="K1264">
        <v>52</v>
      </c>
      <c r="L1264">
        <f>+F1264+I1264+J1264+K1264</f>
        <v>3288</v>
      </c>
    </row>
    <row r="1265" spans="1:12" x14ac:dyDescent="0.25">
      <c r="A1265">
        <v>1909</v>
      </c>
      <c r="B1265" t="s">
        <v>23</v>
      </c>
      <c r="C1265" t="s">
        <v>8</v>
      </c>
      <c r="I1265">
        <v>133</v>
      </c>
    </row>
    <row r="1266" spans="1:12" x14ac:dyDescent="0.25">
      <c r="A1266">
        <v>1910</v>
      </c>
      <c r="B1266" t="s">
        <v>23</v>
      </c>
      <c r="C1266" t="s">
        <v>8</v>
      </c>
      <c r="I1266">
        <v>78</v>
      </c>
    </row>
    <row r="1267" spans="1:12" x14ac:dyDescent="0.25">
      <c r="A1267">
        <v>1911</v>
      </c>
      <c r="B1267" t="s">
        <v>23</v>
      </c>
      <c r="C1267" t="s">
        <v>8</v>
      </c>
      <c r="F1267">
        <v>1305</v>
      </c>
      <c r="I1267">
        <v>125</v>
      </c>
      <c r="L1267">
        <f t="shared" ref="L1267:L1288" si="69">+F1267+I1267+J1267+K1267</f>
        <v>1430</v>
      </c>
    </row>
    <row r="1268" spans="1:12" x14ac:dyDescent="0.25">
      <c r="A1268">
        <v>1912</v>
      </c>
      <c r="B1268" t="s">
        <v>23</v>
      </c>
      <c r="C1268" t="s">
        <v>8</v>
      </c>
      <c r="F1268">
        <v>1158</v>
      </c>
      <c r="I1268">
        <v>180</v>
      </c>
      <c r="L1268">
        <f t="shared" si="69"/>
        <v>1338</v>
      </c>
    </row>
    <row r="1269" spans="1:12" x14ac:dyDescent="0.25">
      <c r="A1269">
        <v>1913</v>
      </c>
      <c r="B1269" t="s">
        <v>23</v>
      </c>
      <c r="C1269" t="s">
        <v>8</v>
      </c>
      <c r="F1269">
        <v>1202</v>
      </c>
      <c r="I1269">
        <v>118</v>
      </c>
      <c r="L1269">
        <f t="shared" si="69"/>
        <v>1320</v>
      </c>
    </row>
    <row r="1270" spans="1:12" x14ac:dyDescent="0.25">
      <c r="A1270">
        <v>1914</v>
      </c>
      <c r="B1270" t="s">
        <v>23</v>
      </c>
      <c r="C1270" t="s">
        <v>8</v>
      </c>
      <c r="F1270">
        <v>1331</v>
      </c>
      <c r="I1270">
        <v>41</v>
      </c>
      <c r="L1270">
        <f t="shared" si="69"/>
        <v>1372</v>
      </c>
    </row>
    <row r="1271" spans="1:12" x14ac:dyDescent="0.25">
      <c r="A1271">
        <v>1915</v>
      </c>
      <c r="B1271" t="s">
        <v>23</v>
      </c>
      <c r="C1271" t="s">
        <v>8</v>
      </c>
      <c r="F1271">
        <v>1359</v>
      </c>
      <c r="I1271">
        <v>121</v>
      </c>
      <c r="L1271">
        <f t="shared" si="69"/>
        <v>1480</v>
      </c>
    </row>
    <row r="1272" spans="1:12" x14ac:dyDescent="0.25">
      <c r="A1272">
        <v>1916</v>
      </c>
      <c r="B1272" t="s">
        <v>23</v>
      </c>
      <c r="C1272" t="s">
        <v>8</v>
      </c>
      <c r="F1272">
        <v>1521</v>
      </c>
      <c r="I1272">
        <v>108</v>
      </c>
      <c r="L1272">
        <f t="shared" si="69"/>
        <v>1629</v>
      </c>
    </row>
    <row r="1273" spans="1:12" x14ac:dyDescent="0.25">
      <c r="A1273">
        <v>1917</v>
      </c>
      <c r="B1273" t="s">
        <v>23</v>
      </c>
      <c r="C1273" t="s">
        <v>8</v>
      </c>
      <c r="F1273">
        <v>2458</v>
      </c>
      <c r="I1273">
        <v>127</v>
      </c>
      <c r="J1273">
        <v>34</v>
      </c>
      <c r="K1273">
        <v>4</v>
      </c>
      <c r="L1273">
        <f t="shared" si="69"/>
        <v>2623</v>
      </c>
    </row>
    <row r="1274" spans="1:12" x14ac:dyDescent="0.25">
      <c r="A1274">
        <v>1918</v>
      </c>
      <c r="B1274" t="s">
        <v>23</v>
      </c>
      <c r="C1274" t="s">
        <v>8</v>
      </c>
      <c r="F1274">
        <v>2092</v>
      </c>
      <c r="I1274">
        <v>254</v>
      </c>
      <c r="L1274">
        <f t="shared" si="69"/>
        <v>2346</v>
      </c>
    </row>
    <row r="1275" spans="1:12" x14ac:dyDescent="0.25">
      <c r="A1275">
        <v>1919</v>
      </c>
      <c r="B1275" t="s">
        <v>23</v>
      </c>
      <c r="C1275" t="s">
        <v>8</v>
      </c>
      <c r="F1275">
        <v>1287</v>
      </c>
      <c r="I1275">
        <v>202</v>
      </c>
      <c r="L1275">
        <f t="shared" si="69"/>
        <v>1489</v>
      </c>
    </row>
    <row r="1276" spans="1:12" x14ac:dyDescent="0.25">
      <c r="A1276">
        <v>1920</v>
      </c>
      <c r="B1276" t="s">
        <v>23</v>
      </c>
      <c r="C1276" t="s">
        <v>8</v>
      </c>
      <c r="F1276">
        <v>806</v>
      </c>
      <c r="I1276">
        <v>131</v>
      </c>
      <c r="L1276">
        <f t="shared" si="69"/>
        <v>937</v>
      </c>
    </row>
    <row r="1277" spans="1:12" x14ac:dyDescent="0.25">
      <c r="A1277">
        <v>1921</v>
      </c>
      <c r="B1277" t="s">
        <v>23</v>
      </c>
      <c r="C1277" t="s">
        <v>8</v>
      </c>
      <c r="F1277">
        <v>959</v>
      </c>
      <c r="I1277">
        <v>362</v>
      </c>
      <c r="L1277">
        <f t="shared" si="69"/>
        <v>1321</v>
      </c>
    </row>
    <row r="1278" spans="1:12" x14ac:dyDescent="0.25">
      <c r="A1278">
        <v>1922</v>
      </c>
      <c r="B1278" t="s">
        <v>23</v>
      </c>
      <c r="C1278" t="s">
        <v>8</v>
      </c>
      <c r="F1278">
        <v>1151</v>
      </c>
      <c r="I1278">
        <v>163</v>
      </c>
      <c r="K1278">
        <v>21</v>
      </c>
      <c r="L1278">
        <f t="shared" si="69"/>
        <v>1335</v>
      </c>
    </row>
    <row r="1279" spans="1:12" x14ac:dyDescent="0.25">
      <c r="A1279">
        <v>1923</v>
      </c>
      <c r="B1279" t="s">
        <v>23</v>
      </c>
      <c r="C1279" t="s">
        <v>8</v>
      </c>
      <c r="F1279">
        <v>1062</v>
      </c>
      <c r="I1279">
        <v>443</v>
      </c>
      <c r="L1279">
        <f t="shared" si="69"/>
        <v>1505</v>
      </c>
    </row>
    <row r="1280" spans="1:12" x14ac:dyDescent="0.25">
      <c r="A1280">
        <v>1924</v>
      </c>
      <c r="B1280" t="s">
        <v>23</v>
      </c>
      <c r="C1280" t="s">
        <v>8</v>
      </c>
      <c r="F1280">
        <v>1150</v>
      </c>
      <c r="I1280">
        <v>247</v>
      </c>
      <c r="L1280">
        <f t="shared" si="69"/>
        <v>1397</v>
      </c>
    </row>
    <row r="1281" spans="1:12" x14ac:dyDescent="0.25">
      <c r="A1281">
        <v>1925</v>
      </c>
      <c r="B1281" t="s">
        <v>23</v>
      </c>
      <c r="C1281" t="s">
        <v>8</v>
      </c>
      <c r="F1281">
        <v>1405</v>
      </c>
      <c r="I1281">
        <v>242</v>
      </c>
      <c r="L1281">
        <f t="shared" si="69"/>
        <v>1647</v>
      </c>
    </row>
    <row r="1282" spans="1:12" x14ac:dyDescent="0.25">
      <c r="A1282">
        <v>1926</v>
      </c>
      <c r="B1282" t="s">
        <v>23</v>
      </c>
      <c r="C1282" t="s">
        <v>8</v>
      </c>
      <c r="F1282">
        <v>1538</v>
      </c>
      <c r="I1282">
        <v>325</v>
      </c>
      <c r="K1282">
        <v>12</v>
      </c>
      <c r="L1282">
        <f t="shared" si="69"/>
        <v>1875</v>
      </c>
    </row>
    <row r="1283" spans="1:12" x14ac:dyDescent="0.25">
      <c r="A1283">
        <v>1927</v>
      </c>
      <c r="B1283" t="s">
        <v>23</v>
      </c>
      <c r="C1283" t="s">
        <v>8</v>
      </c>
      <c r="F1283">
        <v>2255</v>
      </c>
      <c r="I1283">
        <v>314</v>
      </c>
      <c r="K1283">
        <v>22</v>
      </c>
      <c r="L1283">
        <f t="shared" si="69"/>
        <v>2591</v>
      </c>
    </row>
    <row r="1284" spans="1:12" x14ac:dyDescent="0.25">
      <c r="A1284">
        <v>1928</v>
      </c>
      <c r="B1284" t="s">
        <v>23</v>
      </c>
      <c r="C1284" t="s">
        <v>8</v>
      </c>
      <c r="F1284">
        <v>2956</v>
      </c>
      <c r="I1284">
        <v>554</v>
      </c>
      <c r="K1284">
        <v>15</v>
      </c>
      <c r="L1284">
        <f t="shared" si="69"/>
        <v>3525</v>
      </c>
    </row>
    <row r="1285" spans="1:12" x14ac:dyDescent="0.25">
      <c r="A1285">
        <v>1929</v>
      </c>
      <c r="B1285" t="s">
        <v>23</v>
      </c>
      <c r="C1285" t="s">
        <v>8</v>
      </c>
      <c r="F1285">
        <v>4288</v>
      </c>
      <c r="I1285">
        <v>644</v>
      </c>
      <c r="J1285">
        <v>3</v>
      </c>
      <c r="K1285">
        <v>33</v>
      </c>
      <c r="L1285">
        <f t="shared" si="69"/>
        <v>4968</v>
      </c>
    </row>
    <row r="1286" spans="1:12" x14ac:dyDescent="0.25">
      <c r="A1286">
        <v>1930</v>
      </c>
      <c r="B1286" t="s">
        <v>23</v>
      </c>
      <c r="C1286" t="s">
        <v>8</v>
      </c>
      <c r="F1286">
        <v>4813</v>
      </c>
      <c r="I1286">
        <v>559</v>
      </c>
      <c r="K1286">
        <v>11</v>
      </c>
      <c r="L1286">
        <f t="shared" si="69"/>
        <v>5383</v>
      </c>
    </row>
    <row r="1287" spans="1:12" x14ac:dyDescent="0.25">
      <c r="A1287">
        <v>1931</v>
      </c>
      <c r="B1287" t="s">
        <v>23</v>
      </c>
      <c r="C1287" t="s">
        <v>8</v>
      </c>
      <c r="F1287">
        <v>3824</v>
      </c>
      <c r="I1287">
        <v>842</v>
      </c>
      <c r="J1287">
        <v>4</v>
      </c>
      <c r="K1287">
        <v>5</v>
      </c>
      <c r="L1287">
        <f t="shared" si="69"/>
        <v>4675</v>
      </c>
    </row>
    <row r="1288" spans="1:12" x14ac:dyDescent="0.25">
      <c r="A1288">
        <v>1932</v>
      </c>
      <c r="B1288" t="s">
        <v>23</v>
      </c>
      <c r="C1288" t="s">
        <v>8</v>
      </c>
      <c r="F1288">
        <v>3332</v>
      </c>
      <c r="I1288">
        <v>492</v>
      </c>
      <c r="J1288">
        <v>3</v>
      </c>
      <c r="K1288">
        <v>9</v>
      </c>
      <c r="L1288">
        <f t="shared" si="69"/>
        <v>3836</v>
      </c>
    </row>
    <row r="1289" spans="1:12" x14ac:dyDescent="0.25">
      <c r="A1289">
        <v>1933</v>
      </c>
      <c r="B1289" t="s">
        <v>23</v>
      </c>
      <c r="C1289" t="s">
        <v>8</v>
      </c>
      <c r="F1289">
        <v>2236</v>
      </c>
      <c r="I1289">
        <v>332</v>
      </c>
      <c r="J1289">
        <v>2</v>
      </c>
      <c r="K1289">
        <v>5</v>
      </c>
      <c r="L1289">
        <v>2574</v>
      </c>
    </row>
    <row r="1290" spans="1:12" x14ac:dyDescent="0.25">
      <c r="A1290">
        <v>1934</v>
      </c>
      <c r="B1290" t="s">
        <v>23</v>
      </c>
      <c r="C1290" t="s">
        <v>8</v>
      </c>
      <c r="F1290">
        <v>1932</v>
      </c>
      <c r="I1290">
        <v>246</v>
      </c>
      <c r="J1290">
        <v>1</v>
      </c>
      <c r="K1290">
        <v>4</v>
      </c>
      <c r="L1290">
        <f>+F1290+I1290+J1290+K1290</f>
        <v>2183</v>
      </c>
    </row>
    <row r="1291" spans="1:12" x14ac:dyDescent="0.25">
      <c r="A1291">
        <v>1935</v>
      </c>
      <c r="B1291" t="s">
        <v>23</v>
      </c>
      <c r="C1291" t="s">
        <v>8</v>
      </c>
      <c r="F1291">
        <v>1432</v>
      </c>
      <c r="I1291">
        <v>264</v>
      </c>
      <c r="K1291">
        <v>2</v>
      </c>
      <c r="L1291">
        <v>1697</v>
      </c>
    </row>
    <row r="1292" spans="1:12" x14ac:dyDescent="0.25">
      <c r="A1292">
        <v>1936</v>
      </c>
      <c r="B1292" t="s">
        <v>23</v>
      </c>
      <c r="C1292" t="s">
        <v>8</v>
      </c>
      <c r="F1292">
        <v>876</v>
      </c>
      <c r="I1292">
        <v>143</v>
      </c>
      <c r="K1292">
        <v>7</v>
      </c>
      <c r="L1292">
        <f t="shared" ref="L1292:L1297" si="70">+F1292+I1292+J1292+K1292</f>
        <v>1026</v>
      </c>
    </row>
    <row r="1293" spans="1:12" x14ac:dyDescent="0.25">
      <c r="A1293">
        <v>1937</v>
      </c>
      <c r="B1293" t="s">
        <v>23</v>
      </c>
      <c r="C1293" t="s">
        <v>8</v>
      </c>
      <c r="F1293">
        <v>947</v>
      </c>
      <c r="I1293">
        <v>122</v>
      </c>
      <c r="J1293">
        <v>1</v>
      </c>
      <c r="K1293">
        <v>3</v>
      </c>
      <c r="L1293">
        <f t="shared" si="70"/>
        <v>1073</v>
      </c>
    </row>
    <row r="1294" spans="1:12" x14ac:dyDescent="0.25">
      <c r="A1294">
        <v>1938</v>
      </c>
      <c r="B1294" t="s">
        <v>23</v>
      </c>
      <c r="C1294" t="s">
        <v>8</v>
      </c>
      <c r="F1294">
        <v>1117</v>
      </c>
      <c r="I1294">
        <v>142</v>
      </c>
      <c r="L1294">
        <f t="shared" si="70"/>
        <v>1259</v>
      </c>
    </row>
    <row r="1295" spans="1:12" x14ac:dyDescent="0.25">
      <c r="A1295">
        <v>1939</v>
      </c>
      <c r="B1295" t="s">
        <v>23</v>
      </c>
      <c r="C1295" t="s">
        <v>8</v>
      </c>
      <c r="F1295">
        <v>840</v>
      </c>
      <c r="I1295">
        <v>111</v>
      </c>
      <c r="L1295">
        <f t="shared" si="70"/>
        <v>951</v>
      </c>
    </row>
    <row r="1296" spans="1:12" x14ac:dyDescent="0.25">
      <c r="A1296">
        <v>1940</v>
      </c>
      <c r="B1296" t="s">
        <v>23</v>
      </c>
      <c r="C1296" t="s">
        <v>8</v>
      </c>
      <c r="F1296">
        <v>754</v>
      </c>
      <c r="I1296">
        <v>197</v>
      </c>
      <c r="K1296">
        <v>4</v>
      </c>
      <c r="L1296">
        <f t="shared" si="70"/>
        <v>955</v>
      </c>
    </row>
    <row r="1297" spans="1:12" x14ac:dyDescent="0.25">
      <c r="A1297">
        <v>1941</v>
      </c>
      <c r="B1297" t="s">
        <v>23</v>
      </c>
      <c r="C1297" t="s">
        <v>8</v>
      </c>
      <c r="F1297">
        <v>896</v>
      </c>
      <c r="I1297">
        <v>401</v>
      </c>
      <c r="K1297">
        <v>4</v>
      </c>
      <c r="L1297">
        <f t="shared" si="70"/>
        <v>1301</v>
      </c>
    </row>
    <row r="1298" spans="1:12" x14ac:dyDescent="0.25">
      <c r="A1298">
        <v>1942</v>
      </c>
      <c r="B1298" t="s">
        <v>23</v>
      </c>
      <c r="C1298" t="s">
        <v>8</v>
      </c>
      <c r="F1298">
        <v>1061</v>
      </c>
      <c r="I1298">
        <v>279</v>
      </c>
      <c r="K1298">
        <v>0</v>
      </c>
      <c r="L1298">
        <v>1341</v>
      </c>
    </row>
    <row r="1299" spans="1:12" x14ac:dyDescent="0.25">
      <c r="A1299">
        <v>1943</v>
      </c>
      <c r="B1299" t="s">
        <v>23</v>
      </c>
      <c r="C1299" t="s">
        <v>8</v>
      </c>
      <c r="F1299">
        <v>1152</v>
      </c>
      <c r="I1299">
        <v>254</v>
      </c>
      <c r="K1299">
        <v>1</v>
      </c>
      <c r="L1299">
        <f>+F1299+I1299+J1299+K1299</f>
        <v>1407</v>
      </c>
    </row>
    <row r="1300" spans="1:12" x14ac:dyDescent="0.25">
      <c r="A1300">
        <v>1944</v>
      </c>
      <c r="B1300" t="s">
        <v>23</v>
      </c>
      <c r="C1300" t="s">
        <v>8</v>
      </c>
      <c r="F1300">
        <v>1403</v>
      </c>
      <c r="I1300">
        <v>343</v>
      </c>
      <c r="K1300">
        <v>7</v>
      </c>
      <c r="L1300">
        <f>+F1300+I1300+J1300+K1300</f>
        <v>1753</v>
      </c>
    </row>
    <row r="1301" spans="1:12" x14ac:dyDescent="0.25">
      <c r="A1301">
        <v>1945</v>
      </c>
      <c r="B1301" t="s">
        <v>23</v>
      </c>
      <c r="C1301" t="s">
        <v>8</v>
      </c>
      <c r="F1301">
        <v>1326</v>
      </c>
      <c r="I1301">
        <v>331</v>
      </c>
      <c r="K1301">
        <v>1</v>
      </c>
      <c r="L1301">
        <f>+F1301+I1301+J1301+K1301</f>
        <v>1658</v>
      </c>
    </row>
    <row r="1302" spans="1:12" x14ac:dyDescent="0.25">
      <c r="A1302">
        <v>1946</v>
      </c>
      <c r="B1302" t="s">
        <v>23</v>
      </c>
      <c r="C1302" t="s">
        <v>8</v>
      </c>
      <c r="F1302">
        <v>1822</v>
      </c>
      <c r="I1302">
        <v>735</v>
      </c>
      <c r="K1302">
        <v>0</v>
      </c>
      <c r="L1302">
        <v>2558</v>
      </c>
    </row>
    <row r="1303" spans="1:12" x14ac:dyDescent="0.25">
      <c r="A1303">
        <v>1947</v>
      </c>
      <c r="B1303" t="s">
        <v>23</v>
      </c>
      <c r="C1303" t="s">
        <v>8</v>
      </c>
      <c r="F1303">
        <v>4018</v>
      </c>
      <c r="I1303">
        <v>1807</v>
      </c>
      <c r="K1303">
        <v>0</v>
      </c>
      <c r="L1303">
        <f>+F1303+I1303+J1303+K1303</f>
        <v>5825</v>
      </c>
    </row>
    <row r="1304" spans="1:12" x14ac:dyDescent="0.25">
      <c r="A1304">
        <v>1948</v>
      </c>
      <c r="B1304" t="s">
        <v>23</v>
      </c>
      <c r="C1304" t="s">
        <v>8</v>
      </c>
      <c r="F1304">
        <v>4263</v>
      </c>
      <c r="I1304">
        <v>985</v>
      </c>
      <c r="L1304">
        <v>5247</v>
      </c>
    </row>
    <row r="1305" spans="1:12" x14ac:dyDescent="0.25">
      <c r="A1305">
        <v>1949</v>
      </c>
      <c r="B1305" t="s">
        <v>23</v>
      </c>
      <c r="C1305" t="s">
        <v>8</v>
      </c>
      <c r="F1305">
        <v>3007</v>
      </c>
      <c r="I1305">
        <v>485</v>
      </c>
      <c r="J1305">
        <v>0</v>
      </c>
      <c r="K1305">
        <v>0</v>
      </c>
      <c r="L1305">
        <f>+F1305+I1305+J1305+K1305</f>
        <v>3492</v>
      </c>
    </row>
    <row r="1306" spans="1:12" x14ac:dyDescent="0.25">
      <c r="A1306">
        <v>1950</v>
      </c>
      <c r="B1306" t="s">
        <v>23</v>
      </c>
      <c r="C1306" t="s">
        <v>8</v>
      </c>
      <c r="F1306">
        <v>2102</v>
      </c>
      <c r="I1306">
        <v>259</v>
      </c>
      <c r="L1306">
        <f>+F1306+I1306+J1306+K1306</f>
        <v>2361</v>
      </c>
    </row>
    <row r="1307" spans="1:12" x14ac:dyDescent="0.25">
      <c r="A1307">
        <v>1951</v>
      </c>
      <c r="B1307" t="s">
        <v>23</v>
      </c>
      <c r="C1307" t="s">
        <v>8</v>
      </c>
      <c r="F1307">
        <v>971</v>
      </c>
      <c r="I1307">
        <v>242</v>
      </c>
      <c r="K1307">
        <v>0</v>
      </c>
      <c r="L1307">
        <v>1214</v>
      </c>
    </row>
    <row r="1308" spans="1:12" x14ac:dyDescent="0.25">
      <c r="A1308">
        <v>1952</v>
      </c>
      <c r="B1308" t="s">
        <v>23</v>
      </c>
      <c r="C1308" t="s">
        <v>8</v>
      </c>
      <c r="F1308">
        <v>1481</v>
      </c>
      <c r="I1308">
        <v>290</v>
      </c>
      <c r="L1308">
        <v>1770</v>
      </c>
    </row>
    <row r="1309" spans="1:12" x14ac:dyDescent="0.25">
      <c r="A1309">
        <v>1953</v>
      </c>
      <c r="B1309" t="s">
        <v>23</v>
      </c>
      <c r="C1309" t="s">
        <v>8</v>
      </c>
      <c r="D1309">
        <v>636</v>
      </c>
      <c r="E1309">
        <f t="shared" ref="E1309:E1333" si="71">F1309-D1309</f>
        <v>222</v>
      </c>
      <c r="F1309">
        <v>858</v>
      </c>
      <c r="G1309">
        <v>64</v>
      </c>
      <c r="H1309">
        <f t="shared" ref="H1309:H1333" si="72">I1309-G1309</f>
        <v>125</v>
      </c>
      <c r="I1309">
        <v>189</v>
      </c>
      <c r="L1309">
        <v>1046</v>
      </c>
    </row>
    <row r="1310" spans="1:12" x14ac:dyDescent="0.25">
      <c r="A1310">
        <v>1954</v>
      </c>
      <c r="B1310" t="s">
        <v>23</v>
      </c>
      <c r="C1310" t="s">
        <v>8</v>
      </c>
      <c r="D1310">
        <v>502</v>
      </c>
      <c r="E1310">
        <f t="shared" si="71"/>
        <v>90</v>
      </c>
      <c r="F1310">
        <v>592</v>
      </c>
      <c r="G1310">
        <v>74</v>
      </c>
      <c r="H1310">
        <f t="shared" si="72"/>
        <v>123</v>
      </c>
      <c r="I1310">
        <v>197</v>
      </c>
      <c r="L1310">
        <f>+F1310+I1310+J1310+K1310</f>
        <v>789</v>
      </c>
    </row>
    <row r="1311" spans="1:12" x14ac:dyDescent="0.25">
      <c r="A1311">
        <v>1955</v>
      </c>
      <c r="B1311" t="s">
        <v>23</v>
      </c>
      <c r="C1311" t="s">
        <v>8</v>
      </c>
      <c r="D1311">
        <v>70</v>
      </c>
      <c r="E1311">
        <f t="shared" si="71"/>
        <v>208</v>
      </c>
      <c r="F1311">
        <v>278</v>
      </c>
      <c r="G1311">
        <v>30</v>
      </c>
      <c r="H1311">
        <f t="shared" si="72"/>
        <v>67</v>
      </c>
      <c r="I1311">
        <v>97</v>
      </c>
      <c r="K1311">
        <v>0</v>
      </c>
      <c r="L1311">
        <v>376</v>
      </c>
    </row>
    <row r="1312" spans="1:12" x14ac:dyDescent="0.25">
      <c r="A1312">
        <v>1956</v>
      </c>
      <c r="B1312" t="s">
        <v>23</v>
      </c>
      <c r="C1312" t="s">
        <v>8</v>
      </c>
      <c r="D1312">
        <v>11</v>
      </c>
      <c r="E1312">
        <f t="shared" si="71"/>
        <v>28</v>
      </c>
      <c r="F1312">
        <v>39</v>
      </c>
      <c r="G1312">
        <v>2</v>
      </c>
      <c r="H1312">
        <f t="shared" si="72"/>
        <v>16</v>
      </c>
      <c r="I1312">
        <v>18</v>
      </c>
      <c r="L1312">
        <f>+F1312+I1312+J1312+K1312</f>
        <v>57</v>
      </c>
    </row>
    <row r="1313" spans="1:13" x14ac:dyDescent="0.25">
      <c r="A1313">
        <v>1957</v>
      </c>
      <c r="B1313" t="s">
        <v>23</v>
      </c>
      <c r="C1313" t="s">
        <v>8</v>
      </c>
      <c r="D1313">
        <v>4</v>
      </c>
      <c r="E1313">
        <f t="shared" si="71"/>
        <v>8</v>
      </c>
      <c r="F1313">
        <v>12</v>
      </c>
      <c r="G1313">
        <v>12</v>
      </c>
      <c r="H1313">
        <f t="shared" si="72"/>
        <v>0</v>
      </c>
      <c r="I1313">
        <v>12</v>
      </c>
      <c r="L1313">
        <v>25</v>
      </c>
    </row>
    <row r="1314" spans="1:13" x14ac:dyDescent="0.25">
      <c r="A1314">
        <v>1958</v>
      </c>
      <c r="B1314" t="s">
        <v>23</v>
      </c>
      <c r="C1314" t="s">
        <v>8</v>
      </c>
      <c r="D1314">
        <v>2</v>
      </c>
      <c r="E1314">
        <f t="shared" si="71"/>
        <v>38</v>
      </c>
      <c r="F1314">
        <v>40</v>
      </c>
      <c r="G1314">
        <v>40</v>
      </c>
      <c r="H1314">
        <f t="shared" si="72"/>
        <v>-31</v>
      </c>
      <c r="I1314">
        <v>9</v>
      </c>
      <c r="L1314">
        <f>+F1314+I1314+J1314+K1314</f>
        <v>49</v>
      </c>
    </row>
    <row r="1315" spans="1:13" x14ac:dyDescent="0.25">
      <c r="A1315">
        <v>1959</v>
      </c>
      <c r="B1315" t="s">
        <v>23</v>
      </c>
      <c r="C1315" t="s">
        <v>8</v>
      </c>
      <c r="D1315">
        <v>1</v>
      </c>
      <c r="E1315">
        <f t="shared" si="71"/>
        <v>10</v>
      </c>
      <c r="F1315">
        <v>11</v>
      </c>
      <c r="G1315">
        <v>11</v>
      </c>
      <c r="H1315">
        <f t="shared" si="72"/>
        <v>8</v>
      </c>
      <c r="I1315">
        <v>19</v>
      </c>
      <c r="L1315">
        <v>31</v>
      </c>
    </row>
    <row r="1316" spans="1:13" x14ac:dyDescent="0.25">
      <c r="A1316">
        <v>1960</v>
      </c>
      <c r="B1316" t="s">
        <v>23</v>
      </c>
      <c r="C1316" t="s">
        <v>8</v>
      </c>
      <c r="D1316">
        <v>8</v>
      </c>
      <c r="E1316">
        <f t="shared" si="71"/>
        <v>48</v>
      </c>
      <c r="F1316">
        <v>56</v>
      </c>
      <c r="G1316">
        <v>51</v>
      </c>
      <c r="H1316">
        <f t="shared" si="72"/>
        <v>17</v>
      </c>
      <c r="I1316">
        <v>68</v>
      </c>
      <c r="J1316">
        <v>0</v>
      </c>
      <c r="L1316">
        <f>+F1316+I1316+J1316+K1316</f>
        <v>124</v>
      </c>
    </row>
    <row r="1317" spans="1:13" x14ac:dyDescent="0.25">
      <c r="A1317">
        <v>1961</v>
      </c>
      <c r="B1317" t="s">
        <v>23</v>
      </c>
      <c r="C1317" t="s">
        <v>8</v>
      </c>
      <c r="D1317">
        <v>49</v>
      </c>
      <c r="E1317">
        <f t="shared" si="71"/>
        <v>203</v>
      </c>
      <c r="F1317">
        <v>252</v>
      </c>
      <c r="G1317">
        <v>95</v>
      </c>
      <c r="H1317">
        <f t="shared" si="72"/>
        <v>48</v>
      </c>
      <c r="I1317">
        <v>143</v>
      </c>
      <c r="L1317">
        <v>396</v>
      </c>
    </row>
    <row r="1318" spans="1:13" x14ac:dyDescent="0.25">
      <c r="A1318">
        <v>1962</v>
      </c>
      <c r="B1318" t="s">
        <v>23</v>
      </c>
      <c r="C1318" t="s">
        <v>8</v>
      </c>
      <c r="D1318">
        <v>34</v>
      </c>
      <c r="E1318">
        <f t="shared" si="71"/>
        <v>154</v>
      </c>
      <c r="F1318">
        <v>188</v>
      </c>
      <c r="G1318">
        <v>58</v>
      </c>
      <c r="H1318">
        <f t="shared" si="72"/>
        <v>19</v>
      </c>
      <c r="I1318">
        <v>77</v>
      </c>
      <c r="L1318">
        <v>266</v>
      </c>
    </row>
    <row r="1319" spans="1:13" x14ac:dyDescent="0.25">
      <c r="A1319">
        <v>1963</v>
      </c>
      <c r="B1319" t="s">
        <v>23</v>
      </c>
      <c r="C1319" t="s">
        <v>8</v>
      </c>
      <c r="D1319">
        <v>74</v>
      </c>
      <c r="E1319">
        <f t="shared" si="71"/>
        <v>169</v>
      </c>
      <c r="F1319">
        <v>243</v>
      </c>
      <c r="G1319">
        <v>33</v>
      </c>
      <c r="H1319">
        <f t="shared" si="72"/>
        <v>9</v>
      </c>
      <c r="I1319">
        <v>42</v>
      </c>
      <c r="L1319">
        <f>+F1319+I1319+J1319+K1319</f>
        <v>285</v>
      </c>
    </row>
    <row r="1320" spans="1:13" x14ac:dyDescent="0.25">
      <c r="A1320">
        <v>1964</v>
      </c>
      <c r="B1320" t="s">
        <v>23</v>
      </c>
      <c r="C1320" t="s">
        <v>8</v>
      </c>
      <c r="D1320">
        <v>81</v>
      </c>
      <c r="E1320">
        <f t="shared" si="71"/>
        <v>503</v>
      </c>
      <c r="F1320">
        <v>584</v>
      </c>
      <c r="G1320">
        <v>159</v>
      </c>
      <c r="H1320">
        <f t="shared" si="72"/>
        <v>33</v>
      </c>
      <c r="I1320">
        <v>192</v>
      </c>
      <c r="L1320">
        <v>777</v>
      </c>
    </row>
    <row r="1321" spans="1:13" x14ac:dyDescent="0.25">
      <c r="A1321">
        <v>1965</v>
      </c>
      <c r="B1321" t="s">
        <v>23</v>
      </c>
      <c r="C1321" t="s">
        <v>8</v>
      </c>
      <c r="D1321">
        <v>118</v>
      </c>
      <c r="E1321">
        <f t="shared" si="71"/>
        <v>714</v>
      </c>
      <c r="F1321">
        <v>832</v>
      </c>
      <c r="G1321">
        <v>130</v>
      </c>
      <c r="H1321">
        <f t="shared" si="72"/>
        <v>33</v>
      </c>
      <c r="I1321">
        <v>163</v>
      </c>
      <c r="L1321">
        <f>+F1321+I1321+J1321+K1321</f>
        <v>995</v>
      </c>
    </row>
    <row r="1322" spans="1:13" x14ac:dyDescent="0.25">
      <c r="A1322">
        <v>1966</v>
      </c>
      <c r="B1322" t="s">
        <v>23</v>
      </c>
      <c r="C1322" t="s">
        <v>8</v>
      </c>
      <c r="D1322">
        <v>86</v>
      </c>
      <c r="E1322">
        <f t="shared" si="71"/>
        <v>1194</v>
      </c>
      <c r="F1322">
        <v>1280</v>
      </c>
      <c r="G1322">
        <v>84</v>
      </c>
      <c r="H1322">
        <f t="shared" si="72"/>
        <v>58</v>
      </c>
      <c r="I1322">
        <v>142</v>
      </c>
      <c r="L1322">
        <f>+F1322+I1322+J1322+K1322</f>
        <v>1422</v>
      </c>
    </row>
    <row r="1323" spans="1:13" x14ac:dyDescent="0.25">
      <c r="A1323">
        <v>1967</v>
      </c>
      <c r="B1323" t="s">
        <v>23</v>
      </c>
      <c r="C1323" t="s">
        <v>8</v>
      </c>
      <c r="D1323">
        <v>115</v>
      </c>
      <c r="E1323">
        <f t="shared" si="71"/>
        <v>658</v>
      </c>
      <c r="F1323">
        <v>773</v>
      </c>
      <c r="G1323">
        <v>78</v>
      </c>
      <c r="H1323">
        <f t="shared" si="72"/>
        <v>19</v>
      </c>
      <c r="I1323">
        <v>97</v>
      </c>
      <c r="K1323">
        <v>6</v>
      </c>
      <c r="L1323">
        <f>+F1323+I1323+J1323+K1323</f>
        <v>876</v>
      </c>
    </row>
    <row r="1324" spans="1:13" x14ac:dyDescent="0.25">
      <c r="A1324">
        <v>1968</v>
      </c>
      <c r="B1324" t="s">
        <v>23</v>
      </c>
      <c r="C1324" t="s">
        <v>8</v>
      </c>
      <c r="D1324">
        <v>112</v>
      </c>
      <c r="E1324">
        <f t="shared" si="71"/>
        <v>714</v>
      </c>
      <c r="F1324">
        <v>826</v>
      </c>
      <c r="G1324">
        <v>41</v>
      </c>
      <c r="H1324">
        <f t="shared" si="72"/>
        <v>25</v>
      </c>
      <c r="I1324">
        <v>66</v>
      </c>
      <c r="K1324">
        <v>1</v>
      </c>
      <c r="L1324">
        <f>+F1324+I1324+J1324+K1324</f>
        <v>893</v>
      </c>
    </row>
    <row r="1325" spans="1:13" x14ac:dyDescent="0.25">
      <c r="A1325">
        <v>1969</v>
      </c>
      <c r="B1325" t="s">
        <v>23</v>
      </c>
      <c r="C1325" t="s">
        <v>8</v>
      </c>
      <c r="D1325">
        <v>210</v>
      </c>
      <c r="E1325">
        <f t="shared" si="71"/>
        <v>972</v>
      </c>
      <c r="F1325">
        <v>1182</v>
      </c>
      <c r="G1325">
        <v>135</v>
      </c>
      <c r="H1325">
        <f t="shared" si="72"/>
        <v>71</v>
      </c>
      <c r="I1325">
        <v>206</v>
      </c>
      <c r="K1325">
        <v>0</v>
      </c>
      <c r="L1325">
        <f>+F1325+I1325+J1325+K1325</f>
        <v>1388</v>
      </c>
    </row>
    <row r="1326" spans="1:13" x14ac:dyDescent="0.25">
      <c r="A1326">
        <v>1970</v>
      </c>
      <c r="B1326" t="s">
        <v>23</v>
      </c>
      <c r="C1326" t="s">
        <v>8</v>
      </c>
      <c r="D1326">
        <v>352</v>
      </c>
      <c r="E1326">
        <f t="shared" si="71"/>
        <v>1066</v>
      </c>
      <c r="F1326">
        <v>1418</v>
      </c>
      <c r="G1326">
        <v>175</v>
      </c>
      <c r="H1326">
        <f t="shared" si="72"/>
        <v>133</v>
      </c>
      <c r="I1326">
        <v>308</v>
      </c>
      <c r="J1326">
        <v>0</v>
      </c>
      <c r="K1326">
        <v>4</v>
      </c>
      <c r="L1326">
        <v>1729</v>
      </c>
    </row>
    <row r="1327" spans="1:13" x14ac:dyDescent="0.25">
      <c r="A1327">
        <v>1971</v>
      </c>
      <c r="B1327" t="s">
        <v>23</v>
      </c>
      <c r="C1327" t="s">
        <v>8</v>
      </c>
      <c r="D1327">
        <v>976</v>
      </c>
      <c r="E1327">
        <f t="shared" si="71"/>
        <v>1414</v>
      </c>
      <c r="F1327">
        <v>2390</v>
      </c>
      <c r="G1327">
        <v>249</v>
      </c>
      <c r="H1327">
        <f t="shared" si="72"/>
        <v>233</v>
      </c>
      <c r="I1327">
        <v>482</v>
      </c>
      <c r="J1327">
        <v>0</v>
      </c>
      <c r="K1327">
        <v>23</v>
      </c>
      <c r="L1327">
        <v>2894</v>
      </c>
    </row>
    <row r="1328" spans="1:13" x14ac:dyDescent="0.25">
      <c r="A1328">
        <v>1972</v>
      </c>
      <c r="B1328" t="s">
        <v>23</v>
      </c>
      <c r="C1328" t="s">
        <v>8</v>
      </c>
      <c r="D1328">
        <v>1093</v>
      </c>
      <c r="E1328">
        <f t="shared" si="71"/>
        <v>1713</v>
      </c>
      <c r="F1328">
        <v>2806</v>
      </c>
      <c r="G1328">
        <v>405</v>
      </c>
      <c r="H1328">
        <f t="shared" si="72"/>
        <v>292</v>
      </c>
      <c r="I1328">
        <v>697</v>
      </c>
      <c r="J1328">
        <v>0</v>
      </c>
      <c r="K1328">
        <v>1</v>
      </c>
      <c r="L1328">
        <f>+F1328+I1328+J1328+K1328</f>
        <v>3504</v>
      </c>
      <c r="M1328" t="s">
        <v>35</v>
      </c>
    </row>
    <row r="1329" spans="1:12" x14ac:dyDescent="0.25">
      <c r="A1329">
        <v>1973</v>
      </c>
      <c r="B1329" t="s">
        <v>23</v>
      </c>
      <c r="C1329" t="s">
        <v>8</v>
      </c>
      <c r="D1329">
        <v>1301</v>
      </c>
      <c r="E1329">
        <f t="shared" si="71"/>
        <v>1523</v>
      </c>
      <c r="F1329">
        <v>2824</v>
      </c>
      <c r="G1329">
        <v>475</v>
      </c>
      <c r="H1329">
        <f t="shared" si="72"/>
        <v>275</v>
      </c>
      <c r="I1329">
        <v>750</v>
      </c>
      <c r="J1329">
        <v>0</v>
      </c>
      <c r="K1329">
        <v>1</v>
      </c>
      <c r="L1329">
        <v>3574</v>
      </c>
    </row>
    <row r="1330" spans="1:12" x14ac:dyDescent="0.25">
      <c r="A1330">
        <v>1974</v>
      </c>
      <c r="B1330" t="s">
        <v>23</v>
      </c>
      <c r="C1330" t="s">
        <v>8</v>
      </c>
      <c r="D1330">
        <v>1044</v>
      </c>
      <c r="E1330">
        <f t="shared" si="71"/>
        <v>1182</v>
      </c>
      <c r="F1330">
        <v>2226</v>
      </c>
      <c r="G1330">
        <v>878</v>
      </c>
      <c r="H1330">
        <f t="shared" si="72"/>
        <v>296</v>
      </c>
      <c r="I1330">
        <v>1174</v>
      </c>
      <c r="J1330">
        <v>6</v>
      </c>
      <c r="L1330">
        <v>3405</v>
      </c>
    </row>
    <row r="1331" spans="1:12" x14ac:dyDescent="0.25">
      <c r="A1331">
        <v>1975</v>
      </c>
      <c r="B1331" t="s">
        <v>23</v>
      </c>
      <c r="C1331" t="s">
        <v>8</v>
      </c>
      <c r="D1331">
        <v>927</v>
      </c>
      <c r="E1331">
        <f t="shared" si="71"/>
        <v>1160</v>
      </c>
      <c r="F1331">
        <v>2087</v>
      </c>
      <c r="G1331">
        <v>561</v>
      </c>
      <c r="H1331">
        <f t="shared" si="72"/>
        <v>706</v>
      </c>
      <c r="I1331">
        <v>1267</v>
      </c>
      <c r="K1331">
        <v>0</v>
      </c>
      <c r="L1331">
        <f>+F1331+I1331+J1331+K1331</f>
        <v>3354</v>
      </c>
    </row>
    <row r="1332" spans="1:12" x14ac:dyDescent="0.25">
      <c r="A1332">
        <v>1976</v>
      </c>
      <c r="B1332" t="s">
        <v>23</v>
      </c>
      <c r="C1332" t="s">
        <v>8</v>
      </c>
      <c r="D1332">
        <v>1288</v>
      </c>
      <c r="E1332">
        <f t="shared" si="71"/>
        <v>1170</v>
      </c>
      <c r="F1332">
        <v>2458</v>
      </c>
      <c r="G1332">
        <v>673</v>
      </c>
      <c r="H1332">
        <f t="shared" si="72"/>
        <v>939</v>
      </c>
      <c r="I1332">
        <v>1612</v>
      </c>
      <c r="K1332">
        <v>0</v>
      </c>
      <c r="L1332">
        <f>+F1332+I1332+J1332+K1332</f>
        <v>4070</v>
      </c>
    </row>
    <row r="1333" spans="1:12" x14ac:dyDescent="0.25">
      <c r="A1333">
        <v>1977</v>
      </c>
      <c r="B1333" t="s">
        <v>23</v>
      </c>
      <c r="C1333" t="s">
        <v>8</v>
      </c>
      <c r="D1333">
        <v>1047</v>
      </c>
      <c r="E1333">
        <f t="shared" si="71"/>
        <v>988</v>
      </c>
      <c r="F1333">
        <v>2035</v>
      </c>
      <c r="G1333">
        <v>806</v>
      </c>
      <c r="H1333">
        <f t="shared" si="72"/>
        <v>748</v>
      </c>
      <c r="I1333">
        <v>1554</v>
      </c>
      <c r="K1333">
        <v>1</v>
      </c>
      <c r="L1333">
        <f>+F1333+I1333+J1333+K1333</f>
        <v>3590</v>
      </c>
    </row>
    <row r="1334" spans="1:12" x14ac:dyDescent="0.25">
      <c r="A1334">
        <v>1978</v>
      </c>
      <c r="B1334" t="s">
        <v>23</v>
      </c>
      <c r="C1334" t="s">
        <v>8</v>
      </c>
      <c r="D1334" s="1">
        <v>1178.0630000000001</v>
      </c>
      <c r="E1334" s="1">
        <v>1371.8030000000001</v>
      </c>
      <c r="F1334" s="1">
        <v>2549.866</v>
      </c>
      <c r="G1334" s="1">
        <v>855.26700000000005</v>
      </c>
      <c r="H1334" s="1">
        <v>678.66999999999985</v>
      </c>
      <c r="I1334" s="1">
        <v>1533.9369999999999</v>
      </c>
      <c r="J1334" s="1"/>
      <c r="K1334" s="1">
        <v>0.89100000000000001</v>
      </c>
      <c r="L1334" s="1">
        <v>4084.694</v>
      </c>
    </row>
    <row r="1335" spans="1:12" x14ac:dyDescent="0.25">
      <c r="A1335">
        <v>1979</v>
      </c>
      <c r="B1335" t="s">
        <v>23</v>
      </c>
      <c r="C1335" t="s">
        <v>8</v>
      </c>
      <c r="D1335" s="1">
        <v>1331.5830000000001</v>
      </c>
      <c r="E1335" s="1">
        <v>1151.0029999999999</v>
      </c>
      <c r="F1335" s="1">
        <v>2482.5860000000002</v>
      </c>
      <c r="G1335" s="1">
        <v>744.73699999999997</v>
      </c>
      <c r="H1335" s="1">
        <v>462.67300000000012</v>
      </c>
      <c r="I1335" s="1">
        <v>1207.4100000000001</v>
      </c>
      <c r="J1335" s="1"/>
      <c r="K1335" s="1">
        <v>0.38400000000000001</v>
      </c>
      <c r="L1335" s="1">
        <v>3690.38</v>
      </c>
    </row>
    <row r="1336" spans="1:12" x14ac:dyDescent="0.25">
      <c r="A1336">
        <v>1980</v>
      </c>
      <c r="B1336" t="s">
        <v>23</v>
      </c>
      <c r="C1336" t="s">
        <v>8</v>
      </c>
      <c r="D1336" s="1">
        <v>1510.348</v>
      </c>
      <c r="E1336" s="1">
        <v>2283.7069999999999</v>
      </c>
      <c r="F1336" s="1">
        <v>3794.0549999999998</v>
      </c>
      <c r="G1336" s="1">
        <v>484.14499999999998</v>
      </c>
      <c r="H1336" s="1">
        <v>405.71600000000001</v>
      </c>
      <c r="I1336" s="1">
        <v>889.86099999999999</v>
      </c>
      <c r="J1336" s="1"/>
      <c r="K1336" s="1">
        <v>1.026</v>
      </c>
      <c r="L1336" s="1">
        <v>4684.942</v>
      </c>
    </row>
    <row r="1337" spans="1:12" x14ac:dyDescent="0.25">
      <c r="A1337">
        <v>1981</v>
      </c>
      <c r="B1337" t="s">
        <v>23</v>
      </c>
      <c r="C1337" t="s">
        <v>8</v>
      </c>
      <c r="D1337" s="1">
        <v>1738.921</v>
      </c>
      <c r="E1337" s="1">
        <v>3742.4560000000001</v>
      </c>
      <c r="F1337" s="1">
        <v>5481.3770000000004</v>
      </c>
      <c r="G1337" s="1">
        <v>415.58499999999998</v>
      </c>
      <c r="H1337" s="1">
        <v>649.11300000000006</v>
      </c>
      <c r="I1337" s="1">
        <v>1064.6980000000001</v>
      </c>
      <c r="J1337" s="1"/>
      <c r="K1337" s="1">
        <v>0.191</v>
      </c>
      <c r="L1337" s="1">
        <v>6546.2660000000005</v>
      </c>
    </row>
    <row r="1338" spans="1:12" x14ac:dyDescent="0.25">
      <c r="A1338">
        <v>1982</v>
      </c>
      <c r="B1338" t="s">
        <v>23</v>
      </c>
      <c r="C1338" t="s">
        <v>8</v>
      </c>
      <c r="D1338" s="1">
        <v>1626.3530000000001</v>
      </c>
      <c r="E1338" s="1">
        <v>2945.6089999999999</v>
      </c>
      <c r="F1338" s="1">
        <v>4571.9619999999995</v>
      </c>
      <c r="G1338" s="1">
        <v>655.12800000000004</v>
      </c>
      <c r="H1338" s="1">
        <v>718.3649999999999</v>
      </c>
      <c r="I1338" s="1">
        <v>1373.4929999999999</v>
      </c>
      <c r="J1338" s="1"/>
      <c r="K1338" s="1">
        <v>7.3999999999999996E-2</v>
      </c>
      <c r="L1338" s="1">
        <v>5945.5289999999995</v>
      </c>
    </row>
    <row r="1339" spans="1:12" x14ac:dyDescent="0.25">
      <c r="A1339">
        <v>1983</v>
      </c>
      <c r="B1339" t="s">
        <v>23</v>
      </c>
      <c r="C1339" t="s">
        <v>8</v>
      </c>
      <c r="D1339" s="1">
        <v>2649.761</v>
      </c>
      <c r="E1339" s="1">
        <v>3574.6370000000002</v>
      </c>
      <c r="F1339" s="1">
        <v>6224.3980000000001</v>
      </c>
      <c r="G1339" s="1">
        <v>362.44</v>
      </c>
      <c r="H1339" s="1">
        <v>370.93099999999998</v>
      </c>
      <c r="I1339" s="1">
        <v>733.37099999999998</v>
      </c>
      <c r="J1339" s="1"/>
      <c r="K1339" s="1">
        <v>0.40100000000000002</v>
      </c>
      <c r="L1339" s="1">
        <v>6958.17</v>
      </c>
    </row>
    <row r="1340" spans="1:12" x14ac:dyDescent="0.25">
      <c r="A1340">
        <v>1984</v>
      </c>
      <c r="B1340" t="s">
        <v>23</v>
      </c>
      <c r="C1340" t="s">
        <v>8</v>
      </c>
      <c r="D1340" s="1">
        <v>2239.4270000000001</v>
      </c>
      <c r="E1340" s="1">
        <v>2191.194</v>
      </c>
      <c r="F1340" s="1">
        <v>4430.6210000000001</v>
      </c>
      <c r="G1340" s="1">
        <v>559.20399999999995</v>
      </c>
      <c r="H1340" s="1">
        <v>425.60200000000009</v>
      </c>
      <c r="I1340" s="1">
        <v>984.80600000000004</v>
      </c>
      <c r="J1340" s="1"/>
      <c r="K1340" s="1">
        <v>1.083</v>
      </c>
      <c r="L1340" s="1">
        <v>5416.5099999999993</v>
      </c>
    </row>
    <row r="1341" spans="1:12" x14ac:dyDescent="0.25">
      <c r="A1341">
        <v>1985</v>
      </c>
      <c r="B1341" t="s">
        <v>23</v>
      </c>
      <c r="C1341" t="s">
        <v>8</v>
      </c>
      <c r="D1341" s="1">
        <v>2853.0079999999998</v>
      </c>
      <c r="E1341" s="1">
        <v>1963.085</v>
      </c>
      <c r="F1341" s="1">
        <v>4816.0929999999998</v>
      </c>
      <c r="G1341" s="1">
        <v>792.36800000000005</v>
      </c>
      <c r="H1341" s="1">
        <v>492.73899999999992</v>
      </c>
      <c r="I1341" s="1">
        <v>1285.107</v>
      </c>
      <c r="J1341" s="1"/>
      <c r="K1341" s="1">
        <v>0.13500000000000001</v>
      </c>
      <c r="L1341" s="1">
        <v>6101.335</v>
      </c>
    </row>
    <row r="1342" spans="1:12" x14ac:dyDescent="0.25">
      <c r="A1342">
        <v>1986</v>
      </c>
      <c r="B1342" t="s">
        <v>23</v>
      </c>
      <c r="C1342" t="s">
        <v>8</v>
      </c>
      <c r="D1342" s="1">
        <v>2365.5239999999999</v>
      </c>
      <c r="E1342" s="1">
        <v>1474.028</v>
      </c>
      <c r="F1342" s="1">
        <v>3839.5519999999997</v>
      </c>
      <c r="G1342" s="1">
        <v>891.31899999999996</v>
      </c>
      <c r="H1342" s="1">
        <v>922.93399999999997</v>
      </c>
      <c r="I1342" s="1">
        <v>1814.2529999999999</v>
      </c>
      <c r="J1342" s="1"/>
      <c r="K1342" s="1">
        <v>0.11799999999999999</v>
      </c>
      <c r="L1342" s="1">
        <v>5653.9229999999998</v>
      </c>
    </row>
    <row r="1343" spans="1:12" x14ac:dyDescent="0.25">
      <c r="A1343">
        <v>1987</v>
      </c>
      <c r="B1343" t="s">
        <v>23</v>
      </c>
      <c r="C1343" t="s">
        <v>8</v>
      </c>
      <c r="D1343" s="1">
        <v>2138.9870000000001</v>
      </c>
      <c r="E1343" s="1">
        <v>2280.6489999999999</v>
      </c>
      <c r="F1343" s="1">
        <v>4419.6360000000004</v>
      </c>
      <c r="G1343" s="1">
        <v>761.63900000000001</v>
      </c>
      <c r="H1343" s="1">
        <v>997.37900000000002</v>
      </c>
      <c r="I1343" s="1">
        <v>1759.018</v>
      </c>
      <c r="J1343" s="1"/>
      <c r="K1343" s="1">
        <v>0.54500000000000004</v>
      </c>
      <c r="L1343" s="1">
        <v>6179.1990000000005</v>
      </c>
    </row>
    <row r="1344" spans="1:12" x14ac:dyDescent="0.25">
      <c r="A1344">
        <v>1988</v>
      </c>
      <c r="B1344" t="s">
        <v>23</v>
      </c>
      <c r="C1344" t="s">
        <v>8</v>
      </c>
      <c r="D1344" s="1">
        <v>1293.789</v>
      </c>
      <c r="E1344" s="1">
        <v>2706.3739999999998</v>
      </c>
      <c r="F1344" s="1">
        <v>4000.1629999999996</v>
      </c>
      <c r="G1344" s="1">
        <v>405.94400000000002</v>
      </c>
      <c r="H1344" s="1">
        <v>881.70600000000013</v>
      </c>
      <c r="I1344" s="1">
        <v>1287.6500000000001</v>
      </c>
      <c r="J1344" s="1"/>
      <c r="K1344" s="1">
        <v>6.0999999999999999E-2</v>
      </c>
      <c r="L1344" s="1">
        <v>5287.8739999999998</v>
      </c>
    </row>
    <row r="1345" spans="1:12" x14ac:dyDescent="0.25">
      <c r="A1345">
        <v>1989</v>
      </c>
      <c r="B1345" t="s">
        <v>23</v>
      </c>
      <c r="C1345" t="s">
        <v>8</v>
      </c>
      <c r="D1345" s="1">
        <v>2058.4369999999999</v>
      </c>
      <c r="E1345" s="1">
        <v>2056.3910000000001</v>
      </c>
      <c r="F1345" s="1">
        <v>4114.8279999999995</v>
      </c>
      <c r="G1345" s="1">
        <v>310.75700000000001</v>
      </c>
      <c r="H1345" s="1">
        <v>936.80399999999986</v>
      </c>
      <c r="I1345" s="1">
        <v>1247.5609999999999</v>
      </c>
      <c r="J1345" s="1"/>
      <c r="K1345" s="1">
        <v>2E-3</v>
      </c>
      <c r="L1345" s="1">
        <v>5362.3909999999996</v>
      </c>
    </row>
    <row r="1346" spans="1:12" x14ac:dyDescent="0.25">
      <c r="A1346">
        <v>1990</v>
      </c>
      <c r="B1346" t="s">
        <v>23</v>
      </c>
      <c r="C1346" t="s">
        <v>8</v>
      </c>
      <c r="D1346" s="1">
        <v>2142.056</v>
      </c>
      <c r="E1346" s="1">
        <v>1991.6669999999999</v>
      </c>
      <c r="F1346" s="1">
        <v>4133.723</v>
      </c>
      <c r="G1346" s="1">
        <v>297.76</v>
      </c>
      <c r="H1346" s="1">
        <v>681.48400000000004</v>
      </c>
      <c r="I1346" s="1">
        <v>979.24400000000003</v>
      </c>
      <c r="J1346" s="1"/>
      <c r="K1346" s="1"/>
      <c r="L1346" s="1">
        <v>5112.9669999999996</v>
      </c>
    </row>
    <row r="1347" spans="1:12" x14ac:dyDescent="0.25">
      <c r="A1347">
        <v>1991</v>
      </c>
      <c r="B1347" t="s">
        <v>23</v>
      </c>
      <c r="C1347" t="s">
        <v>8</v>
      </c>
      <c r="D1347" s="1">
        <v>2448.384</v>
      </c>
      <c r="E1347" s="1">
        <v>2141.223</v>
      </c>
      <c r="F1347" s="1">
        <v>4589.607</v>
      </c>
      <c r="G1347" s="1">
        <v>356.54</v>
      </c>
      <c r="H1347" s="1">
        <v>729.11900000000014</v>
      </c>
      <c r="I1347" s="1">
        <v>1085.6590000000001</v>
      </c>
      <c r="J1347" s="1"/>
      <c r="K1347" s="1">
        <v>0.02</v>
      </c>
      <c r="L1347" s="1">
        <v>5675.2860000000001</v>
      </c>
    </row>
    <row r="1348" spans="1:12" x14ac:dyDescent="0.25">
      <c r="A1348">
        <v>1992</v>
      </c>
      <c r="B1348" t="s">
        <v>23</v>
      </c>
      <c r="C1348" t="s">
        <v>8</v>
      </c>
      <c r="D1348" s="1">
        <v>3482.491</v>
      </c>
      <c r="E1348" s="1">
        <v>2729.9549999999999</v>
      </c>
      <c r="F1348" s="1">
        <v>6212.4459999999999</v>
      </c>
      <c r="G1348" s="1">
        <v>426.20800000000003</v>
      </c>
      <c r="H1348" s="1">
        <v>683.1909999999998</v>
      </c>
      <c r="I1348" s="1">
        <v>1109.3989999999999</v>
      </c>
      <c r="J1348" s="1"/>
      <c r="K1348" s="1"/>
      <c r="L1348" s="1">
        <v>7321.8449999999993</v>
      </c>
    </row>
    <row r="1349" spans="1:12" x14ac:dyDescent="0.25">
      <c r="A1349">
        <v>1993</v>
      </c>
      <c r="B1349" t="s">
        <v>23</v>
      </c>
      <c r="C1349" t="s">
        <v>8</v>
      </c>
      <c r="D1349" s="1">
        <v>2722.3780000000002</v>
      </c>
      <c r="E1349" s="1">
        <v>3349.7159999999999</v>
      </c>
      <c r="F1349" s="1">
        <v>6072.0940000000001</v>
      </c>
      <c r="G1349" s="1">
        <v>529.35</v>
      </c>
      <c r="H1349" s="1">
        <v>734.6629999999999</v>
      </c>
      <c r="I1349" s="1">
        <v>1264.0129999999999</v>
      </c>
      <c r="J1349" s="1"/>
      <c r="K1349" s="1"/>
      <c r="L1349" s="1">
        <v>7336.107</v>
      </c>
    </row>
    <row r="1350" spans="1:12" x14ac:dyDescent="0.25">
      <c r="A1350">
        <v>1994</v>
      </c>
      <c r="B1350" t="s">
        <v>23</v>
      </c>
      <c r="C1350" t="s">
        <v>8</v>
      </c>
      <c r="D1350" s="1">
        <v>3392.62</v>
      </c>
      <c r="E1350" s="1">
        <v>2668.8760000000002</v>
      </c>
      <c r="F1350" s="1">
        <v>6061.4960000000001</v>
      </c>
      <c r="G1350" s="1">
        <v>599.90499999999997</v>
      </c>
      <c r="H1350" s="1">
        <v>602.28800000000001</v>
      </c>
      <c r="I1350" s="1">
        <v>1202.193</v>
      </c>
      <c r="J1350" s="1"/>
      <c r="K1350" s="1">
        <v>8.3000000000000004E-2</v>
      </c>
      <c r="L1350" s="1">
        <v>7263.7719999999999</v>
      </c>
    </row>
    <row r="1351" spans="1:12" x14ac:dyDescent="0.25">
      <c r="A1351">
        <v>1995</v>
      </c>
      <c r="B1351" t="s">
        <v>23</v>
      </c>
      <c r="C1351" t="s">
        <v>8</v>
      </c>
      <c r="D1351" s="1">
        <v>3837.672</v>
      </c>
      <c r="E1351" s="1">
        <v>2494.3090000000002</v>
      </c>
      <c r="F1351" s="1">
        <v>6331.9809999999998</v>
      </c>
      <c r="G1351" s="1">
        <v>671.74199999999996</v>
      </c>
      <c r="H1351" s="1">
        <v>664.69700000000012</v>
      </c>
      <c r="I1351" s="1">
        <v>1336.4390000000001</v>
      </c>
      <c r="J1351" s="1"/>
      <c r="K1351" s="1">
        <v>0.38600000000000001</v>
      </c>
      <c r="L1351" s="1">
        <v>7668.8060000000005</v>
      </c>
    </row>
    <row r="1352" spans="1:12" x14ac:dyDescent="0.25">
      <c r="A1352">
        <v>1996</v>
      </c>
      <c r="B1352" t="s">
        <v>23</v>
      </c>
      <c r="C1352" t="s">
        <v>8</v>
      </c>
      <c r="D1352" s="1">
        <v>3733.2930000000001</v>
      </c>
      <c r="E1352" s="1">
        <v>2817.049</v>
      </c>
      <c r="F1352" s="1">
        <v>6550.3420000000006</v>
      </c>
      <c r="G1352" s="1">
        <v>733.56899999999996</v>
      </c>
      <c r="H1352" s="1">
        <v>655.22299999999996</v>
      </c>
      <c r="I1352" s="1">
        <v>1388.7919999999999</v>
      </c>
      <c r="J1352" s="1"/>
      <c r="K1352" s="1"/>
      <c r="L1352" s="1">
        <v>7939.134</v>
      </c>
    </row>
    <row r="1353" spans="1:12" x14ac:dyDescent="0.25">
      <c r="A1353">
        <v>1997</v>
      </c>
      <c r="B1353" t="s">
        <v>23</v>
      </c>
      <c r="C1353" t="s">
        <v>8</v>
      </c>
      <c r="D1353" s="1">
        <v>3436.5189999999998</v>
      </c>
      <c r="E1353" s="1">
        <v>2417.2370000000001</v>
      </c>
      <c r="F1353" s="1">
        <v>5853.7559999999994</v>
      </c>
      <c r="G1353" s="1">
        <v>816.65700000000004</v>
      </c>
      <c r="H1353" s="1">
        <v>924.58799999999985</v>
      </c>
      <c r="I1353" s="1">
        <v>1741.2449999999999</v>
      </c>
      <c r="J1353" s="1"/>
      <c r="K1353" s="1"/>
      <c r="L1353" s="1">
        <v>7595.0009999999993</v>
      </c>
    </row>
    <row r="1354" spans="1:12" x14ac:dyDescent="0.25">
      <c r="A1354">
        <v>1998</v>
      </c>
      <c r="B1354" t="s">
        <v>23</v>
      </c>
      <c r="C1354" t="s">
        <v>8</v>
      </c>
      <c r="D1354" s="1">
        <v>3032.0569999999998</v>
      </c>
      <c r="E1354" s="1">
        <v>2622.3180000000002</v>
      </c>
      <c r="F1354" s="1">
        <v>5654.375</v>
      </c>
      <c r="G1354" s="1">
        <v>346.06</v>
      </c>
      <c r="H1354" s="1">
        <v>1298.53</v>
      </c>
      <c r="I1354" s="1">
        <v>1644.59</v>
      </c>
      <c r="J1354" s="1"/>
      <c r="K1354" s="1"/>
      <c r="L1354" s="1">
        <v>7298.9650000000001</v>
      </c>
    </row>
    <row r="1355" spans="1:12" x14ac:dyDescent="0.25">
      <c r="A1355">
        <v>1999</v>
      </c>
      <c r="B1355" t="s">
        <v>23</v>
      </c>
      <c r="C1355" t="s">
        <v>8</v>
      </c>
      <c r="D1355" s="1">
        <v>2459.596</v>
      </c>
      <c r="E1355" s="1">
        <v>2299.2330000000002</v>
      </c>
      <c r="F1355" s="1">
        <v>4758.8289999999997</v>
      </c>
      <c r="G1355" s="1">
        <v>209.77699999999999</v>
      </c>
      <c r="H1355" s="1">
        <v>1700.4269999999999</v>
      </c>
      <c r="I1355" s="1">
        <v>1910.204</v>
      </c>
      <c r="J1355" s="1"/>
      <c r="K1355" s="1"/>
      <c r="L1355" s="1">
        <v>6669.0329999999994</v>
      </c>
    </row>
    <row r="1356" spans="1:12" x14ac:dyDescent="0.25">
      <c r="A1356">
        <v>2000</v>
      </c>
      <c r="B1356" t="s">
        <v>23</v>
      </c>
      <c r="C1356" t="s">
        <v>8</v>
      </c>
      <c r="D1356" s="1">
        <v>1158.002</v>
      </c>
      <c r="E1356" s="1">
        <v>1870.5150000000001</v>
      </c>
      <c r="F1356" s="1">
        <v>3028.5169999999998</v>
      </c>
      <c r="G1356" s="1">
        <v>116.21</v>
      </c>
      <c r="H1356" s="1">
        <v>1648.36</v>
      </c>
      <c r="I1356" s="1">
        <v>1764.57</v>
      </c>
      <c r="J1356" s="1"/>
      <c r="K1356" s="1"/>
      <c r="L1356" s="1">
        <v>4793.0869999999995</v>
      </c>
    </row>
    <row r="1357" spans="1:12" x14ac:dyDescent="0.25">
      <c r="A1357">
        <v>2001</v>
      </c>
      <c r="B1357" t="s">
        <v>23</v>
      </c>
      <c r="C1357" t="s">
        <v>8</v>
      </c>
      <c r="D1357" s="1">
        <v>1162.201</v>
      </c>
      <c r="E1357" s="1">
        <v>1813.7149999999999</v>
      </c>
      <c r="F1357" s="1">
        <v>2975.9160000000002</v>
      </c>
      <c r="G1357" s="1">
        <v>95.561999999999998</v>
      </c>
      <c r="H1357" s="1">
        <v>1538.0170000000001</v>
      </c>
      <c r="I1357" s="1">
        <v>1633.579</v>
      </c>
      <c r="J1357" s="1"/>
      <c r="K1357" s="1"/>
      <c r="L1357" s="1">
        <v>4609.4949999999999</v>
      </c>
    </row>
    <row r="1358" spans="1:12" x14ac:dyDescent="0.25">
      <c r="A1358">
        <v>2002</v>
      </c>
      <c r="B1358" t="s">
        <v>23</v>
      </c>
      <c r="C1358" t="s">
        <v>8</v>
      </c>
      <c r="D1358" s="1">
        <v>1158.2760000000001</v>
      </c>
      <c r="E1358" s="1">
        <v>1445.836</v>
      </c>
      <c r="F1358" s="1">
        <v>2604.1120000000001</v>
      </c>
      <c r="G1358" s="1">
        <v>90.775000000000006</v>
      </c>
      <c r="H1358" s="1">
        <v>1178.9089999999999</v>
      </c>
      <c r="I1358" s="1">
        <v>1269.684</v>
      </c>
      <c r="J1358" s="1"/>
      <c r="K1358" s="1"/>
      <c r="L1358" s="1">
        <v>3873.7960000000003</v>
      </c>
    </row>
    <row r="1359" spans="1:12" x14ac:dyDescent="0.25">
      <c r="A1359">
        <v>2003</v>
      </c>
      <c r="B1359" t="s">
        <v>23</v>
      </c>
      <c r="C1359" t="s">
        <v>8</v>
      </c>
      <c r="D1359" s="1">
        <v>1148.155</v>
      </c>
      <c r="E1359" s="1">
        <v>1466.1369999999999</v>
      </c>
      <c r="F1359" s="1">
        <v>2614.2919999999999</v>
      </c>
      <c r="G1359" s="1">
        <v>131.9</v>
      </c>
      <c r="H1359" s="1">
        <v>1212.8529999999998</v>
      </c>
      <c r="I1359" s="1">
        <v>1344.7529999999999</v>
      </c>
      <c r="J1359" s="1"/>
      <c r="K1359" s="1"/>
      <c r="L1359" s="1">
        <v>3959.0450000000001</v>
      </c>
    </row>
    <row r="1360" spans="1:12" x14ac:dyDescent="0.25">
      <c r="A1360">
        <v>2004</v>
      </c>
      <c r="B1360" t="s">
        <v>23</v>
      </c>
      <c r="C1360" t="s">
        <v>8</v>
      </c>
      <c r="D1360" s="1">
        <v>1253.7070000000001</v>
      </c>
      <c r="E1360" s="1">
        <v>1456.847</v>
      </c>
      <c r="F1360" s="1">
        <v>2710.5540000000001</v>
      </c>
      <c r="G1360" s="1">
        <v>181.21</v>
      </c>
      <c r="H1360" s="1">
        <v>1129.5740000000001</v>
      </c>
      <c r="I1360" s="1">
        <v>1310.7840000000001</v>
      </c>
      <c r="J1360" s="1"/>
      <c r="K1360" s="1"/>
      <c r="L1360" s="1">
        <v>4021.3380000000002</v>
      </c>
    </row>
    <row r="1361" spans="1:13" x14ac:dyDescent="0.25">
      <c r="A1361">
        <v>2005</v>
      </c>
      <c r="B1361" t="s">
        <v>23</v>
      </c>
      <c r="C1361" t="s">
        <v>8</v>
      </c>
      <c r="D1361" s="1">
        <v>1273.002</v>
      </c>
      <c r="E1361" s="1">
        <v>1754.845</v>
      </c>
      <c r="F1361" s="1">
        <v>3027.8469999999998</v>
      </c>
      <c r="G1361" s="1">
        <v>417.33100000000002</v>
      </c>
      <c r="H1361" s="1">
        <v>1060.9780000000001</v>
      </c>
      <c r="I1361" s="1">
        <v>1478.309</v>
      </c>
      <c r="J1361" s="1"/>
      <c r="K1361" s="1"/>
      <c r="L1361" s="1">
        <v>4506.1559999999999</v>
      </c>
    </row>
    <row r="1362" spans="1:13" x14ac:dyDescent="0.25">
      <c r="A1362">
        <v>2006</v>
      </c>
      <c r="B1362" t="s">
        <v>23</v>
      </c>
      <c r="C1362" t="s">
        <v>8</v>
      </c>
      <c r="D1362" s="1">
        <v>1768.578</v>
      </c>
      <c r="E1362" s="1">
        <v>1898.2329999999999</v>
      </c>
      <c r="F1362" s="1">
        <v>3666.8109999999997</v>
      </c>
      <c r="G1362" s="1">
        <v>593.50199999999995</v>
      </c>
      <c r="H1362" s="1">
        <v>719.5150000000001</v>
      </c>
      <c r="I1362" s="1">
        <v>1313.0170000000001</v>
      </c>
      <c r="J1362" s="1"/>
      <c r="K1362" s="1"/>
      <c r="L1362" s="1">
        <v>4979.8279999999995</v>
      </c>
    </row>
    <row r="1363" spans="1:13" x14ac:dyDescent="0.25">
      <c r="A1363">
        <v>2007</v>
      </c>
      <c r="B1363" t="s">
        <v>23</v>
      </c>
      <c r="C1363" t="s">
        <v>8</v>
      </c>
      <c r="D1363" s="1">
        <v>1585.4490000000001</v>
      </c>
      <c r="E1363" s="1">
        <v>1748.4280000000001</v>
      </c>
      <c r="F1363" s="1">
        <v>3333.8770000000004</v>
      </c>
      <c r="G1363" s="1">
        <v>532.96500000000003</v>
      </c>
      <c r="H1363" s="1">
        <v>773.16</v>
      </c>
      <c r="I1363" s="1">
        <v>1306.125</v>
      </c>
      <c r="J1363" s="1"/>
      <c r="K1363" s="1"/>
      <c r="L1363" s="1">
        <v>4640.0020000000004</v>
      </c>
    </row>
    <row r="1364" spans="1:13" x14ac:dyDescent="0.25">
      <c r="A1364">
        <v>2008</v>
      </c>
      <c r="B1364" t="s">
        <v>23</v>
      </c>
      <c r="C1364" t="s">
        <v>8</v>
      </c>
      <c r="D1364" s="1">
        <v>1583.913</v>
      </c>
      <c r="E1364" s="1">
        <v>1879.231</v>
      </c>
      <c r="F1364" s="1">
        <v>3463.1440000000002</v>
      </c>
      <c r="G1364" s="1">
        <v>550.41</v>
      </c>
      <c r="H1364" s="1">
        <v>788.14</v>
      </c>
      <c r="I1364" s="1">
        <v>1338.55</v>
      </c>
      <c r="J1364" s="1"/>
      <c r="K1364" s="1"/>
      <c r="L1364" s="1">
        <v>4801.6940000000004</v>
      </c>
    </row>
    <row r="1365" spans="1:13" x14ac:dyDescent="0.25">
      <c r="A1365">
        <v>2009</v>
      </c>
      <c r="B1365" t="s">
        <v>23</v>
      </c>
      <c r="C1365" t="s">
        <v>8</v>
      </c>
      <c r="D1365" s="1">
        <v>1630.1320000000001</v>
      </c>
      <c r="E1365" s="1">
        <v>2439.2359999999999</v>
      </c>
      <c r="F1365" s="1">
        <v>4069.3679999999999</v>
      </c>
      <c r="G1365" s="1">
        <v>617.08399999999995</v>
      </c>
      <c r="H1365" s="1">
        <v>876.60199999999998</v>
      </c>
      <c r="I1365" s="1">
        <v>1493.6859999999999</v>
      </c>
      <c r="J1365" s="1"/>
      <c r="K1365" s="1"/>
      <c r="L1365" s="1">
        <v>5563.0540000000001</v>
      </c>
    </row>
    <row r="1366" spans="1:13" x14ac:dyDescent="0.25">
      <c r="A1366">
        <v>2010</v>
      </c>
      <c r="B1366" t="s">
        <v>23</v>
      </c>
      <c r="C1366" t="s">
        <v>8</v>
      </c>
      <c r="D1366" s="1">
        <v>1564.585</v>
      </c>
      <c r="E1366" s="1">
        <v>2223.4850000000001</v>
      </c>
      <c r="F1366" s="1">
        <v>3788.07</v>
      </c>
      <c r="G1366" s="1">
        <v>663.803</v>
      </c>
      <c r="H1366" s="1">
        <v>843.17099999999994</v>
      </c>
      <c r="I1366" s="1">
        <v>1506.9739999999999</v>
      </c>
      <c r="J1366" s="1"/>
      <c r="K1366" s="1"/>
      <c r="L1366" s="1">
        <v>5295.0439999999999</v>
      </c>
    </row>
    <row r="1367" spans="1:13" x14ac:dyDescent="0.25">
      <c r="A1367">
        <v>2011</v>
      </c>
      <c r="B1367" t="s">
        <v>23</v>
      </c>
      <c r="C1367" t="s">
        <v>8</v>
      </c>
      <c r="D1367" s="1">
        <v>1295.732</v>
      </c>
      <c r="E1367" s="1">
        <v>2207.8180000000002</v>
      </c>
      <c r="F1367" s="1">
        <v>3503.55</v>
      </c>
      <c r="G1367" s="1">
        <v>626.87900000000002</v>
      </c>
      <c r="H1367" s="1">
        <v>877.09800000000007</v>
      </c>
      <c r="I1367" s="1">
        <v>1503.9770000000001</v>
      </c>
      <c r="J1367" s="1"/>
      <c r="K1367" s="1"/>
      <c r="L1367" s="1">
        <v>5007.527</v>
      </c>
    </row>
    <row r="1368" spans="1:13" x14ac:dyDescent="0.25">
      <c r="A1368">
        <v>2012</v>
      </c>
      <c r="B1368" t="s">
        <v>23</v>
      </c>
      <c r="C1368" t="s">
        <v>8</v>
      </c>
      <c r="D1368" s="1">
        <v>1554.0119999999999</v>
      </c>
      <c r="E1368" s="1">
        <v>1936.3240000000001</v>
      </c>
      <c r="F1368" s="1">
        <v>3490.3360000000002</v>
      </c>
      <c r="G1368" s="1">
        <v>454.50299999999999</v>
      </c>
      <c r="H1368" s="1">
        <v>1069.758</v>
      </c>
      <c r="I1368" s="1">
        <v>1524.261</v>
      </c>
      <c r="J1368" s="1"/>
      <c r="K1368" s="1"/>
      <c r="L1368" s="1">
        <v>5014.5969999999998</v>
      </c>
    </row>
    <row r="1369" spans="1:13" x14ac:dyDescent="0.25">
      <c r="A1369">
        <v>2013</v>
      </c>
      <c r="B1369" t="s">
        <v>23</v>
      </c>
      <c r="C1369" t="s">
        <v>8</v>
      </c>
      <c r="D1369" s="1">
        <v>1355.059</v>
      </c>
      <c r="E1369" s="1">
        <v>1133.8119999999999</v>
      </c>
      <c r="F1369" s="1">
        <v>2488.8710000000001</v>
      </c>
      <c r="G1369" s="1">
        <v>635.29999999999995</v>
      </c>
      <c r="H1369" s="1">
        <v>615.55700000000002</v>
      </c>
      <c r="I1369" s="1">
        <v>1250.857</v>
      </c>
      <c r="J1369" s="1"/>
      <c r="K1369" s="1"/>
      <c r="L1369" s="1">
        <v>3739.7280000000001</v>
      </c>
    </row>
    <row r="1370" spans="1:13" x14ac:dyDescent="0.25">
      <c r="A1370">
        <v>2014</v>
      </c>
      <c r="B1370" t="s">
        <v>23</v>
      </c>
      <c r="C1370" t="s">
        <v>8</v>
      </c>
      <c r="D1370" s="1">
        <v>1068.6079999999999</v>
      </c>
      <c r="E1370" s="1">
        <v>1211.0719999999999</v>
      </c>
      <c r="F1370" s="1">
        <v>2279.6799999999998</v>
      </c>
      <c r="G1370" s="1">
        <v>571.85400000000004</v>
      </c>
      <c r="H1370" s="1">
        <v>583.30199999999991</v>
      </c>
      <c r="I1370" s="1">
        <v>1155.1559999999999</v>
      </c>
      <c r="J1370" s="1"/>
      <c r="K1370" s="1"/>
      <c r="L1370" s="1">
        <v>3434.8359999999998</v>
      </c>
    </row>
    <row r="1371" spans="1:13" x14ac:dyDescent="0.25">
      <c r="A1371">
        <v>2015</v>
      </c>
      <c r="B1371" t="s">
        <v>23</v>
      </c>
      <c r="C1371" t="s">
        <v>8</v>
      </c>
      <c r="D1371" s="1">
        <v>1106.4970000000001</v>
      </c>
      <c r="E1371" s="1">
        <v>828.19100000000003</v>
      </c>
      <c r="F1371" s="1">
        <v>1934.6880000000001</v>
      </c>
      <c r="G1371" s="1">
        <v>486</v>
      </c>
      <c r="H1371" s="1">
        <v>675</v>
      </c>
      <c r="I1371" s="1">
        <v>1160</v>
      </c>
      <c r="J1371" s="1"/>
      <c r="K1371" s="1"/>
      <c r="L1371" s="1">
        <v>3094.6880000000001</v>
      </c>
    </row>
    <row r="1372" spans="1:13" x14ac:dyDescent="0.25">
      <c r="A1372">
        <v>1899</v>
      </c>
      <c r="B1372" t="s">
        <v>23</v>
      </c>
      <c r="C1372" t="s">
        <v>10</v>
      </c>
      <c r="F1372">
        <v>21</v>
      </c>
      <c r="I1372">
        <v>66</v>
      </c>
      <c r="L1372">
        <f>+F1372+I1372+J1372+K1372</f>
        <v>87</v>
      </c>
      <c r="M1372" t="s">
        <v>47</v>
      </c>
    </row>
    <row r="1373" spans="1:13" x14ac:dyDescent="0.25">
      <c r="A1373">
        <v>1900</v>
      </c>
      <c r="B1373" t="s">
        <v>23</v>
      </c>
      <c r="C1373" t="s">
        <v>10</v>
      </c>
      <c r="M1373" t="s">
        <v>47</v>
      </c>
    </row>
    <row r="1374" spans="1:13" x14ac:dyDescent="0.25">
      <c r="A1374">
        <v>1901</v>
      </c>
      <c r="B1374" t="s">
        <v>23</v>
      </c>
      <c r="C1374" t="s">
        <v>10</v>
      </c>
      <c r="M1374" t="s">
        <v>47</v>
      </c>
    </row>
    <row r="1375" spans="1:13" x14ac:dyDescent="0.25">
      <c r="A1375">
        <v>1902</v>
      </c>
      <c r="B1375" t="s">
        <v>23</v>
      </c>
      <c r="C1375" t="s">
        <v>10</v>
      </c>
      <c r="M1375" t="s">
        <v>47</v>
      </c>
    </row>
    <row r="1376" spans="1:13" x14ac:dyDescent="0.25">
      <c r="A1376">
        <v>1903</v>
      </c>
      <c r="B1376" t="s">
        <v>23</v>
      </c>
      <c r="C1376" t="s">
        <v>10</v>
      </c>
      <c r="F1376">
        <v>25</v>
      </c>
      <c r="I1376">
        <v>65</v>
      </c>
      <c r="L1376">
        <v>91</v>
      </c>
      <c r="M1376" t="s">
        <v>47</v>
      </c>
    </row>
    <row r="1377" spans="1:13" x14ac:dyDescent="0.25">
      <c r="A1377">
        <v>1904</v>
      </c>
      <c r="B1377" t="s">
        <v>23</v>
      </c>
      <c r="C1377" t="s">
        <v>10</v>
      </c>
      <c r="M1377" t="s">
        <v>47</v>
      </c>
    </row>
    <row r="1378" spans="1:13" x14ac:dyDescent="0.25">
      <c r="A1378">
        <v>1905</v>
      </c>
      <c r="B1378" t="s">
        <v>23</v>
      </c>
      <c r="C1378" t="s">
        <v>10</v>
      </c>
      <c r="M1378" t="s">
        <v>47</v>
      </c>
    </row>
    <row r="1379" spans="1:13" x14ac:dyDescent="0.25">
      <c r="A1379">
        <v>1906</v>
      </c>
      <c r="B1379" t="s">
        <v>23</v>
      </c>
      <c r="C1379" t="s">
        <v>10</v>
      </c>
      <c r="M1379" t="s">
        <v>47</v>
      </c>
    </row>
    <row r="1380" spans="1:13" x14ac:dyDescent="0.25">
      <c r="A1380">
        <v>1907</v>
      </c>
      <c r="B1380" t="s">
        <v>23</v>
      </c>
      <c r="C1380" t="s">
        <v>10</v>
      </c>
      <c r="M1380" t="s">
        <v>47</v>
      </c>
    </row>
    <row r="1381" spans="1:13" x14ac:dyDescent="0.25">
      <c r="A1381">
        <v>1908</v>
      </c>
      <c r="B1381" t="s">
        <v>23</v>
      </c>
      <c r="C1381" t="s">
        <v>10</v>
      </c>
      <c r="F1381">
        <v>21</v>
      </c>
      <c r="I1381">
        <v>234</v>
      </c>
      <c r="L1381">
        <f>+F1381+I1381+J1381+K1381</f>
        <v>255</v>
      </c>
      <c r="M1381" t="s">
        <v>47</v>
      </c>
    </row>
    <row r="1382" spans="1:13" x14ac:dyDescent="0.25">
      <c r="A1382">
        <v>1909</v>
      </c>
      <c r="B1382" t="s">
        <v>23</v>
      </c>
      <c r="C1382" t="s">
        <v>10</v>
      </c>
      <c r="M1382" t="s">
        <v>47</v>
      </c>
    </row>
    <row r="1383" spans="1:13" x14ac:dyDescent="0.25">
      <c r="A1383">
        <v>1910</v>
      </c>
      <c r="B1383" t="s">
        <v>23</v>
      </c>
      <c r="C1383" t="s">
        <v>10</v>
      </c>
      <c r="M1383" t="s">
        <v>47</v>
      </c>
    </row>
    <row r="1384" spans="1:13" x14ac:dyDescent="0.25">
      <c r="A1384">
        <v>1911</v>
      </c>
      <c r="B1384" t="s">
        <v>23</v>
      </c>
      <c r="C1384" t="s">
        <v>10</v>
      </c>
      <c r="M1384" t="s">
        <v>47</v>
      </c>
    </row>
    <row r="1385" spans="1:13" x14ac:dyDescent="0.25">
      <c r="A1385">
        <v>1912</v>
      </c>
      <c r="B1385" t="s">
        <v>23</v>
      </c>
      <c r="C1385" t="s">
        <v>10</v>
      </c>
      <c r="M1385" t="s">
        <v>47</v>
      </c>
    </row>
    <row r="1386" spans="1:13" x14ac:dyDescent="0.25">
      <c r="A1386">
        <v>1913</v>
      </c>
      <c r="B1386" t="s">
        <v>23</v>
      </c>
      <c r="C1386" t="s">
        <v>10</v>
      </c>
      <c r="M1386" t="s">
        <v>47</v>
      </c>
    </row>
    <row r="1387" spans="1:13" x14ac:dyDescent="0.25">
      <c r="A1387">
        <v>1914</v>
      </c>
      <c r="B1387" t="s">
        <v>23</v>
      </c>
      <c r="C1387" t="s">
        <v>10</v>
      </c>
      <c r="I1387">
        <v>40</v>
      </c>
      <c r="M1387" t="s">
        <v>47</v>
      </c>
    </row>
    <row r="1388" spans="1:13" x14ac:dyDescent="0.25">
      <c r="A1388">
        <v>1915</v>
      </c>
      <c r="B1388" t="s">
        <v>23</v>
      </c>
      <c r="C1388" t="s">
        <v>10</v>
      </c>
      <c r="M1388" t="s">
        <v>47</v>
      </c>
    </row>
    <row r="1389" spans="1:13" x14ac:dyDescent="0.25">
      <c r="A1389">
        <v>1916</v>
      </c>
      <c r="B1389" t="s">
        <v>23</v>
      </c>
      <c r="C1389" t="s">
        <v>10</v>
      </c>
      <c r="I1389">
        <v>25</v>
      </c>
      <c r="M1389" t="s">
        <v>47</v>
      </c>
    </row>
    <row r="1390" spans="1:13" x14ac:dyDescent="0.25">
      <c r="A1390">
        <v>1917</v>
      </c>
      <c r="B1390" t="s">
        <v>23</v>
      </c>
      <c r="C1390" t="s">
        <v>10</v>
      </c>
      <c r="F1390">
        <v>8</v>
      </c>
      <c r="I1390">
        <v>35</v>
      </c>
      <c r="L1390">
        <f>+F1390+I1390+J1390+K1390</f>
        <v>43</v>
      </c>
      <c r="M1390" t="s">
        <v>47</v>
      </c>
    </row>
    <row r="1391" spans="1:13" x14ac:dyDescent="0.25">
      <c r="A1391">
        <v>1918</v>
      </c>
      <c r="B1391" t="s">
        <v>23</v>
      </c>
      <c r="C1391" t="s">
        <v>10</v>
      </c>
      <c r="I1391">
        <v>53</v>
      </c>
      <c r="M1391" t="s">
        <v>47</v>
      </c>
    </row>
    <row r="1392" spans="1:13" x14ac:dyDescent="0.25">
      <c r="A1392">
        <v>1919</v>
      </c>
      <c r="B1392" t="s">
        <v>23</v>
      </c>
      <c r="C1392" t="s">
        <v>10</v>
      </c>
      <c r="F1392">
        <v>70</v>
      </c>
      <c r="I1392">
        <v>27</v>
      </c>
      <c r="L1392">
        <f>+F1392+I1392+J1392+K1392</f>
        <v>97</v>
      </c>
      <c r="M1392" t="s">
        <v>47</v>
      </c>
    </row>
    <row r="1393" spans="1:13" x14ac:dyDescent="0.25">
      <c r="A1393">
        <v>1920</v>
      </c>
      <c r="B1393" t="s">
        <v>23</v>
      </c>
      <c r="C1393" t="s">
        <v>10</v>
      </c>
      <c r="F1393">
        <v>48</v>
      </c>
      <c r="I1393">
        <v>25</v>
      </c>
      <c r="L1393">
        <f>+F1393+I1393+J1393+K1393</f>
        <v>73</v>
      </c>
      <c r="M1393" t="s">
        <v>47</v>
      </c>
    </row>
    <row r="1394" spans="1:13" x14ac:dyDescent="0.25">
      <c r="A1394">
        <v>1921</v>
      </c>
      <c r="B1394" t="s">
        <v>23</v>
      </c>
      <c r="C1394" t="s">
        <v>10</v>
      </c>
      <c r="F1394">
        <v>28</v>
      </c>
      <c r="I1394">
        <v>65</v>
      </c>
      <c r="L1394">
        <f>+F1394+I1394+J1394+K1394</f>
        <v>93</v>
      </c>
      <c r="M1394" t="s">
        <v>47</v>
      </c>
    </row>
    <row r="1395" spans="1:13" x14ac:dyDescent="0.25">
      <c r="A1395">
        <v>1922</v>
      </c>
      <c r="B1395" t="s">
        <v>23</v>
      </c>
      <c r="C1395" t="s">
        <v>10</v>
      </c>
      <c r="F1395">
        <v>73</v>
      </c>
      <c r="I1395">
        <v>22</v>
      </c>
      <c r="L1395">
        <f>+F1395+I1395+J1395+K1395</f>
        <v>95</v>
      </c>
      <c r="M1395" t="s">
        <v>47</v>
      </c>
    </row>
    <row r="1396" spans="1:13" x14ac:dyDescent="0.25">
      <c r="A1396">
        <v>1923</v>
      </c>
      <c r="B1396" t="s">
        <v>23</v>
      </c>
      <c r="C1396" t="s">
        <v>10</v>
      </c>
      <c r="F1396">
        <v>16</v>
      </c>
      <c r="I1396">
        <v>23</v>
      </c>
      <c r="L1396">
        <f>+F1396+I1396+J1396+K1396</f>
        <v>39</v>
      </c>
      <c r="M1396" t="s">
        <v>47</v>
      </c>
    </row>
    <row r="1397" spans="1:13" x14ac:dyDescent="0.25">
      <c r="A1397">
        <v>1924</v>
      </c>
      <c r="B1397" t="s">
        <v>23</v>
      </c>
      <c r="C1397" t="s">
        <v>10</v>
      </c>
      <c r="F1397">
        <v>13</v>
      </c>
      <c r="I1397">
        <v>23</v>
      </c>
      <c r="L1397">
        <v>35</v>
      </c>
      <c r="M1397" t="s">
        <v>47</v>
      </c>
    </row>
    <row r="1398" spans="1:13" x14ac:dyDescent="0.25">
      <c r="A1398">
        <v>1925</v>
      </c>
      <c r="B1398" t="s">
        <v>23</v>
      </c>
      <c r="C1398" t="s">
        <v>10</v>
      </c>
      <c r="F1398">
        <v>11</v>
      </c>
      <c r="I1398">
        <v>16</v>
      </c>
      <c r="L1398">
        <v>26</v>
      </c>
      <c r="M1398" t="s">
        <v>47</v>
      </c>
    </row>
    <row r="1399" spans="1:13" x14ac:dyDescent="0.25">
      <c r="A1399">
        <v>1926</v>
      </c>
      <c r="B1399" t="s">
        <v>23</v>
      </c>
      <c r="C1399" t="s">
        <v>10</v>
      </c>
      <c r="F1399">
        <v>8</v>
      </c>
      <c r="I1399">
        <v>25</v>
      </c>
      <c r="L1399">
        <f t="shared" ref="L1399:L1411" si="73">+F1399+I1399+J1399+K1399</f>
        <v>33</v>
      </c>
      <c r="M1399" t="s">
        <v>47</v>
      </c>
    </row>
    <row r="1400" spans="1:13" x14ac:dyDescent="0.25">
      <c r="A1400">
        <v>1927</v>
      </c>
      <c r="B1400" t="s">
        <v>23</v>
      </c>
      <c r="C1400" t="s">
        <v>10</v>
      </c>
      <c r="F1400">
        <v>10</v>
      </c>
      <c r="I1400">
        <v>19</v>
      </c>
      <c r="L1400">
        <f t="shared" si="73"/>
        <v>29</v>
      </c>
      <c r="M1400" t="s">
        <v>47</v>
      </c>
    </row>
    <row r="1401" spans="1:13" x14ac:dyDescent="0.25">
      <c r="A1401">
        <v>1928</v>
      </c>
      <c r="B1401" t="s">
        <v>23</v>
      </c>
      <c r="C1401" t="s">
        <v>10</v>
      </c>
      <c r="F1401">
        <v>15</v>
      </c>
      <c r="I1401">
        <v>98</v>
      </c>
      <c r="L1401">
        <f t="shared" si="73"/>
        <v>113</v>
      </c>
      <c r="M1401" t="s">
        <v>47</v>
      </c>
    </row>
    <row r="1402" spans="1:13" x14ac:dyDescent="0.25">
      <c r="A1402">
        <v>1929</v>
      </c>
      <c r="B1402" t="s">
        <v>23</v>
      </c>
      <c r="C1402" t="s">
        <v>10</v>
      </c>
      <c r="F1402">
        <v>15</v>
      </c>
      <c r="I1402">
        <v>48</v>
      </c>
      <c r="L1402">
        <f t="shared" si="73"/>
        <v>63</v>
      </c>
      <c r="M1402" t="s">
        <v>47</v>
      </c>
    </row>
    <row r="1403" spans="1:13" x14ac:dyDescent="0.25">
      <c r="A1403">
        <v>1930</v>
      </c>
      <c r="B1403" t="s">
        <v>23</v>
      </c>
      <c r="C1403" t="s">
        <v>10</v>
      </c>
      <c r="F1403">
        <v>30</v>
      </c>
      <c r="I1403">
        <v>58</v>
      </c>
      <c r="L1403">
        <f t="shared" si="73"/>
        <v>88</v>
      </c>
      <c r="M1403" t="s">
        <v>47</v>
      </c>
    </row>
    <row r="1404" spans="1:13" x14ac:dyDescent="0.25">
      <c r="A1404">
        <v>1931</v>
      </c>
      <c r="B1404" t="s">
        <v>23</v>
      </c>
      <c r="C1404" t="s">
        <v>10</v>
      </c>
      <c r="F1404">
        <v>22</v>
      </c>
      <c r="I1404">
        <v>10</v>
      </c>
      <c r="L1404">
        <f t="shared" si="73"/>
        <v>32</v>
      </c>
      <c r="M1404" t="s">
        <v>47</v>
      </c>
    </row>
    <row r="1405" spans="1:13" x14ac:dyDescent="0.25">
      <c r="A1405">
        <v>1932</v>
      </c>
      <c r="B1405" t="s">
        <v>23</v>
      </c>
      <c r="C1405" t="s">
        <v>10</v>
      </c>
      <c r="F1405">
        <v>15</v>
      </c>
      <c r="I1405">
        <v>18</v>
      </c>
      <c r="L1405">
        <f t="shared" si="73"/>
        <v>33</v>
      </c>
      <c r="M1405" t="s">
        <v>47</v>
      </c>
    </row>
    <row r="1406" spans="1:13" x14ac:dyDescent="0.25">
      <c r="A1406">
        <v>1933</v>
      </c>
      <c r="B1406" t="s">
        <v>23</v>
      </c>
      <c r="C1406" t="s">
        <v>10</v>
      </c>
      <c r="F1406">
        <v>12</v>
      </c>
      <c r="I1406">
        <v>26</v>
      </c>
      <c r="L1406">
        <f t="shared" si="73"/>
        <v>38</v>
      </c>
      <c r="M1406" t="s">
        <v>47</v>
      </c>
    </row>
    <row r="1407" spans="1:13" x14ac:dyDescent="0.25">
      <c r="A1407">
        <v>1934</v>
      </c>
      <c r="B1407" t="s">
        <v>23</v>
      </c>
      <c r="C1407" t="s">
        <v>10</v>
      </c>
      <c r="F1407">
        <v>15</v>
      </c>
      <c r="I1407">
        <v>65</v>
      </c>
      <c r="L1407">
        <f t="shared" si="73"/>
        <v>80</v>
      </c>
      <c r="M1407" t="s">
        <v>47</v>
      </c>
    </row>
    <row r="1408" spans="1:13" x14ac:dyDescent="0.25">
      <c r="A1408">
        <v>1935</v>
      </c>
      <c r="B1408" t="s">
        <v>23</v>
      </c>
      <c r="C1408" t="s">
        <v>10</v>
      </c>
      <c r="F1408">
        <v>10</v>
      </c>
      <c r="I1408">
        <v>53</v>
      </c>
      <c r="L1408">
        <f t="shared" si="73"/>
        <v>63</v>
      </c>
      <c r="M1408" t="s">
        <v>47</v>
      </c>
    </row>
    <row r="1409" spans="1:13" x14ac:dyDescent="0.25">
      <c r="A1409">
        <v>1936</v>
      </c>
      <c r="B1409" t="s">
        <v>23</v>
      </c>
      <c r="C1409" t="s">
        <v>10</v>
      </c>
      <c r="F1409">
        <v>12</v>
      </c>
      <c r="I1409">
        <v>4</v>
      </c>
      <c r="L1409">
        <f t="shared" si="73"/>
        <v>16</v>
      </c>
      <c r="M1409" t="s">
        <v>47</v>
      </c>
    </row>
    <row r="1410" spans="1:13" x14ac:dyDescent="0.25">
      <c r="A1410">
        <v>1937</v>
      </c>
      <c r="B1410" t="s">
        <v>23</v>
      </c>
      <c r="C1410" t="s">
        <v>10</v>
      </c>
      <c r="F1410">
        <v>14</v>
      </c>
      <c r="I1410">
        <v>0</v>
      </c>
      <c r="L1410">
        <f t="shared" si="73"/>
        <v>14</v>
      </c>
      <c r="M1410" t="s">
        <v>47</v>
      </c>
    </row>
    <row r="1411" spans="1:13" x14ac:dyDescent="0.25">
      <c r="A1411">
        <v>1938</v>
      </c>
      <c r="B1411" t="s">
        <v>23</v>
      </c>
      <c r="C1411" t="s">
        <v>10</v>
      </c>
      <c r="F1411">
        <v>18</v>
      </c>
      <c r="I1411">
        <v>0</v>
      </c>
      <c r="L1411">
        <f t="shared" si="73"/>
        <v>18</v>
      </c>
      <c r="M1411" t="s">
        <v>47</v>
      </c>
    </row>
    <row r="1412" spans="1:13" x14ac:dyDescent="0.25">
      <c r="A1412">
        <v>1939</v>
      </c>
      <c r="B1412" t="s">
        <v>23</v>
      </c>
      <c r="C1412" t="s">
        <v>10</v>
      </c>
      <c r="F1412">
        <v>22</v>
      </c>
      <c r="I1412">
        <v>18</v>
      </c>
      <c r="L1412">
        <v>39</v>
      </c>
      <c r="M1412" t="s">
        <v>47</v>
      </c>
    </row>
    <row r="1413" spans="1:13" x14ac:dyDescent="0.25">
      <c r="A1413">
        <v>1940</v>
      </c>
      <c r="B1413" t="s">
        <v>23</v>
      </c>
      <c r="C1413" t="s">
        <v>10</v>
      </c>
      <c r="F1413">
        <v>1</v>
      </c>
      <c r="I1413">
        <v>6</v>
      </c>
      <c r="L1413">
        <f t="shared" ref="L1413:L1428" si="74">+F1413+I1413+J1413+K1413</f>
        <v>7</v>
      </c>
      <c r="M1413" t="s">
        <v>48</v>
      </c>
    </row>
    <row r="1414" spans="1:13" x14ac:dyDescent="0.25">
      <c r="A1414">
        <v>1941</v>
      </c>
      <c r="B1414" t="s">
        <v>23</v>
      </c>
      <c r="C1414" t="s">
        <v>10</v>
      </c>
      <c r="F1414">
        <v>1</v>
      </c>
      <c r="I1414">
        <v>0</v>
      </c>
      <c r="L1414">
        <f t="shared" si="74"/>
        <v>1</v>
      </c>
      <c r="M1414" t="s">
        <v>48</v>
      </c>
    </row>
    <row r="1415" spans="1:13" x14ac:dyDescent="0.25">
      <c r="A1415">
        <v>1942</v>
      </c>
      <c r="B1415" t="s">
        <v>23</v>
      </c>
      <c r="C1415" t="s">
        <v>10</v>
      </c>
      <c r="I1415">
        <v>16</v>
      </c>
      <c r="L1415">
        <f t="shared" si="74"/>
        <v>16</v>
      </c>
      <c r="M1415" t="s">
        <v>48</v>
      </c>
    </row>
    <row r="1416" spans="1:13" x14ac:dyDescent="0.25">
      <c r="A1416">
        <v>1943</v>
      </c>
      <c r="B1416" t="s">
        <v>23</v>
      </c>
      <c r="C1416" t="s">
        <v>10</v>
      </c>
      <c r="I1416">
        <v>32</v>
      </c>
      <c r="L1416">
        <f t="shared" si="74"/>
        <v>32</v>
      </c>
      <c r="M1416" t="s">
        <v>48</v>
      </c>
    </row>
    <row r="1417" spans="1:13" x14ac:dyDescent="0.25">
      <c r="A1417">
        <v>1944</v>
      </c>
      <c r="B1417" t="s">
        <v>23</v>
      </c>
      <c r="C1417" t="s">
        <v>10</v>
      </c>
      <c r="I1417">
        <v>45</v>
      </c>
      <c r="L1417">
        <f t="shared" si="74"/>
        <v>45</v>
      </c>
      <c r="M1417" t="s">
        <v>48</v>
      </c>
    </row>
    <row r="1418" spans="1:13" x14ac:dyDescent="0.25">
      <c r="A1418">
        <v>1945</v>
      </c>
      <c r="B1418" t="s">
        <v>23</v>
      </c>
      <c r="C1418" t="s">
        <v>10</v>
      </c>
      <c r="I1418">
        <v>50</v>
      </c>
      <c r="L1418">
        <f t="shared" si="74"/>
        <v>50</v>
      </c>
      <c r="M1418" t="s">
        <v>48</v>
      </c>
    </row>
    <row r="1419" spans="1:13" x14ac:dyDescent="0.25">
      <c r="A1419">
        <v>1946</v>
      </c>
      <c r="B1419" t="s">
        <v>23</v>
      </c>
      <c r="C1419" t="s">
        <v>10</v>
      </c>
      <c r="I1419">
        <v>16</v>
      </c>
      <c r="L1419">
        <f t="shared" si="74"/>
        <v>16</v>
      </c>
      <c r="M1419" t="s">
        <v>48</v>
      </c>
    </row>
    <row r="1420" spans="1:13" x14ac:dyDescent="0.25">
      <c r="A1420">
        <v>1947</v>
      </c>
      <c r="B1420" t="s">
        <v>23</v>
      </c>
      <c r="C1420" t="s">
        <v>10</v>
      </c>
      <c r="F1420">
        <v>13</v>
      </c>
      <c r="I1420">
        <v>17</v>
      </c>
      <c r="L1420">
        <f t="shared" si="74"/>
        <v>30</v>
      </c>
      <c r="M1420" t="s">
        <v>47</v>
      </c>
    </row>
    <row r="1421" spans="1:13" x14ac:dyDescent="0.25">
      <c r="A1421">
        <v>1948</v>
      </c>
      <c r="B1421" t="s">
        <v>23</v>
      </c>
      <c r="C1421" t="s">
        <v>10</v>
      </c>
      <c r="F1421">
        <v>17</v>
      </c>
      <c r="I1421">
        <v>18</v>
      </c>
      <c r="L1421">
        <f t="shared" si="74"/>
        <v>35</v>
      </c>
      <c r="M1421" t="s">
        <v>47</v>
      </c>
    </row>
    <row r="1422" spans="1:13" x14ac:dyDescent="0.25">
      <c r="A1422">
        <v>1949</v>
      </c>
      <c r="B1422" t="s">
        <v>23</v>
      </c>
      <c r="C1422" t="s">
        <v>10</v>
      </c>
      <c r="F1422">
        <v>18</v>
      </c>
      <c r="I1422">
        <v>12</v>
      </c>
      <c r="L1422">
        <f t="shared" si="74"/>
        <v>30</v>
      </c>
      <c r="M1422" t="s">
        <v>47</v>
      </c>
    </row>
    <row r="1423" spans="1:13" x14ac:dyDescent="0.25">
      <c r="A1423">
        <v>1950</v>
      </c>
      <c r="B1423" t="s">
        <v>23</v>
      </c>
      <c r="C1423" t="s">
        <v>10</v>
      </c>
      <c r="F1423">
        <v>9</v>
      </c>
      <c r="I1423">
        <v>7</v>
      </c>
      <c r="L1423">
        <f t="shared" si="74"/>
        <v>16</v>
      </c>
      <c r="M1423" t="s">
        <v>47</v>
      </c>
    </row>
    <row r="1424" spans="1:13" x14ac:dyDescent="0.25">
      <c r="A1424">
        <v>1951</v>
      </c>
      <c r="B1424" t="s">
        <v>23</v>
      </c>
      <c r="C1424" t="s">
        <v>10</v>
      </c>
      <c r="F1424">
        <v>6</v>
      </c>
      <c r="I1424">
        <v>10</v>
      </c>
      <c r="L1424">
        <f t="shared" si="74"/>
        <v>16</v>
      </c>
      <c r="M1424" t="s">
        <v>47</v>
      </c>
    </row>
    <row r="1425" spans="1:13" x14ac:dyDescent="0.25">
      <c r="A1425">
        <v>1952</v>
      </c>
      <c r="B1425" t="s">
        <v>23</v>
      </c>
      <c r="C1425" t="s">
        <v>10</v>
      </c>
      <c r="F1425">
        <v>22</v>
      </c>
      <c r="I1425">
        <v>46</v>
      </c>
      <c r="L1425">
        <f t="shared" si="74"/>
        <v>68</v>
      </c>
      <c r="M1425" t="s">
        <v>47</v>
      </c>
    </row>
    <row r="1426" spans="1:13" x14ac:dyDescent="0.25">
      <c r="A1426">
        <v>1953</v>
      </c>
      <c r="B1426" t="s">
        <v>23</v>
      </c>
      <c r="C1426" t="s">
        <v>10</v>
      </c>
      <c r="D1426">
        <v>31</v>
      </c>
      <c r="E1426">
        <f t="shared" ref="E1426:E1443" si="75">F1426-D1426</f>
        <v>1</v>
      </c>
      <c r="F1426">
        <v>32</v>
      </c>
      <c r="G1426">
        <v>90</v>
      </c>
      <c r="H1426">
        <f t="shared" ref="H1426:H1457" si="76">I1426-G1426</f>
        <v>0</v>
      </c>
      <c r="I1426">
        <v>90</v>
      </c>
      <c r="L1426">
        <f t="shared" si="74"/>
        <v>122</v>
      </c>
      <c r="M1426" t="s">
        <v>47</v>
      </c>
    </row>
    <row r="1427" spans="1:13" x14ac:dyDescent="0.25">
      <c r="A1427">
        <v>1954</v>
      </c>
      <c r="B1427" t="s">
        <v>23</v>
      </c>
      <c r="C1427" t="s">
        <v>10</v>
      </c>
      <c r="D1427">
        <v>13</v>
      </c>
      <c r="E1427">
        <f t="shared" si="75"/>
        <v>1</v>
      </c>
      <c r="F1427">
        <v>14</v>
      </c>
      <c r="G1427">
        <v>43</v>
      </c>
      <c r="H1427">
        <f t="shared" si="76"/>
        <v>0</v>
      </c>
      <c r="I1427">
        <v>43</v>
      </c>
      <c r="L1427">
        <f t="shared" si="74"/>
        <v>57</v>
      </c>
      <c r="M1427" t="s">
        <v>47</v>
      </c>
    </row>
    <row r="1428" spans="1:13" x14ac:dyDescent="0.25">
      <c r="A1428">
        <v>1955</v>
      </c>
      <c r="B1428" t="s">
        <v>23</v>
      </c>
      <c r="C1428" t="s">
        <v>10</v>
      </c>
      <c r="D1428">
        <v>17</v>
      </c>
      <c r="E1428">
        <f t="shared" si="75"/>
        <v>0</v>
      </c>
      <c r="F1428">
        <v>17</v>
      </c>
      <c r="G1428">
        <v>28</v>
      </c>
      <c r="H1428">
        <f t="shared" si="76"/>
        <v>0</v>
      </c>
      <c r="I1428">
        <v>28</v>
      </c>
      <c r="L1428">
        <f t="shared" si="74"/>
        <v>45</v>
      </c>
      <c r="M1428" t="s">
        <v>47</v>
      </c>
    </row>
    <row r="1429" spans="1:13" x14ac:dyDescent="0.25">
      <c r="A1429">
        <v>1956</v>
      </c>
      <c r="B1429" t="s">
        <v>23</v>
      </c>
      <c r="C1429" t="s">
        <v>10</v>
      </c>
      <c r="D1429">
        <v>7</v>
      </c>
      <c r="E1429">
        <f t="shared" si="75"/>
        <v>0</v>
      </c>
      <c r="F1429">
        <v>7</v>
      </c>
      <c r="G1429">
        <v>19</v>
      </c>
      <c r="H1429">
        <f t="shared" si="76"/>
        <v>0</v>
      </c>
      <c r="I1429">
        <v>19</v>
      </c>
      <c r="L1429">
        <v>27</v>
      </c>
      <c r="M1429" t="s">
        <v>47</v>
      </c>
    </row>
    <row r="1430" spans="1:13" x14ac:dyDescent="0.25">
      <c r="A1430">
        <v>1957</v>
      </c>
      <c r="B1430" t="s">
        <v>23</v>
      </c>
      <c r="C1430" t="s">
        <v>10</v>
      </c>
      <c r="D1430">
        <v>5</v>
      </c>
      <c r="E1430">
        <f t="shared" si="75"/>
        <v>0</v>
      </c>
      <c r="F1430">
        <v>5</v>
      </c>
      <c r="G1430">
        <v>10</v>
      </c>
      <c r="H1430">
        <f t="shared" si="76"/>
        <v>0</v>
      </c>
      <c r="I1430">
        <v>10</v>
      </c>
      <c r="L1430">
        <f t="shared" ref="L1430:L1435" si="77">+F1430+I1430+J1430+K1430</f>
        <v>15</v>
      </c>
      <c r="M1430" t="s">
        <v>47</v>
      </c>
    </row>
    <row r="1431" spans="1:13" x14ac:dyDescent="0.25">
      <c r="A1431">
        <v>1958</v>
      </c>
      <c r="B1431" t="s">
        <v>23</v>
      </c>
      <c r="C1431" t="s">
        <v>10</v>
      </c>
      <c r="D1431">
        <v>7</v>
      </c>
      <c r="E1431">
        <f t="shared" si="75"/>
        <v>0</v>
      </c>
      <c r="F1431">
        <v>7</v>
      </c>
      <c r="G1431">
        <v>11</v>
      </c>
      <c r="H1431">
        <f t="shared" si="76"/>
        <v>0</v>
      </c>
      <c r="I1431">
        <v>11</v>
      </c>
      <c r="L1431">
        <f t="shared" si="77"/>
        <v>18</v>
      </c>
      <c r="M1431" t="s">
        <v>47</v>
      </c>
    </row>
    <row r="1432" spans="1:13" x14ac:dyDescent="0.25">
      <c r="A1432">
        <v>1959</v>
      </c>
      <c r="B1432" t="s">
        <v>23</v>
      </c>
      <c r="C1432" t="s">
        <v>10</v>
      </c>
      <c r="D1432">
        <v>6</v>
      </c>
      <c r="E1432">
        <f t="shared" si="75"/>
        <v>0</v>
      </c>
      <c r="F1432">
        <v>6</v>
      </c>
      <c r="G1432">
        <v>6</v>
      </c>
      <c r="H1432">
        <f t="shared" si="76"/>
        <v>0</v>
      </c>
      <c r="I1432">
        <v>6</v>
      </c>
      <c r="L1432">
        <f t="shared" si="77"/>
        <v>12</v>
      </c>
      <c r="M1432" t="s">
        <v>47</v>
      </c>
    </row>
    <row r="1433" spans="1:13" x14ac:dyDescent="0.25">
      <c r="A1433">
        <v>1960</v>
      </c>
      <c r="B1433" t="s">
        <v>23</v>
      </c>
      <c r="C1433" t="s">
        <v>10</v>
      </c>
      <c r="D1433">
        <v>5</v>
      </c>
      <c r="E1433">
        <f t="shared" si="75"/>
        <v>0</v>
      </c>
      <c r="F1433">
        <v>5</v>
      </c>
      <c r="G1433">
        <v>30</v>
      </c>
      <c r="H1433">
        <f t="shared" si="76"/>
        <v>0</v>
      </c>
      <c r="I1433">
        <v>30</v>
      </c>
      <c r="L1433">
        <f t="shared" si="77"/>
        <v>35</v>
      </c>
      <c r="M1433" t="s">
        <v>47</v>
      </c>
    </row>
    <row r="1434" spans="1:13" x14ac:dyDescent="0.25">
      <c r="A1434">
        <v>1961</v>
      </c>
      <c r="B1434" t="s">
        <v>23</v>
      </c>
      <c r="C1434" t="s">
        <v>10</v>
      </c>
      <c r="D1434">
        <v>8</v>
      </c>
      <c r="E1434">
        <f t="shared" si="75"/>
        <v>0</v>
      </c>
      <c r="F1434">
        <v>8</v>
      </c>
      <c r="G1434">
        <v>43</v>
      </c>
      <c r="H1434">
        <f t="shared" si="76"/>
        <v>0</v>
      </c>
      <c r="I1434">
        <v>43</v>
      </c>
      <c r="L1434">
        <f t="shared" si="77"/>
        <v>51</v>
      </c>
      <c r="M1434" t="s">
        <v>47</v>
      </c>
    </row>
    <row r="1435" spans="1:13" x14ac:dyDescent="0.25">
      <c r="A1435">
        <v>1962</v>
      </c>
      <c r="B1435" t="s">
        <v>23</v>
      </c>
      <c r="C1435" t="s">
        <v>10</v>
      </c>
      <c r="D1435">
        <v>7</v>
      </c>
      <c r="E1435">
        <f t="shared" si="75"/>
        <v>0</v>
      </c>
      <c r="F1435">
        <v>7</v>
      </c>
      <c r="G1435">
        <v>28</v>
      </c>
      <c r="H1435">
        <f t="shared" si="76"/>
        <v>1</v>
      </c>
      <c r="I1435">
        <v>29</v>
      </c>
      <c r="L1435">
        <f t="shared" si="77"/>
        <v>36</v>
      </c>
      <c r="M1435" t="s">
        <v>47</v>
      </c>
    </row>
    <row r="1436" spans="1:13" x14ac:dyDescent="0.25">
      <c r="A1436">
        <v>1963</v>
      </c>
      <c r="B1436" t="s">
        <v>23</v>
      </c>
      <c r="C1436" t="s">
        <v>10</v>
      </c>
      <c r="D1436">
        <v>6</v>
      </c>
      <c r="E1436">
        <f t="shared" si="75"/>
        <v>0</v>
      </c>
      <c r="F1436">
        <v>6</v>
      </c>
      <c r="G1436">
        <v>26</v>
      </c>
      <c r="H1436">
        <f t="shared" si="76"/>
        <v>0</v>
      </c>
      <c r="I1436">
        <v>26</v>
      </c>
      <c r="L1436">
        <v>33</v>
      </c>
      <c r="M1436" t="s">
        <v>47</v>
      </c>
    </row>
    <row r="1437" spans="1:13" x14ac:dyDescent="0.25">
      <c r="A1437">
        <v>1964</v>
      </c>
      <c r="B1437" t="s">
        <v>23</v>
      </c>
      <c r="C1437" t="s">
        <v>10</v>
      </c>
      <c r="D1437">
        <v>9</v>
      </c>
      <c r="E1437">
        <f t="shared" si="75"/>
        <v>0</v>
      </c>
      <c r="F1437">
        <v>9</v>
      </c>
      <c r="G1437">
        <v>28</v>
      </c>
      <c r="H1437">
        <f t="shared" si="76"/>
        <v>0</v>
      </c>
      <c r="I1437">
        <v>28</v>
      </c>
      <c r="L1437">
        <f>+F1437+I1437+J1437+K1437</f>
        <v>37</v>
      </c>
      <c r="M1437" t="s">
        <v>47</v>
      </c>
    </row>
    <row r="1438" spans="1:13" x14ac:dyDescent="0.25">
      <c r="A1438">
        <v>1965</v>
      </c>
      <c r="B1438" t="s">
        <v>23</v>
      </c>
      <c r="C1438" t="s">
        <v>10</v>
      </c>
      <c r="D1438">
        <v>1</v>
      </c>
      <c r="E1438">
        <f t="shared" si="75"/>
        <v>1</v>
      </c>
      <c r="F1438">
        <v>2</v>
      </c>
      <c r="G1438">
        <v>21</v>
      </c>
      <c r="H1438">
        <f t="shared" si="76"/>
        <v>0</v>
      </c>
      <c r="I1438">
        <v>21</v>
      </c>
      <c r="L1438">
        <f>+F1438+I1438+J1438+K1438</f>
        <v>23</v>
      </c>
      <c r="M1438" t="s">
        <v>47</v>
      </c>
    </row>
    <row r="1439" spans="1:13" x14ac:dyDescent="0.25">
      <c r="A1439">
        <v>1966</v>
      </c>
      <c r="B1439" t="s">
        <v>23</v>
      </c>
      <c r="C1439" t="s">
        <v>10</v>
      </c>
      <c r="D1439">
        <v>0</v>
      </c>
      <c r="E1439">
        <f t="shared" si="75"/>
        <v>1</v>
      </c>
      <c r="F1439">
        <v>1</v>
      </c>
      <c r="G1439">
        <v>33</v>
      </c>
      <c r="H1439">
        <f t="shared" si="76"/>
        <v>0</v>
      </c>
      <c r="I1439">
        <v>33</v>
      </c>
      <c r="L1439">
        <v>33</v>
      </c>
      <c r="M1439" t="s">
        <v>47</v>
      </c>
    </row>
    <row r="1440" spans="1:13" x14ac:dyDescent="0.25">
      <c r="A1440">
        <v>1967</v>
      </c>
      <c r="B1440" t="s">
        <v>23</v>
      </c>
      <c r="C1440" t="s">
        <v>10</v>
      </c>
      <c r="D1440">
        <v>0</v>
      </c>
      <c r="E1440">
        <f t="shared" si="75"/>
        <v>0</v>
      </c>
      <c r="F1440">
        <v>0</v>
      </c>
      <c r="G1440">
        <v>35</v>
      </c>
      <c r="H1440">
        <f t="shared" si="76"/>
        <v>0</v>
      </c>
      <c r="I1440">
        <v>35</v>
      </c>
      <c r="L1440">
        <f t="shared" ref="L1440:L1445" si="78">+F1440+I1440+J1440+K1440</f>
        <v>35</v>
      </c>
      <c r="M1440" t="s">
        <v>47</v>
      </c>
    </row>
    <row r="1441" spans="1:13" x14ac:dyDescent="0.25">
      <c r="A1441">
        <v>1968</v>
      </c>
      <c r="B1441" t="s">
        <v>23</v>
      </c>
      <c r="C1441" t="s">
        <v>10</v>
      </c>
      <c r="D1441">
        <v>0</v>
      </c>
      <c r="E1441">
        <f t="shared" si="75"/>
        <v>0</v>
      </c>
      <c r="F1441">
        <v>0</v>
      </c>
      <c r="G1441">
        <v>29</v>
      </c>
      <c r="H1441">
        <f t="shared" si="76"/>
        <v>1</v>
      </c>
      <c r="I1441">
        <v>30</v>
      </c>
      <c r="L1441">
        <f t="shared" si="78"/>
        <v>30</v>
      </c>
      <c r="M1441" t="s">
        <v>47</v>
      </c>
    </row>
    <row r="1442" spans="1:13" x14ac:dyDescent="0.25">
      <c r="A1442">
        <v>1969</v>
      </c>
      <c r="B1442" t="s">
        <v>23</v>
      </c>
      <c r="C1442" t="s">
        <v>10</v>
      </c>
      <c r="D1442">
        <v>2</v>
      </c>
      <c r="E1442">
        <f t="shared" si="75"/>
        <v>0</v>
      </c>
      <c r="F1442">
        <v>2</v>
      </c>
      <c r="G1442">
        <v>31</v>
      </c>
      <c r="H1442">
        <f t="shared" si="76"/>
        <v>0</v>
      </c>
      <c r="I1442">
        <v>31</v>
      </c>
      <c r="L1442">
        <f t="shared" si="78"/>
        <v>33</v>
      </c>
      <c r="M1442" t="s">
        <v>47</v>
      </c>
    </row>
    <row r="1443" spans="1:13" x14ac:dyDescent="0.25">
      <c r="A1443">
        <v>1970</v>
      </c>
      <c r="B1443" t="s">
        <v>23</v>
      </c>
      <c r="C1443" t="s">
        <v>10</v>
      </c>
      <c r="D1443">
        <v>0</v>
      </c>
      <c r="E1443">
        <f t="shared" si="75"/>
        <v>0</v>
      </c>
      <c r="F1443">
        <v>0</v>
      </c>
      <c r="G1443">
        <v>30</v>
      </c>
      <c r="H1443">
        <f t="shared" si="76"/>
        <v>0</v>
      </c>
      <c r="I1443">
        <v>30</v>
      </c>
      <c r="L1443">
        <f t="shared" si="78"/>
        <v>30</v>
      </c>
      <c r="M1443" t="s">
        <v>47</v>
      </c>
    </row>
    <row r="1444" spans="1:13" x14ac:dyDescent="0.25">
      <c r="A1444">
        <v>1971</v>
      </c>
      <c r="B1444" t="s">
        <v>23</v>
      </c>
      <c r="C1444" t="s">
        <v>10</v>
      </c>
      <c r="G1444">
        <v>29</v>
      </c>
      <c r="H1444">
        <f t="shared" si="76"/>
        <v>0</v>
      </c>
      <c r="I1444">
        <v>29</v>
      </c>
      <c r="L1444">
        <f t="shared" si="78"/>
        <v>29</v>
      </c>
      <c r="M1444" t="s">
        <v>47</v>
      </c>
    </row>
    <row r="1445" spans="1:13" x14ac:dyDescent="0.25">
      <c r="A1445">
        <v>1972</v>
      </c>
      <c r="B1445" t="s">
        <v>23</v>
      </c>
      <c r="C1445" t="s">
        <v>10</v>
      </c>
      <c r="D1445">
        <v>0</v>
      </c>
      <c r="E1445">
        <f>F1445-D1445</f>
        <v>0</v>
      </c>
      <c r="F1445">
        <v>0</v>
      </c>
      <c r="G1445">
        <v>25</v>
      </c>
      <c r="H1445">
        <f t="shared" si="76"/>
        <v>0</v>
      </c>
      <c r="I1445">
        <v>25</v>
      </c>
      <c r="L1445">
        <f t="shared" si="78"/>
        <v>25</v>
      </c>
      <c r="M1445" t="s">
        <v>47</v>
      </c>
    </row>
    <row r="1446" spans="1:13" x14ac:dyDescent="0.25">
      <c r="A1446">
        <v>1973</v>
      </c>
      <c r="B1446" t="s">
        <v>23</v>
      </c>
      <c r="C1446" t="s">
        <v>10</v>
      </c>
      <c r="D1446">
        <v>0</v>
      </c>
      <c r="E1446">
        <f>F1446-D1446</f>
        <v>0</v>
      </c>
      <c r="G1446">
        <v>30</v>
      </c>
      <c r="H1446">
        <f t="shared" si="76"/>
        <v>0</v>
      </c>
      <c r="I1446">
        <v>30</v>
      </c>
      <c r="L1446">
        <v>31</v>
      </c>
      <c r="M1446" t="s">
        <v>47</v>
      </c>
    </row>
    <row r="1447" spans="1:13" x14ac:dyDescent="0.25">
      <c r="A1447">
        <v>1974</v>
      </c>
      <c r="B1447" t="s">
        <v>23</v>
      </c>
      <c r="C1447" t="s">
        <v>10</v>
      </c>
      <c r="G1447">
        <v>23</v>
      </c>
      <c r="H1447">
        <f t="shared" si="76"/>
        <v>0</v>
      </c>
      <c r="I1447">
        <v>23</v>
      </c>
      <c r="L1447">
        <f t="shared" ref="L1447:L1486" si="79">+F1447+I1447+J1447+K1447</f>
        <v>23</v>
      </c>
      <c r="M1447" t="s">
        <v>47</v>
      </c>
    </row>
    <row r="1448" spans="1:13" x14ac:dyDescent="0.25">
      <c r="A1448">
        <v>1975</v>
      </c>
      <c r="B1448" t="s">
        <v>23</v>
      </c>
      <c r="C1448" t="s">
        <v>10</v>
      </c>
      <c r="G1448">
        <v>20</v>
      </c>
      <c r="H1448">
        <f t="shared" si="76"/>
        <v>0</v>
      </c>
      <c r="I1448">
        <v>20</v>
      </c>
      <c r="L1448">
        <f t="shared" si="79"/>
        <v>20</v>
      </c>
      <c r="M1448" t="s">
        <v>47</v>
      </c>
    </row>
    <row r="1449" spans="1:13" x14ac:dyDescent="0.25">
      <c r="A1449">
        <v>1976</v>
      </c>
      <c r="B1449" t="s">
        <v>23</v>
      </c>
      <c r="C1449" t="s">
        <v>10</v>
      </c>
      <c r="G1449">
        <v>16</v>
      </c>
      <c r="H1449">
        <f t="shared" si="76"/>
        <v>0</v>
      </c>
      <c r="I1449">
        <v>16</v>
      </c>
      <c r="L1449">
        <f t="shared" si="79"/>
        <v>16</v>
      </c>
      <c r="M1449" t="s">
        <v>47</v>
      </c>
    </row>
    <row r="1450" spans="1:13" x14ac:dyDescent="0.25">
      <c r="A1450">
        <v>1977</v>
      </c>
      <c r="B1450" t="s">
        <v>23</v>
      </c>
      <c r="C1450" t="s">
        <v>10</v>
      </c>
      <c r="G1450">
        <v>16</v>
      </c>
      <c r="H1450">
        <f t="shared" si="76"/>
        <v>0</v>
      </c>
      <c r="I1450">
        <v>16</v>
      </c>
      <c r="L1450">
        <f t="shared" si="79"/>
        <v>16</v>
      </c>
      <c r="M1450" t="s">
        <v>47</v>
      </c>
    </row>
    <row r="1451" spans="1:13" x14ac:dyDescent="0.25">
      <c r="A1451">
        <v>1978</v>
      </c>
      <c r="B1451" t="s">
        <v>23</v>
      </c>
      <c r="C1451" t="s">
        <v>10</v>
      </c>
      <c r="D1451">
        <v>1</v>
      </c>
      <c r="E1451">
        <f t="shared" ref="E1451:E1486" si="80">F1451-D1451</f>
        <v>0</v>
      </c>
      <c r="F1451">
        <v>1</v>
      </c>
      <c r="G1451">
        <v>15</v>
      </c>
      <c r="H1451">
        <f t="shared" si="76"/>
        <v>0</v>
      </c>
      <c r="I1451">
        <v>15</v>
      </c>
      <c r="J1451">
        <v>0</v>
      </c>
      <c r="K1451">
        <v>0</v>
      </c>
      <c r="L1451">
        <f t="shared" si="79"/>
        <v>16</v>
      </c>
      <c r="M1451" t="s">
        <v>47</v>
      </c>
    </row>
    <row r="1452" spans="1:13" x14ac:dyDescent="0.25">
      <c r="A1452">
        <v>1979</v>
      </c>
      <c r="B1452" t="s">
        <v>23</v>
      </c>
      <c r="C1452" t="s">
        <v>10</v>
      </c>
      <c r="D1452">
        <v>0</v>
      </c>
      <c r="E1452">
        <f t="shared" si="80"/>
        <v>0</v>
      </c>
      <c r="F1452">
        <v>0</v>
      </c>
      <c r="G1452">
        <v>0</v>
      </c>
      <c r="H1452">
        <f t="shared" si="76"/>
        <v>7</v>
      </c>
      <c r="I1452">
        <v>7</v>
      </c>
      <c r="J1452">
        <v>0</v>
      </c>
      <c r="K1452">
        <v>0</v>
      </c>
      <c r="L1452">
        <f t="shared" si="79"/>
        <v>7</v>
      </c>
      <c r="M1452" t="s">
        <v>47</v>
      </c>
    </row>
    <row r="1453" spans="1:13" x14ac:dyDescent="0.25">
      <c r="A1453">
        <v>1980</v>
      </c>
      <c r="B1453" t="s">
        <v>23</v>
      </c>
      <c r="C1453" t="s">
        <v>10</v>
      </c>
      <c r="D1453">
        <v>0</v>
      </c>
      <c r="E1453">
        <f t="shared" si="80"/>
        <v>0</v>
      </c>
      <c r="F1453">
        <v>0</v>
      </c>
      <c r="G1453">
        <v>11</v>
      </c>
      <c r="H1453">
        <f t="shared" si="76"/>
        <v>0</v>
      </c>
      <c r="I1453">
        <v>11</v>
      </c>
      <c r="J1453">
        <v>0</v>
      </c>
      <c r="K1453">
        <v>0</v>
      </c>
      <c r="L1453">
        <f t="shared" si="79"/>
        <v>11</v>
      </c>
      <c r="M1453" t="s">
        <v>47</v>
      </c>
    </row>
    <row r="1454" spans="1:13" x14ac:dyDescent="0.25">
      <c r="A1454">
        <v>1981</v>
      </c>
      <c r="B1454" t="s">
        <v>23</v>
      </c>
      <c r="C1454" t="s">
        <v>10</v>
      </c>
      <c r="D1454">
        <v>0</v>
      </c>
      <c r="E1454">
        <f t="shared" si="80"/>
        <v>0</v>
      </c>
      <c r="F1454">
        <v>0</v>
      </c>
      <c r="G1454">
        <v>8</v>
      </c>
      <c r="H1454">
        <f t="shared" si="76"/>
        <v>0</v>
      </c>
      <c r="I1454">
        <v>8</v>
      </c>
      <c r="J1454">
        <v>0</v>
      </c>
      <c r="K1454">
        <v>0</v>
      </c>
      <c r="L1454">
        <f t="shared" si="79"/>
        <v>8</v>
      </c>
      <c r="M1454" t="s">
        <v>47</v>
      </c>
    </row>
    <row r="1455" spans="1:13" x14ac:dyDescent="0.25">
      <c r="A1455">
        <v>1982</v>
      </c>
      <c r="B1455" t="s">
        <v>23</v>
      </c>
      <c r="C1455" t="s">
        <v>10</v>
      </c>
      <c r="D1455">
        <v>0</v>
      </c>
      <c r="E1455">
        <f t="shared" si="80"/>
        <v>0</v>
      </c>
      <c r="F1455">
        <v>0</v>
      </c>
      <c r="G1455">
        <v>7</v>
      </c>
      <c r="H1455">
        <f t="shared" si="76"/>
        <v>0</v>
      </c>
      <c r="I1455">
        <v>7</v>
      </c>
      <c r="J1455">
        <v>0</v>
      </c>
      <c r="K1455">
        <v>0</v>
      </c>
      <c r="L1455">
        <f t="shared" si="79"/>
        <v>7</v>
      </c>
      <c r="M1455" t="s">
        <v>47</v>
      </c>
    </row>
    <row r="1456" spans="1:13" x14ac:dyDescent="0.25">
      <c r="A1456">
        <v>1983</v>
      </c>
      <c r="B1456" t="s">
        <v>23</v>
      </c>
      <c r="C1456" t="s">
        <v>10</v>
      </c>
      <c r="D1456">
        <v>0</v>
      </c>
      <c r="E1456">
        <f t="shared" si="80"/>
        <v>0</v>
      </c>
      <c r="F1456">
        <v>0</v>
      </c>
      <c r="G1456">
        <v>6</v>
      </c>
      <c r="H1456">
        <f t="shared" si="76"/>
        <v>0</v>
      </c>
      <c r="I1456">
        <v>6</v>
      </c>
      <c r="J1456">
        <v>0</v>
      </c>
      <c r="K1456">
        <v>0</v>
      </c>
      <c r="L1456">
        <f t="shared" si="79"/>
        <v>6</v>
      </c>
      <c r="M1456" t="s">
        <v>47</v>
      </c>
    </row>
    <row r="1457" spans="1:13" x14ac:dyDescent="0.25">
      <c r="A1457">
        <v>1984</v>
      </c>
      <c r="B1457" t="s">
        <v>23</v>
      </c>
      <c r="C1457" t="s">
        <v>10</v>
      </c>
      <c r="D1457">
        <v>0</v>
      </c>
      <c r="E1457">
        <f t="shared" si="80"/>
        <v>0</v>
      </c>
      <c r="F1457">
        <v>0</v>
      </c>
      <c r="G1457">
        <v>5</v>
      </c>
      <c r="H1457">
        <f t="shared" si="76"/>
        <v>0</v>
      </c>
      <c r="I1457">
        <v>5</v>
      </c>
      <c r="J1457">
        <v>0</v>
      </c>
      <c r="K1457">
        <v>0</v>
      </c>
      <c r="L1457">
        <f t="shared" si="79"/>
        <v>5</v>
      </c>
      <c r="M1457" t="s">
        <v>47</v>
      </c>
    </row>
    <row r="1458" spans="1:13" x14ac:dyDescent="0.25">
      <c r="A1458">
        <v>1985</v>
      </c>
      <c r="B1458" t="s">
        <v>23</v>
      </c>
      <c r="C1458" t="s">
        <v>10</v>
      </c>
      <c r="D1458">
        <v>0</v>
      </c>
      <c r="E1458">
        <f t="shared" si="80"/>
        <v>0</v>
      </c>
      <c r="F1458">
        <v>0</v>
      </c>
      <c r="G1458">
        <v>11</v>
      </c>
      <c r="H1458">
        <f t="shared" ref="H1458:H1486" si="81">I1458-G1458</f>
        <v>0</v>
      </c>
      <c r="I1458">
        <v>11</v>
      </c>
      <c r="J1458">
        <v>0</v>
      </c>
      <c r="K1458">
        <v>0</v>
      </c>
      <c r="L1458">
        <f t="shared" si="79"/>
        <v>11</v>
      </c>
      <c r="M1458" t="s">
        <v>47</v>
      </c>
    </row>
    <row r="1459" spans="1:13" x14ac:dyDescent="0.25">
      <c r="A1459">
        <v>1986</v>
      </c>
      <c r="B1459" t="s">
        <v>23</v>
      </c>
      <c r="C1459" t="s">
        <v>10</v>
      </c>
      <c r="D1459">
        <v>0</v>
      </c>
      <c r="E1459">
        <f t="shared" si="80"/>
        <v>0</v>
      </c>
      <c r="F1459">
        <v>0</v>
      </c>
      <c r="G1459">
        <v>6</v>
      </c>
      <c r="H1459">
        <f t="shared" si="81"/>
        <v>0</v>
      </c>
      <c r="I1459">
        <v>6</v>
      </c>
      <c r="J1459">
        <v>0</v>
      </c>
      <c r="K1459">
        <v>0</v>
      </c>
      <c r="L1459">
        <f t="shared" si="79"/>
        <v>6</v>
      </c>
      <c r="M1459" t="s">
        <v>47</v>
      </c>
    </row>
    <row r="1460" spans="1:13" x14ac:dyDescent="0.25">
      <c r="A1460">
        <v>1987</v>
      </c>
      <c r="B1460" t="s">
        <v>23</v>
      </c>
      <c r="C1460" t="s">
        <v>10</v>
      </c>
      <c r="D1460">
        <v>0</v>
      </c>
      <c r="E1460">
        <f t="shared" si="80"/>
        <v>0</v>
      </c>
      <c r="F1460">
        <v>0</v>
      </c>
      <c r="G1460">
        <v>7</v>
      </c>
      <c r="H1460">
        <f t="shared" si="81"/>
        <v>0</v>
      </c>
      <c r="I1460">
        <v>7</v>
      </c>
      <c r="J1460">
        <v>0</v>
      </c>
      <c r="K1460">
        <v>0</v>
      </c>
      <c r="L1460">
        <f t="shared" si="79"/>
        <v>7</v>
      </c>
      <c r="M1460" t="s">
        <v>47</v>
      </c>
    </row>
    <row r="1461" spans="1:13" x14ac:dyDescent="0.25">
      <c r="A1461">
        <v>1988</v>
      </c>
      <c r="B1461" t="s">
        <v>23</v>
      </c>
      <c r="C1461" t="s">
        <v>10</v>
      </c>
      <c r="D1461">
        <v>0</v>
      </c>
      <c r="E1461">
        <f t="shared" si="80"/>
        <v>0</v>
      </c>
      <c r="F1461">
        <v>0</v>
      </c>
      <c r="G1461">
        <v>6</v>
      </c>
      <c r="H1461">
        <f t="shared" si="81"/>
        <v>0</v>
      </c>
      <c r="I1461">
        <v>6</v>
      </c>
      <c r="J1461">
        <v>0</v>
      </c>
      <c r="K1461">
        <v>0</v>
      </c>
      <c r="L1461">
        <f t="shared" si="79"/>
        <v>6</v>
      </c>
      <c r="M1461" t="s">
        <v>47</v>
      </c>
    </row>
    <row r="1462" spans="1:13" x14ac:dyDescent="0.25">
      <c r="A1462">
        <v>1989</v>
      </c>
      <c r="B1462" t="s">
        <v>23</v>
      </c>
      <c r="C1462" t="s">
        <v>10</v>
      </c>
      <c r="D1462">
        <v>0</v>
      </c>
      <c r="E1462">
        <f t="shared" si="80"/>
        <v>0</v>
      </c>
      <c r="F1462">
        <v>0</v>
      </c>
      <c r="G1462">
        <v>1</v>
      </c>
      <c r="H1462">
        <f t="shared" si="81"/>
        <v>0</v>
      </c>
      <c r="I1462">
        <v>1</v>
      </c>
      <c r="J1462">
        <v>0</v>
      </c>
      <c r="K1462">
        <v>0</v>
      </c>
      <c r="L1462">
        <f t="shared" si="79"/>
        <v>1</v>
      </c>
      <c r="M1462" t="s">
        <v>47</v>
      </c>
    </row>
    <row r="1463" spans="1:13" x14ac:dyDescent="0.25">
      <c r="A1463">
        <v>1990</v>
      </c>
      <c r="B1463" t="s">
        <v>23</v>
      </c>
      <c r="C1463" t="s">
        <v>10</v>
      </c>
      <c r="D1463">
        <v>0</v>
      </c>
      <c r="E1463">
        <f t="shared" si="80"/>
        <v>0</v>
      </c>
      <c r="F1463">
        <v>0</v>
      </c>
      <c r="G1463">
        <v>0</v>
      </c>
      <c r="H1463">
        <f t="shared" si="81"/>
        <v>0</v>
      </c>
      <c r="I1463">
        <v>0</v>
      </c>
      <c r="J1463">
        <v>0</v>
      </c>
      <c r="K1463">
        <v>0</v>
      </c>
      <c r="L1463">
        <f t="shared" si="79"/>
        <v>0</v>
      </c>
      <c r="M1463" t="s">
        <v>47</v>
      </c>
    </row>
    <row r="1464" spans="1:13" x14ac:dyDescent="0.25">
      <c r="A1464">
        <v>1991</v>
      </c>
      <c r="B1464" t="s">
        <v>23</v>
      </c>
      <c r="C1464" t="s">
        <v>10</v>
      </c>
      <c r="D1464">
        <v>0</v>
      </c>
      <c r="E1464">
        <f t="shared" si="80"/>
        <v>0</v>
      </c>
      <c r="F1464">
        <v>0</v>
      </c>
      <c r="G1464">
        <v>0</v>
      </c>
      <c r="H1464">
        <f t="shared" si="81"/>
        <v>0</v>
      </c>
      <c r="I1464">
        <v>0</v>
      </c>
      <c r="J1464">
        <v>0</v>
      </c>
      <c r="K1464">
        <v>0</v>
      </c>
      <c r="L1464">
        <f t="shared" si="79"/>
        <v>0</v>
      </c>
      <c r="M1464" t="s">
        <v>47</v>
      </c>
    </row>
    <row r="1465" spans="1:13" x14ac:dyDescent="0.25">
      <c r="A1465">
        <v>1992</v>
      </c>
      <c r="B1465" t="s">
        <v>23</v>
      </c>
      <c r="C1465" t="s">
        <v>10</v>
      </c>
      <c r="D1465">
        <v>0</v>
      </c>
      <c r="E1465">
        <f t="shared" si="80"/>
        <v>0</v>
      </c>
      <c r="F1465">
        <v>0</v>
      </c>
      <c r="G1465">
        <v>0</v>
      </c>
      <c r="H1465">
        <f t="shared" si="81"/>
        <v>0</v>
      </c>
      <c r="I1465">
        <v>0</v>
      </c>
      <c r="J1465">
        <v>0</v>
      </c>
      <c r="K1465">
        <v>0</v>
      </c>
      <c r="L1465">
        <f t="shared" si="79"/>
        <v>0</v>
      </c>
      <c r="M1465" t="s">
        <v>47</v>
      </c>
    </row>
    <row r="1466" spans="1:13" x14ac:dyDescent="0.25">
      <c r="A1466">
        <v>1993</v>
      </c>
      <c r="B1466" t="s">
        <v>23</v>
      </c>
      <c r="C1466" t="s">
        <v>10</v>
      </c>
      <c r="D1466">
        <v>0</v>
      </c>
      <c r="E1466">
        <f t="shared" si="80"/>
        <v>0</v>
      </c>
      <c r="F1466">
        <v>0</v>
      </c>
      <c r="G1466">
        <v>0</v>
      </c>
      <c r="H1466">
        <f t="shared" si="81"/>
        <v>0</v>
      </c>
      <c r="I1466">
        <v>0</v>
      </c>
      <c r="J1466">
        <v>0</v>
      </c>
      <c r="K1466">
        <v>0</v>
      </c>
      <c r="L1466">
        <f t="shared" si="79"/>
        <v>0</v>
      </c>
      <c r="M1466" t="s">
        <v>47</v>
      </c>
    </row>
    <row r="1467" spans="1:13" x14ac:dyDescent="0.25">
      <c r="A1467">
        <v>1994</v>
      </c>
      <c r="B1467" t="s">
        <v>23</v>
      </c>
      <c r="C1467" t="s">
        <v>10</v>
      </c>
      <c r="D1467">
        <v>0</v>
      </c>
      <c r="E1467">
        <f t="shared" si="80"/>
        <v>0</v>
      </c>
      <c r="F1467">
        <v>0</v>
      </c>
      <c r="G1467">
        <v>0</v>
      </c>
      <c r="H1467">
        <f t="shared" si="81"/>
        <v>0</v>
      </c>
      <c r="I1467">
        <v>0</v>
      </c>
      <c r="J1467">
        <v>0</v>
      </c>
      <c r="K1467">
        <v>0</v>
      </c>
      <c r="L1467">
        <f t="shared" si="79"/>
        <v>0</v>
      </c>
      <c r="M1467" t="s">
        <v>47</v>
      </c>
    </row>
    <row r="1468" spans="1:13" x14ac:dyDescent="0.25">
      <c r="A1468">
        <v>1995</v>
      </c>
      <c r="B1468" t="s">
        <v>23</v>
      </c>
      <c r="C1468" t="s">
        <v>10</v>
      </c>
      <c r="D1468">
        <v>0</v>
      </c>
      <c r="E1468">
        <f t="shared" si="80"/>
        <v>0</v>
      </c>
      <c r="F1468">
        <v>0</v>
      </c>
      <c r="G1468">
        <v>0</v>
      </c>
      <c r="H1468">
        <f t="shared" si="81"/>
        <v>0</v>
      </c>
      <c r="I1468">
        <v>0</v>
      </c>
      <c r="J1468">
        <v>0</v>
      </c>
      <c r="K1468">
        <v>0</v>
      </c>
      <c r="L1468">
        <f t="shared" si="79"/>
        <v>0</v>
      </c>
      <c r="M1468" t="s">
        <v>47</v>
      </c>
    </row>
    <row r="1469" spans="1:13" x14ac:dyDescent="0.25">
      <c r="A1469">
        <v>1996</v>
      </c>
      <c r="B1469" t="s">
        <v>23</v>
      </c>
      <c r="C1469" t="s">
        <v>10</v>
      </c>
      <c r="D1469">
        <v>0</v>
      </c>
      <c r="E1469">
        <f t="shared" si="80"/>
        <v>0</v>
      </c>
      <c r="F1469">
        <v>0</v>
      </c>
      <c r="G1469">
        <v>0</v>
      </c>
      <c r="H1469">
        <f t="shared" si="81"/>
        <v>0</v>
      </c>
      <c r="I1469">
        <v>0</v>
      </c>
      <c r="J1469">
        <v>0</v>
      </c>
      <c r="K1469">
        <v>0</v>
      </c>
      <c r="L1469">
        <f t="shared" si="79"/>
        <v>0</v>
      </c>
      <c r="M1469" t="s">
        <v>47</v>
      </c>
    </row>
    <row r="1470" spans="1:13" x14ac:dyDescent="0.25">
      <c r="A1470">
        <v>1997</v>
      </c>
      <c r="B1470" t="s">
        <v>23</v>
      </c>
      <c r="C1470" t="s">
        <v>10</v>
      </c>
      <c r="D1470">
        <v>0</v>
      </c>
      <c r="E1470">
        <f t="shared" si="80"/>
        <v>0</v>
      </c>
      <c r="F1470">
        <v>0</v>
      </c>
      <c r="G1470">
        <v>0</v>
      </c>
      <c r="H1470">
        <f t="shared" si="81"/>
        <v>0</v>
      </c>
      <c r="I1470">
        <v>0</v>
      </c>
      <c r="J1470">
        <v>0</v>
      </c>
      <c r="K1470">
        <v>0</v>
      </c>
      <c r="L1470">
        <f t="shared" si="79"/>
        <v>0</v>
      </c>
    </row>
    <row r="1471" spans="1:13" x14ac:dyDescent="0.25">
      <c r="A1471">
        <v>1998</v>
      </c>
      <c r="B1471" t="s">
        <v>23</v>
      </c>
      <c r="C1471" t="s">
        <v>10</v>
      </c>
      <c r="D1471">
        <v>0</v>
      </c>
      <c r="E1471">
        <f t="shared" si="80"/>
        <v>0</v>
      </c>
      <c r="F1471">
        <v>0</v>
      </c>
      <c r="G1471">
        <v>0</v>
      </c>
      <c r="H1471">
        <f t="shared" si="81"/>
        <v>0</v>
      </c>
      <c r="I1471">
        <v>0</v>
      </c>
      <c r="J1471">
        <v>0</v>
      </c>
      <c r="K1471">
        <v>0</v>
      </c>
      <c r="L1471">
        <f t="shared" si="79"/>
        <v>0</v>
      </c>
    </row>
    <row r="1472" spans="1:13" x14ac:dyDescent="0.25">
      <c r="A1472">
        <v>1999</v>
      </c>
      <c r="B1472" t="s">
        <v>23</v>
      </c>
      <c r="C1472" t="s">
        <v>10</v>
      </c>
      <c r="D1472">
        <v>0</v>
      </c>
      <c r="E1472">
        <f t="shared" si="80"/>
        <v>0</v>
      </c>
      <c r="F1472">
        <v>0</v>
      </c>
      <c r="G1472">
        <v>0</v>
      </c>
      <c r="H1472">
        <f t="shared" si="81"/>
        <v>0</v>
      </c>
      <c r="I1472">
        <v>0</v>
      </c>
      <c r="J1472">
        <v>0</v>
      </c>
      <c r="K1472">
        <v>0</v>
      </c>
      <c r="L1472">
        <f t="shared" si="79"/>
        <v>0</v>
      </c>
    </row>
    <row r="1473" spans="1:13" x14ac:dyDescent="0.25">
      <c r="A1473">
        <v>1978</v>
      </c>
      <c r="B1473" t="s">
        <v>23</v>
      </c>
      <c r="C1473" t="s">
        <v>9</v>
      </c>
      <c r="D1473">
        <v>0</v>
      </c>
      <c r="E1473">
        <f t="shared" si="80"/>
        <v>0</v>
      </c>
      <c r="F1473">
        <v>0</v>
      </c>
      <c r="G1473">
        <v>0</v>
      </c>
      <c r="H1473">
        <f t="shared" si="81"/>
        <v>0</v>
      </c>
      <c r="I1473">
        <v>0</v>
      </c>
      <c r="J1473">
        <v>0</v>
      </c>
      <c r="K1473">
        <v>2</v>
      </c>
      <c r="L1473">
        <f t="shared" si="79"/>
        <v>2</v>
      </c>
    </row>
    <row r="1474" spans="1:13" x14ac:dyDescent="0.25">
      <c r="A1474">
        <v>1979</v>
      </c>
      <c r="B1474" t="s">
        <v>23</v>
      </c>
      <c r="C1474" t="s">
        <v>9</v>
      </c>
      <c r="D1474">
        <v>0</v>
      </c>
      <c r="E1474">
        <f t="shared" si="80"/>
        <v>0</v>
      </c>
      <c r="F1474">
        <v>0</v>
      </c>
      <c r="G1474">
        <v>0</v>
      </c>
      <c r="H1474">
        <f t="shared" si="81"/>
        <v>0</v>
      </c>
      <c r="I1474">
        <v>0</v>
      </c>
      <c r="J1474">
        <v>0</v>
      </c>
      <c r="K1474">
        <v>0</v>
      </c>
      <c r="L1474">
        <f t="shared" si="79"/>
        <v>0</v>
      </c>
    </row>
    <row r="1475" spans="1:13" x14ac:dyDescent="0.25">
      <c r="A1475">
        <v>1980</v>
      </c>
      <c r="B1475" t="s">
        <v>23</v>
      </c>
      <c r="C1475" t="s">
        <v>9</v>
      </c>
      <c r="D1475">
        <v>0</v>
      </c>
      <c r="E1475">
        <f t="shared" si="80"/>
        <v>0</v>
      </c>
      <c r="F1475">
        <v>0</v>
      </c>
      <c r="G1475">
        <v>0</v>
      </c>
      <c r="H1475">
        <f t="shared" si="81"/>
        <v>0</v>
      </c>
      <c r="I1475">
        <v>0</v>
      </c>
      <c r="J1475">
        <v>0</v>
      </c>
      <c r="K1475">
        <v>1</v>
      </c>
      <c r="L1475">
        <f t="shared" si="79"/>
        <v>1</v>
      </c>
    </row>
    <row r="1476" spans="1:13" x14ac:dyDescent="0.25">
      <c r="A1476">
        <v>1981</v>
      </c>
      <c r="B1476" t="s">
        <v>23</v>
      </c>
      <c r="C1476" t="s">
        <v>9</v>
      </c>
      <c r="D1476">
        <v>0</v>
      </c>
      <c r="E1476">
        <f t="shared" si="80"/>
        <v>0</v>
      </c>
      <c r="F1476">
        <v>0</v>
      </c>
      <c r="G1476">
        <v>0</v>
      </c>
      <c r="H1476">
        <f t="shared" si="81"/>
        <v>0</v>
      </c>
      <c r="I1476">
        <v>0</v>
      </c>
      <c r="J1476">
        <v>0</v>
      </c>
      <c r="K1476">
        <v>1</v>
      </c>
      <c r="L1476">
        <f t="shared" si="79"/>
        <v>1</v>
      </c>
    </row>
    <row r="1477" spans="1:13" x14ac:dyDescent="0.25">
      <c r="A1477">
        <v>1982</v>
      </c>
      <c r="B1477" t="s">
        <v>23</v>
      </c>
      <c r="C1477" t="s">
        <v>9</v>
      </c>
      <c r="D1477">
        <v>0</v>
      </c>
      <c r="E1477">
        <f t="shared" si="80"/>
        <v>0</v>
      </c>
      <c r="F1477">
        <v>0</v>
      </c>
      <c r="G1477">
        <v>0</v>
      </c>
      <c r="H1477">
        <f t="shared" si="81"/>
        <v>0</v>
      </c>
      <c r="I1477">
        <v>0</v>
      </c>
      <c r="J1477">
        <v>0</v>
      </c>
      <c r="K1477">
        <v>1</v>
      </c>
      <c r="L1477">
        <f t="shared" si="79"/>
        <v>1</v>
      </c>
    </row>
    <row r="1478" spans="1:13" x14ac:dyDescent="0.25">
      <c r="A1478">
        <v>1983</v>
      </c>
      <c r="B1478" t="s">
        <v>23</v>
      </c>
      <c r="C1478" t="s">
        <v>9</v>
      </c>
      <c r="D1478">
        <v>0</v>
      </c>
      <c r="E1478">
        <f t="shared" si="80"/>
        <v>3</v>
      </c>
      <c r="F1478">
        <v>3</v>
      </c>
      <c r="G1478">
        <v>0</v>
      </c>
      <c r="H1478">
        <f t="shared" si="81"/>
        <v>0</v>
      </c>
      <c r="I1478">
        <v>0</v>
      </c>
      <c r="J1478">
        <v>0</v>
      </c>
      <c r="K1478">
        <v>0</v>
      </c>
      <c r="L1478">
        <f t="shared" si="79"/>
        <v>3</v>
      </c>
    </row>
    <row r="1479" spans="1:13" x14ac:dyDescent="0.25">
      <c r="A1479">
        <v>1984</v>
      </c>
      <c r="B1479" t="s">
        <v>23</v>
      </c>
      <c r="C1479" t="s">
        <v>9</v>
      </c>
      <c r="D1479">
        <v>2</v>
      </c>
      <c r="E1479">
        <f t="shared" si="80"/>
        <v>3</v>
      </c>
      <c r="F1479">
        <v>5</v>
      </c>
      <c r="G1479">
        <v>0</v>
      </c>
      <c r="H1479">
        <f t="shared" si="81"/>
        <v>0</v>
      </c>
      <c r="I1479">
        <v>0</v>
      </c>
      <c r="J1479">
        <v>0</v>
      </c>
      <c r="K1479">
        <v>0</v>
      </c>
      <c r="L1479">
        <f t="shared" si="79"/>
        <v>5</v>
      </c>
    </row>
    <row r="1480" spans="1:13" x14ac:dyDescent="0.25">
      <c r="A1480">
        <v>1985</v>
      </c>
      <c r="B1480" t="s">
        <v>23</v>
      </c>
      <c r="C1480" t="s">
        <v>9</v>
      </c>
      <c r="D1480">
        <v>0</v>
      </c>
      <c r="E1480">
        <f t="shared" si="80"/>
        <v>5</v>
      </c>
      <c r="F1480">
        <v>5</v>
      </c>
      <c r="G1480">
        <v>0</v>
      </c>
      <c r="H1480">
        <f t="shared" si="81"/>
        <v>0</v>
      </c>
      <c r="I1480">
        <v>0</v>
      </c>
      <c r="J1480">
        <v>0</v>
      </c>
      <c r="K1480">
        <v>0</v>
      </c>
      <c r="L1480">
        <f t="shared" si="79"/>
        <v>5</v>
      </c>
    </row>
    <row r="1481" spans="1:13" x14ac:dyDescent="0.25">
      <c r="A1481">
        <v>1986</v>
      </c>
      <c r="B1481" t="s">
        <v>23</v>
      </c>
      <c r="C1481" t="s">
        <v>9</v>
      </c>
      <c r="D1481">
        <v>0</v>
      </c>
      <c r="E1481">
        <f t="shared" si="80"/>
        <v>6</v>
      </c>
      <c r="F1481">
        <v>6</v>
      </c>
      <c r="G1481">
        <v>0</v>
      </c>
      <c r="H1481">
        <f t="shared" si="81"/>
        <v>0</v>
      </c>
      <c r="I1481">
        <v>0</v>
      </c>
      <c r="J1481">
        <v>0</v>
      </c>
      <c r="K1481">
        <v>0</v>
      </c>
      <c r="L1481">
        <f t="shared" si="79"/>
        <v>6</v>
      </c>
    </row>
    <row r="1482" spans="1:13" x14ac:dyDescent="0.25">
      <c r="A1482">
        <v>1987</v>
      </c>
      <c r="B1482" t="s">
        <v>23</v>
      </c>
      <c r="C1482" t="s">
        <v>9</v>
      </c>
      <c r="D1482">
        <v>0</v>
      </c>
      <c r="E1482">
        <f t="shared" si="80"/>
        <v>9</v>
      </c>
      <c r="F1482">
        <v>9</v>
      </c>
      <c r="G1482">
        <v>0</v>
      </c>
      <c r="H1482">
        <f t="shared" si="81"/>
        <v>0</v>
      </c>
      <c r="I1482">
        <v>0</v>
      </c>
      <c r="J1482">
        <v>0</v>
      </c>
      <c r="K1482">
        <v>0</v>
      </c>
      <c r="L1482">
        <f t="shared" si="79"/>
        <v>9</v>
      </c>
    </row>
    <row r="1483" spans="1:13" x14ac:dyDescent="0.25">
      <c r="A1483">
        <v>1988</v>
      </c>
      <c r="B1483" t="s">
        <v>23</v>
      </c>
      <c r="C1483" t="s">
        <v>9</v>
      </c>
      <c r="D1483">
        <v>0</v>
      </c>
      <c r="E1483">
        <f t="shared" si="80"/>
        <v>0</v>
      </c>
      <c r="F1483">
        <v>0</v>
      </c>
      <c r="G1483">
        <v>0</v>
      </c>
      <c r="H1483">
        <f t="shared" si="81"/>
        <v>0</v>
      </c>
      <c r="I1483">
        <v>0</v>
      </c>
      <c r="J1483">
        <v>0</v>
      </c>
      <c r="K1483">
        <v>0</v>
      </c>
      <c r="L1483">
        <f t="shared" si="79"/>
        <v>0</v>
      </c>
    </row>
    <row r="1484" spans="1:13" x14ac:dyDescent="0.25">
      <c r="A1484">
        <v>1989</v>
      </c>
      <c r="B1484" t="s">
        <v>23</v>
      </c>
      <c r="C1484" t="s">
        <v>9</v>
      </c>
      <c r="D1484">
        <v>18</v>
      </c>
      <c r="E1484">
        <f t="shared" si="80"/>
        <v>35</v>
      </c>
      <c r="F1484">
        <v>53</v>
      </c>
      <c r="G1484">
        <v>0</v>
      </c>
      <c r="H1484">
        <f t="shared" si="81"/>
        <v>0</v>
      </c>
      <c r="I1484">
        <v>0</v>
      </c>
      <c r="J1484">
        <v>0</v>
      </c>
      <c r="K1484">
        <v>0</v>
      </c>
      <c r="L1484">
        <f t="shared" si="79"/>
        <v>53</v>
      </c>
    </row>
    <row r="1485" spans="1:13" x14ac:dyDescent="0.25">
      <c r="A1485">
        <v>1990</v>
      </c>
      <c r="B1485" t="s">
        <v>23</v>
      </c>
      <c r="C1485" t="s">
        <v>9</v>
      </c>
      <c r="D1485">
        <v>0</v>
      </c>
      <c r="E1485">
        <f t="shared" si="80"/>
        <v>18</v>
      </c>
      <c r="F1485">
        <v>18</v>
      </c>
      <c r="G1485">
        <v>0</v>
      </c>
      <c r="H1485">
        <f t="shared" si="81"/>
        <v>0</v>
      </c>
      <c r="I1485">
        <v>0</v>
      </c>
      <c r="J1485">
        <v>0</v>
      </c>
      <c r="K1485">
        <v>0</v>
      </c>
      <c r="L1485">
        <f t="shared" si="79"/>
        <v>18</v>
      </c>
    </row>
    <row r="1486" spans="1:13" x14ac:dyDescent="0.25">
      <c r="A1486">
        <v>1991</v>
      </c>
      <c r="B1486" t="s">
        <v>23</v>
      </c>
      <c r="C1486" t="s">
        <v>9</v>
      </c>
      <c r="D1486">
        <v>0</v>
      </c>
      <c r="E1486">
        <f t="shared" si="80"/>
        <v>14</v>
      </c>
      <c r="F1486">
        <v>14</v>
      </c>
      <c r="G1486">
        <v>0</v>
      </c>
      <c r="H1486">
        <f t="shared" si="81"/>
        <v>0</v>
      </c>
      <c r="I1486">
        <v>0</v>
      </c>
      <c r="J1486">
        <v>0</v>
      </c>
      <c r="K1486">
        <v>0</v>
      </c>
      <c r="L1486">
        <f t="shared" si="79"/>
        <v>14</v>
      </c>
    </row>
    <row r="1487" spans="1:13" x14ac:dyDescent="0.25">
      <c r="A1487">
        <v>2000</v>
      </c>
      <c r="B1487" t="s">
        <v>23</v>
      </c>
      <c r="C1487" t="s">
        <v>9</v>
      </c>
      <c r="D1487">
        <v>0</v>
      </c>
      <c r="E1487">
        <v>35</v>
      </c>
      <c r="F1487">
        <v>35</v>
      </c>
      <c r="L1487">
        <f t="shared" ref="L1487:L1493" si="82">F1487+I1487+J1487+K1487</f>
        <v>35</v>
      </c>
      <c r="M1487" t="s">
        <v>61</v>
      </c>
    </row>
    <row r="1488" spans="1:13" x14ac:dyDescent="0.25">
      <c r="A1488">
        <v>2001</v>
      </c>
      <c r="B1488" t="s">
        <v>23</v>
      </c>
      <c r="C1488" t="s">
        <v>59</v>
      </c>
      <c r="E1488">
        <v>29</v>
      </c>
      <c r="F1488">
        <v>29</v>
      </c>
      <c r="I1488">
        <v>0</v>
      </c>
      <c r="L1488">
        <f t="shared" si="82"/>
        <v>29</v>
      </c>
      <c r="M1488" t="s">
        <v>61</v>
      </c>
    </row>
    <row r="1489" spans="1:13" x14ac:dyDescent="0.25">
      <c r="A1489">
        <v>2002</v>
      </c>
      <c r="B1489" t="s">
        <v>23</v>
      </c>
      <c r="C1489" t="s">
        <v>59</v>
      </c>
      <c r="E1489">
        <v>16</v>
      </c>
      <c r="F1489">
        <v>16</v>
      </c>
      <c r="L1489">
        <f t="shared" si="82"/>
        <v>16</v>
      </c>
      <c r="M1489" t="s">
        <v>61</v>
      </c>
    </row>
    <row r="1490" spans="1:13" x14ac:dyDescent="0.25">
      <c r="A1490">
        <v>2003</v>
      </c>
      <c r="B1490" t="s">
        <v>23</v>
      </c>
      <c r="C1490" t="s">
        <v>59</v>
      </c>
      <c r="D1490">
        <v>0</v>
      </c>
      <c r="E1490">
        <v>7</v>
      </c>
      <c r="F1490">
        <v>8</v>
      </c>
      <c r="L1490">
        <f t="shared" si="82"/>
        <v>8</v>
      </c>
      <c r="M1490" t="s">
        <v>61</v>
      </c>
    </row>
    <row r="1491" spans="1:13" x14ac:dyDescent="0.25">
      <c r="A1491">
        <v>2004</v>
      </c>
      <c r="B1491" t="s">
        <v>23</v>
      </c>
      <c r="C1491" t="s">
        <v>59</v>
      </c>
      <c r="E1491">
        <v>1</v>
      </c>
      <c r="F1491">
        <v>1</v>
      </c>
      <c r="L1491">
        <f t="shared" si="82"/>
        <v>1</v>
      </c>
      <c r="M1491" t="s">
        <v>60</v>
      </c>
    </row>
    <row r="1492" spans="1:13" x14ac:dyDescent="0.25">
      <c r="A1492">
        <v>2005</v>
      </c>
      <c r="B1492" t="s">
        <v>23</v>
      </c>
      <c r="C1492" t="s">
        <v>59</v>
      </c>
      <c r="E1492">
        <v>5</v>
      </c>
      <c r="F1492">
        <v>5</v>
      </c>
      <c r="I1492">
        <v>0</v>
      </c>
      <c r="L1492">
        <f t="shared" si="82"/>
        <v>5</v>
      </c>
      <c r="M1492" t="s">
        <v>61</v>
      </c>
    </row>
    <row r="1493" spans="1:13" x14ac:dyDescent="0.25">
      <c r="A1493">
        <v>2006</v>
      </c>
      <c r="B1493" t="s">
        <v>23</v>
      </c>
      <c r="C1493" t="s">
        <v>59</v>
      </c>
      <c r="E1493">
        <v>6</v>
      </c>
      <c r="F1493">
        <v>6</v>
      </c>
      <c r="L1493">
        <f t="shared" si="82"/>
        <v>6</v>
      </c>
      <c r="M1493" t="s">
        <v>60</v>
      </c>
    </row>
    <row r="1494" spans="1:13" x14ac:dyDescent="0.25">
      <c r="A1494">
        <v>1931</v>
      </c>
      <c r="B1494" t="s">
        <v>23</v>
      </c>
      <c r="C1494" t="s">
        <v>74</v>
      </c>
      <c r="F1494">
        <v>0</v>
      </c>
      <c r="I1494">
        <v>86</v>
      </c>
      <c r="J1494">
        <v>0</v>
      </c>
      <c r="K1494">
        <v>0</v>
      </c>
      <c r="L1494">
        <f>+F1494+I1494+J1494+K1494</f>
        <v>86</v>
      </c>
    </row>
    <row r="1495" spans="1:13" x14ac:dyDescent="0.25">
      <c r="A1495">
        <v>1932</v>
      </c>
      <c r="B1495" t="s">
        <v>23</v>
      </c>
      <c r="C1495" t="s">
        <v>74</v>
      </c>
      <c r="F1495">
        <v>23</v>
      </c>
      <c r="I1495">
        <v>76</v>
      </c>
      <c r="J1495">
        <v>0</v>
      </c>
      <c r="K1495">
        <v>0</v>
      </c>
      <c r="L1495">
        <v>98</v>
      </c>
    </row>
    <row r="1496" spans="1:13" x14ac:dyDescent="0.25">
      <c r="A1496">
        <v>1933</v>
      </c>
      <c r="B1496" t="s">
        <v>23</v>
      </c>
      <c r="C1496" t="s">
        <v>74</v>
      </c>
      <c r="F1496">
        <v>9</v>
      </c>
      <c r="I1496">
        <v>900</v>
      </c>
      <c r="J1496">
        <v>0</v>
      </c>
      <c r="K1496">
        <v>0</v>
      </c>
      <c r="L1496">
        <f>+F1496+I1496+J1496+K1496</f>
        <v>909</v>
      </c>
    </row>
    <row r="1497" spans="1:13" x14ac:dyDescent="0.25">
      <c r="A1497">
        <v>1934</v>
      </c>
      <c r="B1497" t="s">
        <v>23</v>
      </c>
      <c r="C1497" t="s">
        <v>74</v>
      </c>
      <c r="F1497">
        <v>17</v>
      </c>
      <c r="I1497">
        <v>1014</v>
      </c>
      <c r="J1497">
        <v>0</v>
      </c>
      <c r="K1497">
        <v>0</v>
      </c>
      <c r="L1497">
        <f>+F1497+I1497+J1497+K1497</f>
        <v>1031</v>
      </c>
    </row>
    <row r="1498" spans="1:13" x14ac:dyDescent="0.25">
      <c r="A1498">
        <v>1935</v>
      </c>
      <c r="B1498" t="s">
        <v>23</v>
      </c>
      <c r="C1498" t="s">
        <v>74</v>
      </c>
      <c r="F1498">
        <v>45</v>
      </c>
      <c r="I1498">
        <v>790</v>
      </c>
      <c r="J1498">
        <v>0</v>
      </c>
      <c r="K1498">
        <v>0</v>
      </c>
      <c r="L1498">
        <f>+F1498+I1498+J1498+K1498</f>
        <v>835</v>
      </c>
    </row>
    <row r="1499" spans="1:13" x14ac:dyDescent="0.25">
      <c r="A1499">
        <v>1936</v>
      </c>
      <c r="B1499" t="s">
        <v>23</v>
      </c>
      <c r="C1499" t="s">
        <v>74</v>
      </c>
      <c r="F1499">
        <v>120</v>
      </c>
      <c r="I1499">
        <v>1082</v>
      </c>
      <c r="J1499">
        <v>0</v>
      </c>
      <c r="K1499">
        <v>0</v>
      </c>
      <c r="L1499">
        <f>+F1499+I1499+J1499+K1499</f>
        <v>1202</v>
      </c>
    </row>
    <row r="1500" spans="1:13" x14ac:dyDescent="0.25">
      <c r="A1500">
        <v>1937</v>
      </c>
      <c r="B1500" t="s">
        <v>23</v>
      </c>
      <c r="C1500" t="s">
        <v>74</v>
      </c>
      <c r="F1500">
        <v>196</v>
      </c>
      <c r="I1500">
        <v>1231</v>
      </c>
      <c r="J1500">
        <v>0</v>
      </c>
      <c r="K1500">
        <v>0</v>
      </c>
      <c r="L1500">
        <v>1428</v>
      </c>
    </row>
    <row r="1501" spans="1:13" x14ac:dyDescent="0.25">
      <c r="A1501">
        <v>1938</v>
      </c>
      <c r="B1501" t="s">
        <v>23</v>
      </c>
      <c r="C1501" t="s">
        <v>74</v>
      </c>
      <c r="F1501">
        <v>681</v>
      </c>
      <c r="I1501">
        <v>1173</v>
      </c>
      <c r="J1501">
        <v>0</v>
      </c>
      <c r="K1501">
        <v>0</v>
      </c>
      <c r="L1501">
        <f>+F1501+I1501+J1501+K1501</f>
        <v>1854</v>
      </c>
    </row>
    <row r="1502" spans="1:13" x14ac:dyDescent="0.25">
      <c r="A1502">
        <v>1939</v>
      </c>
      <c r="B1502" t="s">
        <v>23</v>
      </c>
      <c r="C1502" t="s">
        <v>74</v>
      </c>
      <c r="F1502">
        <v>613</v>
      </c>
      <c r="I1502">
        <v>1379</v>
      </c>
      <c r="J1502">
        <v>0</v>
      </c>
      <c r="K1502">
        <v>0</v>
      </c>
      <c r="L1502">
        <v>1991</v>
      </c>
    </row>
    <row r="1503" spans="1:13" x14ac:dyDescent="0.25">
      <c r="A1503">
        <v>1940</v>
      </c>
      <c r="B1503" t="s">
        <v>23</v>
      </c>
      <c r="C1503" t="s">
        <v>74</v>
      </c>
      <c r="F1503">
        <v>2419</v>
      </c>
      <c r="I1503">
        <v>1790</v>
      </c>
      <c r="J1503">
        <v>0</v>
      </c>
      <c r="K1503">
        <v>0</v>
      </c>
      <c r="L1503">
        <f>+F1503+I1503+J1503+K1503</f>
        <v>4209</v>
      </c>
    </row>
    <row r="1504" spans="1:13" x14ac:dyDescent="0.25">
      <c r="A1504">
        <v>1941</v>
      </c>
      <c r="B1504" t="s">
        <v>23</v>
      </c>
      <c r="C1504" t="s">
        <v>74</v>
      </c>
      <c r="F1504">
        <v>3020</v>
      </c>
      <c r="I1504">
        <v>1755</v>
      </c>
      <c r="J1504">
        <v>0</v>
      </c>
      <c r="K1504">
        <v>0</v>
      </c>
      <c r="L1504">
        <f>+F1504+I1504+J1504+K1504</f>
        <v>4775</v>
      </c>
    </row>
    <row r="1505" spans="1:12" x14ac:dyDescent="0.25">
      <c r="A1505">
        <v>1942</v>
      </c>
      <c r="B1505" t="s">
        <v>23</v>
      </c>
      <c r="C1505" t="s">
        <v>74</v>
      </c>
      <c r="F1505">
        <v>2229</v>
      </c>
      <c r="I1505">
        <v>1124</v>
      </c>
      <c r="J1505">
        <v>0</v>
      </c>
      <c r="K1505">
        <v>0</v>
      </c>
      <c r="L1505">
        <f>+F1505+I1505+J1505+K1505</f>
        <v>3353</v>
      </c>
    </row>
    <row r="1506" spans="1:12" x14ac:dyDescent="0.25">
      <c r="A1506">
        <v>1943</v>
      </c>
      <c r="B1506" t="s">
        <v>23</v>
      </c>
      <c r="C1506" t="s">
        <v>74</v>
      </c>
      <c r="F1506">
        <v>1723</v>
      </c>
      <c r="I1506">
        <v>502</v>
      </c>
      <c r="J1506">
        <v>0</v>
      </c>
      <c r="K1506">
        <v>0</v>
      </c>
      <c r="L1506">
        <f>+F1506+I1506+J1506+K1506</f>
        <v>2225</v>
      </c>
    </row>
    <row r="1507" spans="1:12" x14ac:dyDescent="0.25">
      <c r="A1507">
        <v>1944</v>
      </c>
      <c r="B1507" t="s">
        <v>23</v>
      </c>
      <c r="C1507" t="s">
        <v>74</v>
      </c>
      <c r="F1507">
        <v>0</v>
      </c>
      <c r="I1507">
        <v>4</v>
      </c>
      <c r="J1507">
        <v>0</v>
      </c>
      <c r="K1507">
        <v>0</v>
      </c>
      <c r="L1507">
        <v>4</v>
      </c>
    </row>
    <row r="1508" spans="1:12" x14ac:dyDescent="0.25">
      <c r="A1508">
        <v>1945</v>
      </c>
      <c r="B1508" t="s">
        <v>23</v>
      </c>
      <c r="C1508" t="s">
        <v>74</v>
      </c>
      <c r="F1508">
        <v>44</v>
      </c>
      <c r="I1508">
        <v>58</v>
      </c>
      <c r="J1508">
        <v>0</v>
      </c>
      <c r="K1508">
        <v>0</v>
      </c>
      <c r="L1508">
        <v>101</v>
      </c>
    </row>
    <row r="1509" spans="1:12" x14ac:dyDescent="0.25">
      <c r="A1509">
        <v>1946</v>
      </c>
      <c r="B1509" t="s">
        <v>23</v>
      </c>
      <c r="C1509" t="s">
        <v>74</v>
      </c>
      <c r="F1509">
        <v>66</v>
      </c>
      <c r="I1509">
        <v>201</v>
      </c>
      <c r="J1509">
        <v>0</v>
      </c>
      <c r="K1509">
        <v>0</v>
      </c>
      <c r="L1509">
        <f>+F1509+I1509+J1509+K1509</f>
        <v>267</v>
      </c>
    </row>
    <row r="1510" spans="1:12" x14ac:dyDescent="0.25">
      <c r="A1510">
        <v>1947</v>
      </c>
      <c r="B1510" t="s">
        <v>23</v>
      </c>
      <c r="C1510" t="s">
        <v>74</v>
      </c>
      <c r="F1510">
        <v>337</v>
      </c>
      <c r="I1510">
        <v>450</v>
      </c>
      <c r="J1510">
        <v>0</v>
      </c>
      <c r="K1510">
        <v>0</v>
      </c>
      <c r="L1510">
        <f>+F1510+I1510+J1510+K1510</f>
        <v>787</v>
      </c>
    </row>
    <row r="1511" spans="1:12" x14ac:dyDescent="0.25">
      <c r="A1511">
        <v>1948</v>
      </c>
      <c r="B1511" t="s">
        <v>23</v>
      </c>
      <c r="C1511" t="s">
        <v>74</v>
      </c>
      <c r="F1511">
        <v>627</v>
      </c>
      <c r="I1511">
        <v>504</v>
      </c>
      <c r="J1511">
        <v>0</v>
      </c>
      <c r="K1511">
        <v>0</v>
      </c>
      <c r="L1511">
        <f>+F1511+I1511+J1511+K1511</f>
        <v>1131</v>
      </c>
    </row>
    <row r="1512" spans="1:12" x14ac:dyDescent="0.25">
      <c r="A1512">
        <v>1949</v>
      </c>
      <c r="B1512" t="s">
        <v>23</v>
      </c>
      <c r="C1512" t="s">
        <v>74</v>
      </c>
      <c r="F1512">
        <v>1051</v>
      </c>
      <c r="I1512">
        <v>488</v>
      </c>
      <c r="J1512">
        <v>0</v>
      </c>
      <c r="K1512">
        <v>0</v>
      </c>
      <c r="L1512">
        <v>1540</v>
      </c>
    </row>
    <row r="1513" spans="1:12" x14ac:dyDescent="0.25">
      <c r="A1513">
        <v>1950</v>
      </c>
      <c r="B1513" t="s">
        <v>23</v>
      </c>
      <c r="C1513" t="s">
        <v>74</v>
      </c>
      <c r="F1513">
        <v>1625</v>
      </c>
      <c r="I1513">
        <v>792</v>
      </c>
      <c r="J1513">
        <v>0</v>
      </c>
      <c r="K1513">
        <v>0</v>
      </c>
      <c r="L1513">
        <f t="shared" ref="L1513:L1525" si="83">+F1513+I1513+J1513+K1513</f>
        <v>2417</v>
      </c>
    </row>
    <row r="1514" spans="1:12" x14ac:dyDescent="0.25">
      <c r="A1514">
        <v>1951</v>
      </c>
      <c r="B1514" t="s">
        <v>23</v>
      </c>
      <c r="C1514" t="s">
        <v>74</v>
      </c>
      <c r="F1514">
        <v>2443</v>
      </c>
      <c r="I1514">
        <v>955</v>
      </c>
      <c r="J1514">
        <v>1</v>
      </c>
      <c r="K1514">
        <v>0</v>
      </c>
      <c r="L1514">
        <f t="shared" si="83"/>
        <v>3399</v>
      </c>
    </row>
    <row r="1515" spans="1:12" x14ac:dyDescent="0.25">
      <c r="A1515">
        <v>1952</v>
      </c>
      <c r="B1515" t="s">
        <v>23</v>
      </c>
      <c r="C1515" t="s">
        <v>74</v>
      </c>
      <c r="F1515">
        <v>4024</v>
      </c>
      <c r="I1515">
        <v>1071</v>
      </c>
      <c r="J1515">
        <v>16</v>
      </c>
      <c r="K1515">
        <v>1</v>
      </c>
      <c r="L1515">
        <f t="shared" si="83"/>
        <v>5112</v>
      </c>
    </row>
    <row r="1516" spans="1:12" x14ac:dyDescent="0.25">
      <c r="A1516">
        <v>1953</v>
      </c>
      <c r="B1516" t="s">
        <v>23</v>
      </c>
      <c r="C1516" t="s">
        <v>74</v>
      </c>
      <c r="D1516">
        <v>4146</v>
      </c>
      <c r="E1516">
        <f t="shared" ref="E1516:E1553" si="84">F1516-D1516</f>
        <v>19</v>
      </c>
      <c r="F1516">
        <v>4165</v>
      </c>
      <c r="G1516">
        <v>962</v>
      </c>
      <c r="H1516">
        <f t="shared" ref="H1516:H1553" si="85">I1516-G1516</f>
        <v>53</v>
      </c>
      <c r="I1516">
        <v>1015</v>
      </c>
      <c r="J1516">
        <v>1</v>
      </c>
      <c r="K1516">
        <v>1</v>
      </c>
      <c r="L1516">
        <f t="shared" si="83"/>
        <v>5182</v>
      </c>
    </row>
    <row r="1517" spans="1:12" x14ac:dyDescent="0.25">
      <c r="A1517">
        <v>1954</v>
      </c>
      <c r="B1517" t="s">
        <v>23</v>
      </c>
      <c r="C1517" t="s">
        <v>74</v>
      </c>
      <c r="D1517">
        <v>4707</v>
      </c>
      <c r="E1517">
        <f t="shared" si="84"/>
        <v>58</v>
      </c>
      <c r="F1517">
        <v>4765</v>
      </c>
      <c r="G1517">
        <v>934</v>
      </c>
      <c r="H1517">
        <f t="shared" si="85"/>
        <v>110</v>
      </c>
      <c r="I1517">
        <v>1044</v>
      </c>
      <c r="J1517">
        <v>0</v>
      </c>
      <c r="K1517">
        <v>2</v>
      </c>
      <c r="L1517">
        <f t="shared" si="83"/>
        <v>5811</v>
      </c>
    </row>
    <row r="1518" spans="1:12" x14ac:dyDescent="0.25">
      <c r="A1518">
        <v>1955</v>
      </c>
      <c r="B1518" t="s">
        <v>23</v>
      </c>
      <c r="C1518" t="s">
        <v>74</v>
      </c>
      <c r="D1518">
        <v>4829</v>
      </c>
      <c r="E1518">
        <f t="shared" si="84"/>
        <v>30</v>
      </c>
      <c r="F1518">
        <v>4859</v>
      </c>
      <c r="G1518">
        <v>478</v>
      </c>
      <c r="H1518">
        <f t="shared" si="85"/>
        <v>62</v>
      </c>
      <c r="I1518">
        <v>540</v>
      </c>
      <c r="J1518">
        <v>16</v>
      </c>
      <c r="K1518">
        <v>1</v>
      </c>
      <c r="L1518">
        <f t="shared" si="83"/>
        <v>5416</v>
      </c>
    </row>
    <row r="1519" spans="1:12" x14ac:dyDescent="0.25">
      <c r="A1519">
        <v>1956</v>
      </c>
      <c r="B1519" t="s">
        <v>23</v>
      </c>
      <c r="C1519" t="s">
        <v>74</v>
      </c>
      <c r="D1519">
        <v>5753</v>
      </c>
      <c r="E1519">
        <f t="shared" si="84"/>
        <v>133</v>
      </c>
      <c r="F1519">
        <v>5886</v>
      </c>
      <c r="G1519">
        <v>836</v>
      </c>
      <c r="H1519">
        <f t="shared" si="85"/>
        <v>637</v>
      </c>
      <c r="I1519">
        <v>1473</v>
      </c>
      <c r="J1519">
        <v>9</v>
      </c>
      <c r="K1519">
        <v>0</v>
      </c>
      <c r="L1519">
        <f t="shared" si="83"/>
        <v>7368</v>
      </c>
    </row>
    <row r="1520" spans="1:12" x14ac:dyDescent="0.25">
      <c r="A1520">
        <v>1957</v>
      </c>
      <c r="B1520" t="s">
        <v>23</v>
      </c>
      <c r="C1520" t="s">
        <v>74</v>
      </c>
      <c r="D1520">
        <v>5125</v>
      </c>
      <c r="E1520">
        <f t="shared" si="84"/>
        <v>270</v>
      </c>
      <c r="F1520">
        <v>5395</v>
      </c>
      <c r="G1520">
        <v>599</v>
      </c>
      <c r="H1520">
        <f t="shared" si="85"/>
        <v>1029</v>
      </c>
      <c r="I1520">
        <v>1628</v>
      </c>
      <c r="J1520">
        <v>1</v>
      </c>
      <c r="K1520">
        <v>0</v>
      </c>
      <c r="L1520">
        <f t="shared" si="83"/>
        <v>7024</v>
      </c>
    </row>
    <row r="1521" spans="1:12" x14ac:dyDescent="0.25">
      <c r="A1521">
        <v>1958</v>
      </c>
      <c r="B1521" t="s">
        <v>23</v>
      </c>
      <c r="C1521" t="s">
        <v>74</v>
      </c>
      <c r="D1521">
        <v>5833</v>
      </c>
      <c r="E1521">
        <f t="shared" si="84"/>
        <v>322</v>
      </c>
      <c r="F1521">
        <v>6155</v>
      </c>
      <c r="G1521">
        <v>1443</v>
      </c>
      <c r="H1521">
        <f t="shared" si="85"/>
        <v>1501</v>
      </c>
      <c r="I1521">
        <v>2944</v>
      </c>
      <c r="J1521">
        <v>3</v>
      </c>
      <c r="K1521">
        <v>0</v>
      </c>
      <c r="L1521">
        <f t="shared" si="83"/>
        <v>9102</v>
      </c>
    </row>
    <row r="1522" spans="1:12" x14ac:dyDescent="0.25">
      <c r="A1522">
        <v>1959</v>
      </c>
      <c r="B1522" t="s">
        <v>23</v>
      </c>
      <c r="C1522" t="s">
        <v>74</v>
      </c>
      <c r="D1522">
        <v>3682</v>
      </c>
      <c r="E1522">
        <f t="shared" si="84"/>
        <v>215</v>
      </c>
      <c r="F1522">
        <v>3897</v>
      </c>
      <c r="G1522">
        <v>647</v>
      </c>
      <c r="H1522">
        <f t="shared" si="85"/>
        <v>1460</v>
      </c>
      <c r="I1522">
        <v>2107</v>
      </c>
      <c r="J1522">
        <v>0</v>
      </c>
      <c r="K1522">
        <v>0</v>
      </c>
      <c r="L1522">
        <f t="shared" si="83"/>
        <v>6004</v>
      </c>
    </row>
    <row r="1523" spans="1:12" x14ac:dyDescent="0.25">
      <c r="A1523">
        <v>1960</v>
      </c>
      <c r="B1523" t="s">
        <v>23</v>
      </c>
      <c r="C1523" t="s">
        <v>74</v>
      </c>
      <c r="D1523">
        <v>2030</v>
      </c>
      <c r="E1523">
        <f t="shared" si="84"/>
        <v>160</v>
      </c>
      <c r="F1523">
        <v>2190</v>
      </c>
      <c r="G1523">
        <v>446</v>
      </c>
      <c r="H1523">
        <f t="shared" si="85"/>
        <v>614</v>
      </c>
      <c r="I1523">
        <v>1060</v>
      </c>
      <c r="J1523">
        <v>17</v>
      </c>
      <c r="K1523">
        <v>0</v>
      </c>
      <c r="L1523">
        <f t="shared" si="83"/>
        <v>3267</v>
      </c>
    </row>
    <row r="1524" spans="1:12" x14ac:dyDescent="0.25">
      <c r="A1524">
        <v>1961</v>
      </c>
      <c r="B1524" t="s">
        <v>23</v>
      </c>
      <c r="C1524" t="s">
        <v>74</v>
      </c>
      <c r="D1524">
        <v>1128</v>
      </c>
      <c r="E1524">
        <f t="shared" si="84"/>
        <v>113</v>
      </c>
      <c r="F1524">
        <v>1241</v>
      </c>
      <c r="G1524">
        <v>340</v>
      </c>
      <c r="H1524">
        <f t="shared" si="85"/>
        <v>572</v>
      </c>
      <c r="I1524">
        <v>912</v>
      </c>
      <c r="J1524">
        <v>0</v>
      </c>
      <c r="K1524">
        <v>0</v>
      </c>
      <c r="L1524">
        <f t="shared" si="83"/>
        <v>2153</v>
      </c>
    </row>
    <row r="1525" spans="1:12" x14ac:dyDescent="0.25">
      <c r="A1525">
        <v>1962</v>
      </c>
      <c r="B1525" t="s">
        <v>23</v>
      </c>
      <c r="C1525" t="s">
        <v>74</v>
      </c>
      <c r="D1525">
        <v>973</v>
      </c>
      <c r="E1525">
        <f t="shared" si="84"/>
        <v>113</v>
      </c>
      <c r="F1525">
        <v>1086</v>
      </c>
      <c r="G1525">
        <v>152</v>
      </c>
      <c r="H1525">
        <f t="shared" si="85"/>
        <v>308</v>
      </c>
      <c r="I1525">
        <v>460</v>
      </c>
      <c r="J1525">
        <v>0</v>
      </c>
      <c r="K1525">
        <v>0</v>
      </c>
      <c r="L1525">
        <f t="shared" si="83"/>
        <v>1546</v>
      </c>
    </row>
    <row r="1526" spans="1:12" x14ac:dyDescent="0.25">
      <c r="A1526">
        <v>1963</v>
      </c>
      <c r="B1526" t="s">
        <v>23</v>
      </c>
      <c r="C1526" t="s">
        <v>74</v>
      </c>
      <c r="D1526">
        <v>771</v>
      </c>
      <c r="E1526">
        <f t="shared" si="84"/>
        <v>156</v>
      </c>
      <c r="F1526">
        <v>927</v>
      </c>
      <c r="G1526">
        <v>110</v>
      </c>
      <c r="H1526">
        <f t="shared" si="85"/>
        <v>125</v>
      </c>
      <c r="I1526">
        <v>235</v>
      </c>
      <c r="J1526">
        <v>42</v>
      </c>
      <c r="K1526">
        <v>0</v>
      </c>
      <c r="L1526">
        <v>1203</v>
      </c>
    </row>
    <row r="1527" spans="1:12" x14ac:dyDescent="0.25">
      <c r="A1527">
        <v>1964</v>
      </c>
      <c r="B1527" t="s">
        <v>23</v>
      </c>
      <c r="C1527" t="s">
        <v>74</v>
      </c>
      <c r="D1527">
        <v>648</v>
      </c>
      <c r="E1527">
        <f t="shared" si="84"/>
        <v>154</v>
      </c>
      <c r="F1527">
        <v>802</v>
      </c>
      <c r="G1527">
        <v>89</v>
      </c>
      <c r="H1527">
        <f t="shared" si="85"/>
        <v>78</v>
      </c>
      <c r="I1527">
        <v>167</v>
      </c>
      <c r="J1527">
        <v>0</v>
      </c>
      <c r="K1527">
        <v>0</v>
      </c>
      <c r="L1527">
        <f t="shared" ref="L1527:L1556" si="86">+F1527+I1527+J1527+K1527</f>
        <v>969</v>
      </c>
    </row>
    <row r="1528" spans="1:12" x14ac:dyDescent="0.25">
      <c r="A1528">
        <v>1965</v>
      </c>
      <c r="B1528" t="s">
        <v>23</v>
      </c>
      <c r="C1528" t="s">
        <v>74</v>
      </c>
      <c r="D1528">
        <v>592</v>
      </c>
      <c r="E1528">
        <f t="shared" si="84"/>
        <v>110</v>
      </c>
      <c r="F1528">
        <v>702</v>
      </c>
      <c r="G1528">
        <v>216</v>
      </c>
      <c r="H1528">
        <f t="shared" si="85"/>
        <v>9</v>
      </c>
      <c r="I1528">
        <v>225</v>
      </c>
      <c r="J1528">
        <v>0</v>
      </c>
      <c r="K1528">
        <v>0</v>
      </c>
      <c r="L1528">
        <f t="shared" si="86"/>
        <v>927</v>
      </c>
    </row>
    <row r="1529" spans="1:12" x14ac:dyDescent="0.25">
      <c r="A1529">
        <v>1966</v>
      </c>
      <c r="B1529" t="s">
        <v>23</v>
      </c>
      <c r="C1529" t="s">
        <v>74</v>
      </c>
      <c r="D1529">
        <v>1013</v>
      </c>
      <c r="E1529">
        <f t="shared" si="84"/>
        <v>5</v>
      </c>
      <c r="F1529">
        <v>1018</v>
      </c>
      <c r="G1529">
        <v>74</v>
      </c>
      <c r="H1529">
        <f t="shared" si="85"/>
        <v>19</v>
      </c>
      <c r="I1529">
        <v>93</v>
      </c>
      <c r="J1529">
        <v>0</v>
      </c>
      <c r="K1529">
        <v>0</v>
      </c>
      <c r="L1529">
        <f t="shared" si="86"/>
        <v>1111</v>
      </c>
    </row>
    <row r="1530" spans="1:12" x14ac:dyDescent="0.25">
      <c r="A1530">
        <v>1967</v>
      </c>
      <c r="B1530" t="s">
        <v>23</v>
      </c>
      <c r="C1530" t="s">
        <v>74</v>
      </c>
      <c r="D1530">
        <v>1023</v>
      </c>
      <c r="E1530">
        <f t="shared" si="84"/>
        <v>77</v>
      </c>
      <c r="F1530">
        <v>1100</v>
      </c>
      <c r="G1530">
        <v>66</v>
      </c>
      <c r="H1530">
        <f t="shared" si="85"/>
        <v>58</v>
      </c>
      <c r="I1530">
        <v>124</v>
      </c>
      <c r="J1530">
        <v>0</v>
      </c>
      <c r="K1530">
        <v>0</v>
      </c>
      <c r="L1530">
        <f t="shared" si="86"/>
        <v>1224</v>
      </c>
    </row>
    <row r="1531" spans="1:12" x14ac:dyDescent="0.25">
      <c r="A1531">
        <v>1968</v>
      </c>
      <c r="B1531" t="s">
        <v>23</v>
      </c>
      <c r="C1531" t="s">
        <v>74</v>
      </c>
      <c r="D1531">
        <v>1656</v>
      </c>
      <c r="E1531">
        <f t="shared" si="84"/>
        <v>3</v>
      </c>
      <c r="F1531">
        <v>1659</v>
      </c>
      <c r="G1531">
        <v>89</v>
      </c>
      <c r="H1531">
        <f t="shared" si="85"/>
        <v>41</v>
      </c>
      <c r="I1531">
        <v>130</v>
      </c>
      <c r="J1531">
        <v>0</v>
      </c>
      <c r="K1531">
        <v>0</v>
      </c>
      <c r="L1531">
        <f t="shared" si="86"/>
        <v>1789</v>
      </c>
    </row>
    <row r="1532" spans="1:12" x14ac:dyDescent="0.25">
      <c r="A1532">
        <v>1969</v>
      </c>
      <c r="B1532" t="s">
        <v>23</v>
      </c>
      <c r="C1532" t="s">
        <v>74</v>
      </c>
      <c r="D1532">
        <v>2039</v>
      </c>
      <c r="E1532">
        <f t="shared" si="84"/>
        <v>24</v>
      </c>
      <c r="F1532">
        <v>2063</v>
      </c>
      <c r="G1532">
        <v>268</v>
      </c>
      <c r="H1532">
        <f t="shared" si="85"/>
        <v>150</v>
      </c>
      <c r="I1532">
        <v>418</v>
      </c>
      <c r="J1532">
        <v>0</v>
      </c>
      <c r="K1532">
        <v>0</v>
      </c>
      <c r="L1532">
        <f t="shared" si="86"/>
        <v>2481</v>
      </c>
    </row>
    <row r="1533" spans="1:12" x14ac:dyDescent="0.25">
      <c r="A1533">
        <v>1970</v>
      </c>
      <c r="B1533" t="s">
        <v>23</v>
      </c>
      <c r="C1533" t="s">
        <v>74</v>
      </c>
      <c r="D1533">
        <v>1693</v>
      </c>
      <c r="E1533">
        <f t="shared" si="84"/>
        <v>7</v>
      </c>
      <c r="F1533">
        <v>1700</v>
      </c>
      <c r="G1533">
        <v>166</v>
      </c>
      <c r="H1533">
        <f t="shared" si="85"/>
        <v>110</v>
      </c>
      <c r="I1533">
        <v>276</v>
      </c>
      <c r="J1533">
        <v>0</v>
      </c>
      <c r="K1533">
        <v>0</v>
      </c>
      <c r="L1533">
        <f t="shared" si="86"/>
        <v>1976</v>
      </c>
    </row>
    <row r="1534" spans="1:12" x14ac:dyDescent="0.25">
      <c r="A1534">
        <v>1971</v>
      </c>
      <c r="B1534" t="s">
        <v>23</v>
      </c>
      <c r="C1534" t="s">
        <v>74</v>
      </c>
      <c r="D1534">
        <v>1066</v>
      </c>
      <c r="E1534">
        <f t="shared" si="84"/>
        <v>18</v>
      </c>
      <c r="F1534">
        <v>1084</v>
      </c>
      <c r="G1534">
        <v>37</v>
      </c>
      <c r="H1534">
        <f t="shared" si="85"/>
        <v>177</v>
      </c>
      <c r="I1534">
        <v>214</v>
      </c>
      <c r="J1534">
        <v>2</v>
      </c>
      <c r="K1534">
        <v>44</v>
      </c>
      <c r="L1534">
        <f t="shared" si="86"/>
        <v>1344</v>
      </c>
    </row>
    <row r="1535" spans="1:12" x14ac:dyDescent="0.25">
      <c r="A1535">
        <v>1972</v>
      </c>
      <c r="B1535" t="s">
        <v>23</v>
      </c>
      <c r="C1535" t="s">
        <v>74</v>
      </c>
      <c r="D1535">
        <v>594</v>
      </c>
      <c r="E1535">
        <f t="shared" si="84"/>
        <v>9</v>
      </c>
      <c r="F1535">
        <v>603</v>
      </c>
      <c r="G1535">
        <v>24</v>
      </c>
      <c r="H1535">
        <f t="shared" si="85"/>
        <v>64</v>
      </c>
      <c r="I1535">
        <v>88</v>
      </c>
      <c r="J1535">
        <v>4</v>
      </c>
      <c r="K1535">
        <v>10</v>
      </c>
      <c r="L1535">
        <f t="shared" si="86"/>
        <v>705</v>
      </c>
    </row>
    <row r="1536" spans="1:12" x14ac:dyDescent="0.25">
      <c r="A1536">
        <v>1973</v>
      </c>
      <c r="B1536" t="s">
        <v>23</v>
      </c>
      <c r="C1536" t="s">
        <v>74</v>
      </c>
      <c r="D1536">
        <v>699</v>
      </c>
      <c r="E1536">
        <f t="shared" si="84"/>
        <v>6</v>
      </c>
      <c r="F1536">
        <v>705</v>
      </c>
      <c r="G1536">
        <v>96</v>
      </c>
      <c r="H1536">
        <f t="shared" si="85"/>
        <v>67</v>
      </c>
      <c r="I1536">
        <v>163</v>
      </c>
      <c r="J1536">
        <v>7</v>
      </c>
      <c r="K1536">
        <v>6</v>
      </c>
      <c r="L1536">
        <f t="shared" si="86"/>
        <v>881</v>
      </c>
    </row>
    <row r="1537" spans="1:12" x14ac:dyDescent="0.25">
      <c r="A1537">
        <v>1974</v>
      </c>
      <c r="B1537" t="s">
        <v>23</v>
      </c>
      <c r="C1537" t="s">
        <v>74</v>
      </c>
      <c r="D1537">
        <v>1360</v>
      </c>
      <c r="E1537">
        <f t="shared" si="84"/>
        <v>10</v>
      </c>
      <c r="F1537">
        <v>1370</v>
      </c>
      <c r="G1537">
        <v>90</v>
      </c>
      <c r="H1537">
        <f t="shared" si="85"/>
        <v>246</v>
      </c>
      <c r="I1537">
        <v>336</v>
      </c>
      <c r="J1537">
        <v>25</v>
      </c>
      <c r="K1537">
        <v>16</v>
      </c>
      <c r="L1537">
        <f t="shared" si="86"/>
        <v>1747</v>
      </c>
    </row>
    <row r="1538" spans="1:12" x14ac:dyDescent="0.25">
      <c r="A1538">
        <v>1975</v>
      </c>
      <c r="B1538" t="s">
        <v>23</v>
      </c>
      <c r="C1538" t="s">
        <v>74</v>
      </c>
      <c r="D1538">
        <v>989</v>
      </c>
      <c r="E1538">
        <f t="shared" si="84"/>
        <v>3</v>
      </c>
      <c r="F1538">
        <v>992</v>
      </c>
      <c r="G1538">
        <v>39</v>
      </c>
      <c r="H1538">
        <f t="shared" si="85"/>
        <v>125</v>
      </c>
      <c r="I1538">
        <v>164</v>
      </c>
      <c r="J1538">
        <v>10</v>
      </c>
      <c r="K1538">
        <v>8</v>
      </c>
      <c r="L1538">
        <f t="shared" si="86"/>
        <v>1174</v>
      </c>
    </row>
    <row r="1539" spans="1:12" x14ac:dyDescent="0.25">
      <c r="A1539">
        <v>1976</v>
      </c>
      <c r="B1539" t="s">
        <v>23</v>
      </c>
      <c r="C1539" t="s">
        <v>74</v>
      </c>
      <c r="D1539">
        <v>1956</v>
      </c>
      <c r="E1539">
        <f t="shared" si="84"/>
        <v>8</v>
      </c>
      <c r="F1539">
        <v>1964</v>
      </c>
      <c r="G1539">
        <v>99</v>
      </c>
      <c r="H1539">
        <f t="shared" si="85"/>
        <v>105</v>
      </c>
      <c r="I1539">
        <v>204</v>
      </c>
      <c r="J1539">
        <v>12</v>
      </c>
      <c r="K1539">
        <v>6</v>
      </c>
      <c r="L1539">
        <f t="shared" si="86"/>
        <v>2186</v>
      </c>
    </row>
    <row r="1540" spans="1:12" x14ac:dyDescent="0.25">
      <c r="A1540">
        <v>1977</v>
      </c>
      <c r="B1540" t="s">
        <v>23</v>
      </c>
      <c r="C1540" t="s">
        <v>74</v>
      </c>
      <c r="D1540">
        <v>727</v>
      </c>
      <c r="E1540">
        <f t="shared" si="84"/>
        <v>4</v>
      </c>
      <c r="F1540">
        <v>731</v>
      </c>
      <c r="G1540">
        <v>64</v>
      </c>
      <c r="H1540">
        <f t="shared" si="85"/>
        <v>55</v>
      </c>
      <c r="I1540">
        <v>119</v>
      </c>
      <c r="J1540">
        <v>2</v>
      </c>
      <c r="K1540">
        <v>1</v>
      </c>
      <c r="L1540">
        <f t="shared" si="86"/>
        <v>853</v>
      </c>
    </row>
    <row r="1541" spans="1:12" x14ac:dyDescent="0.25">
      <c r="A1541">
        <v>1978</v>
      </c>
      <c r="B1541" t="s">
        <v>23</v>
      </c>
      <c r="C1541" t="s">
        <v>74</v>
      </c>
      <c r="D1541">
        <v>1158</v>
      </c>
      <c r="E1541">
        <f t="shared" si="84"/>
        <v>5</v>
      </c>
      <c r="F1541">
        <v>1163</v>
      </c>
      <c r="G1541">
        <v>114</v>
      </c>
      <c r="H1541">
        <f t="shared" si="85"/>
        <v>90</v>
      </c>
      <c r="I1541">
        <v>204</v>
      </c>
      <c r="J1541">
        <v>1</v>
      </c>
      <c r="K1541">
        <v>4</v>
      </c>
      <c r="L1541">
        <f t="shared" si="86"/>
        <v>1372</v>
      </c>
    </row>
    <row r="1542" spans="1:12" x14ac:dyDescent="0.25">
      <c r="A1542">
        <v>1980</v>
      </c>
      <c r="B1542" t="s">
        <v>23</v>
      </c>
      <c r="C1542" t="s">
        <v>74</v>
      </c>
      <c r="D1542">
        <v>1373</v>
      </c>
      <c r="E1542">
        <f t="shared" si="84"/>
        <v>15</v>
      </c>
      <c r="F1542">
        <v>1388</v>
      </c>
      <c r="G1542">
        <v>30</v>
      </c>
      <c r="H1542">
        <f t="shared" si="85"/>
        <v>148</v>
      </c>
      <c r="I1542">
        <v>178</v>
      </c>
      <c r="J1542">
        <v>0</v>
      </c>
      <c r="K1542">
        <v>1</v>
      </c>
      <c r="L1542">
        <f t="shared" si="86"/>
        <v>1567</v>
      </c>
    </row>
    <row r="1543" spans="1:12" x14ac:dyDescent="0.25">
      <c r="A1543">
        <v>1980</v>
      </c>
      <c r="B1543" t="s">
        <v>23</v>
      </c>
      <c r="C1543" t="s">
        <v>74</v>
      </c>
      <c r="D1543">
        <v>525</v>
      </c>
      <c r="E1543">
        <f t="shared" si="84"/>
        <v>1</v>
      </c>
      <c r="F1543">
        <v>526</v>
      </c>
      <c r="G1543">
        <v>48</v>
      </c>
      <c r="H1543">
        <f t="shared" si="85"/>
        <v>398</v>
      </c>
      <c r="I1543">
        <v>446</v>
      </c>
      <c r="J1543">
        <v>0</v>
      </c>
      <c r="K1543">
        <v>3</v>
      </c>
      <c r="L1543">
        <f t="shared" si="86"/>
        <v>975</v>
      </c>
    </row>
    <row r="1544" spans="1:12" x14ac:dyDescent="0.25">
      <c r="A1544">
        <v>1981</v>
      </c>
      <c r="B1544" t="s">
        <v>23</v>
      </c>
      <c r="C1544" t="s">
        <v>74</v>
      </c>
      <c r="D1544">
        <v>1190</v>
      </c>
      <c r="E1544">
        <f t="shared" si="84"/>
        <v>3</v>
      </c>
      <c r="F1544">
        <v>1193</v>
      </c>
      <c r="G1544">
        <v>72</v>
      </c>
      <c r="H1544">
        <f t="shared" si="85"/>
        <v>974</v>
      </c>
      <c r="I1544">
        <v>1046</v>
      </c>
      <c r="J1544">
        <v>0</v>
      </c>
      <c r="K1544">
        <v>3</v>
      </c>
      <c r="L1544">
        <f t="shared" si="86"/>
        <v>2242</v>
      </c>
    </row>
    <row r="1545" spans="1:12" x14ac:dyDescent="0.25">
      <c r="A1545">
        <v>1982</v>
      </c>
      <c r="B1545" t="s">
        <v>23</v>
      </c>
      <c r="C1545" t="s">
        <v>74</v>
      </c>
      <c r="D1545">
        <v>1530</v>
      </c>
      <c r="E1545">
        <f t="shared" si="84"/>
        <v>1</v>
      </c>
      <c r="F1545">
        <v>1531</v>
      </c>
      <c r="G1545">
        <v>55</v>
      </c>
      <c r="H1545">
        <f t="shared" si="85"/>
        <v>267</v>
      </c>
      <c r="I1545">
        <v>322</v>
      </c>
      <c r="J1545">
        <v>0</v>
      </c>
      <c r="K1545">
        <v>3</v>
      </c>
      <c r="L1545">
        <f t="shared" si="86"/>
        <v>1856</v>
      </c>
    </row>
    <row r="1546" spans="1:12" x14ac:dyDescent="0.25">
      <c r="A1546">
        <v>1983</v>
      </c>
      <c r="B1546" t="s">
        <v>23</v>
      </c>
      <c r="C1546" t="s">
        <v>74</v>
      </c>
      <c r="D1546">
        <v>6334</v>
      </c>
      <c r="E1546">
        <f t="shared" si="84"/>
        <v>1</v>
      </c>
      <c r="F1546">
        <v>6335</v>
      </c>
      <c r="G1546">
        <v>204</v>
      </c>
      <c r="H1546">
        <f t="shared" si="85"/>
        <v>583</v>
      </c>
      <c r="I1546">
        <v>787</v>
      </c>
      <c r="J1546">
        <v>0</v>
      </c>
      <c r="K1546">
        <v>5</v>
      </c>
      <c r="L1546">
        <f t="shared" si="86"/>
        <v>7127</v>
      </c>
    </row>
    <row r="1547" spans="1:12" x14ac:dyDescent="0.25">
      <c r="A1547">
        <v>1984</v>
      </c>
      <c r="B1547" t="s">
        <v>23</v>
      </c>
      <c r="C1547" t="s">
        <v>74</v>
      </c>
      <c r="D1547">
        <v>1827</v>
      </c>
      <c r="E1547">
        <f t="shared" si="84"/>
        <v>0</v>
      </c>
      <c r="F1547">
        <v>1827</v>
      </c>
      <c r="G1547">
        <v>81</v>
      </c>
      <c r="H1547">
        <f t="shared" si="85"/>
        <v>487</v>
      </c>
      <c r="I1547">
        <v>568</v>
      </c>
      <c r="J1547">
        <v>0</v>
      </c>
      <c r="K1547">
        <v>0</v>
      </c>
      <c r="L1547">
        <f t="shared" si="86"/>
        <v>2395</v>
      </c>
    </row>
    <row r="1548" spans="1:12" x14ac:dyDescent="0.25">
      <c r="A1548">
        <v>1985</v>
      </c>
      <c r="B1548" t="s">
        <v>23</v>
      </c>
      <c r="C1548" t="s">
        <v>74</v>
      </c>
      <c r="D1548">
        <v>2038</v>
      </c>
      <c r="E1548">
        <f t="shared" si="84"/>
        <v>0</v>
      </c>
      <c r="F1548">
        <v>2038</v>
      </c>
      <c r="G1548">
        <v>633</v>
      </c>
      <c r="H1548">
        <f t="shared" si="85"/>
        <v>927</v>
      </c>
      <c r="I1548">
        <v>1560</v>
      </c>
      <c r="J1548">
        <v>0</v>
      </c>
      <c r="K1548">
        <v>2</v>
      </c>
      <c r="L1548">
        <f t="shared" si="86"/>
        <v>3600</v>
      </c>
    </row>
    <row r="1549" spans="1:12" x14ac:dyDescent="0.25">
      <c r="A1549">
        <v>1986</v>
      </c>
      <c r="B1549" t="s">
        <v>23</v>
      </c>
      <c r="C1549" t="s">
        <v>74</v>
      </c>
      <c r="D1549">
        <v>2584</v>
      </c>
      <c r="E1549">
        <f t="shared" si="84"/>
        <v>1</v>
      </c>
      <c r="F1549">
        <v>2585</v>
      </c>
      <c r="G1549">
        <v>626</v>
      </c>
      <c r="H1549">
        <f t="shared" si="85"/>
        <v>389</v>
      </c>
      <c r="I1549">
        <v>1015</v>
      </c>
      <c r="J1549">
        <v>0</v>
      </c>
      <c r="K1549">
        <v>0</v>
      </c>
      <c r="L1549">
        <f t="shared" si="86"/>
        <v>3600</v>
      </c>
    </row>
    <row r="1550" spans="1:12" x14ac:dyDescent="0.25">
      <c r="A1550">
        <v>1987</v>
      </c>
      <c r="B1550" t="s">
        <v>23</v>
      </c>
      <c r="C1550" t="s">
        <v>74</v>
      </c>
      <c r="D1550">
        <v>1306</v>
      </c>
      <c r="E1550">
        <f t="shared" si="84"/>
        <v>1</v>
      </c>
      <c r="F1550">
        <v>1307</v>
      </c>
      <c r="G1550">
        <v>886</v>
      </c>
      <c r="H1550">
        <f t="shared" si="85"/>
        <v>507</v>
      </c>
      <c r="I1550">
        <v>1393</v>
      </c>
      <c r="J1550">
        <v>0</v>
      </c>
      <c r="K1550">
        <v>0</v>
      </c>
      <c r="L1550">
        <f t="shared" si="86"/>
        <v>2700</v>
      </c>
    </row>
    <row r="1551" spans="1:12" x14ac:dyDescent="0.25">
      <c r="A1551">
        <v>1988</v>
      </c>
      <c r="B1551" t="s">
        <v>23</v>
      </c>
      <c r="C1551" t="s">
        <v>74</v>
      </c>
      <c r="D1551">
        <v>1140</v>
      </c>
      <c r="E1551">
        <f t="shared" si="84"/>
        <v>0</v>
      </c>
      <c r="F1551">
        <v>1140</v>
      </c>
      <c r="G1551">
        <v>1010</v>
      </c>
      <c r="H1551">
        <f t="shared" si="85"/>
        <v>541</v>
      </c>
      <c r="I1551">
        <v>1551</v>
      </c>
      <c r="J1551">
        <v>0</v>
      </c>
      <c r="K1551">
        <v>0</v>
      </c>
      <c r="L1551">
        <f t="shared" si="86"/>
        <v>2691</v>
      </c>
    </row>
    <row r="1552" spans="1:12" x14ac:dyDescent="0.25">
      <c r="A1552">
        <v>1989</v>
      </c>
      <c r="B1552" t="s">
        <v>23</v>
      </c>
      <c r="C1552" t="s">
        <v>74</v>
      </c>
      <c r="D1552">
        <v>1433</v>
      </c>
      <c r="E1552">
        <f t="shared" si="84"/>
        <v>0</v>
      </c>
      <c r="F1552">
        <v>1433</v>
      </c>
      <c r="G1552">
        <v>789</v>
      </c>
      <c r="H1552">
        <f t="shared" si="85"/>
        <v>668</v>
      </c>
      <c r="I1552">
        <v>1457</v>
      </c>
      <c r="J1552">
        <v>0</v>
      </c>
      <c r="K1552">
        <v>0</v>
      </c>
      <c r="L1552">
        <f t="shared" si="86"/>
        <v>2890</v>
      </c>
    </row>
    <row r="1553" spans="1:12" x14ac:dyDescent="0.25">
      <c r="A1553">
        <v>1990</v>
      </c>
      <c r="B1553" t="s">
        <v>23</v>
      </c>
      <c r="C1553" t="s">
        <v>74</v>
      </c>
      <c r="D1553">
        <v>1263</v>
      </c>
      <c r="E1553">
        <f t="shared" si="84"/>
        <v>0</v>
      </c>
      <c r="F1553">
        <v>1263</v>
      </c>
      <c r="G1553">
        <v>947</v>
      </c>
      <c r="H1553">
        <f t="shared" si="85"/>
        <v>867</v>
      </c>
      <c r="I1553">
        <v>1814</v>
      </c>
      <c r="J1553">
        <v>0</v>
      </c>
      <c r="K1553">
        <v>0</v>
      </c>
      <c r="L1553">
        <f t="shared" si="86"/>
        <v>3077</v>
      </c>
    </row>
    <row r="1554" spans="1:12" x14ac:dyDescent="0.25">
      <c r="A1554">
        <v>1991</v>
      </c>
      <c r="B1554" t="s">
        <v>23</v>
      </c>
      <c r="C1554" t="s">
        <v>74</v>
      </c>
      <c r="F1554">
        <v>1683</v>
      </c>
      <c r="I1554">
        <v>1755</v>
      </c>
      <c r="J1554">
        <v>0</v>
      </c>
      <c r="K1554">
        <v>0</v>
      </c>
      <c r="L1554">
        <f t="shared" si="86"/>
        <v>3438</v>
      </c>
    </row>
    <row r="1555" spans="1:12" x14ac:dyDescent="0.25">
      <c r="A1555">
        <v>1992</v>
      </c>
      <c r="B1555" t="s">
        <v>23</v>
      </c>
      <c r="C1555" t="s">
        <v>74</v>
      </c>
      <c r="D1555">
        <v>1854</v>
      </c>
      <c r="E1555">
        <f t="shared" ref="E1555:E1562" si="87">F1555-D1555</f>
        <v>0</v>
      </c>
      <c r="F1555">
        <v>1854</v>
      </c>
      <c r="J1555">
        <v>0</v>
      </c>
      <c r="K1555">
        <v>0</v>
      </c>
      <c r="L1555">
        <f t="shared" si="86"/>
        <v>1854</v>
      </c>
    </row>
    <row r="1556" spans="1:12" x14ac:dyDescent="0.25">
      <c r="A1556">
        <v>1993</v>
      </c>
      <c r="B1556" t="s">
        <v>23</v>
      </c>
      <c r="C1556" t="s">
        <v>74</v>
      </c>
      <c r="D1556">
        <v>717</v>
      </c>
      <c r="E1556">
        <f t="shared" si="87"/>
        <v>0</v>
      </c>
      <c r="F1556">
        <v>717</v>
      </c>
      <c r="G1556">
        <v>535</v>
      </c>
      <c r="H1556">
        <f t="shared" ref="H1556:H1562" si="88">I1556-G1556</f>
        <v>1239</v>
      </c>
      <c r="I1556">
        <v>1774</v>
      </c>
      <c r="J1556">
        <v>0</v>
      </c>
      <c r="K1556">
        <v>0</v>
      </c>
      <c r="L1556">
        <f t="shared" si="86"/>
        <v>2491</v>
      </c>
    </row>
    <row r="1557" spans="1:12" x14ac:dyDescent="0.25">
      <c r="A1557">
        <v>1994</v>
      </c>
      <c r="B1557" t="s">
        <v>23</v>
      </c>
      <c r="C1557" t="s">
        <v>74</v>
      </c>
      <c r="D1557">
        <v>592</v>
      </c>
      <c r="E1557">
        <f t="shared" si="87"/>
        <v>0</v>
      </c>
      <c r="F1557">
        <v>592</v>
      </c>
      <c r="G1557">
        <v>524</v>
      </c>
      <c r="H1557">
        <f t="shared" si="88"/>
        <v>934</v>
      </c>
      <c r="I1557">
        <v>1458</v>
      </c>
      <c r="J1557">
        <v>0</v>
      </c>
      <c r="K1557">
        <v>0</v>
      </c>
      <c r="L1557">
        <v>2049</v>
      </c>
    </row>
    <row r="1558" spans="1:12" x14ac:dyDescent="0.25">
      <c r="A1558">
        <v>1995</v>
      </c>
      <c r="B1558" t="s">
        <v>23</v>
      </c>
      <c r="C1558" t="s">
        <v>74</v>
      </c>
      <c r="D1558">
        <v>180</v>
      </c>
      <c r="E1558">
        <f t="shared" si="87"/>
        <v>0</v>
      </c>
      <c r="F1558">
        <v>180</v>
      </c>
      <c r="G1558">
        <v>498</v>
      </c>
      <c r="H1558">
        <f t="shared" si="88"/>
        <v>744</v>
      </c>
      <c r="I1558">
        <v>1242</v>
      </c>
      <c r="J1558">
        <v>0</v>
      </c>
      <c r="K1558">
        <v>0</v>
      </c>
      <c r="L1558">
        <v>1423</v>
      </c>
    </row>
    <row r="1559" spans="1:12" x14ac:dyDescent="0.25">
      <c r="A1559">
        <v>1996</v>
      </c>
      <c r="B1559" t="s">
        <v>23</v>
      </c>
      <c r="C1559" t="s">
        <v>74</v>
      </c>
      <c r="D1559">
        <v>264</v>
      </c>
      <c r="E1559">
        <f t="shared" si="87"/>
        <v>0</v>
      </c>
      <c r="F1559">
        <v>264</v>
      </c>
      <c r="G1559">
        <v>277</v>
      </c>
      <c r="H1559">
        <f t="shared" si="88"/>
        <v>350</v>
      </c>
      <c r="I1559">
        <v>627</v>
      </c>
      <c r="J1559">
        <v>0</v>
      </c>
      <c r="K1559">
        <v>0</v>
      </c>
      <c r="L1559">
        <f>+F1559+I1559+J1559+K1559</f>
        <v>891</v>
      </c>
    </row>
    <row r="1560" spans="1:12" x14ac:dyDescent="0.25">
      <c r="A1560">
        <v>1997</v>
      </c>
      <c r="B1560" t="s">
        <v>23</v>
      </c>
      <c r="C1560" t="s">
        <v>74</v>
      </c>
      <c r="D1560">
        <v>182</v>
      </c>
      <c r="E1560">
        <f t="shared" si="87"/>
        <v>0</v>
      </c>
      <c r="F1560">
        <v>182</v>
      </c>
      <c r="G1560">
        <v>133</v>
      </c>
      <c r="H1560">
        <f t="shared" si="88"/>
        <v>348</v>
      </c>
      <c r="I1560">
        <f>G1560+348</f>
        <v>481</v>
      </c>
      <c r="J1560">
        <v>0</v>
      </c>
      <c r="K1560">
        <v>0</v>
      </c>
      <c r="L1560">
        <f>+F1560+I1560+J1560+K1560</f>
        <v>663</v>
      </c>
    </row>
    <row r="1561" spans="1:12" x14ac:dyDescent="0.25">
      <c r="A1561">
        <v>1998</v>
      </c>
      <c r="B1561" t="s">
        <v>23</v>
      </c>
      <c r="C1561" t="s">
        <v>74</v>
      </c>
      <c r="D1561">
        <v>302</v>
      </c>
      <c r="E1561">
        <f t="shared" si="87"/>
        <v>0</v>
      </c>
      <c r="F1561">
        <v>302</v>
      </c>
      <c r="G1561">
        <v>126</v>
      </c>
      <c r="H1561">
        <f t="shared" si="88"/>
        <v>273</v>
      </c>
      <c r="I1561">
        <f>G1561+273</f>
        <v>399</v>
      </c>
      <c r="J1561">
        <v>0</v>
      </c>
      <c r="K1561">
        <v>0</v>
      </c>
      <c r="L1561">
        <f>+F1561+I1561+J1561+K1561</f>
        <v>701</v>
      </c>
    </row>
    <row r="1562" spans="1:12" x14ac:dyDescent="0.25">
      <c r="A1562">
        <v>1999</v>
      </c>
      <c r="B1562" t="s">
        <v>23</v>
      </c>
      <c r="C1562" t="s">
        <v>74</v>
      </c>
      <c r="D1562">
        <v>490</v>
      </c>
      <c r="E1562">
        <f t="shared" si="87"/>
        <v>0</v>
      </c>
      <c r="F1562">
        <v>490</v>
      </c>
      <c r="G1562">
        <v>51</v>
      </c>
      <c r="H1562">
        <f t="shared" si="88"/>
        <v>795</v>
      </c>
      <c r="I1562">
        <f>G1562+795</f>
        <v>846</v>
      </c>
      <c r="J1562">
        <v>0</v>
      </c>
      <c r="K1562">
        <v>0</v>
      </c>
      <c r="L1562">
        <f>+F1562+I1562+J1562+K1562</f>
        <v>1336</v>
      </c>
    </row>
    <row r="1563" spans="1:12" x14ac:dyDescent="0.25">
      <c r="A1563">
        <v>2000</v>
      </c>
      <c r="B1563" t="s">
        <v>23</v>
      </c>
      <c r="C1563" t="s">
        <v>74</v>
      </c>
      <c r="D1563">
        <v>89</v>
      </c>
      <c r="F1563">
        <v>89</v>
      </c>
      <c r="G1563">
        <v>34</v>
      </c>
      <c r="H1563">
        <v>264</v>
      </c>
      <c r="I1563">
        <v>298</v>
      </c>
      <c r="L1563">
        <f t="shared" ref="L1563:L1570" si="89">F1563+I1563+J1563+K1563</f>
        <v>387</v>
      </c>
    </row>
    <row r="1564" spans="1:12" x14ac:dyDescent="0.25">
      <c r="A1564">
        <v>2001</v>
      </c>
      <c r="B1564" t="s">
        <v>23</v>
      </c>
      <c r="C1564" t="s">
        <v>74</v>
      </c>
      <c r="D1564">
        <v>81</v>
      </c>
      <c r="F1564">
        <v>81</v>
      </c>
      <c r="G1564">
        <v>12</v>
      </c>
      <c r="H1564">
        <v>235</v>
      </c>
      <c r="I1564">
        <v>247</v>
      </c>
      <c r="L1564">
        <f t="shared" si="89"/>
        <v>328</v>
      </c>
    </row>
    <row r="1565" spans="1:12" x14ac:dyDescent="0.25">
      <c r="A1565">
        <v>2002</v>
      </c>
      <c r="B1565" t="s">
        <v>23</v>
      </c>
      <c r="C1565" t="s">
        <v>74</v>
      </c>
      <c r="D1565">
        <v>157</v>
      </c>
      <c r="F1565">
        <v>157</v>
      </c>
      <c r="G1565">
        <v>1</v>
      </c>
      <c r="H1565">
        <v>295</v>
      </c>
      <c r="I1565">
        <v>295</v>
      </c>
      <c r="L1565">
        <f t="shared" si="89"/>
        <v>452</v>
      </c>
    </row>
    <row r="1566" spans="1:12" x14ac:dyDescent="0.25">
      <c r="A1566">
        <v>2003</v>
      </c>
      <c r="B1566" t="s">
        <v>23</v>
      </c>
      <c r="C1566" t="s">
        <v>74</v>
      </c>
      <c r="D1566">
        <v>83</v>
      </c>
      <c r="E1566">
        <v>0</v>
      </c>
      <c r="F1566">
        <v>83</v>
      </c>
      <c r="G1566">
        <v>5</v>
      </c>
      <c r="H1566">
        <v>97</v>
      </c>
      <c r="I1566">
        <v>102</v>
      </c>
      <c r="L1566">
        <f t="shared" si="89"/>
        <v>185</v>
      </c>
    </row>
    <row r="1567" spans="1:12" x14ac:dyDescent="0.25">
      <c r="A1567">
        <v>2004</v>
      </c>
      <c r="B1567" t="s">
        <v>23</v>
      </c>
      <c r="C1567" t="s">
        <v>74</v>
      </c>
      <c r="D1567">
        <v>252</v>
      </c>
      <c r="E1567">
        <v>0</v>
      </c>
      <c r="F1567">
        <v>252</v>
      </c>
      <c r="G1567">
        <v>2</v>
      </c>
      <c r="H1567">
        <v>162</v>
      </c>
      <c r="I1567">
        <v>163</v>
      </c>
      <c r="L1567">
        <f t="shared" si="89"/>
        <v>415</v>
      </c>
    </row>
    <row r="1568" spans="1:12" x14ac:dyDescent="0.25">
      <c r="A1568">
        <v>2005</v>
      </c>
      <c r="B1568" t="s">
        <v>23</v>
      </c>
      <c r="C1568" t="s">
        <v>74</v>
      </c>
      <c r="D1568">
        <v>248</v>
      </c>
      <c r="F1568">
        <v>248</v>
      </c>
      <c r="G1568">
        <v>1</v>
      </c>
      <c r="H1568">
        <v>426</v>
      </c>
      <c r="I1568">
        <v>428</v>
      </c>
      <c r="L1568">
        <f t="shared" si="89"/>
        <v>676</v>
      </c>
    </row>
    <row r="1569" spans="1:12" x14ac:dyDescent="0.25">
      <c r="A1569">
        <v>2006</v>
      </c>
      <c r="B1569" t="s">
        <v>23</v>
      </c>
      <c r="C1569" t="s">
        <v>74</v>
      </c>
      <c r="D1569">
        <v>211</v>
      </c>
      <c r="F1569">
        <v>211</v>
      </c>
      <c r="G1569">
        <v>1</v>
      </c>
      <c r="H1569">
        <v>624</v>
      </c>
      <c r="I1569">
        <v>626</v>
      </c>
      <c r="L1569">
        <f t="shared" si="89"/>
        <v>837</v>
      </c>
    </row>
    <row r="1570" spans="1:12" x14ac:dyDescent="0.25">
      <c r="A1570">
        <v>2007</v>
      </c>
      <c r="B1570" t="s">
        <v>23</v>
      </c>
      <c r="C1570" t="s">
        <v>74</v>
      </c>
      <c r="D1570">
        <v>67</v>
      </c>
      <c r="F1570">
        <v>67</v>
      </c>
      <c r="G1570">
        <v>1</v>
      </c>
      <c r="H1570">
        <v>361</v>
      </c>
      <c r="I1570">
        <v>362</v>
      </c>
      <c r="L1570">
        <f t="shared" si="89"/>
        <v>429</v>
      </c>
    </row>
    <row r="1571" spans="1:12" x14ac:dyDescent="0.25">
      <c r="A1571">
        <v>2008</v>
      </c>
      <c r="B1571" t="s">
        <v>23</v>
      </c>
      <c r="C1571" t="s">
        <v>74</v>
      </c>
      <c r="G1571">
        <v>1</v>
      </c>
      <c r="H1571">
        <v>190</v>
      </c>
      <c r="I1571">
        <v>191</v>
      </c>
      <c r="L1571">
        <v>191</v>
      </c>
    </row>
    <row r="1572" spans="1:12" x14ac:dyDescent="0.25">
      <c r="A1572">
        <v>2009</v>
      </c>
      <c r="B1572" t="s">
        <v>23</v>
      </c>
      <c r="C1572" t="s">
        <v>74</v>
      </c>
      <c r="D1572">
        <v>21</v>
      </c>
      <c r="F1572">
        <v>21</v>
      </c>
      <c r="G1572">
        <v>1</v>
      </c>
      <c r="H1572">
        <v>23</v>
      </c>
      <c r="I1572">
        <v>24</v>
      </c>
      <c r="L1572">
        <v>45</v>
      </c>
    </row>
    <row r="1573" spans="1:12" x14ac:dyDescent="0.25">
      <c r="A1573">
        <v>2010</v>
      </c>
      <c r="B1573" t="s">
        <v>23</v>
      </c>
      <c r="C1573" t="s">
        <v>74</v>
      </c>
      <c r="G1573">
        <v>1</v>
      </c>
      <c r="H1573">
        <v>322</v>
      </c>
      <c r="I1573">
        <v>323</v>
      </c>
      <c r="L1573">
        <v>323</v>
      </c>
    </row>
    <row r="1574" spans="1:12" x14ac:dyDescent="0.25">
      <c r="A1574">
        <v>2011</v>
      </c>
      <c r="B1574" t="s">
        <v>23</v>
      </c>
      <c r="C1574" t="s">
        <v>74</v>
      </c>
      <c r="D1574">
        <v>1</v>
      </c>
      <c r="F1574">
        <v>1</v>
      </c>
      <c r="G1574">
        <v>0</v>
      </c>
      <c r="H1574">
        <v>266</v>
      </c>
      <c r="I1574">
        <v>266</v>
      </c>
      <c r="L1574">
        <v>267</v>
      </c>
    </row>
    <row r="1575" spans="1:12" x14ac:dyDescent="0.25">
      <c r="A1575">
        <v>2012</v>
      </c>
      <c r="B1575" t="s">
        <v>23</v>
      </c>
      <c r="C1575" t="s">
        <v>74</v>
      </c>
      <c r="G1575">
        <v>0</v>
      </c>
      <c r="H1575">
        <v>32</v>
      </c>
      <c r="I1575">
        <v>32</v>
      </c>
      <c r="L1575">
        <v>32</v>
      </c>
    </row>
    <row r="1576" spans="1:12" x14ac:dyDescent="0.25">
      <c r="A1576">
        <v>2013</v>
      </c>
      <c r="B1576" t="s">
        <v>23</v>
      </c>
      <c r="C1576" t="s">
        <v>74</v>
      </c>
      <c r="E1576">
        <v>0</v>
      </c>
      <c r="F1576">
        <v>0</v>
      </c>
      <c r="G1576">
        <v>0</v>
      </c>
      <c r="H1576">
        <v>1</v>
      </c>
      <c r="I1576">
        <v>2</v>
      </c>
      <c r="L1576">
        <v>2</v>
      </c>
    </row>
    <row r="1577" spans="1:12" x14ac:dyDescent="0.25">
      <c r="A1577">
        <v>2014</v>
      </c>
      <c r="B1577" t="s">
        <v>23</v>
      </c>
      <c r="C1577" t="s">
        <v>74</v>
      </c>
      <c r="G1577">
        <v>0</v>
      </c>
      <c r="H1577">
        <v>0</v>
      </c>
      <c r="I1577">
        <v>0</v>
      </c>
      <c r="L1577">
        <v>0</v>
      </c>
    </row>
    <row r="1578" spans="1:12" x14ac:dyDescent="0.25">
      <c r="A1578">
        <v>2015</v>
      </c>
      <c r="B1578" t="s">
        <v>23</v>
      </c>
      <c r="C1578" t="s">
        <v>74</v>
      </c>
      <c r="G1578">
        <v>0</v>
      </c>
      <c r="I1578">
        <v>0</v>
      </c>
      <c r="L1578">
        <v>0</v>
      </c>
    </row>
    <row r="1579" spans="1:12" x14ac:dyDescent="0.25">
      <c r="A1579">
        <v>1893</v>
      </c>
      <c r="B1579" t="s">
        <v>23</v>
      </c>
      <c r="C1579" t="s">
        <v>20</v>
      </c>
      <c r="L1579">
        <v>423</v>
      </c>
    </row>
    <row r="1580" spans="1:12" x14ac:dyDescent="0.25">
      <c r="A1580">
        <v>1894</v>
      </c>
      <c r="B1580" t="s">
        <v>23</v>
      </c>
      <c r="C1580" t="s">
        <v>20</v>
      </c>
    </row>
    <row r="1581" spans="1:12" x14ac:dyDescent="0.25">
      <c r="A1581">
        <v>1895</v>
      </c>
      <c r="B1581" t="s">
        <v>23</v>
      </c>
      <c r="C1581" t="s">
        <v>20</v>
      </c>
    </row>
    <row r="1582" spans="1:12" x14ac:dyDescent="0.25">
      <c r="A1582">
        <v>1896</v>
      </c>
      <c r="B1582" t="s">
        <v>23</v>
      </c>
      <c r="C1582" t="s">
        <v>20</v>
      </c>
    </row>
    <row r="1583" spans="1:12" x14ac:dyDescent="0.25">
      <c r="A1583">
        <v>1897</v>
      </c>
      <c r="B1583" t="s">
        <v>23</v>
      </c>
      <c r="C1583" t="s">
        <v>20</v>
      </c>
    </row>
    <row r="1584" spans="1:12" x14ac:dyDescent="0.25">
      <c r="A1584">
        <v>1898</v>
      </c>
      <c r="B1584" t="s">
        <v>23</v>
      </c>
      <c r="C1584" t="s">
        <v>20</v>
      </c>
    </row>
    <row r="1585" spans="1:12" x14ac:dyDescent="0.25">
      <c r="A1585">
        <v>1899</v>
      </c>
      <c r="B1585" t="s">
        <v>23</v>
      </c>
      <c r="C1585" t="s">
        <v>20</v>
      </c>
      <c r="F1585">
        <v>261</v>
      </c>
      <c r="I1585">
        <v>258</v>
      </c>
      <c r="L1585">
        <f>+F1585+I1585+J1585+K1585</f>
        <v>519</v>
      </c>
    </row>
    <row r="1586" spans="1:12" x14ac:dyDescent="0.25">
      <c r="A1586">
        <v>1900</v>
      </c>
      <c r="B1586" t="s">
        <v>23</v>
      </c>
      <c r="C1586" t="s">
        <v>20</v>
      </c>
    </row>
    <row r="1587" spans="1:12" x14ac:dyDescent="0.25">
      <c r="A1587">
        <v>1901</v>
      </c>
      <c r="B1587" t="s">
        <v>23</v>
      </c>
      <c r="C1587" t="s">
        <v>20</v>
      </c>
    </row>
    <row r="1588" spans="1:12" x14ac:dyDescent="0.25">
      <c r="A1588">
        <v>1902</v>
      </c>
      <c r="B1588" t="s">
        <v>23</v>
      </c>
      <c r="C1588" t="s">
        <v>20</v>
      </c>
    </row>
    <row r="1589" spans="1:12" x14ac:dyDescent="0.25">
      <c r="A1589">
        <v>1903</v>
      </c>
      <c r="B1589" t="s">
        <v>23</v>
      </c>
      <c r="C1589" t="s">
        <v>20</v>
      </c>
      <c r="F1589">
        <v>122</v>
      </c>
      <c r="I1589">
        <v>143</v>
      </c>
      <c r="L1589">
        <v>264</v>
      </c>
    </row>
    <row r="1590" spans="1:12" x14ac:dyDescent="0.25">
      <c r="A1590">
        <v>1904</v>
      </c>
      <c r="B1590" t="s">
        <v>23</v>
      </c>
      <c r="C1590" t="s">
        <v>20</v>
      </c>
    </row>
    <row r="1591" spans="1:12" x14ac:dyDescent="0.25">
      <c r="A1591">
        <v>1905</v>
      </c>
      <c r="B1591" t="s">
        <v>23</v>
      </c>
      <c r="C1591" t="s">
        <v>20</v>
      </c>
    </row>
    <row r="1592" spans="1:12" x14ac:dyDescent="0.25">
      <c r="A1592">
        <v>1906</v>
      </c>
      <c r="B1592" t="s">
        <v>23</v>
      </c>
      <c r="C1592" t="s">
        <v>20</v>
      </c>
      <c r="F1592">
        <v>16</v>
      </c>
    </row>
    <row r="1593" spans="1:12" x14ac:dyDescent="0.25">
      <c r="A1593">
        <v>1907</v>
      </c>
      <c r="B1593" t="s">
        <v>23</v>
      </c>
      <c r="C1593" t="s">
        <v>20</v>
      </c>
    </row>
    <row r="1594" spans="1:12" x14ac:dyDescent="0.25">
      <c r="A1594">
        <v>1908</v>
      </c>
      <c r="B1594" t="s">
        <v>23</v>
      </c>
      <c r="C1594" t="s">
        <v>20</v>
      </c>
      <c r="F1594">
        <v>24</v>
      </c>
      <c r="I1594">
        <v>150</v>
      </c>
      <c r="L1594">
        <f>+F1594+I1594+J1594+K1594</f>
        <v>174</v>
      </c>
    </row>
    <row r="1595" spans="1:12" x14ac:dyDescent="0.25">
      <c r="A1595">
        <v>1909</v>
      </c>
      <c r="B1595" t="s">
        <v>23</v>
      </c>
      <c r="C1595" t="s">
        <v>20</v>
      </c>
    </row>
    <row r="1596" spans="1:12" x14ac:dyDescent="0.25">
      <c r="A1596">
        <v>1910</v>
      </c>
      <c r="B1596" t="s">
        <v>23</v>
      </c>
      <c r="C1596" t="s">
        <v>20</v>
      </c>
    </row>
    <row r="1597" spans="1:12" x14ac:dyDescent="0.25">
      <c r="A1597">
        <v>1911</v>
      </c>
      <c r="B1597" t="s">
        <v>23</v>
      </c>
      <c r="C1597" t="s">
        <v>20</v>
      </c>
      <c r="F1597">
        <v>134</v>
      </c>
    </row>
    <row r="1598" spans="1:12" x14ac:dyDescent="0.25">
      <c r="A1598">
        <v>1912</v>
      </c>
      <c r="B1598" t="s">
        <v>23</v>
      </c>
      <c r="C1598" t="s">
        <v>20</v>
      </c>
      <c r="F1598">
        <v>83</v>
      </c>
    </row>
    <row r="1599" spans="1:12" x14ac:dyDescent="0.25">
      <c r="A1599">
        <v>1913</v>
      </c>
      <c r="B1599" t="s">
        <v>23</v>
      </c>
      <c r="C1599" t="s">
        <v>20</v>
      </c>
      <c r="F1599">
        <v>143</v>
      </c>
    </row>
    <row r="1600" spans="1:12" x14ac:dyDescent="0.25">
      <c r="A1600">
        <v>1914</v>
      </c>
      <c r="B1600" t="s">
        <v>23</v>
      </c>
      <c r="C1600" t="s">
        <v>20</v>
      </c>
      <c r="F1600">
        <v>68</v>
      </c>
    </row>
    <row r="1601" spans="1:12" x14ac:dyDescent="0.25">
      <c r="A1601">
        <v>1915</v>
      </c>
      <c r="B1601" t="s">
        <v>23</v>
      </c>
      <c r="C1601" t="s">
        <v>20</v>
      </c>
      <c r="F1601">
        <v>133</v>
      </c>
    </row>
    <row r="1602" spans="1:12" x14ac:dyDescent="0.25">
      <c r="A1602">
        <v>1916</v>
      </c>
      <c r="B1602" t="s">
        <v>23</v>
      </c>
      <c r="C1602" t="s">
        <v>20</v>
      </c>
      <c r="F1602">
        <v>63</v>
      </c>
    </row>
    <row r="1603" spans="1:12" x14ac:dyDescent="0.25">
      <c r="A1603">
        <v>1917</v>
      </c>
      <c r="B1603" t="s">
        <v>23</v>
      </c>
      <c r="C1603" t="s">
        <v>20</v>
      </c>
      <c r="F1603">
        <v>78</v>
      </c>
      <c r="I1603">
        <v>24</v>
      </c>
      <c r="L1603">
        <v>103</v>
      </c>
    </row>
    <row r="1604" spans="1:12" x14ac:dyDescent="0.25">
      <c r="A1604">
        <v>1918</v>
      </c>
      <c r="B1604" t="s">
        <v>23</v>
      </c>
      <c r="C1604" t="s">
        <v>20</v>
      </c>
      <c r="F1604">
        <v>80</v>
      </c>
      <c r="I1604">
        <v>64</v>
      </c>
      <c r="L1604">
        <f t="shared" ref="L1604:L1635" si="90">+F1604+I1604+J1604+K1604</f>
        <v>144</v>
      </c>
    </row>
    <row r="1605" spans="1:12" x14ac:dyDescent="0.25">
      <c r="A1605">
        <v>1919</v>
      </c>
      <c r="B1605" t="s">
        <v>23</v>
      </c>
      <c r="C1605" t="s">
        <v>20</v>
      </c>
      <c r="F1605">
        <v>46</v>
      </c>
      <c r="I1605">
        <v>13</v>
      </c>
      <c r="L1605">
        <f t="shared" si="90"/>
        <v>59</v>
      </c>
    </row>
    <row r="1606" spans="1:12" x14ac:dyDescent="0.25">
      <c r="A1606">
        <v>1920</v>
      </c>
      <c r="B1606" t="s">
        <v>23</v>
      </c>
      <c r="C1606" t="s">
        <v>20</v>
      </c>
      <c r="F1606">
        <v>42</v>
      </c>
      <c r="I1606">
        <v>115</v>
      </c>
      <c r="L1606">
        <f t="shared" si="90"/>
        <v>157</v>
      </c>
    </row>
    <row r="1607" spans="1:12" x14ac:dyDescent="0.25">
      <c r="A1607">
        <v>1921</v>
      </c>
      <c r="B1607" t="s">
        <v>23</v>
      </c>
      <c r="C1607" t="s">
        <v>20</v>
      </c>
      <c r="F1607">
        <v>60</v>
      </c>
      <c r="I1607">
        <v>16</v>
      </c>
      <c r="L1607">
        <f t="shared" si="90"/>
        <v>76</v>
      </c>
    </row>
    <row r="1608" spans="1:12" x14ac:dyDescent="0.25">
      <c r="A1608">
        <v>1922</v>
      </c>
      <c r="B1608" t="s">
        <v>23</v>
      </c>
      <c r="C1608" t="s">
        <v>20</v>
      </c>
      <c r="F1608">
        <v>86</v>
      </c>
      <c r="I1608">
        <v>34</v>
      </c>
      <c r="L1608">
        <f t="shared" si="90"/>
        <v>120</v>
      </c>
    </row>
    <row r="1609" spans="1:12" x14ac:dyDescent="0.25">
      <c r="A1609">
        <v>1923</v>
      </c>
      <c r="B1609" t="s">
        <v>23</v>
      </c>
      <c r="C1609" t="s">
        <v>20</v>
      </c>
      <c r="F1609">
        <v>98</v>
      </c>
      <c r="I1609">
        <v>31</v>
      </c>
      <c r="L1609">
        <f t="shared" si="90"/>
        <v>129</v>
      </c>
    </row>
    <row r="1610" spans="1:12" x14ac:dyDescent="0.25">
      <c r="A1610">
        <v>1924</v>
      </c>
      <c r="B1610" t="s">
        <v>23</v>
      </c>
      <c r="C1610" t="s">
        <v>20</v>
      </c>
      <c r="F1610">
        <v>124</v>
      </c>
      <c r="I1610">
        <v>75</v>
      </c>
      <c r="L1610">
        <f t="shared" si="90"/>
        <v>199</v>
      </c>
    </row>
    <row r="1611" spans="1:12" x14ac:dyDescent="0.25">
      <c r="A1611">
        <v>1925</v>
      </c>
      <c r="B1611" t="s">
        <v>23</v>
      </c>
      <c r="C1611" t="s">
        <v>20</v>
      </c>
      <c r="F1611">
        <v>190</v>
      </c>
      <c r="I1611">
        <v>53</v>
      </c>
      <c r="L1611">
        <f t="shared" si="90"/>
        <v>243</v>
      </c>
    </row>
    <row r="1612" spans="1:12" x14ac:dyDescent="0.25">
      <c r="A1612">
        <v>1926</v>
      </c>
      <c r="B1612" t="s">
        <v>23</v>
      </c>
      <c r="C1612" t="s">
        <v>20</v>
      </c>
      <c r="F1612">
        <v>191</v>
      </c>
      <c r="I1612">
        <v>20</v>
      </c>
      <c r="L1612">
        <f t="shared" si="90"/>
        <v>211</v>
      </c>
    </row>
    <row r="1613" spans="1:12" x14ac:dyDescent="0.25">
      <c r="A1613">
        <v>1927</v>
      </c>
      <c r="B1613" t="s">
        <v>23</v>
      </c>
      <c r="C1613" t="s">
        <v>20</v>
      </c>
      <c r="F1613">
        <v>201</v>
      </c>
      <c r="I1613">
        <v>16</v>
      </c>
      <c r="L1613">
        <f t="shared" si="90"/>
        <v>217</v>
      </c>
    </row>
    <row r="1614" spans="1:12" x14ac:dyDescent="0.25">
      <c r="A1614">
        <v>1928</v>
      </c>
      <c r="B1614" t="s">
        <v>23</v>
      </c>
      <c r="C1614" t="s">
        <v>20</v>
      </c>
      <c r="F1614">
        <v>273</v>
      </c>
      <c r="I1614">
        <v>3</v>
      </c>
      <c r="L1614">
        <f t="shared" si="90"/>
        <v>276</v>
      </c>
    </row>
    <row r="1615" spans="1:12" x14ac:dyDescent="0.25">
      <c r="A1615">
        <v>1929</v>
      </c>
      <c r="B1615" t="s">
        <v>23</v>
      </c>
      <c r="C1615" t="s">
        <v>20</v>
      </c>
      <c r="F1615">
        <v>252</v>
      </c>
      <c r="I1615">
        <v>107</v>
      </c>
      <c r="L1615">
        <f t="shared" si="90"/>
        <v>359</v>
      </c>
    </row>
    <row r="1616" spans="1:12" x14ac:dyDescent="0.25">
      <c r="A1616">
        <v>1930</v>
      </c>
      <c r="B1616" t="s">
        <v>23</v>
      </c>
      <c r="C1616" t="s">
        <v>20</v>
      </c>
      <c r="F1616">
        <v>202</v>
      </c>
      <c r="I1616">
        <v>35</v>
      </c>
      <c r="L1616">
        <f t="shared" si="90"/>
        <v>237</v>
      </c>
    </row>
    <row r="1617" spans="1:12" x14ac:dyDescent="0.25">
      <c r="A1617">
        <v>1931</v>
      </c>
      <c r="B1617" t="s">
        <v>23</v>
      </c>
      <c r="C1617" t="s">
        <v>20</v>
      </c>
      <c r="F1617">
        <v>129</v>
      </c>
      <c r="I1617">
        <v>27</v>
      </c>
      <c r="L1617">
        <f t="shared" si="90"/>
        <v>156</v>
      </c>
    </row>
    <row r="1618" spans="1:12" x14ac:dyDescent="0.25">
      <c r="A1618">
        <v>1932</v>
      </c>
      <c r="B1618" t="s">
        <v>23</v>
      </c>
      <c r="C1618" t="s">
        <v>20</v>
      </c>
      <c r="F1618">
        <v>88</v>
      </c>
      <c r="I1618">
        <v>30</v>
      </c>
      <c r="L1618">
        <f t="shared" si="90"/>
        <v>118</v>
      </c>
    </row>
    <row r="1619" spans="1:12" x14ac:dyDescent="0.25">
      <c r="A1619">
        <v>1933</v>
      </c>
      <c r="B1619" t="s">
        <v>23</v>
      </c>
      <c r="C1619" t="s">
        <v>20</v>
      </c>
      <c r="F1619">
        <v>96</v>
      </c>
      <c r="I1619">
        <v>38</v>
      </c>
      <c r="L1619">
        <f t="shared" si="90"/>
        <v>134</v>
      </c>
    </row>
    <row r="1620" spans="1:12" x14ac:dyDescent="0.25">
      <c r="A1620">
        <v>1934</v>
      </c>
      <c r="B1620" t="s">
        <v>23</v>
      </c>
      <c r="C1620" t="s">
        <v>20</v>
      </c>
      <c r="F1620">
        <v>98</v>
      </c>
      <c r="I1620">
        <v>48</v>
      </c>
      <c r="L1620">
        <f t="shared" si="90"/>
        <v>146</v>
      </c>
    </row>
    <row r="1621" spans="1:12" x14ac:dyDescent="0.25">
      <c r="A1621">
        <v>1935</v>
      </c>
      <c r="B1621" t="s">
        <v>23</v>
      </c>
      <c r="C1621" t="s">
        <v>20</v>
      </c>
      <c r="F1621">
        <v>91</v>
      </c>
      <c r="I1621">
        <v>40</v>
      </c>
      <c r="L1621">
        <f t="shared" si="90"/>
        <v>131</v>
      </c>
    </row>
    <row r="1622" spans="1:12" x14ac:dyDescent="0.25">
      <c r="A1622">
        <v>1936</v>
      </c>
      <c r="B1622" t="s">
        <v>23</v>
      </c>
      <c r="C1622" t="s">
        <v>20</v>
      </c>
      <c r="F1622">
        <v>38</v>
      </c>
      <c r="I1622">
        <v>29</v>
      </c>
      <c r="L1622">
        <f t="shared" si="90"/>
        <v>67</v>
      </c>
    </row>
    <row r="1623" spans="1:12" x14ac:dyDescent="0.25">
      <c r="A1623">
        <v>1937</v>
      </c>
      <c r="B1623" t="s">
        <v>23</v>
      </c>
      <c r="C1623" t="s">
        <v>20</v>
      </c>
      <c r="F1623">
        <v>37</v>
      </c>
      <c r="I1623">
        <v>10</v>
      </c>
      <c r="L1623">
        <f t="shared" si="90"/>
        <v>47</v>
      </c>
    </row>
    <row r="1624" spans="1:12" x14ac:dyDescent="0.25">
      <c r="A1624">
        <v>1938</v>
      </c>
      <c r="B1624" t="s">
        <v>23</v>
      </c>
      <c r="C1624" t="s">
        <v>20</v>
      </c>
      <c r="F1624">
        <v>54</v>
      </c>
      <c r="I1624">
        <v>22</v>
      </c>
      <c r="L1624">
        <f t="shared" si="90"/>
        <v>76</v>
      </c>
    </row>
    <row r="1625" spans="1:12" x14ac:dyDescent="0.25">
      <c r="A1625">
        <v>1939</v>
      </c>
      <c r="B1625" t="s">
        <v>23</v>
      </c>
      <c r="C1625" t="s">
        <v>20</v>
      </c>
      <c r="F1625">
        <v>32</v>
      </c>
      <c r="I1625">
        <v>15</v>
      </c>
      <c r="L1625">
        <f t="shared" si="90"/>
        <v>47</v>
      </c>
    </row>
    <row r="1626" spans="1:12" x14ac:dyDescent="0.25">
      <c r="A1626">
        <v>1940</v>
      </c>
      <c r="B1626" t="s">
        <v>23</v>
      </c>
      <c r="C1626" t="s">
        <v>20</v>
      </c>
      <c r="F1626">
        <v>23</v>
      </c>
      <c r="I1626">
        <v>19</v>
      </c>
      <c r="L1626">
        <f t="shared" si="90"/>
        <v>42</v>
      </c>
    </row>
    <row r="1627" spans="1:12" x14ac:dyDescent="0.25">
      <c r="A1627">
        <v>1941</v>
      </c>
      <c r="B1627" t="s">
        <v>23</v>
      </c>
      <c r="C1627" t="s">
        <v>20</v>
      </c>
      <c r="F1627">
        <v>47</v>
      </c>
      <c r="I1627">
        <v>14</v>
      </c>
      <c r="L1627">
        <f t="shared" si="90"/>
        <v>61</v>
      </c>
    </row>
    <row r="1628" spans="1:12" x14ac:dyDescent="0.25">
      <c r="A1628">
        <v>1942</v>
      </c>
      <c r="B1628" t="s">
        <v>23</v>
      </c>
      <c r="C1628" t="s">
        <v>20</v>
      </c>
      <c r="F1628">
        <v>45</v>
      </c>
      <c r="I1628">
        <v>16</v>
      </c>
      <c r="L1628">
        <f t="shared" si="90"/>
        <v>61</v>
      </c>
    </row>
    <row r="1629" spans="1:12" x14ac:dyDescent="0.25">
      <c r="A1629">
        <v>1943</v>
      </c>
      <c r="B1629" t="s">
        <v>23</v>
      </c>
      <c r="C1629" t="s">
        <v>20</v>
      </c>
      <c r="F1629">
        <v>165</v>
      </c>
      <c r="I1629">
        <v>24</v>
      </c>
      <c r="L1629">
        <f t="shared" si="90"/>
        <v>189</v>
      </c>
    </row>
    <row r="1630" spans="1:12" x14ac:dyDescent="0.25">
      <c r="A1630">
        <v>1944</v>
      </c>
      <c r="B1630" t="s">
        <v>23</v>
      </c>
      <c r="C1630" t="s">
        <v>20</v>
      </c>
      <c r="F1630">
        <v>125</v>
      </c>
      <c r="I1630">
        <v>25</v>
      </c>
      <c r="L1630">
        <f t="shared" si="90"/>
        <v>150</v>
      </c>
    </row>
    <row r="1631" spans="1:12" x14ac:dyDescent="0.25">
      <c r="A1631">
        <v>1945</v>
      </c>
      <c r="B1631" t="s">
        <v>23</v>
      </c>
      <c r="C1631" t="s">
        <v>20</v>
      </c>
      <c r="F1631">
        <v>110</v>
      </c>
      <c r="I1631">
        <v>14</v>
      </c>
      <c r="L1631">
        <f t="shared" si="90"/>
        <v>124</v>
      </c>
    </row>
    <row r="1632" spans="1:12" x14ac:dyDescent="0.25">
      <c r="A1632">
        <v>1946</v>
      </c>
      <c r="B1632" t="s">
        <v>23</v>
      </c>
      <c r="C1632" t="s">
        <v>20</v>
      </c>
      <c r="F1632">
        <v>150</v>
      </c>
      <c r="I1632">
        <v>11</v>
      </c>
      <c r="L1632">
        <f t="shared" si="90"/>
        <v>161</v>
      </c>
    </row>
    <row r="1633" spans="1:12" x14ac:dyDescent="0.25">
      <c r="A1633">
        <v>1947</v>
      </c>
      <c r="B1633" t="s">
        <v>23</v>
      </c>
      <c r="C1633" t="s">
        <v>20</v>
      </c>
      <c r="F1633">
        <v>98</v>
      </c>
      <c r="I1633">
        <v>3</v>
      </c>
      <c r="L1633">
        <f t="shared" si="90"/>
        <v>101</v>
      </c>
    </row>
    <row r="1634" spans="1:12" x14ac:dyDescent="0.25">
      <c r="A1634">
        <v>1948</v>
      </c>
      <c r="B1634" t="s">
        <v>23</v>
      </c>
      <c r="C1634" t="s">
        <v>20</v>
      </c>
      <c r="F1634">
        <v>101</v>
      </c>
      <c r="I1634">
        <v>9</v>
      </c>
      <c r="L1634">
        <f t="shared" si="90"/>
        <v>110</v>
      </c>
    </row>
    <row r="1635" spans="1:12" x14ac:dyDescent="0.25">
      <c r="A1635">
        <v>1949</v>
      </c>
      <c r="B1635" t="s">
        <v>23</v>
      </c>
      <c r="C1635" t="s">
        <v>20</v>
      </c>
      <c r="F1635">
        <v>96</v>
      </c>
      <c r="I1635">
        <v>10</v>
      </c>
      <c r="L1635">
        <f t="shared" si="90"/>
        <v>106</v>
      </c>
    </row>
    <row r="1636" spans="1:12" x14ac:dyDescent="0.25">
      <c r="A1636">
        <v>1950</v>
      </c>
      <c r="B1636" t="s">
        <v>23</v>
      </c>
      <c r="C1636" t="s">
        <v>20</v>
      </c>
      <c r="F1636">
        <v>81</v>
      </c>
      <c r="I1636">
        <v>29</v>
      </c>
      <c r="L1636">
        <f t="shared" ref="L1636:L1667" si="91">+F1636+I1636+J1636+K1636</f>
        <v>110</v>
      </c>
    </row>
    <row r="1637" spans="1:12" x14ac:dyDescent="0.25">
      <c r="A1637">
        <v>1951</v>
      </c>
      <c r="B1637" t="s">
        <v>23</v>
      </c>
      <c r="C1637" t="s">
        <v>20</v>
      </c>
      <c r="F1637">
        <v>51</v>
      </c>
      <c r="I1637">
        <v>44</v>
      </c>
      <c r="L1637">
        <f t="shared" si="91"/>
        <v>95</v>
      </c>
    </row>
    <row r="1638" spans="1:12" x14ac:dyDescent="0.25">
      <c r="A1638">
        <v>1952</v>
      </c>
      <c r="B1638" t="s">
        <v>23</v>
      </c>
      <c r="C1638" t="s">
        <v>20</v>
      </c>
      <c r="F1638">
        <v>41</v>
      </c>
      <c r="I1638">
        <v>76</v>
      </c>
      <c r="L1638">
        <f t="shared" si="91"/>
        <v>117</v>
      </c>
    </row>
    <row r="1639" spans="1:12" x14ac:dyDescent="0.25">
      <c r="A1639">
        <v>1953</v>
      </c>
      <c r="B1639" t="s">
        <v>23</v>
      </c>
      <c r="C1639" t="s">
        <v>20</v>
      </c>
      <c r="F1639">
        <v>8</v>
      </c>
      <c r="I1639">
        <v>22</v>
      </c>
      <c r="L1639">
        <f t="shared" si="91"/>
        <v>30</v>
      </c>
    </row>
    <row r="1640" spans="1:12" x14ac:dyDescent="0.25">
      <c r="A1640">
        <v>1954</v>
      </c>
      <c r="B1640" t="s">
        <v>23</v>
      </c>
      <c r="C1640" t="s">
        <v>20</v>
      </c>
      <c r="F1640">
        <v>16</v>
      </c>
      <c r="I1640">
        <v>8</v>
      </c>
      <c r="L1640">
        <f t="shared" si="91"/>
        <v>24</v>
      </c>
    </row>
    <row r="1641" spans="1:12" x14ac:dyDescent="0.25">
      <c r="A1641">
        <v>1955</v>
      </c>
      <c r="B1641" t="s">
        <v>23</v>
      </c>
      <c r="C1641" t="s">
        <v>20</v>
      </c>
      <c r="F1641">
        <v>12</v>
      </c>
      <c r="I1641">
        <v>4</v>
      </c>
      <c r="L1641">
        <f t="shared" si="91"/>
        <v>16</v>
      </c>
    </row>
    <row r="1642" spans="1:12" x14ac:dyDescent="0.25">
      <c r="A1642">
        <v>1956</v>
      </c>
      <c r="B1642" t="s">
        <v>23</v>
      </c>
      <c r="C1642" t="s">
        <v>20</v>
      </c>
      <c r="F1642">
        <v>10</v>
      </c>
      <c r="I1642">
        <v>1</v>
      </c>
      <c r="L1642">
        <f t="shared" si="91"/>
        <v>11</v>
      </c>
    </row>
    <row r="1643" spans="1:12" x14ac:dyDescent="0.25">
      <c r="A1643">
        <v>1957</v>
      </c>
      <c r="B1643" t="s">
        <v>23</v>
      </c>
      <c r="C1643" t="s">
        <v>20</v>
      </c>
      <c r="F1643">
        <v>8</v>
      </c>
      <c r="I1643">
        <v>1</v>
      </c>
      <c r="L1643">
        <f t="shared" si="91"/>
        <v>9</v>
      </c>
    </row>
    <row r="1644" spans="1:12" x14ac:dyDescent="0.25">
      <c r="A1644">
        <v>1958</v>
      </c>
      <c r="B1644" t="s">
        <v>23</v>
      </c>
      <c r="C1644" t="s">
        <v>20</v>
      </c>
      <c r="F1644">
        <v>2</v>
      </c>
      <c r="I1644">
        <v>0</v>
      </c>
      <c r="L1644">
        <f t="shared" si="91"/>
        <v>2</v>
      </c>
    </row>
    <row r="1645" spans="1:12" x14ac:dyDescent="0.25">
      <c r="A1645">
        <v>1959</v>
      </c>
      <c r="B1645" t="s">
        <v>23</v>
      </c>
      <c r="C1645" t="s">
        <v>20</v>
      </c>
      <c r="F1645">
        <v>9</v>
      </c>
      <c r="I1645">
        <v>0</v>
      </c>
      <c r="L1645">
        <f t="shared" si="91"/>
        <v>9</v>
      </c>
    </row>
    <row r="1646" spans="1:12" x14ac:dyDescent="0.25">
      <c r="A1646">
        <v>1960</v>
      </c>
      <c r="B1646" t="s">
        <v>23</v>
      </c>
      <c r="C1646" t="s">
        <v>20</v>
      </c>
      <c r="F1646">
        <v>6</v>
      </c>
      <c r="I1646">
        <v>0</v>
      </c>
      <c r="L1646">
        <f t="shared" si="91"/>
        <v>6</v>
      </c>
    </row>
    <row r="1647" spans="1:12" x14ac:dyDescent="0.25">
      <c r="A1647">
        <v>1961</v>
      </c>
      <c r="B1647" t="s">
        <v>23</v>
      </c>
      <c r="C1647" t="s">
        <v>20</v>
      </c>
      <c r="F1647">
        <v>8</v>
      </c>
      <c r="I1647">
        <v>9</v>
      </c>
      <c r="L1647">
        <f t="shared" si="91"/>
        <v>17</v>
      </c>
    </row>
    <row r="1648" spans="1:12" x14ac:dyDescent="0.25">
      <c r="A1648">
        <v>1962</v>
      </c>
      <c r="B1648" t="s">
        <v>23</v>
      </c>
      <c r="C1648" t="s">
        <v>20</v>
      </c>
      <c r="F1648">
        <v>10</v>
      </c>
      <c r="I1648">
        <v>2</v>
      </c>
      <c r="L1648">
        <f t="shared" si="91"/>
        <v>12</v>
      </c>
    </row>
    <row r="1649" spans="1:12" x14ac:dyDescent="0.25">
      <c r="A1649">
        <v>1963</v>
      </c>
      <c r="B1649" t="s">
        <v>23</v>
      </c>
      <c r="C1649" t="s">
        <v>20</v>
      </c>
      <c r="F1649">
        <v>12</v>
      </c>
      <c r="I1649">
        <v>2</v>
      </c>
      <c r="L1649">
        <f t="shared" si="91"/>
        <v>14</v>
      </c>
    </row>
    <row r="1650" spans="1:12" x14ac:dyDescent="0.25">
      <c r="A1650">
        <v>1964</v>
      </c>
      <c r="B1650" t="s">
        <v>23</v>
      </c>
      <c r="C1650" t="s">
        <v>20</v>
      </c>
      <c r="F1650">
        <v>9</v>
      </c>
      <c r="I1650">
        <v>2</v>
      </c>
      <c r="L1650">
        <f t="shared" si="91"/>
        <v>11</v>
      </c>
    </row>
    <row r="1651" spans="1:12" x14ac:dyDescent="0.25">
      <c r="A1651">
        <v>1965</v>
      </c>
      <c r="B1651" t="s">
        <v>23</v>
      </c>
      <c r="C1651" t="s">
        <v>20</v>
      </c>
      <c r="F1651">
        <v>14</v>
      </c>
      <c r="I1651">
        <v>0</v>
      </c>
      <c r="L1651">
        <f t="shared" si="91"/>
        <v>14</v>
      </c>
    </row>
    <row r="1652" spans="1:12" x14ac:dyDescent="0.25">
      <c r="A1652">
        <v>1966</v>
      </c>
      <c r="B1652" t="s">
        <v>23</v>
      </c>
      <c r="C1652" t="s">
        <v>20</v>
      </c>
      <c r="F1652">
        <v>19</v>
      </c>
      <c r="I1652">
        <v>0</v>
      </c>
      <c r="L1652">
        <f t="shared" si="91"/>
        <v>19</v>
      </c>
    </row>
    <row r="1653" spans="1:12" x14ac:dyDescent="0.25">
      <c r="A1653">
        <v>1967</v>
      </c>
      <c r="B1653" t="s">
        <v>23</v>
      </c>
      <c r="C1653" t="s">
        <v>20</v>
      </c>
      <c r="F1653">
        <v>60</v>
      </c>
      <c r="I1653">
        <v>0</v>
      </c>
      <c r="L1653">
        <f t="shared" si="91"/>
        <v>60</v>
      </c>
    </row>
    <row r="1654" spans="1:12" x14ac:dyDescent="0.25">
      <c r="A1654">
        <v>1968</v>
      </c>
      <c r="B1654" t="s">
        <v>23</v>
      </c>
      <c r="C1654" t="s">
        <v>20</v>
      </c>
      <c r="F1654">
        <v>51</v>
      </c>
      <c r="I1654">
        <v>3</v>
      </c>
      <c r="L1654">
        <f t="shared" si="91"/>
        <v>54</v>
      </c>
    </row>
    <row r="1655" spans="1:12" x14ac:dyDescent="0.25">
      <c r="A1655">
        <v>1969</v>
      </c>
      <c r="B1655" t="s">
        <v>23</v>
      </c>
      <c r="C1655" t="s">
        <v>20</v>
      </c>
      <c r="F1655">
        <v>144</v>
      </c>
      <c r="I1655">
        <v>1</v>
      </c>
      <c r="L1655">
        <f t="shared" si="91"/>
        <v>145</v>
      </c>
    </row>
    <row r="1656" spans="1:12" x14ac:dyDescent="0.25">
      <c r="A1656">
        <v>1970</v>
      </c>
      <c r="B1656" t="s">
        <v>23</v>
      </c>
      <c r="C1656" t="s">
        <v>20</v>
      </c>
      <c r="F1656">
        <v>177</v>
      </c>
      <c r="I1656">
        <v>2</v>
      </c>
      <c r="L1656">
        <f t="shared" si="91"/>
        <v>179</v>
      </c>
    </row>
    <row r="1657" spans="1:12" x14ac:dyDescent="0.25">
      <c r="A1657">
        <v>1971</v>
      </c>
      <c r="B1657" t="s">
        <v>23</v>
      </c>
      <c r="C1657" t="s">
        <v>20</v>
      </c>
      <c r="F1657">
        <v>172</v>
      </c>
      <c r="I1657">
        <v>7</v>
      </c>
      <c r="L1657">
        <f t="shared" si="91"/>
        <v>179</v>
      </c>
    </row>
    <row r="1658" spans="1:12" x14ac:dyDescent="0.25">
      <c r="A1658">
        <v>1972</v>
      </c>
      <c r="B1658" t="s">
        <v>23</v>
      </c>
      <c r="C1658" t="s">
        <v>20</v>
      </c>
      <c r="F1658">
        <v>244</v>
      </c>
      <c r="I1658">
        <v>13</v>
      </c>
      <c r="L1658">
        <f t="shared" si="91"/>
        <v>257</v>
      </c>
    </row>
    <row r="1659" spans="1:12" x14ac:dyDescent="0.25">
      <c r="A1659">
        <v>1973</v>
      </c>
      <c r="B1659" t="s">
        <v>23</v>
      </c>
      <c r="C1659" t="s">
        <v>20</v>
      </c>
      <c r="F1659">
        <v>278</v>
      </c>
      <c r="I1659">
        <v>13</v>
      </c>
      <c r="L1659">
        <f t="shared" si="91"/>
        <v>291</v>
      </c>
    </row>
    <row r="1660" spans="1:12" x14ac:dyDescent="0.25">
      <c r="A1660">
        <v>1974</v>
      </c>
      <c r="B1660" t="s">
        <v>23</v>
      </c>
      <c r="C1660" t="s">
        <v>20</v>
      </c>
      <c r="F1660">
        <v>270</v>
      </c>
      <c r="I1660">
        <v>9</v>
      </c>
      <c r="L1660">
        <f t="shared" si="91"/>
        <v>279</v>
      </c>
    </row>
    <row r="1661" spans="1:12" x14ac:dyDescent="0.25">
      <c r="A1661">
        <v>1975</v>
      </c>
      <c r="B1661" t="s">
        <v>23</v>
      </c>
      <c r="C1661" t="s">
        <v>20</v>
      </c>
      <c r="F1661">
        <v>214</v>
      </c>
      <c r="I1661">
        <v>25</v>
      </c>
      <c r="L1661">
        <f t="shared" si="91"/>
        <v>239</v>
      </c>
    </row>
    <row r="1662" spans="1:12" x14ac:dyDescent="0.25">
      <c r="A1662">
        <v>1976</v>
      </c>
      <c r="B1662" t="s">
        <v>23</v>
      </c>
      <c r="C1662" t="s">
        <v>20</v>
      </c>
      <c r="F1662">
        <v>112</v>
      </c>
      <c r="I1662">
        <v>20</v>
      </c>
      <c r="L1662">
        <f t="shared" si="91"/>
        <v>132</v>
      </c>
    </row>
    <row r="1663" spans="1:12" x14ac:dyDescent="0.25">
      <c r="A1663">
        <v>1977</v>
      </c>
      <c r="B1663" t="s">
        <v>23</v>
      </c>
      <c r="C1663" t="s">
        <v>20</v>
      </c>
      <c r="F1663">
        <v>78</v>
      </c>
      <c r="I1663">
        <v>19</v>
      </c>
      <c r="L1663">
        <f t="shared" si="91"/>
        <v>97</v>
      </c>
    </row>
    <row r="1664" spans="1:12" x14ac:dyDescent="0.25">
      <c r="A1664">
        <v>1978</v>
      </c>
      <c r="B1664" t="s">
        <v>23</v>
      </c>
      <c r="C1664" t="s">
        <v>20</v>
      </c>
      <c r="D1664">
        <v>0</v>
      </c>
      <c r="E1664">
        <f t="shared" ref="E1664:E1685" si="92">F1664-D1664</f>
        <v>149</v>
      </c>
      <c r="F1664">
        <v>149</v>
      </c>
      <c r="G1664">
        <v>1</v>
      </c>
      <c r="H1664">
        <f t="shared" ref="H1664:H1685" si="93">I1664-G1664</f>
        <v>27</v>
      </c>
      <c r="I1664">
        <v>28</v>
      </c>
      <c r="J1664">
        <v>0</v>
      </c>
      <c r="K1664">
        <v>0</v>
      </c>
      <c r="L1664">
        <f t="shared" si="91"/>
        <v>177</v>
      </c>
    </row>
    <row r="1665" spans="1:12" x14ac:dyDescent="0.25">
      <c r="A1665">
        <v>1979</v>
      </c>
      <c r="B1665" t="s">
        <v>23</v>
      </c>
      <c r="C1665" t="s">
        <v>20</v>
      </c>
      <c r="D1665">
        <v>0</v>
      </c>
      <c r="E1665">
        <f t="shared" si="92"/>
        <v>36</v>
      </c>
      <c r="F1665">
        <v>36</v>
      </c>
      <c r="G1665">
        <v>2</v>
      </c>
      <c r="H1665">
        <f t="shared" si="93"/>
        <v>32</v>
      </c>
      <c r="I1665">
        <v>34</v>
      </c>
      <c r="J1665">
        <v>0</v>
      </c>
      <c r="K1665">
        <v>0</v>
      </c>
      <c r="L1665">
        <f t="shared" si="91"/>
        <v>70</v>
      </c>
    </row>
    <row r="1666" spans="1:12" x14ac:dyDescent="0.25">
      <c r="A1666">
        <v>1980</v>
      </c>
      <c r="B1666" t="s">
        <v>23</v>
      </c>
      <c r="C1666" t="s">
        <v>20</v>
      </c>
      <c r="D1666">
        <v>0</v>
      </c>
      <c r="E1666">
        <f t="shared" si="92"/>
        <v>128</v>
      </c>
      <c r="F1666">
        <v>128</v>
      </c>
      <c r="G1666">
        <v>5</v>
      </c>
      <c r="H1666">
        <f t="shared" si="93"/>
        <v>57</v>
      </c>
      <c r="I1666">
        <v>62</v>
      </c>
      <c r="J1666">
        <v>0</v>
      </c>
      <c r="K1666">
        <v>0</v>
      </c>
      <c r="L1666">
        <f t="shared" si="91"/>
        <v>190</v>
      </c>
    </row>
    <row r="1667" spans="1:12" x14ac:dyDescent="0.25">
      <c r="A1667">
        <v>1981</v>
      </c>
      <c r="B1667" t="s">
        <v>23</v>
      </c>
      <c r="C1667" t="s">
        <v>20</v>
      </c>
      <c r="D1667">
        <v>0</v>
      </c>
      <c r="E1667">
        <f t="shared" si="92"/>
        <v>168</v>
      </c>
      <c r="F1667">
        <v>168</v>
      </c>
      <c r="G1667">
        <v>5</v>
      </c>
      <c r="H1667">
        <f t="shared" si="93"/>
        <v>41</v>
      </c>
      <c r="I1667">
        <v>46</v>
      </c>
      <c r="J1667">
        <v>0</v>
      </c>
      <c r="K1667">
        <v>0</v>
      </c>
      <c r="L1667">
        <f t="shared" si="91"/>
        <v>214</v>
      </c>
    </row>
    <row r="1668" spans="1:12" x14ac:dyDescent="0.25">
      <c r="A1668">
        <v>1982</v>
      </c>
      <c r="B1668" t="s">
        <v>23</v>
      </c>
      <c r="C1668" t="s">
        <v>20</v>
      </c>
      <c r="D1668">
        <v>0</v>
      </c>
      <c r="E1668">
        <f t="shared" si="92"/>
        <v>169</v>
      </c>
      <c r="F1668">
        <v>169</v>
      </c>
      <c r="G1668">
        <v>3</v>
      </c>
      <c r="H1668">
        <f t="shared" si="93"/>
        <v>58</v>
      </c>
      <c r="I1668">
        <v>61</v>
      </c>
      <c r="J1668">
        <v>0</v>
      </c>
      <c r="K1668">
        <v>0</v>
      </c>
      <c r="L1668">
        <f t="shared" ref="L1668:L1685" si="94">+F1668+I1668+J1668+K1668</f>
        <v>230</v>
      </c>
    </row>
    <row r="1669" spans="1:12" x14ac:dyDescent="0.25">
      <c r="A1669">
        <v>1983</v>
      </c>
      <c r="B1669" t="s">
        <v>23</v>
      </c>
      <c r="C1669" t="s">
        <v>20</v>
      </c>
      <c r="D1669">
        <v>0</v>
      </c>
      <c r="E1669">
        <f t="shared" si="92"/>
        <v>153</v>
      </c>
      <c r="F1669">
        <v>153</v>
      </c>
      <c r="G1669">
        <v>1</v>
      </c>
      <c r="H1669">
        <f t="shared" si="93"/>
        <v>56</v>
      </c>
      <c r="I1669">
        <v>57</v>
      </c>
      <c r="J1669">
        <v>0</v>
      </c>
      <c r="K1669">
        <v>0</v>
      </c>
      <c r="L1669">
        <f t="shared" si="94"/>
        <v>210</v>
      </c>
    </row>
    <row r="1670" spans="1:12" x14ac:dyDescent="0.25">
      <c r="A1670">
        <v>1984</v>
      </c>
      <c r="B1670" t="s">
        <v>23</v>
      </c>
      <c r="C1670" t="s">
        <v>20</v>
      </c>
      <c r="D1670">
        <v>0</v>
      </c>
      <c r="E1670">
        <f t="shared" si="92"/>
        <v>251</v>
      </c>
      <c r="F1670">
        <v>251</v>
      </c>
      <c r="G1670">
        <v>38</v>
      </c>
      <c r="H1670">
        <f t="shared" si="93"/>
        <v>23</v>
      </c>
      <c r="I1670">
        <v>61</v>
      </c>
      <c r="J1670">
        <v>0</v>
      </c>
      <c r="K1670">
        <v>0</v>
      </c>
      <c r="L1670">
        <f t="shared" si="94"/>
        <v>312</v>
      </c>
    </row>
    <row r="1671" spans="1:12" x14ac:dyDescent="0.25">
      <c r="A1671">
        <v>1985</v>
      </c>
      <c r="B1671" t="s">
        <v>23</v>
      </c>
      <c r="C1671" t="s">
        <v>20</v>
      </c>
      <c r="D1671">
        <v>28</v>
      </c>
      <c r="E1671">
        <f t="shared" si="92"/>
        <v>146</v>
      </c>
      <c r="F1671">
        <v>174</v>
      </c>
      <c r="G1671">
        <v>18</v>
      </c>
      <c r="H1671">
        <f t="shared" si="93"/>
        <v>38</v>
      </c>
      <c r="I1671">
        <v>56</v>
      </c>
      <c r="J1671">
        <v>0</v>
      </c>
      <c r="K1671">
        <v>0</v>
      </c>
      <c r="L1671">
        <f t="shared" si="94"/>
        <v>230</v>
      </c>
    </row>
    <row r="1672" spans="1:12" x14ac:dyDescent="0.25">
      <c r="A1672">
        <v>1986</v>
      </c>
      <c r="B1672" t="s">
        <v>23</v>
      </c>
      <c r="C1672" t="s">
        <v>20</v>
      </c>
      <c r="D1672">
        <v>0</v>
      </c>
      <c r="E1672">
        <f t="shared" si="92"/>
        <v>225</v>
      </c>
      <c r="F1672">
        <v>225</v>
      </c>
      <c r="G1672">
        <v>44</v>
      </c>
      <c r="H1672">
        <f t="shared" si="93"/>
        <v>35</v>
      </c>
      <c r="I1672">
        <v>79</v>
      </c>
      <c r="J1672">
        <v>0</v>
      </c>
      <c r="K1672">
        <v>0</v>
      </c>
      <c r="L1672">
        <f t="shared" si="94"/>
        <v>304</v>
      </c>
    </row>
    <row r="1673" spans="1:12" x14ac:dyDescent="0.25">
      <c r="A1673">
        <v>1987</v>
      </c>
      <c r="B1673" t="s">
        <v>23</v>
      </c>
      <c r="C1673" t="s">
        <v>20</v>
      </c>
      <c r="D1673">
        <v>7</v>
      </c>
      <c r="E1673">
        <f t="shared" si="92"/>
        <v>179</v>
      </c>
      <c r="F1673">
        <v>186</v>
      </c>
      <c r="G1673">
        <v>55</v>
      </c>
      <c r="H1673">
        <f t="shared" si="93"/>
        <v>31</v>
      </c>
      <c r="I1673">
        <v>86</v>
      </c>
      <c r="J1673">
        <v>0</v>
      </c>
      <c r="K1673">
        <v>0</v>
      </c>
      <c r="L1673">
        <f t="shared" si="94"/>
        <v>272</v>
      </c>
    </row>
    <row r="1674" spans="1:12" x14ac:dyDescent="0.25">
      <c r="A1674">
        <v>1988</v>
      </c>
      <c r="B1674" t="s">
        <v>23</v>
      </c>
      <c r="C1674" t="s">
        <v>20</v>
      </c>
      <c r="D1674">
        <v>0</v>
      </c>
      <c r="E1674">
        <f t="shared" si="92"/>
        <v>170</v>
      </c>
      <c r="F1674">
        <v>170</v>
      </c>
      <c r="G1674">
        <v>20</v>
      </c>
      <c r="H1674">
        <f t="shared" si="93"/>
        <v>33</v>
      </c>
      <c r="I1674">
        <v>53</v>
      </c>
      <c r="J1674">
        <v>0</v>
      </c>
      <c r="K1674">
        <v>0</v>
      </c>
      <c r="L1674">
        <f t="shared" si="94"/>
        <v>223</v>
      </c>
    </row>
    <row r="1675" spans="1:12" x14ac:dyDescent="0.25">
      <c r="A1675">
        <v>1989</v>
      </c>
      <c r="B1675" t="s">
        <v>23</v>
      </c>
      <c r="C1675" t="s">
        <v>20</v>
      </c>
      <c r="D1675">
        <v>0</v>
      </c>
      <c r="E1675">
        <f t="shared" si="92"/>
        <v>124</v>
      </c>
      <c r="F1675">
        <v>124</v>
      </c>
      <c r="G1675">
        <v>2</v>
      </c>
      <c r="H1675">
        <f t="shared" si="93"/>
        <v>10</v>
      </c>
      <c r="I1675">
        <v>12</v>
      </c>
      <c r="J1675">
        <v>0</v>
      </c>
      <c r="K1675">
        <v>0</v>
      </c>
      <c r="L1675">
        <f t="shared" si="94"/>
        <v>136</v>
      </c>
    </row>
    <row r="1676" spans="1:12" x14ac:dyDescent="0.25">
      <c r="A1676">
        <v>1990</v>
      </c>
      <c r="B1676" t="s">
        <v>23</v>
      </c>
      <c r="C1676" t="s">
        <v>20</v>
      </c>
      <c r="D1676">
        <v>0</v>
      </c>
      <c r="E1676">
        <f t="shared" si="92"/>
        <v>184</v>
      </c>
      <c r="F1676">
        <v>184</v>
      </c>
      <c r="G1676">
        <v>9</v>
      </c>
      <c r="H1676">
        <f t="shared" si="93"/>
        <v>10</v>
      </c>
      <c r="I1676">
        <v>19</v>
      </c>
      <c r="J1676">
        <v>0</v>
      </c>
      <c r="K1676">
        <v>0</v>
      </c>
      <c r="L1676">
        <f t="shared" si="94"/>
        <v>203</v>
      </c>
    </row>
    <row r="1677" spans="1:12" x14ac:dyDescent="0.25">
      <c r="A1677">
        <v>1991</v>
      </c>
      <c r="B1677" t="s">
        <v>23</v>
      </c>
      <c r="C1677" t="s">
        <v>20</v>
      </c>
      <c r="D1677">
        <v>0</v>
      </c>
      <c r="E1677">
        <f t="shared" si="92"/>
        <v>114</v>
      </c>
      <c r="F1677">
        <v>114</v>
      </c>
      <c r="G1677">
        <v>0</v>
      </c>
      <c r="H1677">
        <f t="shared" si="93"/>
        <v>15</v>
      </c>
      <c r="I1677">
        <v>15</v>
      </c>
      <c r="J1677">
        <v>0</v>
      </c>
      <c r="K1677">
        <v>0</v>
      </c>
      <c r="L1677">
        <f t="shared" si="94"/>
        <v>129</v>
      </c>
    </row>
    <row r="1678" spans="1:12" x14ac:dyDescent="0.25">
      <c r="A1678">
        <v>1992</v>
      </c>
      <c r="B1678" t="s">
        <v>23</v>
      </c>
      <c r="C1678" t="s">
        <v>20</v>
      </c>
      <c r="D1678">
        <v>0</v>
      </c>
      <c r="E1678">
        <f t="shared" si="92"/>
        <v>228</v>
      </c>
      <c r="F1678">
        <v>228</v>
      </c>
      <c r="G1678">
        <v>0</v>
      </c>
      <c r="H1678">
        <f t="shared" si="93"/>
        <v>0</v>
      </c>
      <c r="I1678">
        <v>0</v>
      </c>
      <c r="J1678">
        <v>0</v>
      </c>
      <c r="K1678">
        <v>0</v>
      </c>
      <c r="L1678">
        <f t="shared" si="94"/>
        <v>228</v>
      </c>
    </row>
    <row r="1679" spans="1:12" x14ac:dyDescent="0.25">
      <c r="A1679">
        <v>1993</v>
      </c>
      <c r="B1679" t="s">
        <v>23</v>
      </c>
      <c r="C1679" t="s">
        <v>20</v>
      </c>
      <c r="D1679">
        <v>0</v>
      </c>
      <c r="E1679">
        <f t="shared" si="92"/>
        <v>195</v>
      </c>
      <c r="F1679">
        <v>195</v>
      </c>
      <c r="G1679">
        <v>8</v>
      </c>
      <c r="H1679">
        <f t="shared" si="93"/>
        <v>7325</v>
      </c>
      <c r="I1679">
        <v>7333</v>
      </c>
      <c r="J1679">
        <v>0</v>
      </c>
      <c r="K1679">
        <v>0</v>
      </c>
      <c r="L1679">
        <f t="shared" si="94"/>
        <v>7528</v>
      </c>
    </row>
    <row r="1680" spans="1:12" x14ac:dyDescent="0.25">
      <c r="A1680">
        <v>1994</v>
      </c>
      <c r="B1680" t="s">
        <v>23</v>
      </c>
      <c r="C1680" t="s">
        <v>20</v>
      </c>
      <c r="D1680">
        <v>0</v>
      </c>
      <c r="E1680">
        <f t="shared" si="92"/>
        <v>161</v>
      </c>
      <c r="F1680">
        <v>161</v>
      </c>
      <c r="G1680">
        <v>1</v>
      </c>
      <c r="H1680">
        <f t="shared" si="93"/>
        <v>7</v>
      </c>
      <c r="I1680">
        <v>8</v>
      </c>
      <c r="J1680">
        <v>0</v>
      </c>
      <c r="K1680">
        <v>0</v>
      </c>
      <c r="L1680">
        <f t="shared" si="94"/>
        <v>169</v>
      </c>
    </row>
    <row r="1681" spans="1:12" x14ac:dyDescent="0.25">
      <c r="A1681">
        <v>1995</v>
      </c>
      <c r="B1681" t="s">
        <v>23</v>
      </c>
      <c r="C1681" t="s">
        <v>20</v>
      </c>
      <c r="D1681">
        <v>0</v>
      </c>
      <c r="E1681">
        <f t="shared" si="92"/>
        <v>90</v>
      </c>
      <c r="F1681">
        <v>90</v>
      </c>
      <c r="G1681">
        <v>0</v>
      </c>
      <c r="H1681">
        <f t="shared" si="93"/>
        <v>6</v>
      </c>
      <c r="I1681">
        <v>6</v>
      </c>
      <c r="J1681">
        <v>0</v>
      </c>
      <c r="K1681">
        <v>0</v>
      </c>
      <c r="L1681">
        <f t="shared" si="94"/>
        <v>96</v>
      </c>
    </row>
    <row r="1682" spans="1:12" x14ac:dyDescent="0.25">
      <c r="A1682">
        <v>1996</v>
      </c>
      <c r="B1682" t="s">
        <v>23</v>
      </c>
      <c r="C1682" t="s">
        <v>20</v>
      </c>
      <c r="D1682">
        <v>0</v>
      </c>
      <c r="E1682">
        <f t="shared" si="92"/>
        <v>182</v>
      </c>
      <c r="F1682">
        <v>182</v>
      </c>
      <c r="G1682">
        <v>0</v>
      </c>
      <c r="H1682">
        <f t="shared" si="93"/>
        <v>2</v>
      </c>
      <c r="I1682">
        <v>2</v>
      </c>
      <c r="J1682">
        <v>0</v>
      </c>
      <c r="K1682">
        <v>0</v>
      </c>
      <c r="L1682">
        <f t="shared" si="94"/>
        <v>184</v>
      </c>
    </row>
    <row r="1683" spans="1:12" x14ac:dyDescent="0.25">
      <c r="A1683">
        <v>1997</v>
      </c>
      <c r="B1683" t="s">
        <v>23</v>
      </c>
      <c r="C1683" t="s">
        <v>20</v>
      </c>
      <c r="D1683">
        <v>0</v>
      </c>
      <c r="E1683">
        <f t="shared" si="92"/>
        <v>197</v>
      </c>
      <c r="F1683">
        <v>197</v>
      </c>
      <c r="G1683">
        <v>0</v>
      </c>
      <c r="H1683">
        <f t="shared" si="93"/>
        <v>0</v>
      </c>
      <c r="I1683">
        <v>0</v>
      </c>
      <c r="J1683">
        <v>0</v>
      </c>
      <c r="K1683">
        <v>0</v>
      </c>
      <c r="L1683">
        <f t="shared" si="94"/>
        <v>197</v>
      </c>
    </row>
    <row r="1684" spans="1:12" x14ac:dyDescent="0.25">
      <c r="A1684">
        <v>1998</v>
      </c>
      <c r="B1684" t="s">
        <v>23</v>
      </c>
      <c r="C1684" t="s">
        <v>20</v>
      </c>
      <c r="D1684">
        <v>0</v>
      </c>
      <c r="E1684">
        <f t="shared" si="92"/>
        <v>124</v>
      </c>
      <c r="F1684">
        <v>124</v>
      </c>
      <c r="G1684">
        <v>0</v>
      </c>
      <c r="H1684">
        <f t="shared" si="93"/>
        <v>4</v>
      </c>
      <c r="I1684">
        <v>4</v>
      </c>
      <c r="J1684">
        <v>0</v>
      </c>
      <c r="K1684">
        <v>0</v>
      </c>
      <c r="L1684">
        <f t="shared" si="94"/>
        <v>128</v>
      </c>
    </row>
    <row r="1685" spans="1:12" x14ac:dyDescent="0.25">
      <c r="A1685">
        <v>1999</v>
      </c>
      <c r="B1685" t="s">
        <v>23</v>
      </c>
      <c r="C1685" t="s">
        <v>20</v>
      </c>
      <c r="D1685">
        <v>0</v>
      </c>
      <c r="E1685">
        <f t="shared" si="92"/>
        <v>79</v>
      </c>
      <c r="F1685">
        <v>79</v>
      </c>
      <c r="G1685">
        <v>0</v>
      </c>
      <c r="H1685">
        <f t="shared" si="93"/>
        <v>4</v>
      </c>
      <c r="I1685">
        <v>4</v>
      </c>
      <c r="J1685">
        <v>0</v>
      </c>
      <c r="K1685">
        <v>0</v>
      </c>
      <c r="L1685">
        <f t="shared" si="94"/>
        <v>83</v>
      </c>
    </row>
    <row r="1686" spans="1:12" x14ac:dyDescent="0.25">
      <c r="A1686">
        <v>2000</v>
      </c>
      <c r="B1686" t="s">
        <v>23</v>
      </c>
      <c r="C1686" t="s">
        <v>20</v>
      </c>
      <c r="E1686">
        <v>23</v>
      </c>
      <c r="F1686">
        <v>23</v>
      </c>
      <c r="G1686">
        <v>0</v>
      </c>
      <c r="H1686">
        <v>4</v>
      </c>
      <c r="I1686">
        <v>4</v>
      </c>
      <c r="L1686">
        <f t="shared" ref="L1686:L1701" si="95">F1686+I1686+J1686+K1686</f>
        <v>27</v>
      </c>
    </row>
    <row r="1687" spans="1:12" x14ac:dyDescent="0.25">
      <c r="A1687">
        <v>2001</v>
      </c>
      <c r="B1687" t="s">
        <v>23</v>
      </c>
      <c r="C1687" t="s">
        <v>20</v>
      </c>
      <c r="E1687">
        <v>10</v>
      </c>
      <c r="F1687">
        <v>10</v>
      </c>
      <c r="G1687">
        <v>0</v>
      </c>
      <c r="H1687">
        <v>0</v>
      </c>
      <c r="I1687">
        <v>0</v>
      </c>
      <c r="L1687">
        <f t="shared" si="95"/>
        <v>10</v>
      </c>
    </row>
    <row r="1688" spans="1:12" x14ac:dyDescent="0.25">
      <c r="A1688">
        <v>2002</v>
      </c>
      <c r="B1688" t="s">
        <v>23</v>
      </c>
      <c r="C1688" t="s">
        <v>20</v>
      </c>
      <c r="E1688">
        <v>4</v>
      </c>
      <c r="F1688">
        <v>4</v>
      </c>
      <c r="G1688">
        <v>0</v>
      </c>
      <c r="H1688">
        <v>4</v>
      </c>
      <c r="I1688">
        <v>4</v>
      </c>
      <c r="L1688">
        <f t="shared" si="95"/>
        <v>8</v>
      </c>
    </row>
    <row r="1689" spans="1:12" x14ac:dyDescent="0.25">
      <c r="A1689">
        <v>2003</v>
      </c>
      <c r="B1689" t="s">
        <v>23</v>
      </c>
      <c r="C1689" t="s">
        <v>20</v>
      </c>
      <c r="D1689">
        <v>0</v>
      </c>
      <c r="E1689">
        <v>13</v>
      </c>
      <c r="F1689">
        <v>13</v>
      </c>
      <c r="G1689">
        <v>0</v>
      </c>
      <c r="H1689">
        <v>0</v>
      </c>
      <c r="I1689">
        <v>0</v>
      </c>
      <c r="L1689">
        <f t="shared" si="95"/>
        <v>13</v>
      </c>
    </row>
    <row r="1690" spans="1:12" x14ac:dyDescent="0.25">
      <c r="A1690">
        <v>2004</v>
      </c>
      <c r="B1690" t="s">
        <v>23</v>
      </c>
      <c r="C1690" t="s">
        <v>20</v>
      </c>
      <c r="E1690">
        <v>14</v>
      </c>
      <c r="F1690">
        <v>14</v>
      </c>
      <c r="G1690">
        <v>0</v>
      </c>
      <c r="H1690">
        <v>0</v>
      </c>
      <c r="I1690">
        <v>0</v>
      </c>
      <c r="L1690">
        <f t="shared" si="95"/>
        <v>14</v>
      </c>
    </row>
    <row r="1691" spans="1:12" x14ac:dyDescent="0.25">
      <c r="A1691">
        <v>2005</v>
      </c>
      <c r="B1691" t="s">
        <v>23</v>
      </c>
      <c r="C1691" t="s">
        <v>20</v>
      </c>
      <c r="E1691">
        <v>12</v>
      </c>
      <c r="F1691">
        <v>12</v>
      </c>
      <c r="G1691">
        <v>0</v>
      </c>
      <c r="H1691">
        <v>2</v>
      </c>
      <c r="I1691">
        <v>2</v>
      </c>
      <c r="L1691">
        <f t="shared" si="95"/>
        <v>14</v>
      </c>
    </row>
    <row r="1692" spans="1:12" x14ac:dyDescent="0.25">
      <c r="A1692">
        <v>2006</v>
      </c>
      <c r="B1692" t="s">
        <v>23</v>
      </c>
      <c r="C1692" t="s">
        <v>20</v>
      </c>
      <c r="E1692">
        <v>1</v>
      </c>
      <c r="F1692">
        <v>1</v>
      </c>
      <c r="L1692">
        <f t="shared" si="95"/>
        <v>1</v>
      </c>
    </row>
    <row r="1693" spans="1:12" x14ac:dyDescent="0.25">
      <c r="A1693">
        <v>2007</v>
      </c>
      <c r="B1693" t="s">
        <v>23</v>
      </c>
      <c r="C1693" t="s">
        <v>20</v>
      </c>
      <c r="E1693">
        <v>1</v>
      </c>
      <c r="F1693">
        <v>1</v>
      </c>
      <c r="G1693">
        <v>0</v>
      </c>
      <c r="H1693">
        <v>1</v>
      </c>
      <c r="I1693">
        <v>1</v>
      </c>
      <c r="L1693">
        <f t="shared" si="95"/>
        <v>2</v>
      </c>
    </row>
    <row r="1694" spans="1:12" x14ac:dyDescent="0.25">
      <c r="A1694">
        <v>2008</v>
      </c>
      <c r="B1694" t="s">
        <v>23</v>
      </c>
      <c r="C1694" t="s">
        <v>20</v>
      </c>
      <c r="E1694">
        <v>2</v>
      </c>
      <c r="F1694">
        <v>2</v>
      </c>
      <c r="G1694">
        <v>0</v>
      </c>
      <c r="H1694">
        <v>3</v>
      </c>
      <c r="I1694">
        <v>3</v>
      </c>
      <c r="L1694">
        <f t="shared" si="95"/>
        <v>5</v>
      </c>
    </row>
    <row r="1695" spans="1:12" x14ac:dyDescent="0.25">
      <c r="A1695">
        <v>2009</v>
      </c>
      <c r="B1695" t="s">
        <v>23</v>
      </c>
      <c r="C1695" t="s">
        <v>20</v>
      </c>
      <c r="E1695">
        <v>4</v>
      </c>
      <c r="F1695">
        <v>4</v>
      </c>
      <c r="G1695">
        <v>0</v>
      </c>
      <c r="H1695">
        <v>5</v>
      </c>
      <c r="I1695">
        <v>5</v>
      </c>
      <c r="L1695">
        <f t="shared" si="95"/>
        <v>9</v>
      </c>
    </row>
    <row r="1696" spans="1:12" x14ac:dyDescent="0.25">
      <c r="A1696">
        <v>2010</v>
      </c>
      <c r="B1696" t="s">
        <v>23</v>
      </c>
      <c r="C1696" t="s">
        <v>20</v>
      </c>
      <c r="E1696">
        <v>3</v>
      </c>
      <c r="F1696">
        <v>3</v>
      </c>
      <c r="H1696">
        <v>4</v>
      </c>
      <c r="I1696">
        <v>4</v>
      </c>
      <c r="L1696">
        <f t="shared" si="95"/>
        <v>7</v>
      </c>
    </row>
    <row r="1697" spans="1:12" x14ac:dyDescent="0.25">
      <c r="A1697">
        <v>2011</v>
      </c>
      <c r="B1697" t="s">
        <v>23</v>
      </c>
      <c r="C1697" t="s">
        <v>20</v>
      </c>
      <c r="E1697">
        <v>9</v>
      </c>
      <c r="F1697">
        <v>9</v>
      </c>
      <c r="G1697">
        <v>0</v>
      </c>
      <c r="H1697">
        <v>1</v>
      </c>
      <c r="I1697">
        <v>1</v>
      </c>
      <c r="L1697">
        <f t="shared" si="95"/>
        <v>10</v>
      </c>
    </row>
    <row r="1698" spans="1:12" x14ac:dyDescent="0.25">
      <c r="A1698">
        <v>2012</v>
      </c>
      <c r="B1698" t="s">
        <v>23</v>
      </c>
      <c r="C1698" t="s">
        <v>20</v>
      </c>
      <c r="E1698">
        <v>4</v>
      </c>
      <c r="F1698">
        <v>4</v>
      </c>
      <c r="G1698">
        <v>0</v>
      </c>
      <c r="H1698">
        <v>0</v>
      </c>
      <c r="I1698">
        <v>0</v>
      </c>
      <c r="L1698">
        <f t="shared" si="95"/>
        <v>4</v>
      </c>
    </row>
    <row r="1699" spans="1:12" x14ac:dyDescent="0.25">
      <c r="A1699">
        <v>2013</v>
      </c>
      <c r="B1699" t="s">
        <v>23</v>
      </c>
      <c r="C1699" t="s">
        <v>20</v>
      </c>
      <c r="E1699">
        <v>2</v>
      </c>
      <c r="F1699">
        <v>2</v>
      </c>
      <c r="G1699">
        <v>0</v>
      </c>
      <c r="H1699">
        <v>0</v>
      </c>
      <c r="I1699">
        <v>0</v>
      </c>
      <c r="L1699">
        <f t="shared" si="95"/>
        <v>2</v>
      </c>
    </row>
    <row r="1700" spans="1:12" x14ac:dyDescent="0.25">
      <c r="A1700">
        <v>2014</v>
      </c>
      <c r="B1700" t="s">
        <v>23</v>
      </c>
      <c r="C1700" t="s">
        <v>20</v>
      </c>
      <c r="E1700">
        <v>4</v>
      </c>
      <c r="F1700">
        <v>4</v>
      </c>
      <c r="H1700">
        <v>0</v>
      </c>
      <c r="I1700">
        <v>0</v>
      </c>
      <c r="L1700">
        <f t="shared" si="95"/>
        <v>4</v>
      </c>
    </row>
    <row r="1701" spans="1:12" x14ac:dyDescent="0.25">
      <c r="A1701">
        <v>2015</v>
      </c>
      <c r="B1701" t="s">
        <v>23</v>
      </c>
      <c r="C1701" t="s">
        <v>20</v>
      </c>
      <c r="E1701">
        <v>4</v>
      </c>
      <c r="F1701">
        <v>4</v>
      </c>
      <c r="H1701">
        <v>1</v>
      </c>
      <c r="I1701">
        <v>1</v>
      </c>
      <c r="L1701">
        <f t="shared" si="95"/>
        <v>5</v>
      </c>
    </row>
    <row r="1702" spans="1:12" x14ac:dyDescent="0.25">
      <c r="A1702">
        <v>1885</v>
      </c>
      <c r="B1702" t="s">
        <v>23</v>
      </c>
      <c r="C1702" t="s">
        <v>12</v>
      </c>
      <c r="F1702">
        <v>221</v>
      </c>
      <c r="I1702">
        <v>31</v>
      </c>
      <c r="L1702">
        <f>+F1702+I1702+J1702+K1702</f>
        <v>252</v>
      </c>
    </row>
    <row r="1703" spans="1:12" x14ac:dyDescent="0.25">
      <c r="A1703">
        <v>1886</v>
      </c>
      <c r="B1703" t="s">
        <v>23</v>
      </c>
      <c r="C1703" t="s">
        <v>12</v>
      </c>
    </row>
    <row r="1704" spans="1:12" x14ac:dyDescent="0.25">
      <c r="A1704">
        <v>1887</v>
      </c>
      <c r="B1704" t="s">
        <v>23</v>
      </c>
      <c r="C1704" t="s">
        <v>12</v>
      </c>
    </row>
    <row r="1705" spans="1:12" x14ac:dyDescent="0.25">
      <c r="A1705">
        <v>1888</v>
      </c>
      <c r="B1705" t="s">
        <v>23</v>
      </c>
      <c r="C1705" t="s">
        <v>12</v>
      </c>
    </row>
    <row r="1706" spans="1:12" x14ac:dyDescent="0.25">
      <c r="A1706">
        <v>1889</v>
      </c>
      <c r="B1706" t="s">
        <v>23</v>
      </c>
      <c r="C1706" t="s">
        <v>12</v>
      </c>
      <c r="F1706">
        <v>7</v>
      </c>
      <c r="I1706">
        <v>1721</v>
      </c>
      <c r="J1706">
        <v>1</v>
      </c>
      <c r="L1706">
        <f>+F1706+I1706+J1706+K1706</f>
        <v>1729</v>
      </c>
    </row>
    <row r="1707" spans="1:12" x14ac:dyDescent="0.25">
      <c r="A1707">
        <v>1890</v>
      </c>
      <c r="B1707" t="s">
        <v>23</v>
      </c>
      <c r="C1707" t="s">
        <v>12</v>
      </c>
      <c r="F1707">
        <v>481</v>
      </c>
      <c r="I1707">
        <v>1240</v>
      </c>
      <c r="J1707">
        <v>30</v>
      </c>
      <c r="K1707">
        <v>50</v>
      </c>
      <c r="L1707">
        <f>+F1707+I1707+J1707+K1707</f>
        <v>1801</v>
      </c>
    </row>
    <row r="1708" spans="1:12" x14ac:dyDescent="0.25">
      <c r="A1708">
        <v>1891</v>
      </c>
      <c r="B1708" t="s">
        <v>23</v>
      </c>
      <c r="C1708" t="s">
        <v>12</v>
      </c>
      <c r="F1708">
        <v>45</v>
      </c>
    </row>
    <row r="1709" spans="1:12" x14ac:dyDescent="0.25">
      <c r="A1709">
        <v>1892</v>
      </c>
      <c r="B1709" t="s">
        <v>23</v>
      </c>
      <c r="C1709" t="s">
        <v>12</v>
      </c>
      <c r="F1709">
        <v>222</v>
      </c>
    </row>
    <row r="1710" spans="1:12" x14ac:dyDescent="0.25">
      <c r="A1710">
        <v>1893</v>
      </c>
      <c r="B1710" t="s">
        <v>23</v>
      </c>
      <c r="C1710" t="s">
        <v>12</v>
      </c>
      <c r="F1710">
        <v>450</v>
      </c>
      <c r="L1710">
        <v>1691</v>
      </c>
    </row>
    <row r="1711" spans="1:12" x14ac:dyDescent="0.25">
      <c r="A1711">
        <v>1894</v>
      </c>
      <c r="B1711" t="s">
        <v>23</v>
      </c>
      <c r="C1711" t="s">
        <v>12</v>
      </c>
      <c r="F1711">
        <v>189</v>
      </c>
    </row>
    <row r="1712" spans="1:12" x14ac:dyDescent="0.25">
      <c r="A1712">
        <v>1895</v>
      </c>
      <c r="B1712" t="s">
        <v>23</v>
      </c>
      <c r="C1712" t="s">
        <v>12</v>
      </c>
      <c r="F1712">
        <v>282</v>
      </c>
    </row>
    <row r="1713" spans="1:12" x14ac:dyDescent="0.25">
      <c r="A1713">
        <v>1896</v>
      </c>
      <c r="B1713" t="s">
        <v>23</v>
      </c>
      <c r="C1713" t="s">
        <v>12</v>
      </c>
      <c r="F1713">
        <v>187</v>
      </c>
    </row>
    <row r="1714" spans="1:12" x14ac:dyDescent="0.25">
      <c r="A1714">
        <v>1897</v>
      </c>
      <c r="B1714" t="s">
        <v>23</v>
      </c>
      <c r="C1714" t="s">
        <v>12</v>
      </c>
      <c r="F1714">
        <v>337</v>
      </c>
    </row>
    <row r="1715" spans="1:12" x14ac:dyDescent="0.25">
      <c r="A1715">
        <v>1898</v>
      </c>
      <c r="B1715" t="s">
        <v>23</v>
      </c>
      <c r="C1715" t="s">
        <v>12</v>
      </c>
      <c r="F1715">
        <v>287</v>
      </c>
    </row>
    <row r="1716" spans="1:12" x14ac:dyDescent="0.25">
      <c r="A1716">
        <v>1899</v>
      </c>
      <c r="B1716" t="s">
        <v>23</v>
      </c>
      <c r="C1716" t="s">
        <v>12</v>
      </c>
      <c r="F1716">
        <v>516</v>
      </c>
      <c r="I1716">
        <v>550</v>
      </c>
      <c r="J1716">
        <v>41</v>
      </c>
      <c r="K1716">
        <v>13</v>
      </c>
      <c r="L1716">
        <f>+F1716+I1716+J1716+K1716</f>
        <v>1120</v>
      </c>
    </row>
    <row r="1717" spans="1:12" x14ac:dyDescent="0.25">
      <c r="A1717">
        <v>1900</v>
      </c>
      <c r="B1717" t="s">
        <v>23</v>
      </c>
      <c r="C1717" t="s">
        <v>12</v>
      </c>
      <c r="F1717">
        <v>630</v>
      </c>
    </row>
    <row r="1718" spans="1:12" x14ac:dyDescent="0.25">
      <c r="A1718">
        <v>1901</v>
      </c>
      <c r="B1718" t="s">
        <v>23</v>
      </c>
      <c r="C1718" t="s">
        <v>12</v>
      </c>
      <c r="F1718">
        <v>588</v>
      </c>
    </row>
    <row r="1719" spans="1:12" x14ac:dyDescent="0.25">
      <c r="A1719">
        <v>1902</v>
      </c>
      <c r="B1719" t="s">
        <v>23</v>
      </c>
      <c r="C1719" t="s">
        <v>12</v>
      </c>
      <c r="F1719">
        <v>926</v>
      </c>
    </row>
    <row r="1720" spans="1:12" x14ac:dyDescent="0.25">
      <c r="A1720">
        <v>1903</v>
      </c>
      <c r="B1720" t="s">
        <v>23</v>
      </c>
      <c r="C1720" t="s">
        <v>12</v>
      </c>
      <c r="F1720">
        <v>1495</v>
      </c>
      <c r="I1720">
        <v>1764</v>
      </c>
      <c r="J1720">
        <v>7</v>
      </c>
      <c r="K1720">
        <v>7</v>
      </c>
      <c r="L1720">
        <f>+F1720+I1720+J1720+K1720</f>
        <v>3273</v>
      </c>
    </row>
    <row r="1721" spans="1:12" x14ac:dyDescent="0.25">
      <c r="A1721">
        <v>1904</v>
      </c>
      <c r="B1721" t="s">
        <v>23</v>
      </c>
      <c r="C1721" t="s">
        <v>12</v>
      </c>
      <c r="F1721">
        <v>1803</v>
      </c>
    </row>
    <row r="1722" spans="1:12" x14ac:dyDescent="0.25">
      <c r="A1722">
        <v>1905</v>
      </c>
      <c r="B1722" t="s">
        <v>23</v>
      </c>
      <c r="C1722" t="s">
        <v>12</v>
      </c>
      <c r="F1722">
        <v>1623</v>
      </c>
    </row>
    <row r="1723" spans="1:12" x14ac:dyDescent="0.25">
      <c r="A1723">
        <v>1906</v>
      </c>
      <c r="B1723" t="s">
        <v>23</v>
      </c>
      <c r="C1723" t="s">
        <v>12</v>
      </c>
      <c r="F1723">
        <v>1695</v>
      </c>
    </row>
    <row r="1724" spans="1:12" x14ac:dyDescent="0.25">
      <c r="A1724">
        <v>1907</v>
      </c>
      <c r="B1724" t="s">
        <v>23</v>
      </c>
      <c r="C1724" t="s">
        <v>12</v>
      </c>
      <c r="F1724">
        <v>2288</v>
      </c>
    </row>
    <row r="1725" spans="1:12" x14ac:dyDescent="0.25">
      <c r="A1725">
        <v>1908</v>
      </c>
      <c r="B1725" t="s">
        <v>23</v>
      </c>
      <c r="C1725" t="s">
        <v>12</v>
      </c>
      <c r="F1725">
        <v>1737</v>
      </c>
      <c r="I1725">
        <v>1051</v>
      </c>
      <c r="J1725">
        <v>9</v>
      </c>
      <c r="K1725">
        <v>12</v>
      </c>
      <c r="L1725">
        <f>+F1725+I1725+J1725+K1725</f>
        <v>2809</v>
      </c>
    </row>
    <row r="1726" spans="1:12" x14ac:dyDescent="0.25">
      <c r="A1726">
        <v>1909</v>
      </c>
      <c r="B1726" t="s">
        <v>23</v>
      </c>
      <c r="C1726" t="s">
        <v>12</v>
      </c>
    </row>
    <row r="1727" spans="1:12" x14ac:dyDescent="0.25">
      <c r="A1727">
        <v>1910</v>
      </c>
      <c r="B1727" t="s">
        <v>23</v>
      </c>
      <c r="C1727" t="s">
        <v>12</v>
      </c>
    </row>
    <row r="1728" spans="1:12" x14ac:dyDescent="0.25">
      <c r="A1728">
        <v>1911</v>
      </c>
      <c r="B1728" t="s">
        <v>23</v>
      </c>
      <c r="C1728" t="s">
        <v>12</v>
      </c>
      <c r="F1728">
        <v>1017</v>
      </c>
    </row>
    <row r="1729" spans="1:12" x14ac:dyDescent="0.25">
      <c r="A1729">
        <v>1912</v>
      </c>
      <c r="B1729" t="s">
        <v>23</v>
      </c>
      <c r="C1729" t="s">
        <v>12</v>
      </c>
      <c r="F1729">
        <v>1113</v>
      </c>
    </row>
    <row r="1730" spans="1:12" x14ac:dyDescent="0.25">
      <c r="A1730">
        <v>1913</v>
      </c>
      <c r="B1730" t="s">
        <v>23</v>
      </c>
      <c r="C1730" t="s">
        <v>12</v>
      </c>
      <c r="F1730">
        <v>700</v>
      </c>
    </row>
    <row r="1731" spans="1:12" x14ac:dyDescent="0.25">
      <c r="A1731">
        <v>1914</v>
      </c>
      <c r="B1731" t="s">
        <v>23</v>
      </c>
      <c r="C1731" t="s">
        <v>12</v>
      </c>
      <c r="F1731">
        <v>3093</v>
      </c>
    </row>
    <row r="1732" spans="1:12" x14ac:dyDescent="0.25">
      <c r="A1732">
        <v>1915</v>
      </c>
      <c r="B1732" t="s">
        <v>23</v>
      </c>
      <c r="C1732" t="s">
        <v>12</v>
      </c>
      <c r="F1732">
        <v>824</v>
      </c>
    </row>
    <row r="1733" spans="1:12" x14ac:dyDescent="0.25">
      <c r="A1733">
        <v>1916</v>
      </c>
      <c r="B1733" t="s">
        <v>23</v>
      </c>
      <c r="C1733" t="s">
        <v>12</v>
      </c>
      <c r="F1733">
        <v>963</v>
      </c>
    </row>
    <row r="1734" spans="1:12" x14ac:dyDescent="0.25">
      <c r="A1734">
        <v>1917</v>
      </c>
      <c r="B1734" t="s">
        <v>23</v>
      </c>
      <c r="C1734" t="s">
        <v>12</v>
      </c>
      <c r="F1734">
        <v>2955</v>
      </c>
      <c r="I1734">
        <v>1071</v>
      </c>
      <c r="J1734">
        <v>5</v>
      </c>
      <c r="K1734">
        <v>3</v>
      </c>
      <c r="L1734">
        <f>+F1734+I1734+J1734+K1734</f>
        <v>4034</v>
      </c>
    </row>
    <row r="1735" spans="1:12" x14ac:dyDescent="0.25">
      <c r="A1735">
        <v>1918</v>
      </c>
      <c r="B1735" t="s">
        <v>23</v>
      </c>
      <c r="C1735" t="s">
        <v>12</v>
      </c>
      <c r="F1735">
        <v>663</v>
      </c>
    </row>
    <row r="1736" spans="1:12" x14ac:dyDescent="0.25">
      <c r="A1736">
        <v>1919</v>
      </c>
      <c r="B1736" t="s">
        <v>23</v>
      </c>
      <c r="C1736" t="s">
        <v>12</v>
      </c>
      <c r="F1736">
        <v>1097</v>
      </c>
    </row>
    <row r="1737" spans="1:12" x14ac:dyDescent="0.25">
      <c r="A1737">
        <v>1920</v>
      </c>
      <c r="B1737" t="s">
        <v>23</v>
      </c>
      <c r="C1737" t="s">
        <v>12</v>
      </c>
      <c r="F1737">
        <v>919</v>
      </c>
    </row>
    <row r="1738" spans="1:12" x14ac:dyDescent="0.25">
      <c r="A1738">
        <v>1921</v>
      </c>
      <c r="B1738" t="s">
        <v>23</v>
      </c>
      <c r="C1738" t="s">
        <v>12</v>
      </c>
      <c r="F1738">
        <v>639</v>
      </c>
    </row>
    <row r="1739" spans="1:12" x14ac:dyDescent="0.25">
      <c r="A1739">
        <v>1922</v>
      </c>
      <c r="B1739" t="s">
        <v>23</v>
      </c>
      <c r="C1739" t="s">
        <v>12</v>
      </c>
      <c r="F1739">
        <v>626</v>
      </c>
      <c r="I1739">
        <v>909</v>
      </c>
      <c r="K1739">
        <v>1</v>
      </c>
      <c r="L1739">
        <f>+F1739+I1739+J1739+K1739</f>
        <v>1536</v>
      </c>
    </row>
    <row r="1740" spans="1:12" x14ac:dyDescent="0.25">
      <c r="A1740">
        <v>1923</v>
      </c>
      <c r="B1740" t="s">
        <v>23</v>
      </c>
      <c r="C1740" t="s">
        <v>12</v>
      </c>
      <c r="F1740">
        <v>570</v>
      </c>
    </row>
    <row r="1741" spans="1:12" x14ac:dyDescent="0.25">
      <c r="A1741">
        <v>1924</v>
      </c>
      <c r="B1741" t="s">
        <v>23</v>
      </c>
      <c r="C1741" t="s">
        <v>12</v>
      </c>
      <c r="F1741">
        <v>624</v>
      </c>
    </row>
    <row r="1742" spans="1:12" x14ac:dyDescent="0.25">
      <c r="A1742">
        <v>1925</v>
      </c>
      <c r="B1742" t="s">
        <v>23</v>
      </c>
      <c r="C1742" t="s">
        <v>12</v>
      </c>
      <c r="F1742">
        <v>903</v>
      </c>
    </row>
    <row r="1743" spans="1:12" x14ac:dyDescent="0.25">
      <c r="A1743">
        <v>1926</v>
      </c>
      <c r="B1743" t="s">
        <v>23</v>
      </c>
      <c r="C1743" t="s">
        <v>12</v>
      </c>
      <c r="F1743">
        <v>967</v>
      </c>
      <c r="K1743">
        <v>0</v>
      </c>
    </row>
    <row r="1744" spans="1:12" x14ac:dyDescent="0.25">
      <c r="A1744">
        <v>1927</v>
      </c>
      <c r="B1744" t="s">
        <v>23</v>
      </c>
      <c r="C1744" t="s">
        <v>12</v>
      </c>
      <c r="F1744">
        <v>813</v>
      </c>
      <c r="K1744">
        <v>2</v>
      </c>
    </row>
    <row r="1745" spans="1:12" x14ac:dyDescent="0.25">
      <c r="A1745">
        <v>1928</v>
      </c>
      <c r="B1745" t="s">
        <v>23</v>
      </c>
      <c r="C1745" t="s">
        <v>12</v>
      </c>
      <c r="F1745">
        <v>456</v>
      </c>
      <c r="K1745">
        <v>1</v>
      </c>
    </row>
    <row r="1746" spans="1:12" x14ac:dyDescent="0.25">
      <c r="A1746">
        <v>1929</v>
      </c>
      <c r="B1746" t="s">
        <v>23</v>
      </c>
      <c r="C1746" t="s">
        <v>12</v>
      </c>
      <c r="F1746">
        <v>863</v>
      </c>
      <c r="I1746">
        <v>1835</v>
      </c>
      <c r="K1746">
        <v>0</v>
      </c>
      <c r="L1746">
        <f>+F1746+I1746+J1746+K1746</f>
        <v>2698</v>
      </c>
    </row>
    <row r="1747" spans="1:12" x14ac:dyDescent="0.25">
      <c r="A1747">
        <v>1930</v>
      </c>
      <c r="B1747" t="s">
        <v>23</v>
      </c>
      <c r="C1747" t="s">
        <v>12</v>
      </c>
      <c r="F1747">
        <v>1253</v>
      </c>
      <c r="I1747">
        <v>1004</v>
      </c>
      <c r="K1747">
        <v>1</v>
      </c>
      <c r="L1747">
        <f>+F1747+I1747+J1747+K1747</f>
        <v>2258</v>
      </c>
    </row>
    <row r="1748" spans="1:12" x14ac:dyDescent="0.25">
      <c r="A1748">
        <v>1931</v>
      </c>
      <c r="B1748" t="s">
        <v>23</v>
      </c>
      <c r="C1748" t="s">
        <v>12</v>
      </c>
      <c r="F1748">
        <v>1222</v>
      </c>
      <c r="I1748">
        <v>1532</v>
      </c>
      <c r="K1748">
        <v>7</v>
      </c>
      <c r="L1748">
        <v>2762</v>
      </c>
    </row>
    <row r="1749" spans="1:12" x14ac:dyDescent="0.25">
      <c r="A1749">
        <v>1932</v>
      </c>
      <c r="B1749" t="s">
        <v>23</v>
      </c>
      <c r="C1749" t="s">
        <v>12</v>
      </c>
      <c r="F1749">
        <v>1293</v>
      </c>
      <c r="I1749">
        <v>914</v>
      </c>
      <c r="K1749">
        <v>2</v>
      </c>
      <c r="L1749">
        <f>+F1749+I1749+J1749+K1749</f>
        <v>2209</v>
      </c>
    </row>
    <row r="1750" spans="1:12" x14ac:dyDescent="0.25">
      <c r="A1750">
        <v>1933</v>
      </c>
      <c r="B1750" t="s">
        <v>23</v>
      </c>
      <c r="C1750" t="s">
        <v>12</v>
      </c>
      <c r="F1750">
        <v>1108</v>
      </c>
      <c r="I1750">
        <v>771</v>
      </c>
      <c r="K1750">
        <v>2</v>
      </c>
      <c r="L1750">
        <f>+F1750+I1750+J1750+K1750</f>
        <v>1881</v>
      </c>
    </row>
    <row r="1751" spans="1:12" x14ac:dyDescent="0.25">
      <c r="A1751">
        <v>1934</v>
      </c>
      <c r="B1751" t="s">
        <v>23</v>
      </c>
      <c r="C1751" t="s">
        <v>12</v>
      </c>
      <c r="F1751">
        <v>1392</v>
      </c>
      <c r="I1751">
        <v>786</v>
      </c>
      <c r="K1751">
        <v>1</v>
      </c>
      <c r="L1751">
        <v>2178</v>
      </c>
    </row>
    <row r="1752" spans="1:12" x14ac:dyDescent="0.25">
      <c r="A1752">
        <v>1935</v>
      </c>
      <c r="B1752" t="s">
        <v>23</v>
      </c>
      <c r="C1752" t="s">
        <v>12</v>
      </c>
      <c r="F1752">
        <v>2003</v>
      </c>
      <c r="I1752">
        <v>618</v>
      </c>
      <c r="K1752">
        <v>2</v>
      </c>
      <c r="L1752">
        <f>+F1752+I1752+J1752+K1752</f>
        <v>2623</v>
      </c>
    </row>
    <row r="1753" spans="1:12" x14ac:dyDescent="0.25">
      <c r="A1753">
        <v>1936</v>
      </c>
      <c r="B1753" t="s">
        <v>23</v>
      </c>
      <c r="C1753" t="s">
        <v>12</v>
      </c>
      <c r="F1753">
        <v>1899</v>
      </c>
      <c r="I1753">
        <v>780</v>
      </c>
      <c r="K1753">
        <v>7</v>
      </c>
      <c r="L1753">
        <f>+F1753+I1753+J1753+K1753</f>
        <v>2686</v>
      </c>
    </row>
    <row r="1754" spans="1:12" x14ac:dyDescent="0.25">
      <c r="A1754">
        <v>1937</v>
      </c>
      <c r="B1754" t="s">
        <v>23</v>
      </c>
      <c r="C1754" t="s">
        <v>12</v>
      </c>
      <c r="F1754">
        <v>1726</v>
      </c>
      <c r="I1754">
        <v>653</v>
      </c>
      <c r="K1754">
        <v>3</v>
      </c>
      <c r="L1754">
        <f>+F1754+I1754+J1754+K1754</f>
        <v>2382</v>
      </c>
    </row>
    <row r="1755" spans="1:12" x14ac:dyDescent="0.25">
      <c r="A1755">
        <v>1938</v>
      </c>
      <c r="B1755" t="s">
        <v>23</v>
      </c>
      <c r="C1755" t="s">
        <v>12</v>
      </c>
      <c r="F1755">
        <v>1301</v>
      </c>
      <c r="I1755">
        <v>552</v>
      </c>
      <c r="K1755">
        <v>5</v>
      </c>
      <c r="L1755">
        <f>+F1755+I1755+J1755+K1755</f>
        <v>1858</v>
      </c>
    </row>
    <row r="1756" spans="1:12" x14ac:dyDescent="0.25">
      <c r="A1756">
        <v>1939</v>
      </c>
      <c r="B1756" t="s">
        <v>23</v>
      </c>
      <c r="C1756" t="s">
        <v>12</v>
      </c>
      <c r="F1756">
        <v>1152</v>
      </c>
      <c r="I1756">
        <v>701</v>
      </c>
      <c r="K1756">
        <v>0</v>
      </c>
      <c r="L1756">
        <f>+F1756+I1756+J1756+K1756</f>
        <v>1853</v>
      </c>
    </row>
    <row r="1757" spans="1:12" x14ac:dyDescent="0.25">
      <c r="A1757">
        <v>1940</v>
      </c>
      <c r="B1757" t="s">
        <v>23</v>
      </c>
      <c r="C1757" t="s">
        <v>12</v>
      </c>
      <c r="F1757">
        <v>1227</v>
      </c>
      <c r="I1757">
        <v>783</v>
      </c>
      <c r="K1757">
        <v>6</v>
      </c>
      <c r="L1757">
        <v>2017</v>
      </c>
    </row>
    <row r="1758" spans="1:12" x14ac:dyDescent="0.25">
      <c r="A1758">
        <v>1941</v>
      </c>
      <c r="B1758" t="s">
        <v>23</v>
      </c>
      <c r="C1758" t="s">
        <v>12</v>
      </c>
      <c r="F1758">
        <v>1044</v>
      </c>
      <c r="I1758">
        <v>889</v>
      </c>
      <c r="K1758">
        <v>1</v>
      </c>
      <c r="L1758">
        <v>1935</v>
      </c>
    </row>
    <row r="1759" spans="1:12" x14ac:dyDescent="0.25">
      <c r="A1759">
        <v>1942</v>
      </c>
      <c r="B1759" t="s">
        <v>23</v>
      </c>
      <c r="C1759" t="s">
        <v>12</v>
      </c>
      <c r="F1759">
        <v>1106</v>
      </c>
      <c r="I1759">
        <v>1142</v>
      </c>
      <c r="K1759">
        <v>3</v>
      </c>
      <c r="L1759">
        <f>+F1759+I1759+J1759+K1759</f>
        <v>2251</v>
      </c>
    </row>
    <row r="1760" spans="1:12" x14ac:dyDescent="0.25">
      <c r="A1760">
        <v>1943</v>
      </c>
      <c r="B1760" t="s">
        <v>23</v>
      </c>
      <c r="C1760" t="s">
        <v>12</v>
      </c>
      <c r="F1760">
        <v>1199</v>
      </c>
      <c r="I1760">
        <v>1001</v>
      </c>
      <c r="K1760">
        <v>1</v>
      </c>
      <c r="L1760">
        <v>2200</v>
      </c>
    </row>
    <row r="1761" spans="1:12" x14ac:dyDescent="0.25">
      <c r="A1761">
        <v>1944</v>
      </c>
      <c r="B1761" t="s">
        <v>23</v>
      </c>
      <c r="C1761" t="s">
        <v>12</v>
      </c>
      <c r="F1761">
        <v>1185</v>
      </c>
      <c r="I1761">
        <v>1038</v>
      </c>
      <c r="K1761">
        <v>0</v>
      </c>
      <c r="L1761">
        <f t="shared" ref="L1761:L1807" si="96">+F1761+I1761+J1761+K1761</f>
        <v>2223</v>
      </c>
    </row>
    <row r="1762" spans="1:12" x14ac:dyDescent="0.25">
      <c r="A1762">
        <v>1945</v>
      </c>
      <c r="B1762" t="s">
        <v>23</v>
      </c>
      <c r="C1762" t="s">
        <v>12</v>
      </c>
      <c r="F1762">
        <v>1265</v>
      </c>
      <c r="I1762">
        <v>1107</v>
      </c>
      <c r="K1762">
        <v>1</v>
      </c>
      <c r="L1762">
        <f t="shared" si="96"/>
        <v>2373</v>
      </c>
    </row>
    <row r="1763" spans="1:12" x14ac:dyDescent="0.25">
      <c r="A1763">
        <v>1946</v>
      </c>
      <c r="B1763" t="s">
        <v>23</v>
      </c>
      <c r="C1763" t="s">
        <v>12</v>
      </c>
      <c r="F1763">
        <v>1007</v>
      </c>
      <c r="I1763">
        <v>887</v>
      </c>
      <c r="K1763">
        <v>1</v>
      </c>
      <c r="L1763">
        <f t="shared" si="96"/>
        <v>1895</v>
      </c>
    </row>
    <row r="1764" spans="1:12" x14ac:dyDescent="0.25">
      <c r="A1764">
        <v>1947</v>
      </c>
      <c r="B1764" t="s">
        <v>23</v>
      </c>
      <c r="C1764" t="s">
        <v>12</v>
      </c>
      <c r="F1764">
        <v>894</v>
      </c>
      <c r="I1764">
        <v>726</v>
      </c>
      <c r="K1764">
        <v>1</v>
      </c>
      <c r="L1764">
        <f t="shared" si="96"/>
        <v>1621</v>
      </c>
    </row>
    <row r="1765" spans="1:12" x14ac:dyDescent="0.25">
      <c r="A1765">
        <v>1948</v>
      </c>
      <c r="B1765" t="s">
        <v>23</v>
      </c>
      <c r="C1765" t="s">
        <v>12</v>
      </c>
      <c r="F1765">
        <v>1249</v>
      </c>
      <c r="I1765">
        <v>556</v>
      </c>
      <c r="K1765">
        <v>0</v>
      </c>
      <c r="L1765">
        <f t="shared" si="96"/>
        <v>1805</v>
      </c>
    </row>
    <row r="1766" spans="1:12" x14ac:dyDescent="0.25">
      <c r="A1766">
        <v>1949</v>
      </c>
      <c r="B1766" t="s">
        <v>23</v>
      </c>
      <c r="C1766" t="s">
        <v>12</v>
      </c>
      <c r="F1766">
        <v>1180</v>
      </c>
      <c r="I1766">
        <v>629</v>
      </c>
      <c r="K1766">
        <v>2</v>
      </c>
      <c r="L1766">
        <f t="shared" si="96"/>
        <v>1811</v>
      </c>
    </row>
    <row r="1767" spans="1:12" x14ac:dyDescent="0.25">
      <c r="A1767">
        <v>1950</v>
      </c>
      <c r="B1767" t="s">
        <v>23</v>
      </c>
      <c r="C1767" t="s">
        <v>12</v>
      </c>
      <c r="F1767">
        <v>831</v>
      </c>
      <c r="I1767">
        <v>396</v>
      </c>
      <c r="J1767">
        <v>0</v>
      </c>
      <c r="K1767">
        <v>1</v>
      </c>
      <c r="L1767">
        <f t="shared" si="96"/>
        <v>1228</v>
      </c>
    </row>
    <row r="1768" spans="1:12" x14ac:dyDescent="0.25">
      <c r="A1768">
        <v>1951</v>
      </c>
      <c r="B1768" t="s">
        <v>23</v>
      </c>
      <c r="C1768" t="s">
        <v>12</v>
      </c>
      <c r="F1768">
        <v>761</v>
      </c>
      <c r="I1768">
        <v>246</v>
      </c>
      <c r="K1768">
        <v>1</v>
      </c>
      <c r="L1768">
        <f t="shared" si="96"/>
        <v>1008</v>
      </c>
    </row>
    <row r="1769" spans="1:12" x14ac:dyDescent="0.25">
      <c r="A1769">
        <v>1952</v>
      </c>
      <c r="B1769" t="s">
        <v>23</v>
      </c>
      <c r="C1769" t="s">
        <v>12</v>
      </c>
      <c r="F1769">
        <v>488</v>
      </c>
      <c r="I1769">
        <v>255</v>
      </c>
      <c r="J1769">
        <v>0</v>
      </c>
      <c r="K1769">
        <v>1</v>
      </c>
      <c r="L1769">
        <f t="shared" si="96"/>
        <v>744</v>
      </c>
    </row>
    <row r="1770" spans="1:12" x14ac:dyDescent="0.25">
      <c r="A1770">
        <v>1953</v>
      </c>
      <c r="B1770" t="s">
        <v>23</v>
      </c>
      <c r="C1770" t="s">
        <v>12</v>
      </c>
      <c r="D1770">
        <v>368</v>
      </c>
      <c r="E1770">
        <f t="shared" ref="E1770:E1807" si="97">F1770-D1770</f>
        <v>78</v>
      </c>
      <c r="F1770">
        <v>446</v>
      </c>
      <c r="G1770">
        <v>362</v>
      </c>
      <c r="H1770">
        <f t="shared" ref="H1770:H1807" si="98">I1770-G1770</f>
        <v>11</v>
      </c>
      <c r="I1770">
        <v>373</v>
      </c>
      <c r="K1770">
        <v>1</v>
      </c>
      <c r="L1770">
        <f t="shared" si="96"/>
        <v>820</v>
      </c>
    </row>
    <row r="1771" spans="1:12" x14ac:dyDescent="0.25">
      <c r="A1771">
        <v>1954</v>
      </c>
      <c r="B1771" t="s">
        <v>23</v>
      </c>
      <c r="C1771" t="s">
        <v>12</v>
      </c>
      <c r="D1771">
        <v>232</v>
      </c>
      <c r="E1771">
        <f t="shared" si="97"/>
        <v>48</v>
      </c>
      <c r="F1771">
        <v>280</v>
      </c>
      <c r="G1771">
        <v>321</v>
      </c>
      <c r="H1771">
        <f t="shared" si="98"/>
        <v>8</v>
      </c>
      <c r="I1771">
        <v>329</v>
      </c>
      <c r="K1771">
        <v>0</v>
      </c>
      <c r="L1771">
        <f t="shared" si="96"/>
        <v>609</v>
      </c>
    </row>
    <row r="1772" spans="1:12" x14ac:dyDescent="0.25">
      <c r="A1772">
        <v>1955</v>
      </c>
      <c r="B1772" t="s">
        <v>23</v>
      </c>
      <c r="C1772" t="s">
        <v>12</v>
      </c>
      <c r="D1772">
        <v>284</v>
      </c>
      <c r="E1772">
        <f t="shared" si="97"/>
        <v>42</v>
      </c>
      <c r="F1772">
        <v>326</v>
      </c>
      <c r="G1772">
        <v>346</v>
      </c>
      <c r="H1772">
        <f t="shared" si="98"/>
        <v>12</v>
      </c>
      <c r="I1772">
        <v>358</v>
      </c>
      <c r="K1772">
        <v>0</v>
      </c>
      <c r="L1772">
        <f t="shared" si="96"/>
        <v>684</v>
      </c>
    </row>
    <row r="1773" spans="1:12" x14ac:dyDescent="0.25">
      <c r="A1773">
        <v>1956</v>
      </c>
      <c r="B1773" t="s">
        <v>23</v>
      </c>
      <c r="C1773" t="s">
        <v>12</v>
      </c>
      <c r="D1773">
        <v>238</v>
      </c>
      <c r="E1773">
        <f t="shared" si="97"/>
        <v>19</v>
      </c>
      <c r="F1773">
        <v>257</v>
      </c>
      <c r="G1773">
        <v>363</v>
      </c>
      <c r="H1773">
        <f t="shared" si="98"/>
        <v>19</v>
      </c>
      <c r="I1773">
        <v>382</v>
      </c>
      <c r="K1773">
        <v>0</v>
      </c>
      <c r="L1773">
        <f t="shared" si="96"/>
        <v>639</v>
      </c>
    </row>
    <row r="1774" spans="1:12" x14ac:dyDescent="0.25">
      <c r="A1774">
        <v>1957</v>
      </c>
      <c r="B1774" t="s">
        <v>23</v>
      </c>
      <c r="C1774" t="s">
        <v>12</v>
      </c>
      <c r="D1774">
        <v>228</v>
      </c>
      <c r="E1774">
        <f t="shared" si="97"/>
        <v>19</v>
      </c>
      <c r="F1774">
        <v>247</v>
      </c>
      <c r="G1774">
        <v>385</v>
      </c>
      <c r="H1774">
        <f t="shared" si="98"/>
        <v>9</v>
      </c>
      <c r="I1774">
        <v>394</v>
      </c>
      <c r="K1774">
        <v>0</v>
      </c>
      <c r="L1774">
        <f t="shared" si="96"/>
        <v>641</v>
      </c>
    </row>
    <row r="1775" spans="1:12" x14ac:dyDescent="0.25">
      <c r="A1775">
        <v>1958</v>
      </c>
      <c r="B1775" t="s">
        <v>23</v>
      </c>
      <c r="C1775" t="s">
        <v>12</v>
      </c>
      <c r="D1775">
        <v>290</v>
      </c>
      <c r="E1775">
        <f t="shared" si="97"/>
        <v>17</v>
      </c>
      <c r="F1775">
        <v>307</v>
      </c>
      <c r="G1775">
        <v>357</v>
      </c>
      <c r="H1775">
        <f t="shared" si="98"/>
        <v>21</v>
      </c>
      <c r="I1775">
        <v>378</v>
      </c>
      <c r="K1775">
        <v>0</v>
      </c>
      <c r="L1775">
        <f t="shared" si="96"/>
        <v>685</v>
      </c>
    </row>
    <row r="1776" spans="1:12" x14ac:dyDescent="0.25">
      <c r="A1776">
        <v>1959</v>
      </c>
      <c r="B1776" t="s">
        <v>23</v>
      </c>
      <c r="C1776" t="s">
        <v>12</v>
      </c>
      <c r="D1776">
        <v>252</v>
      </c>
      <c r="E1776">
        <f t="shared" si="97"/>
        <v>6</v>
      </c>
      <c r="F1776">
        <v>258</v>
      </c>
      <c r="G1776">
        <v>343</v>
      </c>
      <c r="H1776">
        <f t="shared" si="98"/>
        <v>11</v>
      </c>
      <c r="I1776">
        <v>354</v>
      </c>
      <c r="L1776">
        <f t="shared" si="96"/>
        <v>612</v>
      </c>
    </row>
    <row r="1777" spans="1:12" x14ac:dyDescent="0.25">
      <c r="A1777">
        <v>1960</v>
      </c>
      <c r="B1777" t="s">
        <v>23</v>
      </c>
      <c r="C1777" t="s">
        <v>12</v>
      </c>
      <c r="D1777">
        <v>283</v>
      </c>
      <c r="E1777">
        <f t="shared" si="97"/>
        <v>3</v>
      </c>
      <c r="F1777">
        <v>286</v>
      </c>
      <c r="G1777">
        <v>473</v>
      </c>
      <c r="H1777">
        <f t="shared" si="98"/>
        <v>8</v>
      </c>
      <c r="I1777">
        <v>481</v>
      </c>
      <c r="L1777">
        <f t="shared" si="96"/>
        <v>767</v>
      </c>
    </row>
    <row r="1778" spans="1:12" x14ac:dyDescent="0.25">
      <c r="A1778">
        <v>1961</v>
      </c>
      <c r="B1778" t="s">
        <v>23</v>
      </c>
      <c r="C1778" t="s">
        <v>12</v>
      </c>
      <c r="D1778">
        <v>103</v>
      </c>
      <c r="E1778">
        <f t="shared" si="97"/>
        <v>22</v>
      </c>
      <c r="F1778">
        <v>125</v>
      </c>
      <c r="G1778">
        <v>362</v>
      </c>
      <c r="H1778">
        <f t="shared" si="98"/>
        <v>6</v>
      </c>
      <c r="I1778">
        <v>368</v>
      </c>
      <c r="K1778">
        <v>2</v>
      </c>
      <c r="L1778">
        <f t="shared" si="96"/>
        <v>495</v>
      </c>
    </row>
    <row r="1779" spans="1:12" x14ac:dyDescent="0.25">
      <c r="A1779">
        <v>1962</v>
      </c>
      <c r="B1779" t="s">
        <v>23</v>
      </c>
      <c r="C1779" t="s">
        <v>12</v>
      </c>
      <c r="D1779">
        <v>30</v>
      </c>
      <c r="E1779">
        <f t="shared" si="97"/>
        <v>12</v>
      </c>
      <c r="F1779">
        <v>42</v>
      </c>
      <c r="G1779">
        <v>215</v>
      </c>
      <c r="H1779">
        <f t="shared" si="98"/>
        <v>5</v>
      </c>
      <c r="I1779">
        <v>220</v>
      </c>
      <c r="K1779">
        <v>1</v>
      </c>
      <c r="L1779">
        <f t="shared" si="96"/>
        <v>263</v>
      </c>
    </row>
    <row r="1780" spans="1:12" x14ac:dyDescent="0.25">
      <c r="A1780">
        <v>1963</v>
      </c>
      <c r="B1780" t="s">
        <v>23</v>
      </c>
      <c r="C1780" t="s">
        <v>12</v>
      </c>
      <c r="D1780">
        <v>70</v>
      </c>
      <c r="E1780">
        <f t="shared" si="97"/>
        <v>7</v>
      </c>
      <c r="F1780">
        <v>77</v>
      </c>
      <c r="G1780">
        <v>218</v>
      </c>
      <c r="H1780">
        <f t="shared" si="98"/>
        <v>4</v>
      </c>
      <c r="I1780">
        <v>222</v>
      </c>
      <c r="J1780">
        <v>0</v>
      </c>
      <c r="K1780">
        <v>0</v>
      </c>
      <c r="L1780">
        <f t="shared" si="96"/>
        <v>299</v>
      </c>
    </row>
    <row r="1781" spans="1:12" x14ac:dyDescent="0.25">
      <c r="A1781">
        <v>1964</v>
      </c>
      <c r="B1781" t="s">
        <v>23</v>
      </c>
      <c r="C1781" t="s">
        <v>12</v>
      </c>
      <c r="D1781">
        <v>26</v>
      </c>
      <c r="E1781">
        <f t="shared" si="97"/>
        <v>12</v>
      </c>
      <c r="F1781">
        <v>38</v>
      </c>
      <c r="G1781">
        <v>175</v>
      </c>
      <c r="H1781">
        <f t="shared" si="98"/>
        <v>2</v>
      </c>
      <c r="I1781">
        <v>177</v>
      </c>
      <c r="K1781">
        <v>0</v>
      </c>
      <c r="L1781">
        <f t="shared" si="96"/>
        <v>215</v>
      </c>
    </row>
    <row r="1782" spans="1:12" x14ac:dyDescent="0.25">
      <c r="A1782">
        <v>1965</v>
      </c>
      <c r="B1782" t="s">
        <v>23</v>
      </c>
      <c r="C1782" t="s">
        <v>12</v>
      </c>
      <c r="D1782">
        <v>26</v>
      </c>
      <c r="E1782">
        <f t="shared" si="97"/>
        <v>18</v>
      </c>
      <c r="F1782">
        <v>44</v>
      </c>
      <c r="G1782">
        <v>121</v>
      </c>
      <c r="H1782">
        <f t="shared" si="98"/>
        <v>3</v>
      </c>
      <c r="I1782">
        <v>124</v>
      </c>
      <c r="L1782">
        <f t="shared" si="96"/>
        <v>168</v>
      </c>
    </row>
    <row r="1783" spans="1:12" x14ac:dyDescent="0.25">
      <c r="A1783">
        <v>1966</v>
      </c>
      <c r="B1783" t="s">
        <v>23</v>
      </c>
      <c r="C1783" t="s">
        <v>12</v>
      </c>
      <c r="D1783">
        <v>4</v>
      </c>
      <c r="E1783">
        <f t="shared" si="97"/>
        <v>19</v>
      </c>
      <c r="F1783">
        <v>23</v>
      </c>
      <c r="G1783">
        <v>374</v>
      </c>
      <c r="H1783">
        <f t="shared" si="98"/>
        <v>5</v>
      </c>
      <c r="I1783">
        <v>379</v>
      </c>
      <c r="K1783">
        <v>2</v>
      </c>
      <c r="L1783">
        <f t="shared" si="96"/>
        <v>404</v>
      </c>
    </row>
    <row r="1784" spans="1:12" x14ac:dyDescent="0.25">
      <c r="A1784">
        <v>1967</v>
      </c>
      <c r="B1784" t="s">
        <v>23</v>
      </c>
      <c r="C1784" t="s">
        <v>12</v>
      </c>
      <c r="D1784">
        <v>4</v>
      </c>
      <c r="E1784">
        <f t="shared" si="97"/>
        <v>30</v>
      </c>
      <c r="F1784">
        <v>34</v>
      </c>
      <c r="G1784">
        <v>342</v>
      </c>
      <c r="H1784">
        <f t="shared" si="98"/>
        <v>5</v>
      </c>
      <c r="I1784">
        <v>347</v>
      </c>
      <c r="J1784">
        <v>0</v>
      </c>
      <c r="K1784">
        <v>10</v>
      </c>
      <c r="L1784">
        <f t="shared" si="96"/>
        <v>391</v>
      </c>
    </row>
    <row r="1785" spans="1:12" x14ac:dyDescent="0.25">
      <c r="A1785">
        <v>1968</v>
      </c>
      <c r="B1785" t="s">
        <v>23</v>
      </c>
      <c r="C1785" t="s">
        <v>12</v>
      </c>
      <c r="D1785">
        <v>11</v>
      </c>
      <c r="E1785">
        <f t="shared" si="97"/>
        <v>10</v>
      </c>
      <c r="F1785">
        <v>21</v>
      </c>
      <c r="G1785">
        <v>429</v>
      </c>
      <c r="H1785">
        <f t="shared" si="98"/>
        <v>2</v>
      </c>
      <c r="I1785">
        <v>431</v>
      </c>
      <c r="K1785">
        <v>13</v>
      </c>
      <c r="L1785">
        <f t="shared" si="96"/>
        <v>465</v>
      </c>
    </row>
    <row r="1786" spans="1:12" x14ac:dyDescent="0.25">
      <c r="A1786">
        <v>1969</v>
      </c>
      <c r="B1786" t="s">
        <v>23</v>
      </c>
      <c r="C1786" t="s">
        <v>12</v>
      </c>
      <c r="D1786">
        <v>97</v>
      </c>
      <c r="E1786">
        <f t="shared" si="97"/>
        <v>23</v>
      </c>
      <c r="F1786">
        <v>120</v>
      </c>
      <c r="G1786">
        <v>651</v>
      </c>
      <c r="H1786">
        <f t="shared" si="98"/>
        <v>6</v>
      </c>
      <c r="I1786">
        <v>657</v>
      </c>
      <c r="J1786">
        <v>0</v>
      </c>
      <c r="K1786">
        <v>12</v>
      </c>
      <c r="L1786">
        <f t="shared" si="96"/>
        <v>789</v>
      </c>
    </row>
    <row r="1787" spans="1:12" x14ac:dyDescent="0.25">
      <c r="A1787">
        <v>1970</v>
      </c>
      <c r="B1787" t="s">
        <v>23</v>
      </c>
      <c r="C1787" t="s">
        <v>12</v>
      </c>
      <c r="D1787">
        <v>479</v>
      </c>
      <c r="E1787">
        <f t="shared" si="97"/>
        <v>43</v>
      </c>
      <c r="F1787">
        <v>522</v>
      </c>
      <c r="G1787">
        <v>410</v>
      </c>
      <c r="H1787">
        <f t="shared" si="98"/>
        <v>5</v>
      </c>
      <c r="I1787">
        <v>415</v>
      </c>
      <c r="J1787">
        <v>0</v>
      </c>
      <c r="K1787">
        <v>32</v>
      </c>
      <c r="L1787">
        <f t="shared" si="96"/>
        <v>969</v>
      </c>
    </row>
    <row r="1788" spans="1:12" x14ac:dyDescent="0.25">
      <c r="A1788">
        <v>1971</v>
      </c>
      <c r="B1788" t="s">
        <v>23</v>
      </c>
      <c r="C1788" t="s">
        <v>12</v>
      </c>
      <c r="D1788">
        <v>330</v>
      </c>
      <c r="E1788">
        <f t="shared" si="97"/>
        <v>95</v>
      </c>
      <c r="F1788">
        <v>425</v>
      </c>
      <c r="G1788">
        <v>741</v>
      </c>
      <c r="H1788">
        <f t="shared" si="98"/>
        <v>12</v>
      </c>
      <c r="I1788">
        <v>753</v>
      </c>
      <c r="J1788">
        <v>0</v>
      </c>
      <c r="K1788">
        <v>209</v>
      </c>
      <c r="L1788">
        <f t="shared" si="96"/>
        <v>1387</v>
      </c>
    </row>
    <row r="1789" spans="1:12" x14ac:dyDescent="0.25">
      <c r="A1789">
        <v>1972</v>
      </c>
      <c r="B1789" t="s">
        <v>23</v>
      </c>
      <c r="C1789" t="s">
        <v>12</v>
      </c>
      <c r="D1789">
        <v>84</v>
      </c>
      <c r="E1789">
        <f t="shared" si="97"/>
        <v>101</v>
      </c>
      <c r="F1789">
        <v>185</v>
      </c>
      <c r="G1789">
        <v>226</v>
      </c>
      <c r="H1789">
        <f t="shared" si="98"/>
        <v>3</v>
      </c>
      <c r="I1789">
        <v>229</v>
      </c>
      <c r="J1789">
        <v>0</v>
      </c>
      <c r="K1789">
        <v>18</v>
      </c>
      <c r="L1789">
        <f t="shared" si="96"/>
        <v>432</v>
      </c>
    </row>
    <row r="1790" spans="1:12" x14ac:dyDescent="0.25">
      <c r="A1790">
        <v>1973</v>
      </c>
      <c r="B1790" t="s">
        <v>23</v>
      </c>
      <c r="C1790" t="s">
        <v>12</v>
      </c>
      <c r="D1790">
        <v>155</v>
      </c>
      <c r="E1790">
        <f t="shared" si="97"/>
        <v>93</v>
      </c>
      <c r="F1790">
        <v>248</v>
      </c>
      <c r="G1790">
        <v>441</v>
      </c>
      <c r="H1790">
        <f t="shared" si="98"/>
        <v>9</v>
      </c>
      <c r="I1790">
        <v>450</v>
      </c>
      <c r="J1790">
        <v>0</v>
      </c>
      <c r="K1790">
        <v>12</v>
      </c>
      <c r="L1790">
        <f t="shared" si="96"/>
        <v>710</v>
      </c>
    </row>
    <row r="1791" spans="1:12" x14ac:dyDescent="0.25">
      <c r="A1791">
        <v>1974</v>
      </c>
      <c r="B1791" t="s">
        <v>23</v>
      </c>
      <c r="C1791" t="s">
        <v>12</v>
      </c>
      <c r="D1791">
        <v>76</v>
      </c>
      <c r="E1791">
        <f t="shared" si="97"/>
        <v>112</v>
      </c>
      <c r="F1791">
        <v>188</v>
      </c>
      <c r="G1791">
        <v>263</v>
      </c>
      <c r="H1791">
        <f t="shared" si="98"/>
        <v>48</v>
      </c>
      <c r="I1791">
        <v>311</v>
      </c>
      <c r="J1791">
        <v>2</v>
      </c>
      <c r="K1791">
        <v>7</v>
      </c>
      <c r="L1791">
        <f t="shared" si="96"/>
        <v>508</v>
      </c>
    </row>
    <row r="1792" spans="1:12" x14ac:dyDescent="0.25">
      <c r="A1792">
        <v>1975</v>
      </c>
      <c r="B1792" t="s">
        <v>23</v>
      </c>
      <c r="C1792" t="s">
        <v>12</v>
      </c>
      <c r="D1792">
        <v>66</v>
      </c>
      <c r="E1792">
        <f t="shared" si="97"/>
        <v>45</v>
      </c>
      <c r="F1792">
        <v>111</v>
      </c>
      <c r="G1792">
        <v>198</v>
      </c>
      <c r="H1792">
        <f t="shared" si="98"/>
        <v>20</v>
      </c>
      <c r="I1792">
        <v>218</v>
      </c>
      <c r="J1792">
        <v>3</v>
      </c>
      <c r="K1792">
        <v>9</v>
      </c>
      <c r="L1792">
        <f t="shared" si="96"/>
        <v>341</v>
      </c>
    </row>
    <row r="1793" spans="1:12" x14ac:dyDescent="0.25">
      <c r="A1793">
        <v>1976</v>
      </c>
      <c r="B1793" t="s">
        <v>23</v>
      </c>
      <c r="C1793" t="s">
        <v>12</v>
      </c>
      <c r="D1793">
        <v>48</v>
      </c>
      <c r="E1793">
        <f t="shared" si="97"/>
        <v>93</v>
      </c>
      <c r="F1793">
        <v>141</v>
      </c>
      <c r="G1793">
        <v>275</v>
      </c>
      <c r="H1793">
        <f t="shared" si="98"/>
        <v>6</v>
      </c>
      <c r="I1793">
        <v>281</v>
      </c>
      <c r="K1793">
        <v>4</v>
      </c>
      <c r="L1793">
        <f t="shared" si="96"/>
        <v>426</v>
      </c>
    </row>
    <row r="1794" spans="1:12" x14ac:dyDescent="0.25">
      <c r="A1794">
        <v>1977</v>
      </c>
      <c r="B1794" t="s">
        <v>23</v>
      </c>
      <c r="C1794" t="s">
        <v>12</v>
      </c>
      <c r="D1794">
        <v>26</v>
      </c>
      <c r="E1794">
        <f t="shared" si="97"/>
        <v>38</v>
      </c>
      <c r="F1794">
        <v>64</v>
      </c>
      <c r="G1794">
        <v>190</v>
      </c>
      <c r="H1794">
        <f t="shared" si="98"/>
        <v>14</v>
      </c>
      <c r="I1794">
        <v>204</v>
      </c>
      <c r="K1794">
        <v>2</v>
      </c>
      <c r="L1794">
        <f t="shared" si="96"/>
        <v>270</v>
      </c>
    </row>
    <row r="1795" spans="1:12" x14ac:dyDescent="0.25">
      <c r="A1795">
        <v>1978</v>
      </c>
      <c r="B1795" t="s">
        <v>23</v>
      </c>
      <c r="C1795" t="s">
        <v>12</v>
      </c>
      <c r="D1795">
        <v>81</v>
      </c>
      <c r="E1795">
        <f t="shared" si="97"/>
        <v>45</v>
      </c>
      <c r="F1795">
        <v>126</v>
      </c>
      <c r="G1795">
        <v>255</v>
      </c>
      <c r="H1795">
        <f t="shared" si="98"/>
        <v>6</v>
      </c>
      <c r="I1795">
        <v>261</v>
      </c>
      <c r="J1795">
        <v>0</v>
      </c>
      <c r="K1795">
        <v>4</v>
      </c>
      <c r="L1795">
        <f t="shared" si="96"/>
        <v>391</v>
      </c>
    </row>
    <row r="1796" spans="1:12" x14ac:dyDescent="0.25">
      <c r="A1796">
        <v>1979</v>
      </c>
      <c r="B1796" t="s">
        <v>23</v>
      </c>
      <c r="C1796" t="s">
        <v>12</v>
      </c>
      <c r="D1796">
        <v>663</v>
      </c>
      <c r="E1796">
        <f t="shared" si="97"/>
        <v>27</v>
      </c>
      <c r="F1796">
        <v>690</v>
      </c>
      <c r="G1796">
        <v>248</v>
      </c>
      <c r="H1796">
        <f t="shared" si="98"/>
        <v>6</v>
      </c>
      <c r="I1796">
        <v>254</v>
      </c>
      <c r="J1796">
        <v>0</v>
      </c>
      <c r="K1796">
        <v>3</v>
      </c>
      <c r="L1796">
        <f t="shared" si="96"/>
        <v>947</v>
      </c>
    </row>
    <row r="1797" spans="1:12" x14ac:dyDescent="0.25">
      <c r="A1797">
        <v>1980</v>
      </c>
      <c r="B1797" t="s">
        <v>23</v>
      </c>
      <c r="C1797" t="s">
        <v>12</v>
      </c>
      <c r="D1797">
        <v>1128</v>
      </c>
      <c r="E1797">
        <f t="shared" si="97"/>
        <v>49</v>
      </c>
      <c r="F1797">
        <v>1177</v>
      </c>
      <c r="G1797">
        <v>173</v>
      </c>
      <c r="H1797">
        <f t="shared" si="98"/>
        <v>4</v>
      </c>
      <c r="I1797">
        <v>177</v>
      </c>
      <c r="J1797">
        <v>0</v>
      </c>
      <c r="K1797">
        <v>3</v>
      </c>
      <c r="L1797">
        <f t="shared" si="96"/>
        <v>1357</v>
      </c>
    </row>
    <row r="1798" spans="1:12" x14ac:dyDescent="0.25">
      <c r="A1798">
        <v>1981</v>
      </c>
      <c r="B1798" t="s">
        <v>23</v>
      </c>
      <c r="C1798" t="s">
        <v>12</v>
      </c>
      <c r="D1798">
        <v>817</v>
      </c>
      <c r="E1798">
        <f t="shared" si="97"/>
        <v>22</v>
      </c>
      <c r="F1798">
        <v>839</v>
      </c>
      <c r="G1798">
        <v>343</v>
      </c>
      <c r="H1798">
        <f t="shared" si="98"/>
        <v>4</v>
      </c>
      <c r="I1798">
        <v>347</v>
      </c>
      <c r="J1798">
        <v>0</v>
      </c>
      <c r="K1798">
        <v>7</v>
      </c>
      <c r="L1798">
        <f t="shared" si="96"/>
        <v>1193</v>
      </c>
    </row>
    <row r="1799" spans="1:12" x14ac:dyDescent="0.25">
      <c r="A1799">
        <v>1982</v>
      </c>
      <c r="B1799" t="s">
        <v>23</v>
      </c>
      <c r="C1799" t="s">
        <v>12</v>
      </c>
      <c r="D1799">
        <v>741</v>
      </c>
      <c r="E1799">
        <f t="shared" si="97"/>
        <v>69</v>
      </c>
      <c r="F1799">
        <v>810</v>
      </c>
      <c r="G1799">
        <v>230</v>
      </c>
      <c r="H1799">
        <f t="shared" si="98"/>
        <v>5</v>
      </c>
      <c r="I1799">
        <v>235</v>
      </c>
      <c r="J1799">
        <v>0</v>
      </c>
      <c r="K1799">
        <v>6</v>
      </c>
      <c r="L1799">
        <f t="shared" si="96"/>
        <v>1051</v>
      </c>
    </row>
    <row r="1800" spans="1:12" x14ac:dyDescent="0.25">
      <c r="A1800">
        <v>1983</v>
      </c>
      <c r="B1800" t="s">
        <v>23</v>
      </c>
      <c r="C1800" t="s">
        <v>12</v>
      </c>
      <c r="D1800">
        <v>2159</v>
      </c>
      <c r="E1800">
        <f t="shared" si="97"/>
        <v>25</v>
      </c>
      <c r="F1800">
        <v>2184</v>
      </c>
      <c r="G1800">
        <v>174</v>
      </c>
      <c r="H1800">
        <f t="shared" si="98"/>
        <v>6</v>
      </c>
      <c r="I1800">
        <v>180</v>
      </c>
      <c r="J1800">
        <v>0</v>
      </c>
      <c r="K1800">
        <v>5</v>
      </c>
      <c r="L1800">
        <f t="shared" si="96"/>
        <v>2369</v>
      </c>
    </row>
    <row r="1801" spans="1:12" x14ac:dyDescent="0.25">
      <c r="A1801">
        <v>1984</v>
      </c>
      <c r="B1801" t="s">
        <v>23</v>
      </c>
      <c r="C1801" t="s">
        <v>12</v>
      </c>
      <c r="D1801">
        <v>1715</v>
      </c>
      <c r="E1801">
        <f t="shared" si="97"/>
        <v>10</v>
      </c>
      <c r="F1801">
        <v>1725</v>
      </c>
      <c r="G1801">
        <v>146</v>
      </c>
      <c r="H1801">
        <f t="shared" si="98"/>
        <v>8</v>
      </c>
      <c r="I1801">
        <v>154</v>
      </c>
      <c r="J1801">
        <v>0</v>
      </c>
      <c r="K1801">
        <v>3</v>
      </c>
      <c r="L1801">
        <f t="shared" si="96"/>
        <v>1882</v>
      </c>
    </row>
    <row r="1802" spans="1:12" x14ac:dyDescent="0.25">
      <c r="A1802">
        <v>1985</v>
      </c>
      <c r="B1802" t="s">
        <v>23</v>
      </c>
      <c r="C1802" t="s">
        <v>12</v>
      </c>
      <c r="D1802">
        <v>669</v>
      </c>
      <c r="E1802">
        <f t="shared" si="97"/>
        <v>18</v>
      </c>
      <c r="F1802">
        <v>687</v>
      </c>
      <c r="G1802">
        <v>192</v>
      </c>
      <c r="H1802">
        <f t="shared" si="98"/>
        <v>4</v>
      </c>
      <c r="I1802">
        <v>196</v>
      </c>
      <c r="J1802">
        <v>0</v>
      </c>
      <c r="K1802">
        <v>0</v>
      </c>
      <c r="L1802">
        <f t="shared" si="96"/>
        <v>883</v>
      </c>
    </row>
    <row r="1803" spans="1:12" x14ac:dyDescent="0.25">
      <c r="A1803">
        <v>1986</v>
      </c>
      <c r="B1803" t="s">
        <v>23</v>
      </c>
      <c r="C1803" t="s">
        <v>12</v>
      </c>
      <c r="D1803">
        <v>782</v>
      </c>
      <c r="E1803">
        <f t="shared" si="97"/>
        <v>2</v>
      </c>
      <c r="F1803">
        <v>784</v>
      </c>
      <c r="G1803">
        <v>67</v>
      </c>
      <c r="H1803">
        <f t="shared" si="98"/>
        <v>2</v>
      </c>
      <c r="I1803">
        <v>69</v>
      </c>
      <c r="J1803">
        <v>0</v>
      </c>
      <c r="K1803">
        <v>0</v>
      </c>
      <c r="L1803">
        <f t="shared" si="96"/>
        <v>853</v>
      </c>
    </row>
    <row r="1804" spans="1:12" x14ac:dyDescent="0.25">
      <c r="A1804">
        <v>1987</v>
      </c>
      <c r="B1804" t="s">
        <v>23</v>
      </c>
      <c r="C1804" t="s">
        <v>12</v>
      </c>
      <c r="D1804">
        <v>1212</v>
      </c>
      <c r="E1804">
        <f t="shared" si="97"/>
        <v>4</v>
      </c>
      <c r="F1804">
        <v>1216</v>
      </c>
      <c r="G1804">
        <v>82</v>
      </c>
      <c r="H1804">
        <f t="shared" si="98"/>
        <v>8</v>
      </c>
      <c r="I1804">
        <v>90</v>
      </c>
      <c r="J1804">
        <v>0</v>
      </c>
      <c r="K1804">
        <v>1</v>
      </c>
      <c r="L1804">
        <f t="shared" si="96"/>
        <v>1307</v>
      </c>
    </row>
    <row r="1805" spans="1:12" x14ac:dyDescent="0.25">
      <c r="A1805">
        <v>1988</v>
      </c>
      <c r="B1805" t="s">
        <v>23</v>
      </c>
      <c r="C1805" t="s">
        <v>12</v>
      </c>
      <c r="D1805">
        <v>601</v>
      </c>
      <c r="E1805">
        <f t="shared" si="97"/>
        <v>12</v>
      </c>
      <c r="F1805">
        <v>613</v>
      </c>
      <c r="G1805">
        <v>116</v>
      </c>
      <c r="H1805">
        <f t="shared" si="98"/>
        <v>2</v>
      </c>
      <c r="I1805">
        <v>118</v>
      </c>
      <c r="J1805">
        <v>0</v>
      </c>
      <c r="K1805">
        <v>1</v>
      </c>
      <c r="L1805">
        <f t="shared" si="96"/>
        <v>732</v>
      </c>
    </row>
    <row r="1806" spans="1:12" x14ac:dyDescent="0.25">
      <c r="A1806">
        <v>1989</v>
      </c>
      <c r="B1806" t="s">
        <v>23</v>
      </c>
      <c r="C1806" t="s">
        <v>12</v>
      </c>
      <c r="D1806">
        <v>2661</v>
      </c>
      <c r="E1806">
        <f t="shared" si="97"/>
        <v>13</v>
      </c>
      <c r="F1806">
        <v>2674</v>
      </c>
      <c r="G1806">
        <v>95</v>
      </c>
      <c r="H1806">
        <f t="shared" si="98"/>
        <v>2</v>
      </c>
      <c r="I1806">
        <v>97</v>
      </c>
      <c r="J1806">
        <v>0</v>
      </c>
      <c r="K1806">
        <v>0</v>
      </c>
      <c r="L1806">
        <f t="shared" si="96"/>
        <v>2771</v>
      </c>
    </row>
    <row r="1807" spans="1:12" x14ac:dyDescent="0.25">
      <c r="A1807">
        <v>1990</v>
      </c>
      <c r="B1807" t="s">
        <v>23</v>
      </c>
      <c r="C1807" t="s">
        <v>12</v>
      </c>
      <c r="D1807">
        <v>338</v>
      </c>
      <c r="E1807">
        <f t="shared" si="97"/>
        <v>12</v>
      </c>
      <c r="F1807">
        <v>350</v>
      </c>
      <c r="G1807">
        <v>62</v>
      </c>
      <c r="H1807">
        <f t="shared" si="98"/>
        <v>0</v>
      </c>
      <c r="I1807">
        <v>62</v>
      </c>
      <c r="J1807">
        <v>0</v>
      </c>
      <c r="K1807">
        <v>0</v>
      </c>
      <c r="L1807">
        <f t="shared" si="96"/>
        <v>412</v>
      </c>
    </row>
    <row r="1808" spans="1:12" x14ac:dyDescent="0.25">
      <c r="A1808">
        <v>1991</v>
      </c>
      <c r="B1808" t="s">
        <v>23</v>
      </c>
      <c r="C1808" t="s">
        <v>12</v>
      </c>
      <c r="F1808">
        <v>941</v>
      </c>
      <c r="I1808">
        <v>66</v>
      </c>
      <c r="J1808">
        <v>0</v>
      </c>
      <c r="K1808">
        <v>0</v>
      </c>
      <c r="L1808">
        <v>1008</v>
      </c>
    </row>
    <row r="1809" spans="1:12" x14ac:dyDescent="0.25">
      <c r="A1809">
        <v>1992</v>
      </c>
      <c r="B1809" t="s">
        <v>23</v>
      </c>
      <c r="C1809" t="s">
        <v>12</v>
      </c>
      <c r="D1809">
        <v>1037</v>
      </c>
      <c r="E1809">
        <f t="shared" ref="E1809:E1816" si="99">F1809-D1809</f>
        <v>6</v>
      </c>
      <c r="F1809">
        <v>1043</v>
      </c>
      <c r="J1809">
        <v>0</v>
      </c>
      <c r="K1809">
        <v>0</v>
      </c>
      <c r="L1809">
        <f>+F1809+I1809+J1809+K1809</f>
        <v>1043</v>
      </c>
    </row>
    <row r="1810" spans="1:12" x14ac:dyDescent="0.25">
      <c r="A1810">
        <v>1993</v>
      </c>
      <c r="B1810" t="s">
        <v>23</v>
      </c>
      <c r="C1810" t="s">
        <v>12</v>
      </c>
      <c r="D1810">
        <v>266</v>
      </c>
      <c r="E1810">
        <f t="shared" si="99"/>
        <v>14</v>
      </c>
      <c r="F1810">
        <v>280</v>
      </c>
      <c r="G1810">
        <v>21</v>
      </c>
      <c r="H1810">
        <f t="shared" ref="H1810:H1816" si="100">I1810-G1810</f>
        <v>0</v>
      </c>
      <c r="I1810">
        <v>21</v>
      </c>
      <c r="J1810">
        <v>0</v>
      </c>
      <c r="K1810">
        <v>0</v>
      </c>
      <c r="L1810">
        <f>+F1810+I1810+J1810+K1810</f>
        <v>301</v>
      </c>
    </row>
    <row r="1811" spans="1:12" x14ac:dyDescent="0.25">
      <c r="A1811">
        <v>1994</v>
      </c>
      <c r="B1811" t="s">
        <v>23</v>
      </c>
      <c r="C1811" t="s">
        <v>12</v>
      </c>
      <c r="D1811">
        <v>903</v>
      </c>
      <c r="E1811">
        <f t="shared" si="99"/>
        <v>13</v>
      </c>
      <c r="F1811">
        <v>916</v>
      </c>
      <c r="G1811">
        <v>10</v>
      </c>
      <c r="H1811">
        <f t="shared" si="100"/>
        <v>0</v>
      </c>
      <c r="I1811">
        <v>10</v>
      </c>
      <c r="J1811">
        <v>0</v>
      </c>
      <c r="K1811">
        <v>0</v>
      </c>
      <c r="L1811">
        <f>+F1811+I1811+J1811+K1811</f>
        <v>926</v>
      </c>
    </row>
    <row r="1812" spans="1:12" x14ac:dyDescent="0.25">
      <c r="A1812">
        <v>1995</v>
      </c>
      <c r="B1812" t="s">
        <v>23</v>
      </c>
      <c r="C1812" t="s">
        <v>12</v>
      </c>
      <c r="D1812">
        <v>609</v>
      </c>
      <c r="E1812">
        <f t="shared" si="99"/>
        <v>9</v>
      </c>
      <c r="F1812">
        <v>618</v>
      </c>
      <c r="G1812">
        <v>1</v>
      </c>
      <c r="H1812">
        <f t="shared" si="100"/>
        <v>0</v>
      </c>
      <c r="I1812">
        <v>1</v>
      </c>
      <c r="J1812">
        <v>0</v>
      </c>
      <c r="K1812">
        <v>0</v>
      </c>
      <c r="L1812">
        <v>620</v>
      </c>
    </row>
    <row r="1813" spans="1:12" x14ac:dyDescent="0.25">
      <c r="A1813">
        <v>1996</v>
      </c>
      <c r="B1813" t="s">
        <v>23</v>
      </c>
      <c r="C1813" t="s">
        <v>12</v>
      </c>
      <c r="D1813">
        <v>754</v>
      </c>
      <c r="E1813">
        <f t="shared" si="99"/>
        <v>19</v>
      </c>
      <c r="F1813">
        <v>773</v>
      </c>
      <c r="G1813">
        <v>1</v>
      </c>
      <c r="H1813">
        <f t="shared" si="100"/>
        <v>0</v>
      </c>
      <c r="I1813">
        <v>1</v>
      </c>
      <c r="J1813">
        <v>0</v>
      </c>
      <c r="K1813">
        <v>0</v>
      </c>
      <c r="L1813">
        <v>775</v>
      </c>
    </row>
    <row r="1814" spans="1:12" x14ac:dyDescent="0.25">
      <c r="A1814">
        <v>1997</v>
      </c>
      <c r="B1814" t="s">
        <v>23</v>
      </c>
      <c r="C1814" t="s">
        <v>12</v>
      </c>
      <c r="D1814">
        <v>493</v>
      </c>
      <c r="E1814">
        <f t="shared" si="99"/>
        <v>10</v>
      </c>
      <c r="F1814">
        <f>D1814+10</f>
        <v>503</v>
      </c>
      <c r="G1814">
        <v>1</v>
      </c>
      <c r="H1814">
        <f t="shared" si="100"/>
        <v>0</v>
      </c>
      <c r="I1814">
        <v>1</v>
      </c>
      <c r="J1814">
        <v>0</v>
      </c>
      <c r="K1814">
        <v>0</v>
      </c>
      <c r="L1814">
        <f>F1814+I1814+J1814</f>
        <v>504</v>
      </c>
    </row>
    <row r="1815" spans="1:12" x14ac:dyDescent="0.25">
      <c r="A1815">
        <v>1998</v>
      </c>
      <c r="B1815" t="s">
        <v>23</v>
      </c>
      <c r="C1815" t="s">
        <v>12</v>
      </c>
      <c r="D1815">
        <v>511</v>
      </c>
      <c r="E1815">
        <f t="shared" si="99"/>
        <v>4</v>
      </c>
      <c r="F1815">
        <f>D1815+4</f>
        <v>515</v>
      </c>
      <c r="G1815">
        <v>3</v>
      </c>
      <c r="H1815">
        <f t="shared" si="100"/>
        <v>0</v>
      </c>
      <c r="I1815">
        <v>3</v>
      </c>
      <c r="J1815">
        <v>0</v>
      </c>
      <c r="K1815">
        <v>0</v>
      </c>
      <c r="L1815">
        <f>F1815+I1815+J1815</f>
        <v>518</v>
      </c>
    </row>
    <row r="1816" spans="1:12" x14ac:dyDescent="0.25">
      <c r="A1816">
        <v>1999</v>
      </c>
      <c r="B1816" t="s">
        <v>23</v>
      </c>
      <c r="C1816" t="s">
        <v>12</v>
      </c>
      <c r="D1816">
        <v>41</v>
      </c>
      <c r="E1816">
        <f t="shared" si="99"/>
        <v>3</v>
      </c>
      <c r="F1816">
        <f>D1816+3</f>
        <v>44</v>
      </c>
      <c r="G1816">
        <v>2</v>
      </c>
      <c r="H1816">
        <f t="shared" si="100"/>
        <v>0</v>
      </c>
      <c r="I1816">
        <v>2</v>
      </c>
      <c r="J1816">
        <v>0</v>
      </c>
      <c r="K1816">
        <v>0</v>
      </c>
      <c r="L1816">
        <f>F1816+I1816+J1816</f>
        <v>46</v>
      </c>
    </row>
    <row r="1817" spans="1:12" x14ac:dyDescent="0.25">
      <c r="A1817">
        <v>2000</v>
      </c>
      <c r="B1817" t="s">
        <v>23</v>
      </c>
      <c r="C1817" t="s">
        <v>12</v>
      </c>
      <c r="D1817">
        <v>4</v>
      </c>
      <c r="E1817">
        <v>1</v>
      </c>
      <c r="F1817">
        <v>5</v>
      </c>
      <c r="G1817">
        <v>3</v>
      </c>
      <c r="I1817">
        <v>3</v>
      </c>
      <c r="L1817">
        <f t="shared" ref="L1817:L1826" si="101">F1817+I1817+J1817+K1817</f>
        <v>8</v>
      </c>
    </row>
    <row r="1818" spans="1:12" x14ac:dyDescent="0.25">
      <c r="A1818">
        <v>2001</v>
      </c>
      <c r="B1818" t="s">
        <v>23</v>
      </c>
      <c r="C1818" t="s">
        <v>12</v>
      </c>
      <c r="D1818">
        <v>4</v>
      </c>
      <c r="E1818">
        <v>3</v>
      </c>
      <c r="F1818">
        <v>6</v>
      </c>
      <c r="G1818">
        <v>2</v>
      </c>
      <c r="I1818">
        <v>2</v>
      </c>
      <c r="L1818">
        <f t="shared" si="101"/>
        <v>8</v>
      </c>
    </row>
    <row r="1819" spans="1:12" x14ac:dyDescent="0.25">
      <c r="A1819">
        <v>2002</v>
      </c>
      <c r="B1819" t="s">
        <v>23</v>
      </c>
      <c r="C1819" t="s">
        <v>12</v>
      </c>
      <c r="D1819">
        <v>0</v>
      </c>
      <c r="E1819">
        <v>0</v>
      </c>
      <c r="F1819">
        <v>1</v>
      </c>
      <c r="G1819">
        <v>2</v>
      </c>
      <c r="I1819">
        <v>2</v>
      </c>
      <c r="L1819">
        <f t="shared" si="101"/>
        <v>3</v>
      </c>
    </row>
    <row r="1820" spans="1:12" x14ac:dyDescent="0.25">
      <c r="A1820">
        <v>2003</v>
      </c>
      <c r="B1820" t="s">
        <v>23</v>
      </c>
      <c r="C1820" t="s">
        <v>12</v>
      </c>
      <c r="D1820">
        <v>114</v>
      </c>
      <c r="E1820">
        <v>0</v>
      </c>
      <c r="F1820">
        <v>114</v>
      </c>
      <c r="G1820">
        <v>11</v>
      </c>
      <c r="I1820">
        <v>11</v>
      </c>
      <c r="L1820">
        <f t="shared" si="101"/>
        <v>125</v>
      </c>
    </row>
    <row r="1821" spans="1:12" x14ac:dyDescent="0.25">
      <c r="A1821">
        <v>2004</v>
      </c>
      <c r="B1821" t="s">
        <v>23</v>
      </c>
      <c r="C1821" t="s">
        <v>12</v>
      </c>
      <c r="D1821">
        <v>0</v>
      </c>
      <c r="E1821">
        <v>1</v>
      </c>
      <c r="F1821">
        <v>1</v>
      </c>
      <c r="G1821">
        <v>2</v>
      </c>
      <c r="I1821">
        <v>2</v>
      </c>
      <c r="L1821">
        <f t="shared" si="101"/>
        <v>3</v>
      </c>
    </row>
    <row r="1822" spans="1:12" x14ac:dyDescent="0.25">
      <c r="A1822">
        <v>2005</v>
      </c>
      <c r="B1822" t="s">
        <v>23</v>
      </c>
      <c r="C1822" t="s">
        <v>12</v>
      </c>
      <c r="D1822">
        <v>23</v>
      </c>
      <c r="E1822">
        <v>1</v>
      </c>
      <c r="F1822">
        <v>23</v>
      </c>
      <c r="G1822">
        <v>1</v>
      </c>
      <c r="H1822">
        <v>0</v>
      </c>
      <c r="I1822">
        <v>1</v>
      </c>
      <c r="L1822">
        <f t="shared" si="101"/>
        <v>24</v>
      </c>
    </row>
    <row r="1823" spans="1:12" x14ac:dyDescent="0.25">
      <c r="A1823">
        <v>2006</v>
      </c>
      <c r="B1823" t="s">
        <v>23</v>
      </c>
      <c r="C1823" t="s">
        <v>12</v>
      </c>
      <c r="E1823">
        <v>0</v>
      </c>
      <c r="F1823">
        <v>0</v>
      </c>
      <c r="G1823">
        <v>1</v>
      </c>
      <c r="H1823">
        <v>0</v>
      </c>
      <c r="I1823">
        <v>1</v>
      </c>
      <c r="L1823">
        <f t="shared" si="101"/>
        <v>1</v>
      </c>
    </row>
    <row r="1824" spans="1:12" x14ac:dyDescent="0.25">
      <c r="A1824">
        <v>2007</v>
      </c>
      <c r="B1824" t="s">
        <v>23</v>
      </c>
      <c r="C1824" t="s">
        <v>12</v>
      </c>
      <c r="E1824">
        <v>0</v>
      </c>
      <c r="F1824">
        <v>0</v>
      </c>
      <c r="G1824">
        <v>0</v>
      </c>
      <c r="I1824">
        <v>0</v>
      </c>
      <c r="L1824">
        <f t="shared" si="101"/>
        <v>0</v>
      </c>
    </row>
    <row r="1825" spans="1:12" x14ac:dyDescent="0.25">
      <c r="A1825">
        <v>2008</v>
      </c>
      <c r="B1825" t="s">
        <v>23</v>
      </c>
      <c r="C1825" t="s">
        <v>12</v>
      </c>
      <c r="E1825">
        <v>4</v>
      </c>
      <c r="F1825">
        <v>4</v>
      </c>
      <c r="G1825">
        <v>0</v>
      </c>
      <c r="I1825">
        <v>0</v>
      </c>
      <c r="L1825">
        <f t="shared" si="101"/>
        <v>4</v>
      </c>
    </row>
    <row r="1826" spans="1:12" x14ac:dyDescent="0.25">
      <c r="A1826">
        <v>2009</v>
      </c>
      <c r="B1826" t="s">
        <v>23</v>
      </c>
      <c r="C1826" t="s">
        <v>12</v>
      </c>
      <c r="E1826">
        <v>1</v>
      </c>
      <c r="F1826">
        <v>1</v>
      </c>
      <c r="G1826">
        <v>1</v>
      </c>
      <c r="I1826">
        <v>1</v>
      </c>
      <c r="L1826">
        <f t="shared" si="101"/>
        <v>2</v>
      </c>
    </row>
    <row r="1827" spans="1:12" x14ac:dyDescent="0.25">
      <c r="A1827">
        <v>2010</v>
      </c>
      <c r="B1827" t="s">
        <v>23</v>
      </c>
      <c r="C1827" t="s">
        <v>12</v>
      </c>
      <c r="D1827">
        <v>1</v>
      </c>
      <c r="E1827">
        <v>4</v>
      </c>
      <c r="F1827">
        <v>5</v>
      </c>
      <c r="G1827">
        <v>0</v>
      </c>
      <c r="H1827">
        <v>0</v>
      </c>
      <c r="I1827">
        <v>1</v>
      </c>
      <c r="L1827">
        <v>5</v>
      </c>
    </row>
    <row r="1828" spans="1:12" x14ac:dyDescent="0.25">
      <c r="A1828">
        <v>2011</v>
      </c>
      <c r="B1828" t="s">
        <v>23</v>
      </c>
      <c r="C1828" t="s">
        <v>12</v>
      </c>
      <c r="E1828">
        <v>2</v>
      </c>
      <c r="F1828">
        <v>2</v>
      </c>
      <c r="G1828">
        <v>0</v>
      </c>
      <c r="H1828">
        <v>0</v>
      </c>
      <c r="I1828">
        <v>0</v>
      </c>
      <c r="L1828">
        <f>F1828+I1828+J1828+K1828</f>
        <v>2</v>
      </c>
    </row>
    <row r="1829" spans="1:12" x14ac:dyDescent="0.25">
      <c r="A1829">
        <v>2012</v>
      </c>
      <c r="B1829" t="s">
        <v>23</v>
      </c>
      <c r="C1829" t="s">
        <v>12</v>
      </c>
      <c r="E1829">
        <v>2</v>
      </c>
      <c r="F1829">
        <v>2</v>
      </c>
      <c r="G1829">
        <v>0</v>
      </c>
      <c r="I1829">
        <v>0</v>
      </c>
      <c r="L1829">
        <v>3</v>
      </c>
    </row>
    <row r="1830" spans="1:12" ht="15.6" customHeight="1" x14ac:dyDescent="0.25">
      <c r="A1830">
        <v>2013</v>
      </c>
      <c r="B1830" t="s">
        <v>23</v>
      </c>
      <c r="C1830" t="s">
        <v>12</v>
      </c>
      <c r="D1830">
        <v>0</v>
      </c>
      <c r="E1830">
        <v>3</v>
      </c>
      <c r="F1830">
        <v>4</v>
      </c>
      <c r="G1830">
        <v>0</v>
      </c>
      <c r="I1830">
        <v>0</v>
      </c>
      <c r="L1830">
        <v>4</v>
      </c>
    </row>
    <row r="1831" spans="1:12" ht="15.6" customHeight="1" x14ac:dyDescent="0.25">
      <c r="A1831">
        <v>2014</v>
      </c>
      <c r="B1831" t="s">
        <v>23</v>
      </c>
      <c r="C1831" t="s">
        <v>12</v>
      </c>
      <c r="E1831">
        <v>13</v>
      </c>
      <c r="F1831">
        <v>13</v>
      </c>
      <c r="G1831">
        <v>0</v>
      </c>
      <c r="I1831">
        <v>0</v>
      </c>
      <c r="L1831">
        <v>13</v>
      </c>
    </row>
    <row r="1832" spans="1:12" ht="15.6" customHeight="1" x14ac:dyDescent="0.25">
      <c r="A1832">
        <v>2015</v>
      </c>
      <c r="B1832" t="s">
        <v>23</v>
      </c>
      <c r="C1832" t="s">
        <v>12</v>
      </c>
      <c r="E1832">
        <v>15</v>
      </c>
      <c r="F1832">
        <v>15</v>
      </c>
      <c r="G1832">
        <v>0</v>
      </c>
      <c r="I1832">
        <v>0</v>
      </c>
      <c r="L1832">
        <v>15</v>
      </c>
    </row>
    <row r="1833" spans="1:12" x14ac:dyDescent="0.25">
      <c r="A1833">
        <v>1885</v>
      </c>
      <c r="B1833" t="s">
        <v>23</v>
      </c>
      <c r="C1833" t="s">
        <v>18</v>
      </c>
      <c r="F1833">
        <v>104</v>
      </c>
      <c r="I1833">
        <v>571</v>
      </c>
      <c r="L1833">
        <v>676</v>
      </c>
    </row>
    <row r="1834" spans="1:12" x14ac:dyDescent="0.25">
      <c r="A1834">
        <v>1886</v>
      </c>
      <c r="B1834" t="s">
        <v>23</v>
      </c>
      <c r="C1834" t="s">
        <v>18</v>
      </c>
    </row>
    <row r="1835" spans="1:12" x14ac:dyDescent="0.25">
      <c r="A1835">
        <v>1887</v>
      </c>
      <c r="B1835" t="s">
        <v>23</v>
      </c>
      <c r="C1835" t="s">
        <v>18</v>
      </c>
    </row>
    <row r="1836" spans="1:12" x14ac:dyDescent="0.25">
      <c r="A1836">
        <v>1888</v>
      </c>
      <c r="B1836" t="s">
        <v>23</v>
      </c>
      <c r="C1836" t="s">
        <v>18</v>
      </c>
    </row>
    <row r="1837" spans="1:12" x14ac:dyDescent="0.25">
      <c r="A1837">
        <v>1889</v>
      </c>
      <c r="B1837" t="s">
        <v>23</v>
      </c>
      <c r="C1837" t="s">
        <v>18</v>
      </c>
      <c r="F1837">
        <v>212</v>
      </c>
      <c r="I1837">
        <v>275</v>
      </c>
      <c r="J1837">
        <v>1</v>
      </c>
      <c r="K1837">
        <v>1</v>
      </c>
      <c r="L1837">
        <f>+F1837+I1837+J1837+K1837</f>
        <v>489</v>
      </c>
    </row>
    <row r="1838" spans="1:12" x14ac:dyDescent="0.25">
      <c r="A1838">
        <v>1890</v>
      </c>
      <c r="B1838" t="s">
        <v>23</v>
      </c>
      <c r="C1838" t="s">
        <v>18</v>
      </c>
      <c r="F1838">
        <v>103</v>
      </c>
      <c r="I1838">
        <v>463</v>
      </c>
      <c r="L1838">
        <f>+F1838+I1838+J1838+K1838</f>
        <v>566</v>
      </c>
    </row>
    <row r="1839" spans="1:12" x14ac:dyDescent="0.25">
      <c r="A1839">
        <v>1891</v>
      </c>
      <c r="B1839" t="s">
        <v>23</v>
      </c>
      <c r="C1839" t="s">
        <v>18</v>
      </c>
      <c r="F1839">
        <v>128</v>
      </c>
    </row>
    <row r="1840" spans="1:12" x14ac:dyDescent="0.25">
      <c r="A1840">
        <v>1892</v>
      </c>
      <c r="B1840" t="s">
        <v>23</v>
      </c>
      <c r="C1840" t="s">
        <v>18</v>
      </c>
      <c r="F1840">
        <v>220</v>
      </c>
    </row>
    <row r="1841" spans="1:12" x14ac:dyDescent="0.25">
      <c r="A1841">
        <v>1893</v>
      </c>
      <c r="B1841" t="s">
        <v>23</v>
      </c>
      <c r="C1841" t="s">
        <v>18</v>
      </c>
      <c r="F1841">
        <v>184</v>
      </c>
      <c r="L1841">
        <v>712</v>
      </c>
    </row>
    <row r="1842" spans="1:12" x14ac:dyDescent="0.25">
      <c r="A1842">
        <v>1894</v>
      </c>
      <c r="B1842" t="s">
        <v>23</v>
      </c>
      <c r="C1842" t="s">
        <v>18</v>
      </c>
      <c r="F1842">
        <v>190</v>
      </c>
    </row>
    <row r="1843" spans="1:12" x14ac:dyDescent="0.25">
      <c r="A1843">
        <v>1895</v>
      </c>
      <c r="B1843" t="s">
        <v>23</v>
      </c>
      <c r="C1843" t="s">
        <v>18</v>
      </c>
      <c r="F1843">
        <v>304</v>
      </c>
    </row>
    <row r="1844" spans="1:12" x14ac:dyDescent="0.25">
      <c r="A1844">
        <v>1896</v>
      </c>
      <c r="B1844" t="s">
        <v>23</v>
      </c>
      <c r="C1844" t="s">
        <v>18</v>
      </c>
      <c r="F1844">
        <v>303</v>
      </c>
    </row>
    <row r="1845" spans="1:12" x14ac:dyDescent="0.25">
      <c r="A1845">
        <v>1897</v>
      </c>
      <c r="B1845" t="s">
        <v>23</v>
      </c>
      <c r="C1845" t="s">
        <v>18</v>
      </c>
      <c r="F1845">
        <v>293</v>
      </c>
      <c r="I1845">
        <v>469</v>
      </c>
      <c r="L1845">
        <f>+F1845+I1845+J1845+K1845</f>
        <v>762</v>
      </c>
    </row>
    <row r="1846" spans="1:12" x14ac:dyDescent="0.25">
      <c r="A1846">
        <v>1898</v>
      </c>
      <c r="B1846" t="s">
        <v>23</v>
      </c>
      <c r="C1846" t="s">
        <v>18</v>
      </c>
      <c r="F1846">
        <v>271</v>
      </c>
    </row>
    <row r="1847" spans="1:12" x14ac:dyDescent="0.25">
      <c r="A1847">
        <v>1899</v>
      </c>
      <c r="B1847" t="s">
        <v>23</v>
      </c>
      <c r="C1847" t="s">
        <v>18</v>
      </c>
      <c r="F1847">
        <v>213</v>
      </c>
      <c r="I1847">
        <v>70</v>
      </c>
      <c r="L1847">
        <f>+F1847+I1847+J1847+K1847</f>
        <v>283</v>
      </c>
    </row>
    <row r="1848" spans="1:12" x14ac:dyDescent="0.25">
      <c r="A1848">
        <v>1900</v>
      </c>
      <c r="B1848" t="s">
        <v>23</v>
      </c>
      <c r="C1848" t="s">
        <v>18</v>
      </c>
      <c r="F1848">
        <v>189</v>
      </c>
    </row>
    <row r="1849" spans="1:12" x14ac:dyDescent="0.25">
      <c r="A1849">
        <v>1901</v>
      </c>
      <c r="B1849" t="s">
        <v>23</v>
      </c>
      <c r="C1849" t="s">
        <v>18</v>
      </c>
      <c r="F1849">
        <v>153</v>
      </c>
    </row>
    <row r="1850" spans="1:12" x14ac:dyDescent="0.25">
      <c r="A1850">
        <v>1902</v>
      </c>
      <c r="B1850" t="s">
        <v>23</v>
      </c>
      <c r="C1850" t="s">
        <v>18</v>
      </c>
      <c r="F1850">
        <v>187</v>
      </c>
    </row>
    <row r="1851" spans="1:12" x14ac:dyDescent="0.25">
      <c r="A1851">
        <v>1903</v>
      </c>
      <c r="B1851" t="s">
        <v>23</v>
      </c>
      <c r="C1851" t="s">
        <v>18</v>
      </c>
      <c r="F1851">
        <v>264</v>
      </c>
      <c r="I1851">
        <v>82</v>
      </c>
      <c r="L1851">
        <f>+F1851+I1851+J1851+K1851</f>
        <v>346</v>
      </c>
    </row>
    <row r="1852" spans="1:12" x14ac:dyDescent="0.25">
      <c r="A1852">
        <v>1904</v>
      </c>
      <c r="B1852" t="s">
        <v>23</v>
      </c>
      <c r="C1852" t="s">
        <v>18</v>
      </c>
      <c r="F1852">
        <v>125</v>
      </c>
    </row>
    <row r="1853" spans="1:12" x14ac:dyDescent="0.25">
      <c r="A1853">
        <v>1905</v>
      </c>
      <c r="B1853" t="s">
        <v>23</v>
      </c>
      <c r="C1853" t="s">
        <v>18</v>
      </c>
      <c r="F1853">
        <v>122</v>
      </c>
    </row>
    <row r="1854" spans="1:12" x14ac:dyDescent="0.25">
      <c r="A1854">
        <v>1906</v>
      </c>
      <c r="B1854" t="s">
        <v>23</v>
      </c>
      <c r="C1854" t="s">
        <v>18</v>
      </c>
      <c r="F1854">
        <v>212</v>
      </c>
    </row>
    <row r="1855" spans="1:12" x14ac:dyDescent="0.25">
      <c r="A1855">
        <v>1907</v>
      </c>
      <c r="B1855" t="s">
        <v>23</v>
      </c>
      <c r="C1855" t="s">
        <v>18</v>
      </c>
      <c r="F1855">
        <v>207</v>
      </c>
    </row>
    <row r="1856" spans="1:12" x14ac:dyDescent="0.25">
      <c r="A1856">
        <v>1908</v>
      </c>
      <c r="B1856" t="s">
        <v>23</v>
      </c>
      <c r="C1856" t="s">
        <v>18</v>
      </c>
      <c r="F1856">
        <v>205</v>
      </c>
      <c r="I1856">
        <v>4</v>
      </c>
      <c r="L1856">
        <f>+F1856+I1856+J1856+K1856</f>
        <v>209</v>
      </c>
    </row>
    <row r="1857" spans="1:12" x14ac:dyDescent="0.25">
      <c r="A1857">
        <v>1909</v>
      </c>
      <c r="B1857" t="s">
        <v>23</v>
      </c>
      <c r="C1857" t="s">
        <v>18</v>
      </c>
      <c r="I1857">
        <v>156</v>
      </c>
    </row>
    <row r="1858" spans="1:12" x14ac:dyDescent="0.25">
      <c r="A1858">
        <v>1910</v>
      </c>
      <c r="B1858" t="s">
        <v>23</v>
      </c>
      <c r="C1858" t="s">
        <v>18</v>
      </c>
      <c r="I1858">
        <v>91</v>
      </c>
    </row>
    <row r="1859" spans="1:12" x14ac:dyDescent="0.25">
      <c r="A1859">
        <v>1911</v>
      </c>
      <c r="B1859" t="s">
        <v>23</v>
      </c>
      <c r="C1859" t="s">
        <v>18</v>
      </c>
      <c r="F1859">
        <v>93</v>
      </c>
      <c r="I1859">
        <v>121</v>
      </c>
      <c r="L1859">
        <f t="shared" ref="L1859:L1864" si="102">+F1859+I1859+J1859+K1859</f>
        <v>214</v>
      </c>
    </row>
    <row r="1860" spans="1:12" x14ac:dyDescent="0.25">
      <c r="A1860">
        <v>1912</v>
      </c>
      <c r="B1860" t="s">
        <v>23</v>
      </c>
      <c r="C1860" t="s">
        <v>18</v>
      </c>
      <c r="F1860">
        <v>30</v>
      </c>
      <c r="I1860">
        <v>134</v>
      </c>
      <c r="L1860">
        <f t="shared" si="102"/>
        <v>164</v>
      </c>
    </row>
    <row r="1861" spans="1:12" x14ac:dyDescent="0.25">
      <c r="A1861">
        <v>1913</v>
      </c>
      <c r="B1861" t="s">
        <v>23</v>
      </c>
      <c r="C1861" t="s">
        <v>18</v>
      </c>
      <c r="F1861">
        <v>16</v>
      </c>
      <c r="I1861">
        <v>149</v>
      </c>
      <c r="L1861">
        <f t="shared" si="102"/>
        <v>165</v>
      </c>
    </row>
    <row r="1862" spans="1:12" x14ac:dyDescent="0.25">
      <c r="A1862">
        <v>1914</v>
      </c>
      <c r="B1862" t="s">
        <v>23</v>
      </c>
      <c r="C1862" t="s">
        <v>18</v>
      </c>
      <c r="F1862">
        <v>92</v>
      </c>
      <c r="I1862">
        <v>133</v>
      </c>
      <c r="L1862">
        <f t="shared" si="102"/>
        <v>225</v>
      </c>
    </row>
    <row r="1863" spans="1:12" x14ac:dyDescent="0.25">
      <c r="A1863">
        <v>1915</v>
      </c>
      <c r="B1863" t="s">
        <v>23</v>
      </c>
      <c r="C1863" t="s">
        <v>18</v>
      </c>
      <c r="F1863">
        <v>37</v>
      </c>
      <c r="I1863">
        <v>179</v>
      </c>
      <c r="L1863">
        <f t="shared" si="102"/>
        <v>216</v>
      </c>
    </row>
    <row r="1864" spans="1:12" x14ac:dyDescent="0.25">
      <c r="A1864">
        <v>1916</v>
      </c>
      <c r="B1864" t="s">
        <v>23</v>
      </c>
      <c r="C1864" t="s">
        <v>18</v>
      </c>
      <c r="F1864">
        <v>142</v>
      </c>
      <c r="I1864">
        <v>133</v>
      </c>
      <c r="L1864">
        <f t="shared" si="102"/>
        <v>275</v>
      </c>
    </row>
    <row r="1865" spans="1:12" x14ac:dyDescent="0.25">
      <c r="A1865">
        <v>1917</v>
      </c>
      <c r="B1865" t="s">
        <v>23</v>
      </c>
      <c r="C1865" t="s">
        <v>18</v>
      </c>
      <c r="F1865">
        <v>83</v>
      </c>
      <c r="I1865">
        <v>111</v>
      </c>
      <c r="K1865">
        <v>1</v>
      </c>
      <c r="L1865">
        <v>196</v>
      </c>
    </row>
    <row r="1866" spans="1:12" x14ac:dyDescent="0.25">
      <c r="A1866">
        <v>1918</v>
      </c>
      <c r="B1866" t="s">
        <v>23</v>
      </c>
      <c r="C1866" t="s">
        <v>18</v>
      </c>
      <c r="F1866">
        <v>42</v>
      </c>
      <c r="I1866">
        <v>79</v>
      </c>
      <c r="L1866">
        <f>+F1866+I1866+J1866+K1866</f>
        <v>121</v>
      </c>
    </row>
    <row r="1867" spans="1:12" x14ac:dyDescent="0.25">
      <c r="A1867">
        <v>1919</v>
      </c>
      <c r="B1867" t="s">
        <v>23</v>
      </c>
      <c r="C1867" t="s">
        <v>18</v>
      </c>
      <c r="F1867">
        <v>32</v>
      </c>
      <c r="I1867">
        <v>90</v>
      </c>
      <c r="L1867">
        <f>+F1867+I1867+J1867+K1867</f>
        <v>122</v>
      </c>
    </row>
    <row r="1868" spans="1:12" x14ac:dyDescent="0.25">
      <c r="A1868">
        <v>1920</v>
      </c>
      <c r="B1868" t="s">
        <v>23</v>
      </c>
      <c r="C1868" t="s">
        <v>18</v>
      </c>
      <c r="F1868">
        <v>27</v>
      </c>
      <c r="I1868">
        <v>90</v>
      </c>
      <c r="L1868">
        <v>116</v>
      </c>
    </row>
    <row r="1869" spans="1:12" x14ac:dyDescent="0.25">
      <c r="A1869">
        <v>1921</v>
      </c>
      <c r="B1869" t="s">
        <v>23</v>
      </c>
      <c r="C1869" t="s">
        <v>18</v>
      </c>
      <c r="F1869">
        <v>58</v>
      </c>
      <c r="I1869">
        <v>83</v>
      </c>
      <c r="L1869">
        <f t="shared" ref="L1869:L1879" si="103">+F1869+I1869+J1869+K1869</f>
        <v>141</v>
      </c>
    </row>
    <row r="1870" spans="1:12" x14ac:dyDescent="0.25">
      <c r="A1870">
        <v>1922</v>
      </c>
      <c r="B1870" t="s">
        <v>23</v>
      </c>
      <c r="C1870" t="s">
        <v>18</v>
      </c>
      <c r="F1870">
        <v>38</v>
      </c>
      <c r="I1870">
        <v>26</v>
      </c>
      <c r="K1870">
        <v>0</v>
      </c>
      <c r="L1870">
        <f t="shared" si="103"/>
        <v>64</v>
      </c>
    </row>
    <row r="1871" spans="1:12" x14ac:dyDescent="0.25">
      <c r="A1871">
        <v>1923</v>
      </c>
      <c r="B1871" t="s">
        <v>23</v>
      </c>
      <c r="C1871" t="s">
        <v>18</v>
      </c>
      <c r="F1871">
        <v>69</v>
      </c>
      <c r="I1871">
        <v>30</v>
      </c>
      <c r="L1871">
        <f t="shared" si="103"/>
        <v>99</v>
      </c>
    </row>
    <row r="1872" spans="1:12" x14ac:dyDescent="0.25">
      <c r="A1872">
        <v>1924</v>
      </c>
      <c r="B1872" t="s">
        <v>23</v>
      </c>
      <c r="C1872" t="s">
        <v>18</v>
      </c>
      <c r="F1872">
        <v>46</v>
      </c>
      <c r="I1872">
        <v>72</v>
      </c>
      <c r="L1872">
        <f t="shared" si="103"/>
        <v>118</v>
      </c>
    </row>
    <row r="1873" spans="1:12" x14ac:dyDescent="0.25">
      <c r="A1873">
        <v>1925</v>
      </c>
      <c r="B1873" t="s">
        <v>23</v>
      </c>
      <c r="C1873" t="s">
        <v>18</v>
      </c>
      <c r="F1873">
        <v>42</v>
      </c>
      <c r="I1873">
        <v>51</v>
      </c>
      <c r="L1873">
        <f t="shared" si="103"/>
        <v>93</v>
      </c>
    </row>
    <row r="1874" spans="1:12" x14ac:dyDescent="0.25">
      <c r="A1874">
        <v>1926</v>
      </c>
      <c r="B1874" t="s">
        <v>23</v>
      </c>
      <c r="C1874" t="s">
        <v>18</v>
      </c>
      <c r="F1874">
        <v>58</v>
      </c>
      <c r="I1874">
        <v>24</v>
      </c>
      <c r="L1874">
        <f t="shared" si="103"/>
        <v>82</v>
      </c>
    </row>
    <row r="1875" spans="1:12" x14ac:dyDescent="0.25">
      <c r="A1875">
        <v>1927</v>
      </c>
      <c r="B1875" t="s">
        <v>23</v>
      </c>
      <c r="C1875" t="s">
        <v>18</v>
      </c>
      <c r="F1875">
        <v>24</v>
      </c>
      <c r="I1875">
        <v>35</v>
      </c>
      <c r="L1875">
        <f t="shared" si="103"/>
        <v>59</v>
      </c>
    </row>
    <row r="1876" spans="1:12" x14ac:dyDescent="0.25">
      <c r="A1876">
        <v>1928</v>
      </c>
      <c r="B1876" t="s">
        <v>23</v>
      </c>
      <c r="C1876" t="s">
        <v>18</v>
      </c>
      <c r="F1876">
        <v>32</v>
      </c>
      <c r="I1876">
        <v>20</v>
      </c>
      <c r="L1876">
        <f t="shared" si="103"/>
        <v>52</v>
      </c>
    </row>
    <row r="1877" spans="1:12" x14ac:dyDescent="0.25">
      <c r="A1877">
        <v>1929</v>
      </c>
      <c r="B1877" t="s">
        <v>23</v>
      </c>
      <c r="C1877" t="s">
        <v>18</v>
      </c>
      <c r="F1877">
        <v>31</v>
      </c>
      <c r="I1877">
        <v>22</v>
      </c>
      <c r="L1877">
        <f t="shared" si="103"/>
        <v>53</v>
      </c>
    </row>
    <row r="1878" spans="1:12" x14ac:dyDescent="0.25">
      <c r="A1878">
        <v>1930</v>
      </c>
      <c r="B1878" t="s">
        <v>23</v>
      </c>
      <c r="C1878" t="s">
        <v>18</v>
      </c>
      <c r="F1878">
        <v>42</v>
      </c>
      <c r="I1878">
        <v>22</v>
      </c>
      <c r="L1878">
        <f t="shared" si="103"/>
        <v>64</v>
      </c>
    </row>
    <row r="1879" spans="1:12" x14ac:dyDescent="0.25">
      <c r="A1879">
        <v>1931</v>
      </c>
      <c r="B1879" t="s">
        <v>23</v>
      </c>
      <c r="C1879" t="s">
        <v>18</v>
      </c>
      <c r="F1879">
        <v>51</v>
      </c>
      <c r="I1879">
        <v>5</v>
      </c>
      <c r="K1879">
        <v>0</v>
      </c>
      <c r="L1879">
        <f t="shared" si="103"/>
        <v>56</v>
      </c>
    </row>
    <row r="1880" spans="1:12" x14ac:dyDescent="0.25">
      <c r="A1880">
        <v>1932</v>
      </c>
      <c r="B1880" t="s">
        <v>23</v>
      </c>
      <c r="C1880" t="s">
        <v>18</v>
      </c>
      <c r="F1880">
        <v>95</v>
      </c>
      <c r="I1880">
        <v>3</v>
      </c>
      <c r="K1880">
        <v>6</v>
      </c>
      <c r="L1880">
        <v>105</v>
      </c>
    </row>
    <row r="1881" spans="1:12" x14ac:dyDescent="0.25">
      <c r="A1881">
        <v>1933</v>
      </c>
      <c r="B1881" t="s">
        <v>23</v>
      </c>
      <c r="C1881" t="s">
        <v>18</v>
      </c>
      <c r="F1881">
        <v>159</v>
      </c>
      <c r="I1881">
        <v>4</v>
      </c>
      <c r="K1881">
        <v>4</v>
      </c>
      <c r="L1881">
        <f t="shared" ref="L1881:L1886" si="104">+F1881+I1881+J1881+K1881</f>
        <v>167</v>
      </c>
    </row>
    <row r="1882" spans="1:12" x14ac:dyDescent="0.25">
      <c r="A1882">
        <v>1934</v>
      </c>
      <c r="B1882" t="s">
        <v>23</v>
      </c>
      <c r="C1882" t="s">
        <v>18</v>
      </c>
      <c r="F1882">
        <v>156</v>
      </c>
      <c r="I1882">
        <v>4</v>
      </c>
      <c r="K1882">
        <v>1</v>
      </c>
      <c r="L1882">
        <f t="shared" si="104"/>
        <v>161</v>
      </c>
    </row>
    <row r="1883" spans="1:12" x14ac:dyDescent="0.25">
      <c r="A1883">
        <v>1935</v>
      </c>
      <c r="B1883" t="s">
        <v>23</v>
      </c>
      <c r="C1883" t="s">
        <v>18</v>
      </c>
      <c r="F1883">
        <v>96</v>
      </c>
      <c r="I1883">
        <v>3</v>
      </c>
      <c r="L1883">
        <f t="shared" si="104"/>
        <v>99</v>
      </c>
    </row>
    <row r="1884" spans="1:12" x14ac:dyDescent="0.25">
      <c r="A1884">
        <v>1936</v>
      </c>
      <c r="B1884" t="s">
        <v>23</v>
      </c>
      <c r="C1884" t="s">
        <v>18</v>
      </c>
      <c r="F1884">
        <v>114</v>
      </c>
      <c r="K1884">
        <v>2</v>
      </c>
      <c r="L1884">
        <f t="shared" si="104"/>
        <v>116</v>
      </c>
    </row>
    <row r="1885" spans="1:12" x14ac:dyDescent="0.25">
      <c r="A1885">
        <v>1937</v>
      </c>
      <c r="B1885" t="s">
        <v>23</v>
      </c>
      <c r="C1885" t="s">
        <v>18</v>
      </c>
      <c r="F1885">
        <v>78</v>
      </c>
      <c r="L1885">
        <f t="shared" si="104"/>
        <v>78</v>
      </c>
    </row>
    <row r="1886" spans="1:12" x14ac:dyDescent="0.25">
      <c r="A1886">
        <v>1938</v>
      </c>
      <c r="B1886" t="s">
        <v>23</v>
      </c>
      <c r="C1886" t="s">
        <v>18</v>
      </c>
      <c r="F1886">
        <v>50</v>
      </c>
      <c r="L1886">
        <f t="shared" si="104"/>
        <v>50</v>
      </c>
    </row>
    <row r="1887" spans="1:12" x14ac:dyDescent="0.25">
      <c r="A1887">
        <v>1939</v>
      </c>
      <c r="B1887" t="s">
        <v>23</v>
      </c>
      <c r="C1887" t="s">
        <v>18</v>
      </c>
      <c r="F1887">
        <v>40</v>
      </c>
      <c r="I1887">
        <v>6</v>
      </c>
      <c r="L1887">
        <v>45</v>
      </c>
    </row>
    <row r="1888" spans="1:12" x14ac:dyDescent="0.25">
      <c r="A1888">
        <v>1940</v>
      </c>
      <c r="B1888" t="s">
        <v>23</v>
      </c>
      <c r="C1888" t="s">
        <v>18</v>
      </c>
      <c r="F1888">
        <v>39</v>
      </c>
      <c r="I1888">
        <v>4</v>
      </c>
      <c r="L1888">
        <f>+F1888+I1888+J1888+K1888</f>
        <v>43</v>
      </c>
    </row>
    <row r="1889" spans="1:12" x14ac:dyDescent="0.25">
      <c r="A1889">
        <v>1941</v>
      </c>
      <c r="B1889" t="s">
        <v>23</v>
      </c>
      <c r="C1889" t="s">
        <v>18</v>
      </c>
      <c r="F1889">
        <v>44</v>
      </c>
      <c r="L1889">
        <f>+F1889+I1889+J1889+K1889</f>
        <v>44</v>
      </c>
    </row>
    <row r="1890" spans="1:12" x14ac:dyDescent="0.25">
      <c r="A1890">
        <v>1942</v>
      </c>
      <c r="B1890" t="s">
        <v>23</v>
      </c>
      <c r="C1890" t="s">
        <v>18</v>
      </c>
      <c r="F1890">
        <v>31</v>
      </c>
      <c r="L1890">
        <f>+F1890+I1890+J1890+K1890</f>
        <v>31</v>
      </c>
    </row>
    <row r="1891" spans="1:12" x14ac:dyDescent="0.25">
      <c r="A1891">
        <v>1943</v>
      </c>
      <c r="B1891" t="s">
        <v>23</v>
      </c>
      <c r="C1891" t="s">
        <v>18</v>
      </c>
      <c r="F1891">
        <v>50</v>
      </c>
      <c r="K1891">
        <v>1</v>
      </c>
      <c r="L1891">
        <f>+F1891+I1891+J1891+K1891</f>
        <v>51</v>
      </c>
    </row>
    <row r="1892" spans="1:12" x14ac:dyDescent="0.25">
      <c r="A1892">
        <v>1944</v>
      </c>
      <c r="B1892" t="s">
        <v>23</v>
      </c>
      <c r="C1892" t="s">
        <v>18</v>
      </c>
      <c r="F1892">
        <v>75</v>
      </c>
      <c r="I1892">
        <v>0</v>
      </c>
      <c r="K1892">
        <v>1</v>
      </c>
      <c r="L1892">
        <f>+F1892+I1892+J1892+K1892</f>
        <v>76</v>
      </c>
    </row>
    <row r="1893" spans="1:12" x14ac:dyDescent="0.25">
      <c r="A1893">
        <v>1945</v>
      </c>
      <c r="B1893" t="s">
        <v>23</v>
      </c>
      <c r="C1893" t="s">
        <v>18</v>
      </c>
      <c r="F1893">
        <v>52</v>
      </c>
      <c r="I1893">
        <v>118</v>
      </c>
      <c r="K1893">
        <v>1</v>
      </c>
      <c r="L1893">
        <v>172</v>
      </c>
    </row>
    <row r="1894" spans="1:12" x14ac:dyDescent="0.25">
      <c r="A1894">
        <v>1946</v>
      </c>
      <c r="B1894" t="s">
        <v>23</v>
      </c>
      <c r="C1894" t="s">
        <v>18</v>
      </c>
      <c r="F1894">
        <v>116</v>
      </c>
      <c r="I1894">
        <v>120</v>
      </c>
      <c r="K1894">
        <v>1</v>
      </c>
      <c r="L1894">
        <f>+F1894+I1894+J1894+K1894</f>
        <v>237</v>
      </c>
    </row>
    <row r="1895" spans="1:12" x14ac:dyDescent="0.25">
      <c r="A1895">
        <v>1947</v>
      </c>
      <c r="B1895" t="s">
        <v>23</v>
      </c>
      <c r="C1895" t="s">
        <v>18</v>
      </c>
      <c r="F1895">
        <v>293</v>
      </c>
      <c r="I1895">
        <v>73</v>
      </c>
      <c r="K1895">
        <v>0</v>
      </c>
      <c r="L1895">
        <f>+F1895+I1895+J1895+K1895</f>
        <v>366</v>
      </c>
    </row>
    <row r="1896" spans="1:12" x14ac:dyDescent="0.25">
      <c r="A1896">
        <v>1948</v>
      </c>
      <c r="B1896" t="s">
        <v>23</v>
      </c>
      <c r="C1896" t="s">
        <v>18</v>
      </c>
      <c r="F1896">
        <v>600</v>
      </c>
      <c r="I1896">
        <v>36</v>
      </c>
      <c r="K1896">
        <v>0</v>
      </c>
      <c r="L1896">
        <f>+F1896+I1896+J1896+K1896</f>
        <v>636</v>
      </c>
    </row>
    <row r="1897" spans="1:12" x14ac:dyDescent="0.25">
      <c r="A1897">
        <v>1949</v>
      </c>
      <c r="B1897" t="s">
        <v>23</v>
      </c>
      <c r="C1897" t="s">
        <v>18</v>
      </c>
      <c r="F1897">
        <v>1075</v>
      </c>
      <c r="I1897">
        <v>45</v>
      </c>
      <c r="L1897">
        <f>+F1897+I1897+J1897+K1897</f>
        <v>1120</v>
      </c>
    </row>
    <row r="1898" spans="1:12" x14ac:dyDescent="0.25">
      <c r="A1898">
        <v>1950</v>
      </c>
      <c r="B1898" t="s">
        <v>23</v>
      </c>
      <c r="C1898" t="s">
        <v>18</v>
      </c>
      <c r="F1898">
        <v>1298</v>
      </c>
      <c r="I1898">
        <v>51</v>
      </c>
      <c r="L1898">
        <f>+F1898+I1898+J1898+K1898</f>
        <v>1349</v>
      </c>
    </row>
    <row r="1899" spans="1:12" x14ac:dyDescent="0.25">
      <c r="A1899">
        <v>1951</v>
      </c>
      <c r="B1899" t="s">
        <v>23</v>
      </c>
      <c r="C1899" t="s">
        <v>18</v>
      </c>
      <c r="F1899">
        <v>538</v>
      </c>
      <c r="I1899">
        <v>23</v>
      </c>
      <c r="L1899">
        <v>560</v>
      </c>
    </row>
    <row r="1900" spans="1:12" x14ac:dyDescent="0.25">
      <c r="A1900">
        <v>1952</v>
      </c>
      <c r="B1900" t="s">
        <v>23</v>
      </c>
      <c r="C1900" t="s">
        <v>18</v>
      </c>
      <c r="F1900">
        <v>291</v>
      </c>
      <c r="I1900">
        <v>10</v>
      </c>
      <c r="L1900">
        <f>+F1900+I1900+J1900+K1900</f>
        <v>301</v>
      </c>
    </row>
    <row r="1901" spans="1:12" x14ac:dyDescent="0.25">
      <c r="A1901">
        <v>1953</v>
      </c>
      <c r="B1901" t="s">
        <v>23</v>
      </c>
      <c r="C1901" t="s">
        <v>18</v>
      </c>
      <c r="D1901">
        <v>252</v>
      </c>
      <c r="E1901">
        <f t="shared" ref="E1901:E1918" si="105">F1901-D1901</f>
        <v>35</v>
      </c>
      <c r="F1901">
        <v>287</v>
      </c>
      <c r="G1901">
        <v>19</v>
      </c>
      <c r="H1901">
        <f t="shared" ref="H1901:H1938" si="106">I1901-G1901</f>
        <v>0</v>
      </c>
      <c r="I1901">
        <v>19</v>
      </c>
      <c r="L1901">
        <f>+F1901+I1901+J1901+K1901</f>
        <v>306</v>
      </c>
    </row>
    <row r="1902" spans="1:12" x14ac:dyDescent="0.25">
      <c r="A1902">
        <v>1954</v>
      </c>
      <c r="B1902" t="s">
        <v>23</v>
      </c>
      <c r="C1902" t="s">
        <v>18</v>
      </c>
      <c r="D1902">
        <v>460</v>
      </c>
      <c r="E1902">
        <f t="shared" si="105"/>
        <v>24</v>
      </c>
      <c r="F1902">
        <v>484</v>
      </c>
      <c r="G1902">
        <v>25</v>
      </c>
      <c r="H1902">
        <f t="shared" si="106"/>
        <v>0</v>
      </c>
      <c r="I1902">
        <v>25</v>
      </c>
      <c r="L1902">
        <f>+F1902+I1902+J1902+K1902</f>
        <v>509</v>
      </c>
    </row>
    <row r="1903" spans="1:12" x14ac:dyDescent="0.25">
      <c r="A1903">
        <v>1955</v>
      </c>
      <c r="B1903" t="s">
        <v>23</v>
      </c>
      <c r="C1903" t="s">
        <v>18</v>
      </c>
      <c r="D1903">
        <v>906</v>
      </c>
      <c r="E1903">
        <f t="shared" si="105"/>
        <v>23</v>
      </c>
      <c r="F1903">
        <v>929</v>
      </c>
      <c r="G1903">
        <v>47</v>
      </c>
      <c r="H1903">
        <f t="shared" si="106"/>
        <v>0</v>
      </c>
      <c r="I1903">
        <v>47</v>
      </c>
      <c r="L1903">
        <f>+F1903+I1903+J1903+K1903</f>
        <v>976</v>
      </c>
    </row>
    <row r="1904" spans="1:12" x14ac:dyDescent="0.25">
      <c r="A1904">
        <v>1956</v>
      </c>
      <c r="B1904" t="s">
        <v>23</v>
      </c>
      <c r="C1904" t="s">
        <v>18</v>
      </c>
      <c r="D1904">
        <v>766</v>
      </c>
      <c r="E1904">
        <f t="shared" si="105"/>
        <v>13</v>
      </c>
      <c r="F1904">
        <v>779</v>
      </c>
      <c r="G1904">
        <v>21</v>
      </c>
      <c r="H1904">
        <f t="shared" si="106"/>
        <v>0</v>
      </c>
      <c r="I1904">
        <v>21</v>
      </c>
      <c r="L1904">
        <v>801</v>
      </c>
    </row>
    <row r="1905" spans="1:16" x14ac:dyDescent="0.25">
      <c r="A1905">
        <v>1957</v>
      </c>
      <c r="B1905" t="s">
        <v>23</v>
      </c>
      <c r="C1905" t="s">
        <v>18</v>
      </c>
      <c r="D1905">
        <v>251</v>
      </c>
      <c r="E1905">
        <f t="shared" si="105"/>
        <v>8</v>
      </c>
      <c r="F1905">
        <v>259</v>
      </c>
      <c r="G1905">
        <v>8</v>
      </c>
      <c r="H1905">
        <f t="shared" si="106"/>
        <v>0</v>
      </c>
      <c r="I1905">
        <v>8</v>
      </c>
      <c r="L1905">
        <v>266</v>
      </c>
    </row>
    <row r="1906" spans="1:16" x14ac:dyDescent="0.25">
      <c r="A1906">
        <v>1958</v>
      </c>
      <c r="B1906" t="s">
        <v>23</v>
      </c>
      <c r="C1906" t="s">
        <v>18</v>
      </c>
      <c r="D1906">
        <v>206</v>
      </c>
      <c r="E1906">
        <f t="shared" si="105"/>
        <v>5</v>
      </c>
      <c r="F1906">
        <v>211</v>
      </c>
      <c r="G1906">
        <v>6</v>
      </c>
      <c r="H1906">
        <f t="shared" si="106"/>
        <v>0</v>
      </c>
      <c r="I1906">
        <v>6</v>
      </c>
      <c r="L1906">
        <f>+F1906+I1906+J1906+K1906</f>
        <v>217</v>
      </c>
    </row>
    <row r="1907" spans="1:16" x14ac:dyDescent="0.25">
      <c r="A1907">
        <v>1959</v>
      </c>
      <c r="B1907" t="s">
        <v>23</v>
      </c>
      <c r="C1907" t="s">
        <v>18</v>
      </c>
      <c r="D1907">
        <v>173</v>
      </c>
      <c r="E1907">
        <f t="shared" si="105"/>
        <v>2</v>
      </c>
      <c r="F1907">
        <v>175</v>
      </c>
      <c r="G1907">
        <v>7</v>
      </c>
      <c r="H1907">
        <f t="shared" si="106"/>
        <v>0</v>
      </c>
      <c r="I1907">
        <v>7</v>
      </c>
      <c r="L1907">
        <f>+F1907+I1907+J1907+K1907</f>
        <v>182</v>
      </c>
    </row>
    <row r="1908" spans="1:16" x14ac:dyDescent="0.25">
      <c r="A1908">
        <v>1960</v>
      </c>
      <c r="B1908" t="s">
        <v>23</v>
      </c>
      <c r="C1908" t="s">
        <v>18</v>
      </c>
      <c r="D1908">
        <v>101</v>
      </c>
      <c r="E1908">
        <f t="shared" si="105"/>
        <v>1</v>
      </c>
      <c r="F1908">
        <v>102</v>
      </c>
      <c r="G1908">
        <v>16</v>
      </c>
      <c r="H1908">
        <f t="shared" si="106"/>
        <v>0</v>
      </c>
      <c r="I1908">
        <v>16</v>
      </c>
      <c r="L1908">
        <f>+F1908+I1908+J1908+K1908</f>
        <v>118</v>
      </c>
    </row>
    <row r="1909" spans="1:16" x14ac:dyDescent="0.25">
      <c r="A1909">
        <v>1961</v>
      </c>
      <c r="B1909" t="s">
        <v>23</v>
      </c>
      <c r="C1909" t="s">
        <v>18</v>
      </c>
      <c r="D1909">
        <v>82</v>
      </c>
      <c r="E1909">
        <f t="shared" si="105"/>
        <v>1</v>
      </c>
      <c r="F1909">
        <v>83</v>
      </c>
      <c r="G1909">
        <v>14</v>
      </c>
      <c r="H1909">
        <f t="shared" si="106"/>
        <v>0</v>
      </c>
      <c r="I1909">
        <v>14</v>
      </c>
      <c r="L1909">
        <f>+F1909+I1909+J1909+K1909</f>
        <v>97</v>
      </c>
    </row>
    <row r="1910" spans="1:16" x14ac:dyDescent="0.25">
      <c r="A1910">
        <v>1962</v>
      </c>
      <c r="B1910" t="s">
        <v>23</v>
      </c>
      <c r="C1910" t="s">
        <v>18</v>
      </c>
      <c r="D1910">
        <v>57</v>
      </c>
      <c r="E1910">
        <f t="shared" si="105"/>
        <v>3</v>
      </c>
      <c r="F1910">
        <v>60</v>
      </c>
      <c r="G1910">
        <v>7</v>
      </c>
      <c r="H1910">
        <f t="shared" si="106"/>
        <v>0</v>
      </c>
      <c r="I1910">
        <v>7</v>
      </c>
      <c r="L1910">
        <f>+F1910+I1910+J1910+K1910</f>
        <v>67</v>
      </c>
    </row>
    <row r="1911" spans="1:16" x14ac:dyDescent="0.25">
      <c r="A1911">
        <v>1963</v>
      </c>
      <c r="B1911" t="s">
        <v>23</v>
      </c>
      <c r="C1911" t="s">
        <v>18</v>
      </c>
      <c r="D1911">
        <v>56</v>
      </c>
      <c r="E1911">
        <f t="shared" si="105"/>
        <v>0</v>
      </c>
      <c r="F1911">
        <v>56</v>
      </c>
      <c r="G1911">
        <v>4</v>
      </c>
      <c r="H1911">
        <f t="shared" si="106"/>
        <v>0</v>
      </c>
      <c r="I1911">
        <v>4</v>
      </c>
      <c r="L1911">
        <v>61</v>
      </c>
    </row>
    <row r="1912" spans="1:16" x14ac:dyDescent="0.25">
      <c r="A1912">
        <v>1964</v>
      </c>
      <c r="B1912" t="s">
        <v>23</v>
      </c>
      <c r="C1912" t="s">
        <v>18</v>
      </c>
      <c r="D1912">
        <v>29</v>
      </c>
      <c r="E1912">
        <f t="shared" si="105"/>
        <v>0</v>
      </c>
      <c r="F1912">
        <v>29</v>
      </c>
      <c r="G1912">
        <v>6</v>
      </c>
      <c r="H1912">
        <f t="shared" si="106"/>
        <v>0</v>
      </c>
      <c r="I1912">
        <v>6</v>
      </c>
      <c r="L1912">
        <f t="shared" ref="L1912:L1947" si="107">+F1912+I1912+J1912+K1912</f>
        <v>35</v>
      </c>
    </row>
    <row r="1913" spans="1:16" x14ac:dyDescent="0.25">
      <c r="A1913">
        <v>1965</v>
      </c>
      <c r="B1913" t="s">
        <v>23</v>
      </c>
      <c r="C1913" t="s">
        <v>18</v>
      </c>
      <c r="D1913">
        <v>14</v>
      </c>
      <c r="E1913">
        <f t="shared" si="105"/>
        <v>2</v>
      </c>
      <c r="F1913">
        <v>16</v>
      </c>
      <c r="G1913">
        <v>10</v>
      </c>
      <c r="H1913">
        <f t="shared" si="106"/>
        <v>0</v>
      </c>
      <c r="I1913">
        <v>10</v>
      </c>
      <c r="L1913">
        <f t="shared" si="107"/>
        <v>26</v>
      </c>
    </row>
    <row r="1914" spans="1:16" x14ac:dyDescent="0.25">
      <c r="A1914">
        <v>1966</v>
      </c>
      <c r="B1914" t="s">
        <v>23</v>
      </c>
      <c r="C1914" t="s">
        <v>18</v>
      </c>
      <c r="D1914">
        <v>13</v>
      </c>
      <c r="E1914">
        <f t="shared" si="105"/>
        <v>1</v>
      </c>
      <c r="F1914">
        <v>14</v>
      </c>
      <c r="G1914">
        <v>11</v>
      </c>
      <c r="H1914">
        <f t="shared" si="106"/>
        <v>0</v>
      </c>
      <c r="I1914">
        <v>11</v>
      </c>
      <c r="L1914">
        <f t="shared" si="107"/>
        <v>25</v>
      </c>
    </row>
    <row r="1915" spans="1:16" x14ac:dyDescent="0.25">
      <c r="A1915">
        <v>1967</v>
      </c>
      <c r="B1915" t="s">
        <v>23</v>
      </c>
      <c r="C1915" t="s">
        <v>18</v>
      </c>
      <c r="D1915">
        <v>7</v>
      </c>
      <c r="E1915">
        <f t="shared" si="105"/>
        <v>1</v>
      </c>
      <c r="F1915">
        <v>8</v>
      </c>
      <c r="G1915">
        <v>8</v>
      </c>
      <c r="H1915">
        <f t="shared" si="106"/>
        <v>0</v>
      </c>
      <c r="I1915">
        <v>8</v>
      </c>
      <c r="L1915">
        <f t="shared" si="107"/>
        <v>16</v>
      </c>
    </row>
    <row r="1916" spans="1:16" x14ac:dyDescent="0.25">
      <c r="A1916">
        <v>1968</v>
      </c>
      <c r="B1916" t="s">
        <v>23</v>
      </c>
      <c r="C1916" t="s">
        <v>18</v>
      </c>
      <c r="D1916">
        <v>5</v>
      </c>
      <c r="E1916">
        <f t="shared" si="105"/>
        <v>0</v>
      </c>
      <c r="F1916">
        <v>5</v>
      </c>
      <c r="G1916">
        <v>5</v>
      </c>
      <c r="H1916">
        <f t="shared" si="106"/>
        <v>0</v>
      </c>
      <c r="I1916">
        <v>5</v>
      </c>
      <c r="L1916">
        <f t="shared" si="107"/>
        <v>10</v>
      </c>
    </row>
    <row r="1917" spans="1:16" x14ac:dyDescent="0.25">
      <c r="A1917">
        <v>1969</v>
      </c>
      <c r="B1917" t="s">
        <v>23</v>
      </c>
      <c r="C1917" t="s">
        <v>18</v>
      </c>
      <c r="D1917">
        <v>3</v>
      </c>
      <c r="E1917">
        <f t="shared" si="105"/>
        <v>0</v>
      </c>
      <c r="F1917">
        <v>3</v>
      </c>
      <c r="G1917">
        <v>11</v>
      </c>
      <c r="H1917">
        <f t="shared" si="106"/>
        <v>0</v>
      </c>
      <c r="I1917">
        <v>11</v>
      </c>
      <c r="L1917">
        <f t="shared" si="107"/>
        <v>14</v>
      </c>
      <c r="P1917" t="s">
        <v>66</v>
      </c>
    </row>
    <row r="1918" spans="1:16" x14ac:dyDescent="0.25">
      <c r="A1918">
        <v>1970</v>
      </c>
      <c r="B1918" t="s">
        <v>23</v>
      </c>
      <c r="C1918" t="s">
        <v>18</v>
      </c>
      <c r="D1918">
        <v>0</v>
      </c>
      <c r="E1918">
        <f t="shared" si="105"/>
        <v>0</v>
      </c>
      <c r="F1918">
        <v>0</v>
      </c>
      <c r="G1918">
        <v>12</v>
      </c>
      <c r="H1918">
        <f t="shared" si="106"/>
        <v>0</v>
      </c>
      <c r="I1918">
        <v>12</v>
      </c>
      <c r="J1918">
        <v>0</v>
      </c>
      <c r="K1918">
        <v>0</v>
      </c>
      <c r="L1918">
        <f t="shared" si="107"/>
        <v>12</v>
      </c>
    </row>
    <row r="1919" spans="1:16" x14ac:dyDescent="0.25">
      <c r="A1919">
        <v>1971</v>
      </c>
      <c r="B1919" t="s">
        <v>23</v>
      </c>
      <c r="C1919" t="s">
        <v>18</v>
      </c>
      <c r="G1919">
        <v>10</v>
      </c>
      <c r="H1919">
        <f t="shared" si="106"/>
        <v>0</v>
      </c>
      <c r="I1919">
        <v>10</v>
      </c>
      <c r="L1919">
        <f t="shared" si="107"/>
        <v>10</v>
      </c>
    </row>
    <row r="1920" spans="1:16" x14ac:dyDescent="0.25">
      <c r="A1920">
        <v>1972</v>
      </c>
      <c r="B1920" t="s">
        <v>23</v>
      </c>
      <c r="C1920" t="s">
        <v>18</v>
      </c>
      <c r="G1920">
        <v>6</v>
      </c>
      <c r="H1920">
        <f t="shared" si="106"/>
        <v>0</v>
      </c>
      <c r="I1920">
        <v>6</v>
      </c>
      <c r="L1920">
        <f t="shared" si="107"/>
        <v>6</v>
      </c>
    </row>
    <row r="1921" spans="1:13" x14ac:dyDescent="0.25">
      <c r="A1921">
        <v>1973</v>
      </c>
      <c r="B1921" t="s">
        <v>23</v>
      </c>
      <c r="C1921" t="s">
        <v>18</v>
      </c>
      <c r="G1921">
        <v>4</v>
      </c>
      <c r="H1921">
        <f t="shared" si="106"/>
        <v>0</v>
      </c>
      <c r="I1921">
        <v>4</v>
      </c>
      <c r="L1921">
        <f t="shared" si="107"/>
        <v>4</v>
      </c>
      <c r="M1921" t="s">
        <v>58</v>
      </c>
    </row>
    <row r="1922" spans="1:13" x14ac:dyDescent="0.25">
      <c r="A1922">
        <v>1974</v>
      </c>
      <c r="B1922" t="s">
        <v>23</v>
      </c>
      <c r="C1922" t="s">
        <v>18</v>
      </c>
      <c r="G1922">
        <v>6</v>
      </c>
      <c r="H1922">
        <f t="shared" si="106"/>
        <v>0</v>
      </c>
      <c r="I1922">
        <v>6</v>
      </c>
      <c r="L1922">
        <f t="shared" si="107"/>
        <v>6</v>
      </c>
    </row>
    <row r="1923" spans="1:13" x14ac:dyDescent="0.25">
      <c r="A1923">
        <v>1975</v>
      </c>
      <c r="B1923" t="s">
        <v>23</v>
      </c>
      <c r="C1923" t="s">
        <v>18</v>
      </c>
      <c r="G1923">
        <v>5</v>
      </c>
      <c r="H1923">
        <f t="shared" si="106"/>
        <v>0</v>
      </c>
      <c r="I1923">
        <v>5</v>
      </c>
      <c r="L1923">
        <f t="shared" si="107"/>
        <v>5</v>
      </c>
    </row>
    <row r="1924" spans="1:13" x14ac:dyDescent="0.25">
      <c r="A1924">
        <v>1976</v>
      </c>
      <c r="B1924" t="s">
        <v>23</v>
      </c>
      <c r="C1924" t="s">
        <v>18</v>
      </c>
      <c r="G1924">
        <v>6</v>
      </c>
      <c r="H1924">
        <f t="shared" si="106"/>
        <v>0</v>
      </c>
      <c r="I1924">
        <v>6</v>
      </c>
      <c r="L1924">
        <f t="shared" si="107"/>
        <v>6</v>
      </c>
    </row>
    <row r="1925" spans="1:13" x14ac:dyDescent="0.25">
      <c r="A1925">
        <v>1977</v>
      </c>
      <c r="B1925" t="s">
        <v>23</v>
      </c>
      <c r="C1925" t="s">
        <v>18</v>
      </c>
      <c r="G1925">
        <v>11</v>
      </c>
      <c r="H1925">
        <f t="shared" si="106"/>
        <v>0</v>
      </c>
      <c r="I1925">
        <v>11</v>
      </c>
      <c r="L1925">
        <f t="shared" si="107"/>
        <v>11</v>
      </c>
    </row>
    <row r="1926" spans="1:13" x14ac:dyDescent="0.25">
      <c r="A1926">
        <v>1978</v>
      </c>
      <c r="B1926" t="s">
        <v>23</v>
      </c>
      <c r="C1926" t="s">
        <v>18</v>
      </c>
      <c r="D1926">
        <v>0</v>
      </c>
      <c r="E1926">
        <f t="shared" ref="E1926:E1938" si="108">F1926-D1926</f>
        <v>0</v>
      </c>
      <c r="F1926">
        <v>0</v>
      </c>
      <c r="G1926">
        <v>6</v>
      </c>
      <c r="H1926">
        <f t="shared" si="106"/>
        <v>0</v>
      </c>
      <c r="I1926">
        <v>6</v>
      </c>
      <c r="J1926">
        <v>0</v>
      </c>
      <c r="K1926">
        <v>0</v>
      </c>
      <c r="L1926">
        <f t="shared" si="107"/>
        <v>6</v>
      </c>
    </row>
    <row r="1927" spans="1:13" x14ac:dyDescent="0.25">
      <c r="A1927">
        <v>1979</v>
      </c>
      <c r="B1927" t="s">
        <v>23</v>
      </c>
      <c r="C1927" t="s">
        <v>18</v>
      </c>
      <c r="D1927">
        <v>0</v>
      </c>
      <c r="E1927">
        <f t="shared" si="108"/>
        <v>0</v>
      </c>
      <c r="F1927">
        <v>0</v>
      </c>
      <c r="G1927">
        <v>13</v>
      </c>
      <c r="H1927">
        <f t="shared" si="106"/>
        <v>0</v>
      </c>
      <c r="I1927">
        <v>13</v>
      </c>
      <c r="J1927">
        <v>0</v>
      </c>
      <c r="K1927">
        <v>0</v>
      </c>
      <c r="L1927">
        <f t="shared" si="107"/>
        <v>13</v>
      </c>
    </row>
    <row r="1928" spans="1:13" x14ac:dyDescent="0.25">
      <c r="A1928">
        <v>1980</v>
      </c>
      <c r="B1928" t="s">
        <v>23</v>
      </c>
      <c r="C1928" t="s">
        <v>18</v>
      </c>
      <c r="D1928">
        <v>0</v>
      </c>
      <c r="E1928">
        <f t="shared" si="108"/>
        <v>2</v>
      </c>
      <c r="F1928">
        <v>2</v>
      </c>
      <c r="G1928">
        <v>1</v>
      </c>
      <c r="H1928">
        <f t="shared" si="106"/>
        <v>0</v>
      </c>
      <c r="I1928">
        <v>1</v>
      </c>
      <c r="J1928">
        <v>0</v>
      </c>
      <c r="K1928">
        <v>0</v>
      </c>
      <c r="L1928">
        <f t="shared" si="107"/>
        <v>3</v>
      </c>
    </row>
    <row r="1929" spans="1:13" x14ac:dyDescent="0.25">
      <c r="A1929">
        <v>1981</v>
      </c>
      <c r="B1929" t="s">
        <v>23</v>
      </c>
      <c r="C1929" t="s">
        <v>18</v>
      </c>
      <c r="D1929">
        <v>4</v>
      </c>
      <c r="E1929">
        <f t="shared" si="108"/>
        <v>1</v>
      </c>
      <c r="F1929">
        <v>5</v>
      </c>
      <c r="G1929">
        <v>0</v>
      </c>
      <c r="H1929">
        <f t="shared" si="106"/>
        <v>0</v>
      </c>
      <c r="I1929">
        <v>0</v>
      </c>
      <c r="J1929">
        <v>0</v>
      </c>
      <c r="K1929">
        <v>0</v>
      </c>
      <c r="L1929">
        <f t="shared" si="107"/>
        <v>5</v>
      </c>
    </row>
    <row r="1930" spans="1:13" x14ac:dyDescent="0.25">
      <c r="A1930">
        <v>1982</v>
      </c>
      <c r="B1930" t="s">
        <v>23</v>
      </c>
      <c r="C1930" t="s">
        <v>18</v>
      </c>
      <c r="D1930">
        <v>1</v>
      </c>
      <c r="E1930">
        <f t="shared" si="108"/>
        <v>1</v>
      </c>
      <c r="F1930">
        <v>2</v>
      </c>
      <c r="G1930">
        <v>0</v>
      </c>
      <c r="H1930">
        <f t="shared" si="106"/>
        <v>0</v>
      </c>
      <c r="I1930">
        <v>0</v>
      </c>
      <c r="J1930">
        <v>0</v>
      </c>
      <c r="K1930">
        <v>0</v>
      </c>
      <c r="L1930">
        <f t="shared" si="107"/>
        <v>2</v>
      </c>
    </row>
    <row r="1931" spans="1:13" x14ac:dyDescent="0.25">
      <c r="A1931">
        <v>1983</v>
      </c>
      <c r="B1931" t="s">
        <v>23</v>
      </c>
      <c r="C1931" t="s">
        <v>18</v>
      </c>
      <c r="D1931">
        <v>0</v>
      </c>
      <c r="E1931">
        <f t="shared" si="108"/>
        <v>2</v>
      </c>
      <c r="F1931">
        <v>2</v>
      </c>
      <c r="G1931">
        <v>1</v>
      </c>
      <c r="H1931">
        <f t="shared" si="106"/>
        <v>0</v>
      </c>
      <c r="I1931">
        <v>1</v>
      </c>
      <c r="J1931">
        <v>0</v>
      </c>
      <c r="K1931">
        <v>0</v>
      </c>
      <c r="L1931">
        <f t="shared" si="107"/>
        <v>3</v>
      </c>
    </row>
    <row r="1932" spans="1:13" x14ac:dyDescent="0.25">
      <c r="A1932">
        <v>1984</v>
      </c>
      <c r="B1932" t="s">
        <v>23</v>
      </c>
      <c r="C1932" t="s">
        <v>18</v>
      </c>
      <c r="D1932">
        <v>21</v>
      </c>
      <c r="E1932">
        <f t="shared" si="108"/>
        <v>1</v>
      </c>
      <c r="F1932">
        <v>22</v>
      </c>
      <c r="G1932">
        <v>0</v>
      </c>
      <c r="H1932">
        <f t="shared" si="106"/>
        <v>2</v>
      </c>
      <c r="I1932">
        <v>2</v>
      </c>
      <c r="J1932">
        <v>0</v>
      </c>
      <c r="K1932">
        <v>0</v>
      </c>
      <c r="L1932">
        <f t="shared" si="107"/>
        <v>24</v>
      </c>
    </row>
    <row r="1933" spans="1:13" x14ac:dyDescent="0.25">
      <c r="A1933">
        <v>1985</v>
      </c>
      <c r="B1933" t="s">
        <v>23</v>
      </c>
      <c r="C1933" t="s">
        <v>18</v>
      </c>
      <c r="D1933">
        <v>6</v>
      </c>
      <c r="E1933">
        <f t="shared" si="108"/>
        <v>1</v>
      </c>
      <c r="F1933">
        <v>7</v>
      </c>
      <c r="G1933">
        <v>0</v>
      </c>
      <c r="H1933">
        <f t="shared" si="106"/>
        <v>0</v>
      </c>
      <c r="I1933">
        <v>0</v>
      </c>
      <c r="J1933">
        <v>0</v>
      </c>
      <c r="K1933">
        <v>0</v>
      </c>
      <c r="L1933">
        <f t="shared" si="107"/>
        <v>7</v>
      </c>
    </row>
    <row r="1934" spans="1:13" x14ac:dyDescent="0.25">
      <c r="A1934">
        <v>1986</v>
      </c>
      <c r="B1934" t="s">
        <v>23</v>
      </c>
      <c r="C1934" t="s">
        <v>18</v>
      </c>
      <c r="D1934">
        <v>0</v>
      </c>
      <c r="E1934">
        <f t="shared" si="108"/>
        <v>2</v>
      </c>
      <c r="F1934">
        <v>2</v>
      </c>
      <c r="G1934">
        <v>0</v>
      </c>
      <c r="H1934">
        <f t="shared" si="106"/>
        <v>0</v>
      </c>
      <c r="I1934">
        <v>0</v>
      </c>
      <c r="J1934">
        <v>0</v>
      </c>
      <c r="K1934">
        <v>0</v>
      </c>
      <c r="L1934">
        <f t="shared" si="107"/>
        <v>2</v>
      </c>
    </row>
    <row r="1935" spans="1:13" x14ac:dyDescent="0.25">
      <c r="A1935">
        <v>1987</v>
      </c>
      <c r="B1935" t="s">
        <v>23</v>
      </c>
      <c r="C1935" t="s">
        <v>18</v>
      </c>
      <c r="D1935">
        <v>0</v>
      </c>
      <c r="E1935">
        <f t="shared" si="108"/>
        <v>0</v>
      </c>
      <c r="F1935">
        <v>0</v>
      </c>
      <c r="G1935">
        <v>0</v>
      </c>
      <c r="H1935">
        <f t="shared" si="106"/>
        <v>0</v>
      </c>
      <c r="I1935">
        <v>0</v>
      </c>
      <c r="J1935">
        <v>0</v>
      </c>
      <c r="K1935">
        <v>0</v>
      </c>
      <c r="L1935">
        <f t="shared" si="107"/>
        <v>0</v>
      </c>
    </row>
    <row r="1936" spans="1:13" x14ac:dyDescent="0.25">
      <c r="A1936">
        <v>1988</v>
      </c>
      <c r="B1936" t="s">
        <v>23</v>
      </c>
      <c r="C1936" t="s">
        <v>18</v>
      </c>
      <c r="D1936">
        <v>0</v>
      </c>
      <c r="E1936">
        <f t="shared" si="108"/>
        <v>1</v>
      </c>
      <c r="F1936">
        <v>1</v>
      </c>
      <c r="G1936">
        <v>0</v>
      </c>
      <c r="H1936">
        <f t="shared" si="106"/>
        <v>0</v>
      </c>
      <c r="I1936">
        <v>0</v>
      </c>
      <c r="J1936">
        <v>0</v>
      </c>
      <c r="K1936">
        <v>0</v>
      </c>
      <c r="L1936">
        <f t="shared" si="107"/>
        <v>1</v>
      </c>
    </row>
    <row r="1937" spans="1:12" x14ac:dyDescent="0.25">
      <c r="A1937">
        <v>1989</v>
      </c>
      <c r="B1937" t="s">
        <v>23</v>
      </c>
      <c r="C1937" t="s">
        <v>18</v>
      </c>
      <c r="D1937">
        <v>0</v>
      </c>
      <c r="E1937">
        <f t="shared" si="108"/>
        <v>5</v>
      </c>
      <c r="F1937">
        <v>5</v>
      </c>
      <c r="G1937">
        <v>0</v>
      </c>
      <c r="H1937">
        <f t="shared" si="106"/>
        <v>0</v>
      </c>
      <c r="I1937">
        <v>0</v>
      </c>
      <c r="J1937">
        <v>0</v>
      </c>
      <c r="K1937">
        <v>0</v>
      </c>
      <c r="L1937">
        <f t="shared" si="107"/>
        <v>5</v>
      </c>
    </row>
    <row r="1938" spans="1:12" x14ac:dyDescent="0.25">
      <c r="A1938">
        <v>1990</v>
      </c>
      <c r="B1938" t="s">
        <v>23</v>
      </c>
      <c r="C1938" t="s">
        <v>18</v>
      </c>
      <c r="D1938">
        <v>0</v>
      </c>
      <c r="E1938">
        <f t="shared" si="108"/>
        <v>1</v>
      </c>
      <c r="F1938">
        <v>1</v>
      </c>
      <c r="G1938">
        <v>0</v>
      </c>
      <c r="H1938">
        <f t="shared" si="106"/>
        <v>0</v>
      </c>
      <c r="I1938">
        <v>0</v>
      </c>
      <c r="J1938">
        <v>0</v>
      </c>
      <c r="K1938">
        <v>0</v>
      </c>
      <c r="L1938">
        <f t="shared" si="107"/>
        <v>1</v>
      </c>
    </row>
    <row r="1939" spans="1:12" x14ac:dyDescent="0.25">
      <c r="A1939">
        <v>1991</v>
      </c>
      <c r="B1939" t="s">
        <v>23</v>
      </c>
      <c r="C1939" t="s">
        <v>18</v>
      </c>
      <c r="F1939">
        <v>2</v>
      </c>
      <c r="I1939">
        <v>0</v>
      </c>
      <c r="J1939">
        <v>0</v>
      </c>
      <c r="K1939">
        <v>0</v>
      </c>
      <c r="L1939">
        <f t="shared" si="107"/>
        <v>2</v>
      </c>
    </row>
    <row r="1940" spans="1:12" x14ac:dyDescent="0.25">
      <c r="A1940">
        <v>1992</v>
      </c>
      <c r="B1940" t="s">
        <v>23</v>
      </c>
      <c r="C1940" t="s">
        <v>18</v>
      </c>
      <c r="D1940">
        <v>0</v>
      </c>
      <c r="E1940">
        <f t="shared" ref="E1940:E1947" si="109">F1940-D1940</f>
        <v>3</v>
      </c>
      <c r="F1940">
        <v>3</v>
      </c>
      <c r="J1940">
        <v>0</v>
      </c>
      <c r="K1940">
        <v>0</v>
      </c>
      <c r="L1940">
        <f t="shared" si="107"/>
        <v>3</v>
      </c>
    </row>
    <row r="1941" spans="1:12" x14ac:dyDescent="0.25">
      <c r="A1941">
        <v>1993</v>
      </c>
      <c r="B1941" t="s">
        <v>23</v>
      </c>
      <c r="C1941" t="s">
        <v>18</v>
      </c>
      <c r="D1941">
        <v>0</v>
      </c>
      <c r="E1941">
        <f t="shared" si="109"/>
        <v>4</v>
      </c>
      <c r="F1941">
        <v>4</v>
      </c>
      <c r="G1941">
        <v>0</v>
      </c>
      <c r="H1941">
        <f t="shared" ref="H1941:H1947" si="110">I1941-G1941</f>
        <v>0</v>
      </c>
      <c r="I1941">
        <v>0</v>
      </c>
      <c r="J1941">
        <v>0</v>
      </c>
      <c r="K1941">
        <v>0</v>
      </c>
      <c r="L1941">
        <f t="shared" si="107"/>
        <v>4</v>
      </c>
    </row>
    <row r="1942" spans="1:12" x14ac:dyDescent="0.25">
      <c r="A1942">
        <v>1994</v>
      </c>
      <c r="B1942" t="s">
        <v>23</v>
      </c>
      <c r="C1942" t="s">
        <v>18</v>
      </c>
      <c r="D1942">
        <v>0</v>
      </c>
      <c r="E1942">
        <f t="shared" si="109"/>
        <v>3</v>
      </c>
      <c r="F1942">
        <v>3</v>
      </c>
      <c r="G1942">
        <v>0</v>
      </c>
      <c r="H1942">
        <f t="shared" si="110"/>
        <v>0</v>
      </c>
      <c r="I1942">
        <v>0</v>
      </c>
      <c r="J1942">
        <v>0</v>
      </c>
      <c r="K1942">
        <v>0</v>
      </c>
      <c r="L1942">
        <f t="shared" si="107"/>
        <v>3</v>
      </c>
    </row>
    <row r="1943" spans="1:12" x14ac:dyDescent="0.25">
      <c r="A1943">
        <v>1995</v>
      </c>
      <c r="B1943" t="s">
        <v>23</v>
      </c>
      <c r="C1943" t="s">
        <v>18</v>
      </c>
      <c r="D1943">
        <v>0</v>
      </c>
      <c r="E1943">
        <f t="shared" si="109"/>
        <v>0</v>
      </c>
      <c r="F1943">
        <v>0</v>
      </c>
      <c r="G1943">
        <v>0</v>
      </c>
      <c r="H1943">
        <f t="shared" si="110"/>
        <v>0</v>
      </c>
      <c r="I1943">
        <v>0</v>
      </c>
      <c r="J1943">
        <v>0</v>
      </c>
      <c r="K1943">
        <v>0</v>
      </c>
      <c r="L1943">
        <f t="shared" si="107"/>
        <v>0</v>
      </c>
    </row>
    <row r="1944" spans="1:12" x14ac:dyDescent="0.25">
      <c r="A1944">
        <v>1996</v>
      </c>
      <c r="B1944" t="s">
        <v>23</v>
      </c>
      <c r="C1944" t="s">
        <v>18</v>
      </c>
      <c r="D1944">
        <v>0</v>
      </c>
      <c r="E1944">
        <f t="shared" si="109"/>
        <v>3</v>
      </c>
      <c r="F1944">
        <v>3</v>
      </c>
      <c r="G1944">
        <v>0</v>
      </c>
      <c r="H1944">
        <f t="shared" si="110"/>
        <v>0</v>
      </c>
      <c r="I1944">
        <v>0</v>
      </c>
      <c r="J1944">
        <v>0</v>
      </c>
      <c r="K1944">
        <v>0</v>
      </c>
      <c r="L1944">
        <f t="shared" si="107"/>
        <v>3</v>
      </c>
    </row>
    <row r="1945" spans="1:12" x14ac:dyDescent="0.25">
      <c r="A1945">
        <v>1997</v>
      </c>
      <c r="B1945" t="s">
        <v>23</v>
      </c>
      <c r="C1945" t="s">
        <v>18</v>
      </c>
      <c r="D1945">
        <v>0</v>
      </c>
      <c r="E1945">
        <f t="shared" si="109"/>
        <v>9</v>
      </c>
      <c r="F1945">
        <v>9</v>
      </c>
      <c r="G1945">
        <v>0</v>
      </c>
      <c r="H1945">
        <f t="shared" si="110"/>
        <v>0</v>
      </c>
      <c r="I1945">
        <v>0</v>
      </c>
      <c r="J1945">
        <v>0</v>
      </c>
      <c r="K1945">
        <v>0</v>
      </c>
      <c r="L1945">
        <f t="shared" si="107"/>
        <v>9</v>
      </c>
    </row>
    <row r="1946" spans="1:12" x14ac:dyDescent="0.25">
      <c r="A1946">
        <v>1998</v>
      </c>
      <c r="B1946" t="s">
        <v>23</v>
      </c>
      <c r="C1946" t="s">
        <v>18</v>
      </c>
      <c r="D1946">
        <v>0</v>
      </c>
      <c r="E1946">
        <f t="shared" si="109"/>
        <v>2</v>
      </c>
      <c r="F1946">
        <v>2</v>
      </c>
      <c r="G1946">
        <v>0</v>
      </c>
      <c r="H1946">
        <f t="shared" si="110"/>
        <v>0</v>
      </c>
      <c r="I1946">
        <v>0</v>
      </c>
      <c r="J1946">
        <v>0</v>
      </c>
      <c r="K1946">
        <v>0</v>
      </c>
      <c r="L1946">
        <f t="shared" si="107"/>
        <v>2</v>
      </c>
    </row>
    <row r="1947" spans="1:12" x14ac:dyDescent="0.25">
      <c r="A1947">
        <v>1999</v>
      </c>
      <c r="B1947" t="s">
        <v>23</v>
      </c>
      <c r="C1947" t="s">
        <v>18</v>
      </c>
      <c r="D1947">
        <v>0</v>
      </c>
      <c r="E1947">
        <f t="shared" si="109"/>
        <v>1</v>
      </c>
      <c r="F1947">
        <v>1</v>
      </c>
      <c r="G1947">
        <v>0</v>
      </c>
      <c r="H1947">
        <f t="shared" si="110"/>
        <v>0</v>
      </c>
      <c r="I1947">
        <v>0</v>
      </c>
      <c r="J1947">
        <v>0</v>
      </c>
      <c r="K1947">
        <v>0</v>
      </c>
      <c r="L1947">
        <f t="shared" si="107"/>
        <v>1</v>
      </c>
    </row>
    <row r="1948" spans="1:12" x14ac:dyDescent="0.25">
      <c r="A1948">
        <v>2000</v>
      </c>
      <c r="B1948" t="s">
        <v>23</v>
      </c>
      <c r="C1948" t="s">
        <v>18</v>
      </c>
      <c r="D1948">
        <v>0</v>
      </c>
      <c r="E1948">
        <v>13</v>
      </c>
      <c r="F1948">
        <v>13</v>
      </c>
      <c r="L1948">
        <f t="shared" ref="L1948:L1963" si="111">F1948+I1948+J1948+K1948</f>
        <v>13</v>
      </c>
    </row>
    <row r="1949" spans="1:12" x14ac:dyDescent="0.25">
      <c r="A1949">
        <v>2001</v>
      </c>
      <c r="B1949" t="s">
        <v>23</v>
      </c>
      <c r="C1949" t="s">
        <v>18</v>
      </c>
      <c r="E1949">
        <v>13</v>
      </c>
      <c r="F1949">
        <v>13</v>
      </c>
      <c r="I1949">
        <v>0</v>
      </c>
      <c r="L1949">
        <f t="shared" si="111"/>
        <v>13</v>
      </c>
    </row>
    <row r="1950" spans="1:12" x14ac:dyDescent="0.25">
      <c r="A1950">
        <v>2002</v>
      </c>
      <c r="B1950" t="s">
        <v>23</v>
      </c>
      <c r="C1950" t="s">
        <v>18</v>
      </c>
      <c r="E1950">
        <v>15</v>
      </c>
      <c r="F1950">
        <v>15</v>
      </c>
      <c r="L1950">
        <f t="shared" si="111"/>
        <v>15</v>
      </c>
    </row>
    <row r="1951" spans="1:12" x14ac:dyDescent="0.25">
      <c r="A1951">
        <v>2003</v>
      </c>
      <c r="B1951" t="s">
        <v>23</v>
      </c>
      <c r="C1951" t="s">
        <v>18</v>
      </c>
      <c r="E1951">
        <v>9</v>
      </c>
      <c r="F1951">
        <v>9</v>
      </c>
      <c r="L1951">
        <f t="shared" si="111"/>
        <v>9</v>
      </c>
    </row>
    <row r="1952" spans="1:12" x14ac:dyDescent="0.25">
      <c r="A1952">
        <v>2004</v>
      </c>
      <c r="B1952" t="s">
        <v>23</v>
      </c>
      <c r="C1952" t="s">
        <v>18</v>
      </c>
      <c r="E1952">
        <v>22</v>
      </c>
      <c r="F1952">
        <v>22</v>
      </c>
      <c r="L1952">
        <f t="shared" si="111"/>
        <v>22</v>
      </c>
    </row>
    <row r="1953" spans="1:12" x14ac:dyDescent="0.25">
      <c r="A1953">
        <v>2005</v>
      </c>
      <c r="B1953" t="s">
        <v>23</v>
      </c>
      <c r="C1953" t="s">
        <v>18</v>
      </c>
      <c r="E1953">
        <v>19</v>
      </c>
      <c r="F1953">
        <v>19</v>
      </c>
      <c r="I1953">
        <v>0</v>
      </c>
      <c r="L1953">
        <f t="shared" si="111"/>
        <v>19</v>
      </c>
    </row>
    <row r="1954" spans="1:12" x14ac:dyDescent="0.25">
      <c r="A1954">
        <v>2006</v>
      </c>
      <c r="B1954" t="s">
        <v>23</v>
      </c>
      <c r="C1954" t="s">
        <v>18</v>
      </c>
      <c r="E1954">
        <v>3</v>
      </c>
      <c r="F1954">
        <v>3</v>
      </c>
      <c r="L1954">
        <f t="shared" si="111"/>
        <v>3</v>
      </c>
    </row>
    <row r="1955" spans="1:12" x14ac:dyDescent="0.25">
      <c r="A1955">
        <v>2007</v>
      </c>
      <c r="B1955" t="s">
        <v>23</v>
      </c>
      <c r="C1955" t="s">
        <v>18</v>
      </c>
      <c r="D1955">
        <v>0</v>
      </c>
      <c r="E1955">
        <v>20</v>
      </c>
      <c r="F1955">
        <v>20</v>
      </c>
      <c r="L1955">
        <f t="shared" si="111"/>
        <v>20</v>
      </c>
    </row>
    <row r="1956" spans="1:12" x14ac:dyDescent="0.25">
      <c r="A1956">
        <v>2008</v>
      </c>
      <c r="B1956" t="s">
        <v>23</v>
      </c>
      <c r="C1956" t="s">
        <v>18</v>
      </c>
      <c r="E1956">
        <v>28</v>
      </c>
      <c r="F1956">
        <v>28</v>
      </c>
      <c r="L1956">
        <f t="shared" si="111"/>
        <v>28</v>
      </c>
    </row>
    <row r="1957" spans="1:12" x14ac:dyDescent="0.25">
      <c r="A1957">
        <v>2009</v>
      </c>
      <c r="B1957" t="s">
        <v>23</v>
      </c>
      <c r="C1957" t="s">
        <v>18</v>
      </c>
      <c r="E1957">
        <v>11</v>
      </c>
      <c r="F1957">
        <v>11</v>
      </c>
      <c r="L1957">
        <f t="shared" si="111"/>
        <v>11</v>
      </c>
    </row>
    <row r="1958" spans="1:12" x14ac:dyDescent="0.25">
      <c r="A1958">
        <v>2010</v>
      </c>
      <c r="B1958" t="s">
        <v>23</v>
      </c>
      <c r="C1958" t="s">
        <v>18</v>
      </c>
      <c r="E1958">
        <v>9</v>
      </c>
      <c r="F1958">
        <v>9</v>
      </c>
      <c r="L1958">
        <f t="shared" si="111"/>
        <v>9</v>
      </c>
    </row>
    <row r="1959" spans="1:12" x14ac:dyDescent="0.25">
      <c r="A1959">
        <v>2011</v>
      </c>
      <c r="B1959" t="s">
        <v>23</v>
      </c>
      <c r="C1959" t="s">
        <v>18</v>
      </c>
      <c r="E1959">
        <v>9</v>
      </c>
      <c r="F1959">
        <v>9</v>
      </c>
      <c r="L1959">
        <f t="shared" si="111"/>
        <v>9</v>
      </c>
    </row>
    <row r="1960" spans="1:12" x14ac:dyDescent="0.25">
      <c r="A1960">
        <v>2012</v>
      </c>
      <c r="B1960" t="s">
        <v>23</v>
      </c>
      <c r="C1960" t="s">
        <v>18</v>
      </c>
      <c r="E1960">
        <v>9</v>
      </c>
      <c r="F1960">
        <v>9</v>
      </c>
      <c r="L1960">
        <f t="shared" si="111"/>
        <v>9</v>
      </c>
    </row>
    <row r="1961" spans="1:12" x14ac:dyDescent="0.25">
      <c r="A1961">
        <v>2013</v>
      </c>
      <c r="B1961" t="s">
        <v>23</v>
      </c>
      <c r="C1961" t="s">
        <v>18</v>
      </c>
      <c r="E1961">
        <v>10</v>
      </c>
      <c r="F1961">
        <v>10</v>
      </c>
      <c r="L1961">
        <f t="shared" si="111"/>
        <v>10</v>
      </c>
    </row>
    <row r="1962" spans="1:12" x14ac:dyDescent="0.25">
      <c r="A1962">
        <v>2014</v>
      </c>
      <c r="B1962" t="s">
        <v>23</v>
      </c>
      <c r="C1962" t="s">
        <v>18</v>
      </c>
      <c r="E1962">
        <v>7</v>
      </c>
      <c r="F1962">
        <v>7</v>
      </c>
      <c r="L1962">
        <f t="shared" si="111"/>
        <v>7</v>
      </c>
    </row>
    <row r="1963" spans="1:12" x14ac:dyDescent="0.25">
      <c r="A1963">
        <v>2015</v>
      </c>
      <c r="B1963" t="s">
        <v>23</v>
      </c>
      <c r="C1963" t="s">
        <v>18</v>
      </c>
      <c r="E1963">
        <v>5</v>
      </c>
      <c r="F1963">
        <v>5</v>
      </c>
      <c r="L1963">
        <f t="shared" si="111"/>
        <v>5</v>
      </c>
    </row>
    <row r="1964" spans="1:12" x14ac:dyDescent="0.25">
      <c r="A1964">
        <v>1997</v>
      </c>
      <c r="B1964" t="s">
        <v>23</v>
      </c>
      <c r="C1964" t="s">
        <v>70</v>
      </c>
      <c r="D1964">
        <v>0</v>
      </c>
      <c r="E1964">
        <f>F1964-D1964</f>
        <v>0</v>
      </c>
      <c r="F1964">
        <v>0</v>
      </c>
      <c r="G1964">
        <v>5</v>
      </c>
      <c r="H1964">
        <f>I1964-G1964</f>
        <v>0</v>
      </c>
      <c r="I1964">
        <v>5</v>
      </c>
      <c r="J1964">
        <v>0</v>
      </c>
      <c r="K1964">
        <v>0</v>
      </c>
      <c r="L1964">
        <f>+F1964+I1964+J1964+K1964</f>
        <v>5</v>
      </c>
    </row>
    <row r="1965" spans="1:12" x14ac:dyDescent="0.25">
      <c r="A1965">
        <v>1998</v>
      </c>
      <c r="B1965" t="s">
        <v>23</v>
      </c>
      <c r="C1965" t="s">
        <v>70</v>
      </c>
      <c r="D1965">
        <v>0</v>
      </c>
      <c r="E1965">
        <f>F1965-D1965</f>
        <v>0</v>
      </c>
      <c r="F1965">
        <v>0</v>
      </c>
      <c r="G1965">
        <v>0</v>
      </c>
      <c r="H1965">
        <f>I1965-G1965</f>
        <v>0</v>
      </c>
      <c r="I1965">
        <v>0</v>
      </c>
      <c r="J1965">
        <v>0</v>
      </c>
      <c r="K1965">
        <v>0</v>
      </c>
      <c r="L1965">
        <f>+F1965+I1965+J1965+K1965</f>
        <v>0</v>
      </c>
    </row>
    <row r="1966" spans="1:12" x14ac:dyDescent="0.25">
      <c r="A1966">
        <v>1999</v>
      </c>
      <c r="B1966" t="s">
        <v>23</v>
      </c>
      <c r="C1966" t="s">
        <v>70</v>
      </c>
      <c r="D1966">
        <v>0</v>
      </c>
      <c r="E1966">
        <f>F1966-D1966</f>
        <v>0</v>
      </c>
      <c r="F1966">
        <v>0</v>
      </c>
      <c r="G1966">
        <v>0</v>
      </c>
      <c r="H1966">
        <f>I1966-G1966</f>
        <v>0</v>
      </c>
      <c r="I1966">
        <v>0</v>
      </c>
      <c r="J1966">
        <v>0</v>
      </c>
      <c r="K1966">
        <v>0</v>
      </c>
      <c r="L1966">
        <f>+F1966+I1966+J1966+K1966</f>
        <v>0</v>
      </c>
    </row>
    <row r="1967" spans="1:12" x14ac:dyDescent="0.25">
      <c r="A1967">
        <v>2000</v>
      </c>
      <c r="B1967" t="s">
        <v>23</v>
      </c>
      <c r="C1967" t="s">
        <v>70</v>
      </c>
      <c r="G1967">
        <v>0</v>
      </c>
      <c r="I1967">
        <v>0</v>
      </c>
      <c r="L1967">
        <f t="shared" ref="L1967:L1979" si="112">F1967+I1967+J1967+K1967</f>
        <v>0</v>
      </c>
    </row>
    <row r="1968" spans="1:12" x14ac:dyDescent="0.25">
      <c r="A1968">
        <v>2001</v>
      </c>
      <c r="B1968" t="s">
        <v>23</v>
      </c>
      <c r="C1968" t="s">
        <v>70</v>
      </c>
      <c r="G1968">
        <v>1</v>
      </c>
      <c r="I1968">
        <v>1</v>
      </c>
      <c r="L1968">
        <f t="shared" si="112"/>
        <v>1</v>
      </c>
    </row>
    <row r="1969" spans="1:12" x14ac:dyDescent="0.25">
      <c r="A1969">
        <v>2003</v>
      </c>
      <c r="B1969" t="s">
        <v>23</v>
      </c>
      <c r="C1969" t="s">
        <v>70</v>
      </c>
      <c r="G1969">
        <v>0</v>
      </c>
      <c r="I1969">
        <v>0</v>
      </c>
      <c r="L1969">
        <f t="shared" si="112"/>
        <v>0</v>
      </c>
    </row>
    <row r="1970" spans="1:12" x14ac:dyDescent="0.25">
      <c r="A1970">
        <v>2004</v>
      </c>
      <c r="B1970" t="s">
        <v>23</v>
      </c>
      <c r="C1970" t="s">
        <v>70</v>
      </c>
      <c r="G1970">
        <v>0</v>
      </c>
      <c r="I1970">
        <v>0</v>
      </c>
      <c r="L1970">
        <f t="shared" si="112"/>
        <v>0</v>
      </c>
    </row>
    <row r="1971" spans="1:12" x14ac:dyDescent="0.25">
      <c r="A1971">
        <v>2005</v>
      </c>
      <c r="B1971" t="s">
        <v>23</v>
      </c>
      <c r="C1971" t="s">
        <v>70</v>
      </c>
      <c r="G1971">
        <v>0</v>
      </c>
      <c r="I1971">
        <v>0</v>
      </c>
      <c r="L1971">
        <f t="shared" si="112"/>
        <v>0</v>
      </c>
    </row>
    <row r="1972" spans="1:12" x14ac:dyDescent="0.25">
      <c r="A1972">
        <v>2006</v>
      </c>
      <c r="B1972" t="s">
        <v>23</v>
      </c>
      <c r="C1972" t="s">
        <v>70</v>
      </c>
      <c r="G1972">
        <v>1</v>
      </c>
      <c r="I1972">
        <v>1</v>
      </c>
      <c r="L1972">
        <f t="shared" si="112"/>
        <v>1</v>
      </c>
    </row>
    <row r="1973" spans="1:12" x14ac:dyDescent="0.25">
      <c r="A1973">
        <v>2007</v>
      </c>
      <c r="B1973" t="s">
        <v>23</v>
      </c>
      <c r="C1973" t="s">
        <v>70</v>
      </c>
      <c r="G1973">
        <v>0</v>
      </c>
      <c r="I1973">
        <v>0</v>
      </c>
      <c r="L1973">
        <f t="shared" si="112"/>
        <v>0</v>
      </c>
    </row>
    <row r="1974" spans="1:12" x14ac:dyDescent="0.25">
      <c r="A1974">
        <v>2008</v>
      </c>
      <c r="B1974" t="s">
        <v>23</v>
      </c>
      <c r="C1974" t="s">
        <v>70</v>
      </c>
      <c r="G1974">
        <v>1</v>
      </c>
      <c r="I1974">
        <v>1</v>
      </c>
      <c r="L1974">
        <f t="shared" si="112"/>
        <v>1</v>
      </c>
    </row>
    <row r="1975" spans="1:12" x14ac:dyDescent="0.25">
      <c r="A1975">
        <v>2009</v>
      </c>
      <c r="B1975" t="s">
        <v>23</v>
      </c>
      <c r="C1975" t="s">
        <v>70</v>
      </c>
      <c r="G1975">
        <v>0</v>
      </c>
      <c r="I1975">
        <v>0</v>
      </c>
      <c r="L1975">
        <f t="shared" si="112"/>
        <v>0</v>
      </c>
    </row>
    <row r="1976" spans="1:12" x14ac:dyDescent="0.25">
      <c r="A1976">
        <v>2010</v>
      </c>
      <c r="B1976" t="s">
        <v>23</v>
      </c>
      <c r="C1976" t="s">
        <v>70</v>
      </c>
      <c r="G1976">
        <v>1</v>
      </c>
      <c r="I1976">
        <v>1</v>
      </c>
      <c r="L1976">
        <f t="shared" si="112"/>
        <v>1</v>
      </c>
    </row>
    <row r="1977" spans="1:12" x14ac:dyDescent="0.25">
      <c r="A1977">
        <v>2011</v>
      </c>
      <c r="B1977" t="s">
        <v>23</v>
      </c>
      <c r="C1977" t="s">
        <v>70</v>
      </c>
      <c r="G1977">
        <v>0</v>
      </c>
      <c r="I1977">
        <v>0</v>
      </c>
      <c r="L1977">
        <f t="shared" si="112"/>
        <v>0</v>
      </c>
    </row>
    <row r="1978" spans="1:12" x14ac:dyDescent="0.25">
      <c r="A1978">
        <v>2012</v>
      </c>
      <c r="B1978" t="s">
        <v>23</v>
      </c>
      <c r="C1978" t="s">
        <v>70</v>
      </c>
      <c r="G1978">
        <v>0</v>
      </c>
      <c r="I1978">
        <v>0</v>
      </c>
      <c r="L1978">
        <f t="shared" si="112"/>
        <v>0</v>
      </c>
    </row>
    <row r="1979" spans="1:12" x14ac:dyDescent="0.25">
      <c r="A1979">
        <v>2013</v>
      </c>
      <c r="B1979" t="s">
        <v>23</v>
      </c>
      <c r="C1979" t="s">
        <v>70</v>
      </c>
      <c r="G1979">
        <v>0</v>
      </c>
      <c r="I1979">
        <v>0</v>
      </c>
      <c r="L1979">
        <f t="shared" si="112"/>
        <v>0</v>
      </c>
    </row>
    <row r="1980" spans="1:12" x14ac:dyDescent="0.25">
      <c r="A1980">
        <v>2014</v>
      </c>
      <c r="B1980" t="s">
        <v>23</v>
      </c>
      <c r="C1980" t="s">
        <v>70</v>
      </c>
      <c r="D1980">
        <v>0</v>
      </c>
      <c r="F1980">
        <v>0</v>
      </c>
      <c r="H1980">
        <v>0</v>
      </c>
      <c r="I1980">
        <v>0</v>
      </c>
      <c r="L1980">
        <v>0</v>
      </c>
    </row>
    <row r="1981" spans="1:12" x14ac:dyDescent="0.25">
      <c r="A1981">
        <v>2015</v>
      </c>
      <c r="B1981" t="s">
        <v>23</v>
      </c>
      <c r="C1981" t="s">
        <v>70</v>
      </c>
      <c r="G1981">
        <v>0</v>
      </c>
      <c r="I1981">
        <v>0</v>
      </c>
      <c r="L1981">
        <v>0</v>
      </c>
    </row>
    <row r="1982" spans="1:12" x14ac:dyDescent="0.25">
      <c r="A1982">
        <v>1997</v>
      </c>
      <c r="B1982" t="s">
        <v>23</v>
      </c>
      <c r="C1982" t="s">
        <v>71</v>
      </c>
      <c r="D1982">
        <v>0</v>
      </c>
      <c r="E1982">
        <f>F1982-D1982</f>
        <v>0</v>
      </c>
      <c r="F1982">
        <v>0</v>
      </c>
      <c r="G1982">
        <v>1</v>
      </c>
      <c r="H1982">
        <f>I1982-G1982</f>
        <v>0</v>
      </c>
      <c r="I1982">
        <v>1</v>
      </c>
      <c r="J1982">
        <v>0</v>
      </c>
      <c r="K1982">
        <v>0</v>
      </c>
      <c r="L1982">
        <f>+F1982+I1982+J1982+K1982</f>
        <v>1</v>
      </c>
    </row>
    <row r="1983" spans="1:12" x14ac:dyDescent="0.25">
      <c r="A1983">
        <v>1998</v>
      </c>
      <c r="B1983" t="s">
        <v>23</v>
      </c>
      <c r="C1983" t="s">
        <v>71</v>
      </c>
      <c r="D1983">
        <v>0</v>
      </c>
      <c r="E1983">
        <f>F1983-D1983</f>
        <v>0</v>
      </c>
      <c r="F1983">
        <v>0</v>
      </c>
      <c r="G1983">
        <v>0</v>
      </c>
      <c r="H1983">
        <f>I1983-G1983</f>
        <v>0</v>
      </c>
      <c r="I1983">
        <v>0</v>
      </c>
      <c r="J1983">
        <v>0</v>
      </c>
      <c r="K1983">
        <v>0</v>
      </c>
      <c r="L1983">
        <f>+F1983+I1983+J1983+K1983</f>
        <v>0</v>
      </c>
    </row>
    <row r="1984" spans="1:12" x14ac:dyDescent="0.25">
      <c r="A1984">
        <v>1999</v>
      </c>
      <c r="B1984" t="s">
        <v>23</v>
      </c>
      <c r="C1984" t="s">
        <v>71</v>
      </c>
      <c r="D1984">
        <v>0</v>
      </c>
      <c r="E1984">
        <f>F1984-D1984</f>
        <v>0</v>
      </c>
      <c r="F1984">
        <v>0</v>
      </c>
      <c r="G1984">
        <v>0</v>
      </c>
      <c r="H1984">
        <f>I1984-G1984</f>
        <v>0</v>
      </c>
      <c r="I1984">
        <v>0</v>
      </c>
      <c r="J1984">
        <v>0</v>
      </c>
      <c r="K1984">
        <v>0</v>
      </c>
      <c r="L1984">
        <f>+F1984+I1984+J1984+K1984</f>
        <v>0</v>
      </c>
    </row>
    <row r="1985" spans="1:12" x14ac:dyDescent="0.25">
      <c r="A1985">
        <v>2000</v>
      </c>
      <c r="B1985" t="s">
        <v>23</v>
      </c>
      <c r="C1985" t="s">
        <v>71</v>
      </c>
      <c r="G1985">
        <v>0</v>
      </c>
      <c r="H1985">
        <v>0</v>
      </c>
      <c r="I1985">
        <v>0</v>
      </c>
      <c r="L1985">
        <f t="shared" ref="L1985:L1990" si="113">F1985+I1985+J1985+K1985</f>
        <v>0</v>
      </c>
    </row>
    <row r="1986" spans="1:12" x14ac:dyDescent="0.25">
      <c r="A1986">
        <v>2001</v>
      </c>
      <c r="B1986" t="s">
        <v>23</v>
      </c>
      <c r="C1986" t="s">
        <v>71</v>
      </c>
      <c r="G1986">
        <v>2</v>
      </c>
      <c r="I1986">
        <v>2</v>
      </c>
      <c r="L1986">
        <f t="shared" si="113"/>
        <v>2</v>
      </c>
    </row>
    <row r="1987" spans="1:12" x14ac:dyDescent="0.25">
      <c r="A1987">
        <v>2002</v>
      </c>
      <c r="B1987" t="s">
        <v>23</v>
      </c>
      <c r="C1987" t="s">
        <v>71</v>
      </c>
      <c r="G1987">
        <v>1</v>
      </c>
      <c r="I1987">
        <v>1</v>
      </c>
      <c r="L1987">
        <f t="shared" si="113"/>
        <v>1</v>
      </c>
    </row>
    <row r="1988" spans="1:12" x14ac:dyDescent="0.25">
      <c r="A1988">
        <v>2003</v>
      </c>
      <c r="B1988" t="s">
        <v>23</v>
      </c>
      <c r="C1988" t="s">
        <v>71</v>
      </c>
      <c r="G1988">
        <v>12</v>
      </c>
      <c r="I1988">
        <v>12</v>
      </c>
      <c r="L1988">
        <f t="shared" si="113"/>
        <v>12</v>
      </c>
    </row>
    <row r="1989" spans="1:12" x14ac:dyDescent="0.25">
      <c r="A1989">
        <v>2004</v>
      </c>
      <c r="B1989" t="s">
        <v>23</v>
      </c>
      <c r="C1989" t="s">
        <v>71</v>
      </c>
      <c r="G1989">
        <v>2</v>
      </c>
      <c r="I1989">
        <v>2</v>
      </c>
      <c r="L1989">
        <f t="shared" si="113"/>
        <v>2</v>
      </c>
    </row>
    <row r="1990" spans="1:12" x14ac:dyDescent="0.25">
      <c r="A1990">
        <v>2005</v>
      </c>
      <c r="B1990" t="s">
        <v>23</v>
      </c>
      <c r="C1990" t="s">
        <v>71</v>
      </c>
      <c r="G1990">
        <v>1</v>
      </c>
      <c r="I1990">
        <v>1</v>
      </c>
      <c r="L1990">
        <f t="shared" si="113"/>
        <v>1</v>
      </c>
    </row>
    <row r="1991" spans="1:12" x14ac:dyDescent="0.25">
      <c r="A1991">
        <v>2006</v>
      </c>
      <c r="B1991" t="s">
        <v>23</v>
      </c>
      <c r="C1991" t="s">
        <v>71</v>
      </c>
    </row>
    <row r="1992" spans="1:12" x14ac:dyDescent="0.25">
      <c r="A1992">
        <v>2007</v>
      </c>
      <c r="B1992" t="s">
        <v>23</v>
      </c>
      <c r="C1992" t="s">
        <v>71</v>
      </c>
      <c r="G1992">
        <v>1</v>
      </c>
      <c r="I1992">
        <v>1</v>
      </c>
      <c r="L1992">
        <v>1</v>
      </c>
    </row>
    <row r="1993" spans="1:12" x14ac:dyDescent="0.25">
      <c r="A1993">
        <v>2008</v>
      </c>
      <c r="B1993" t="s">
        <v>23</v>
      </c>
      <c r="C1993" t="s">
        <v>71</v>
      </c>
      <c r="G1993">
        <v>2</v>
      </c>
      <c r="I1993">
        <v>2</v>
      </c>
      <c r="L1993">
        <v>2</v>
      </c>
    </row>
    <row r="1994" spans="1:12" x14ac:dyDescent="0.25">
      <c r="A1994">
        <v>2009</v>
      </c>
      <c r="B1994" t="s">
        <v>23</v>
      </c>
      <c r="C1994" t="s">
        <v>71</v>
      </c>
      <c r="G1994">
        <v>1</v>
      </c>
      <c r="I1994">
        <v>1</v>
      </c>
      <c r="L1994">
        <v>1</v>
      </c>
    </row>
    <row r="1995" spans="1:12" x14ac:dyDescent="0.25">
      <c r="A1995">
        <v>2010</v>
      </c>
      <c r="B1995" t="s">
        <v>23</v>
      </c>
      <c r="C1995" t="s">
        <v>71</v>
      </c>
      <c r="G1995">
        <v>1</v>
      </c>
      <c r="I1995">
        <v>1</v>
      </c>
      <c r="L1995">
        <v>1</v>
      </c>
    </row>
    <row r="1996" spans="1:12" x14ac:dyDescent="0.25">
      <c r="A1996">
        <v>2011</v>
      </c>
      <c r="B1996" t="s">
        <v>23</v>
      </c>
      <c r="C1996" t="s">
        <v>71</v>
      </c>
      <c r="G1996">
        <v>1</v>
      </c>
      <c r="I1996">
        <v>1</v>
      </c>
      <c r="L1996">
        <v>1</v>
      </c>
    </row>
    <row r="1997" spans="1:12" x14ac:dyDescent="0.25">
      <c r="A1997">
        <v>2012</v>
      </c>
      <c r="B1997" t="s">
        <v>23</v>
      </c>
      <c r="C1997" t="s">
        <v>71</v>
      </c>
      <c r="G1997">
        <v>0</v>
      </c>
      <c r="I1997">
        <v>0</v>
      </c>
      <c r="L1997">
        <v>0</v>
      </c>
    </row>
    <row r="1998" spans="1:12" x14ac:dyDescent="0.25">
      <c r="A1998">
        <v>2013</v>
      </c>
      <c r="B1998" t="s">
        <v>23</v>
      </c>
      <c r="C1998" t="s">
        <v>71</v>
      </c>
      <c r="G1998">
        <v>0</v>
      </c>
      <c r="H1998">
        <v>0</v>
      </c>
      <c r="I1998">
        <v>1</v>
      </c>
      <c r="L1998">
        <v>1</v>
      </c>
    </row>
    <row r="1999" spans="1:12" x14ac:dyDescent="0.25">
      <c r="A1999">
        <v>2014</v>
      </c>
      <c r="B1999" t="s">
        <v>23</v>
      </c>
      <c r="C1999" t="s">
        <v>71</v>
      </c>
      <c r="D1999">
        <v>0</v>
      </c>
      <c r="F1999">
        <v>0</v>
      </c>
      <c r="G1999">
        <v>0</v>
      </c>
      <c r="I1999">
        <v>0</v>
      </c>
      <c r="L1999">
        <v>0</v>
      </c>
    </row>
    <row r="2000" spans="1:12" x14ac:dyDescent="0.25">
      <c r="A2000">
        <v>2015</v>
      </c>
      <c r="B2000" t="s">
        <v>23</v>
      </c>
      <c r="C2000" t="s">
        <v>71</v>
      </c>
      <c r="G2000">
        <v>0</v>
      </c>
      <c r="I2000">
        <v>0</v>
      </c>
      <c r="L2000">
        <v>0</v>
      </c>
    </row>
    <row r="2001" spans="1:12" x14ac:dyDescent="0.25">
      <c r="A2001">
        <v>1889</v>
      </c>
      <c r="B2001" t="s">
        <v>23</v>
      </c>
      <c r="C2001" t="s">
        <v>17</v>
      </c>
      <c r="F2001">
        <v>52</v>
      </c>
      <c r="I2001">
        <v>1502</v>
      </c>
      <c r="J2001">
        <v>591</v>
      </c>
      <c r="K2001">
        <v>37</v>
      </c>
      <c r="L2001">
        <f>+F2001+I2001+J2001+K2001</f>
        <v>2182</v>
      </c>
    </row>
    <row r="2002" spans="1:12" x14ac:dyDescent="0.25">
      <c r="A2002">
        <v>1890</v>
      </c>
      <c r="B2002" t="s">
        <v>23</v>
      </c>
      <c r="C2002" t="s">
        <v>17</v>
      </c>
      <c r="F2002">
        <v>319</v>
      </c>
      <c r="I2002">
        <v>1008</v>
      </c>
      <c r="J2002">
        <v>511</v>
      </c>
      <c r="K2002">
        <v>106</v>
      </c>
      <c r="L2002">
        <f>+F2002+I2002+J2002+K2002</f>
        <v>1944</v>
      </c>
    </row>
    <row r="2003" spans="1:12" x14ac:dyDescent="0.25">
      <c r="A2003">
        <v>1891</v>
      </c>
      <c r="B2003" t="s">
        <v>23</v>
      </c>
      <c r="C2003" t="s">
        <v>17</v>
      </c>
      <c r="F2003">
        <v>68</v>
      </c>
    </row>
    <row r="2004" spans="1:12" x14ac:dyDescent="0.25">
      <c r="A2004">
        <v>1892</v>
      </c>
      <c r="B2004" t="s">
        <v>23</v>
      </c>
      <c r="C2004" t="s">
        <v>17</v>
      </c>
      <c r="F2004">
        <v>252</v>
      </c>
      <c r="I2004">
        <v>2393</v>
      </c>
      <c r="L2004">
        <f t="shared" ref="L2004:L2009" si="114">+F2004+I2004+J2004+K2004</f>
        <v>2645</v>
      </c>
    </row>
    <row r="2005" spans="1:12" x14ac:dyDescent="0.25">
      <c r="A2005">
        <v>1893</v>
      </c>
      <c r="B2005" t="s">
        <v>23</v>
      </c>
      <c r="C2005" t="s">
        <v>17</v>
      </c>
      <c r="F2005">
        <v>659</v>
      </c>
      <c r="I2005">
        <v>500</v>
      </c>
      <c r="L2005">
        <f t="shared" si="114"/>
        <v>1159</v>
      </c>
    </row>
    <row r="2006" spans="1:12" x14ac:dyDescent="0.25">
      <c r="A2006">
        <v>1894</v>
      </c>
      <c r="B2006" t="s">
        <v>23</v>
      </c>
      <c r="C2006" t="s">
        <v>17</v>
      </c>
      <c r="F2006">
        <v>307</v>
      </c>
      <c r="I2006">
        <v>6208</v>
      </c>
      <c r="L2006">
        <f t="shared" si="114"/>
        <v>6515</v>
      </c>
    </row>
    <row r="2007" spans="1:12" x14ac:dyDescent="0.25">
      <c r="A2007">
        <v>1895</v>
      </c>
      <c r="B2007" t="s">
        <v>23</v>
      </c>
      <c r="C2007" t="s">
        <v>17</v>
      </c>
      <c r="F2007">
        <v>209</v>
      </c>
      <c r="I2007">
        <v>5750</v>
      </c>
      <c r="L2007">
        <f t="shared" si="114"/>
        <v>5959</v>
      </c>
    </row>
    <row r="2008" spans="1:12" x14ac:dyDescent="0.25">
      <c r="A2008">
        <v>1896</v>
      </c>
      <c r="B2008" t="s">
        <v>23</v>
      </c>
      <c r="C2008" t="s">
        <v>17</v>
      </c>
      <c r="F2008">
        <v>114</v>
      </c>
      <c r="I2008">
        <v>6250</v>
      </c>
      <c r="L2008">
        <f t="shared" si="114"/>
        <v>6364</v>
      </c>
    </row>
    <row r="2009" spans="1:12" x14ac:dyDescent="0.25">
      <c r="A2009">
        <v>1897</v>
      </c>
      <c r="B2009" t="s">
        <v>23</v>
      </c>
      <c r="C2009" t="s">
        <v>17</v>
      </c>
      <c r="F2009">
        <v>252</v>
      </c>
      <c r="I2009">
        <v>1874</v>
      </c>
      <c r="J2009">
        <v>891</v>
      </c>
      <c r="K2009">
        <v>62</v>
      </c>
      <c r="L2009">
        <f t="shared" si="114"/>
        <v>3079</v>
      </c>
    </row>
    <row r="2010" spans="1:12" x14ac:dyDescent="0.25">
      <c r="A2010">
        <v>1898</v>
      </c>
      <c r="B2010" t="s">
        <v>23</v>
      </c>
      <c r="C2010" t="s">
        <v>17</v>
      </c>
      <c r="F2010">
        <v>303</v>
      </c>
    </row>
    <row r="2011" spans="1:12" x14ac:dyDescent="0.25">
      <c r="A2011">
        <v>1899</v>
      </c>
      <c r="B2011" t="s">
        <v>23</v>
      </c>
      <c r="C2011" t="s">
        <v>17</v>
      </c>
      <c r="F2011">
        <v>441</v>
      </c>
      <c r="I2011">
        <v>1908</v>
      </c>
      <c r="J2011">
        <v>678</v>
      </c>
      <c r="K2011">
        <v>207</v>
      </c>
      <c r="L2011">
        <f>+F2011+I2011+J2011+K2011</f>
        <v>3234</v>
      </c>
    </row>
    <row r="2012" spans="1:12" x14ac:dyDescent="0.25">
      <c r="A2012">
        <v>1900</v>
      </c>
      <c r="B2012" t="s">
        <v>23</v>
      </c>
      <c r="C2012" t="s">
        <v>17</v>
      </c>
      <c r="F2012">
        <v>332</v>
      </c>
    </row>
    <row r="2013" spans="1:12" x14ac:dyDescent="0.25">
      <c r="A2013">
        <v>1901</v>
      </c>
      <c r="B2013" t="s">
        <v>23</v>
      </c>
      <c r="C2013" t="s">
        <v>17</v>
      </c>
      <c r="F2013">
        <v>489</v>
      </c>
    </row>
    <row r="2014" spans="1:12" x14ac:dyDescent="0.25">
      <c r="A2014">
        <v>1902</v>
      </c>
      <c r="B2014" t="s">
        <v>23</v>
      </c>
      <c r="C2014" t="s">
        <v>17</v>
      </c>
      <c r="F2014">
        <v>454</v>
      </c>
    </row>
    <row r="2015" spans="1:12" x14ac:dyDescent="0.25">
      <c r="A2015">
        <v>1903</v>
      </c>
      <c r="B2015" t="s">
        <v>23</v>
      </c>
      <c r="C2015" t="s">
        <v>17</v>
      </c>
      <c r="F2015">
        <v>577</v>
      </c>
      <c r="I2015">
        <v>2638</v>
      </c>
      <c r="J2015">
        <v>267</v>
      </c>
      <c r="K2015">
        <v>116</v>
      </c>
      <c r="L2015">
        <f>+F2015+I2015+J2015+K2015</f>
        <v>3598</v>
      </c>
    </row>
    <row r="2016" spans="1:12" x14ac:dyDescent="0.25">
      <c r="A2016">
        <v>1904</v>
      </c>
      <c r="B2016" t="s">
        <v>23</v>
      </c>
      <c r="C2016" t="s">
        <v>17</v>
      </c>
      <c r="F2016">
        <v>586</v>
      </c>
    </row>
    <row r="2017" spans="1:12" x14ac:dyDescent="0.25">
      <c r="A2017">
        <v>1905</v>
      </c>
      <c r="B2017" t="s">
        <v>23</v>
      </c>
      <c r="C2017" t="s">
        <v>17</v>
      </c>
      <c r="F2017">
        <v>763</v>
      </c>
    </row>
    <row r="2018" spans="1:12" x14ac:dyDescent="0.25">
      <c r="A2018">
        <v>1906</v>
      </c>
      <c r="B2018" t="s">
        <v>23</v>
      </c>
      <c r="C2018" t="s">
        <v>17</v>
      </c>
      <c r="F2018">
        <v>684</v>
      </c>
    </row>
    <row r="2019" spans="1:12" x14ac:dyDescent="0.25">
      <c r="A2019">
        <v>1907</v>
      </c>
      <c r="B2019" t="s">
        <v>23</v>
      </c>
      <c r="C2019" t="s">
        <v>17</v>
      </c>
      <c r="F2019">
        <v>554</v>
      </c>
    </row>
    <row r="2020" spans="1:12" x14ac:dyDescent="0.25">
      <c r="A2020">
        <v>1908</v>
      </c>
      <c r="B2020" t="s">
        <v>23</v>
      </c>
      <c r="C2020" t="s">
        <v>17</v>
      </c>
      <c r="F2020">
        <v>649</v>
      </c>
      <c r="I2020">
        <v>2551</v>
      </c>
      <c r="J2020">
        <v>238</v>
      </c>
      <c r="K2020">
        <v>119</v>
      </c>
      <c r="L2020">
        <f>+F2020+I2020+J2020+K2020</f>
        <v>3557</v>
      </c>
    </row>
    <row r="2021" spans="1:12" x14ac:dyDescent="0.25">
      <c r="A2021">
        <v>1909</v>
      </c>
      <c r="B2021" t="s">
        <v>23</v>
      </c>
      <c r="C2021" t="s">
        <v>17</v>
      </c>
      <c r="I2021">
        <v>1063</v>
      </c>
    </row>
    <row r="2022" spans="1:12" x14ac:dyDescent="0.25">
      <c r="A2022">
        <v>1910</v>
      </c>
      <c r="B2022" t="s">
        <v>23</v>
      </c>
      <c r="C2022" t="s">
        <v>17</v>
      </c>
      <c r="I2022">
        <v>726</v>
      </c>
    </row>
    <row r="2023" spans="1:12" x14ac:dyDescent="0.25">
      <c r="A2023">
        <v>1911</v>
      </c>
      <c r="B2023" t="s">
        <v>23</v>
      </c>
      <c r="C2023" t="s">
        <v>17</v>
      </c>
      <c r="F2023">
        <v>830</v>
      </c>
      <c r="I2023">
        <v>1242</v>
      </c>
      <c r="L2023">
        <f>+F2023+I2023+J2023+K2023</f>
        <v>2072</v>
      </c>
    </row>
    <row r="2024" spans="1:12" x14ac:dyDescent="0.25">
      <c r="A2024">
        <v>1912</v>
      </c>
      <c r="B2024" t="s">
        <v>23</v>
      </c>
      <c r="C2024" t="s">
        <v>17</v>
      </c>
      <c r="F2024">
        <v>556</v>
      </c>
      <c r="I2024">
        <v>1832</v>
      </c>
      <c r="L2024">
        <f>+F2024+I2024+J2024+K2024</f>
        <v>2388</v>
      </c>
    </row>
    <row r="2025" spans="1:12" x14ac:dyDescent="0.25">
      <c r="A2025">
        <v>1913</v>
      </c>
      <c r="B2025" t="s">
        <v>23</v>
      </c>
      <c r="C2025" t="s">
        <v>17</v>
      </c>
      <c r="F2025">
        <v>525</v>
      </c>
      <c r="I2025">
        <v>2410</v>
      </c>
      <c r="L2025">
        <f>+F2025+I2025+J2025+K2025</f>
        <v>2935</v>
      </c>
    </row>
    <row r="2026" spans="1:12" x14ac:dyDescent="0.25">
      <c r="A2026">
        <v>1914</v>
      </c>
      <c r="B2026" t="s">
        <v>23</v>
      </c>
      <c r="C2026" t="s">
        <v>17</v>
      </c>
      <c r="F2026">
        <v>653</v>
      </c>
      <c r="I2026">
        <v>2078</v>
      </c>
      <c r="L2026">
        <f>+F2026+I2026+J2026+K2026</f>
        <v>2731</v>
      </c>
    </row>
    <row r="2027" spans="1:12" x14ac:dyDescent="0.25">
      <c r="A2027">
        <v>1915</v>
      </c>
      <c r="B2027" t="s">
        <v>23</v>
      </c>
      <c r="C2027" t="s">
        <v>17</v>
      </c>
      <c r="F2027">
        <v>440</v>
      </c>
      <c r="I2027">
        <v>2349</v>
      </c>
      <c r="L2027">
        <v>2790</v>
      </c>
    </row>
    <row r="2028" spans="1:12" x14ac:dyDescent="0.25">
      <c r="A2028">
        <v>1916</v>
      </c>
      <c r="B2028" t="s">
        <v>23</v>
      </c>
      <c r="C2028" t="s">
        <v>17</v>
      </c>
      <c r="F2028">
        <v>305</v>
      </c>
      <c r="I2028">
        <v>1957</v>
      </c>
      <c r="L2028">
        <v>2263</v>
      </c>
    </row>
    <row r="2029" spans="1:12" x14ac:dyDescent="0.25">
      <c r="A2029">
        <v>1917</v>
      </c>
      <c r="B2029" t="s">
        <v>23</v>
      </c>
      <c r="C2029" t="s">
        <v>17</v>
      </c>
      <c r="F2029">
        <v>278</v>
      </c>
      <c r="I2029">
        <v>1649</v>
      </c>
      <c r="J2029">
        <v>133</v>
      </c>
      <c r="K2029">
        <v>41</v>
      </c>
      <c r="L2029">
        <f t="shared" ref="L2029:L2036" si="115">+F2029+I2029+J2029+K2029</f>
        <v>2101</v>
      </c>
    </row>
    <row r="2030" spans="1:12" x14ac:dyDescent="0.25">
      <c r="A2030">
        <v>1918</v>
      </c>
      <c r="B2030" t="s">
        <v>23</v>
      </c>
      <c r="C2030" t="s">
        <v>17</v>
      </c>
      <c r="F2030">
        <v>336</v>
      </c>
      <c r="I2030">
        <v>1592</v>
      </c>
      <c r="L2030">
        <f t="shared" si="115"/>
        <v>1928</v>
      </c>
    </row>
    <row r="2031" spans="1:12" x14ac:dyDescent="0.25">
      <c r="A2031">
        <v>1919</v>
      </c>
      <c r="B2031" t="s">
        <v>23</v>
      </c>
      <c r="C2031" t="s">
        <v>17</v>
      </c>
      <c r="F2031">
        <v>364</v>
      </c>
      <c r="I2031">
        <v>2126</v>
      </c>
      <c r="L2031">
        <f t="shared" si="115"/>
        <v>2490</v>
      </c>
    </row>
    <row r="2032" spans="1:12" x14ac:dyDescent="0.25">
      <c r="A2032">
        <v>1920</v>
      </c>
      <c r="B2032" t="s">
        <v>23</v>
      </c>
      <c r="C2032" t="s">
        <v>17</v>
      </c>
      <c r="F2032">
        <v>384</v>
      </c>
      <c r="I2032">
        <v>1680</v>
      </c>
      <c r="L2032">
        <f t="shared" si="115"/>
        <v>2064</v>
      </c>
    </row>
    <row r="2033" spans="1:12" x14ac:dyDescent="0.25">
      <c r="A2033">
        <v>1921</v>
      </c>
      <c r="B2033" t="s">
        <v>23</v>
      </c>
      <c r="C2033" t="s">
        <v>17</v>
      </c>
      <c r="F2033">
        <v>486</v>
      </c>
      <c r="I2033">
        <v>1619</v>
      </c>
      <c r="L2033">
        <f t="shared" si="115"/>
        <v>2105</v>
      </c>
    </row>
    <row r="2034" spans="1:12" x14ac:dyDescent="0.25">
      <c r="A2034">
        <v>1922</v>
      </c>
      <c r="B2034" t="s">
        <v>23</v>
      </c>
      <c r="C2034" t="s">
        <v>17</v>
      </c>
      <c r="F2034">
        <v>227</v>
      </c>
      <c r="I2034">
        <v>697</v>
      </c>
      <c r="J2034">
        <v>29</v>
      </c>
      <c r="K2034">
        <v>14</v>
      </c>
      <c r="L2034">
        <f t="shared" si="115"/>
        <v>967</v>
      </c>
    </row>
    <row r="2035" spans="1:12" x14ac:dyDescent="0.25">
      <c r="A2035">
        <v>1923</v>
      </c>
      <c r="B2035" t="s">
        <v>23</v>
      </c>
      <c r="C2035" t="s">
        <v>17</v>
      </c>
      <c r="F2035">
        <v>287</v>
      </c>
      <c r="I2035">
        <v>586</v>
      </c>
      <c r="L2035">
        <f t="shared" si="115"/>
        <v>873</v>
      </c>
    </row>
    <row r="2036" spans="1:12" x14ac:dyDescent="0.25">
      <c r="A2036">
        <v>1924</v>
      </c>
      <c r="B2036" t="s">
        <v>23</v>
      </c>
      <c r="C2036" t="s">
        <v>17</v>
      </c>
      <c r="F2036">
        <v>160</v>
      </c>
      <c r="I2036">
        <v>923</v>
      </c>
      <c r="L2036">
        <f t="shared" si="115"/>
        <v>1083</v>
      </c>
    </row>
    <row r="2037" spans="1:12" x14ac:dyDescent="0.25">
      <c r="A2037">
        <v>1925</v>
      </c>
      <c r="B2037" t="s">
        <v>23</v>
      </c>
      <c r="C2037" t="s">
        <v>17</v>
      </c>
      <c r="F2037">
        <v>264</v>
      </c>
      <c r="I2037">
        <v>1217</v>
      </c>
      <c r="L2037">
        <v>1512</v>
      </c>
    </row>
    <row r="2038" spans="1:12" x14ac:dyDescent="0.25">
      <c r="A2038">
        <v>1926</v>
      </c>
      <c r="B2038" t="s">
        <v>23</v>
      </c>
      <c r="C2038" t="s">
        <v>17</v>
      </c>
      <c r="F2038">
        <v>279</v>
      </c>
      <c r="I2038">
        <v>1912</v>
      </c>
      <c r="J2038">
        <v>13</v>
      </c>
      <c r="K2038">
        <v>63</v>
      </c>
      <c r="L2038">
        <f t="shared" ref="L2038:L2069" si="116">+F2038+I2038+J2038+K2038</f>
        <v>2267</v>
      </c>
    </row>
    <row r="2039" spans="1:12" x14ac:dyDescent="0.25">
      <c r="A2039">
        <v>1927</v>
      </c>
      <c r="B2039" t="s">
        <v>23</v>
      </c>
      <c r="C2039" t="s">
        <v>17</v>
      </c>
      <c r="F2039">
        <v>418</v>
      </c>
      <c r="I2039">
        <v>1443</v>
      </c>
      <c r="J2039">
        <v>17</v>
      </c>
      <c r="K2039">
        <v>92</v>
      </c>
      <c r="L2039">
        <f t="shared" si="116"/>
        <v>1970</v>
      </c>
    </row>
    <row r="2040" spans="1:12" x14ac:dyDescent="0.25">
      <c r="A2040">
        <v>1928</v>
      </c>
      <c r="B2040" t="s">
        <v>23</v>
      </c>
      <c r="C2040" t="s">
        <v>17</v>
      </c>
      <c r="F2040">
        <v>162</v>
      </c>
      <c r="I2040">
        <v>901</v>
      </c>
      <c r="J2040">
        <v>28</v>
      </c>
      <c r="K2040">
        <v>61</v>
      </c>
      <c r="L2040">
        <f t="shared" si="116"/>
        <v>1152</v>
      </c>
    </row>
    <row r="2041" spans="1:12" x14ac:dyDescent="0.25">
      <c r="A2041">
        <v>1929</v>
      </c>
      <c r="B2041" t="s">
        <v>23</v>
      </c>
      <c r="C2041" t="s">
        <v>17</v>
      </c>
      <c r="F2041">
        <v>113</v>
      </c>
      <c r="I2041">
        <v>1249</v>
      </c>
      <c r="J2041">
        <v>7</v>
      </c>
      <c r="K2041">
        <v>11</v>
      </c>
      <c r="L2041">
        <f t="shared" si="116"/>
        <v>1380</v>
      </c>
    </row>
    <row r="2042" spans="1:12" x14ac:dyDescent="0.25">
      <c r="A2042">
        <v>1930</v>
      </c>
      <c r="B2042" t="s">
        <v>23</v>
      </c>
      <c r="C2042" t="s">
        <v>17</v>
      </c>
      <c r="F2042">
        <v>150</v>
      </c>
      <c r="I2042">
        <v>1228</v>
      </c>
      <c r="J2042">
        <v>77</v>
      </c>
      <c r="K2042">
        <v>13</v>
      </c>
      <c r="L2042">
        <f t="shared" si="116"/>
        <v>1468</v>
      </c>
    </row>
    <row r="2043" spans="1:12" x14ac:dyDescent="0.25">
      <c r="A2043">
        <v>1931</v>
      </c>
      <c r="B2043" t="s">
        <v>23</v>
      </c>
      <c r="C2043" t="s">
        <v>17</v>
      </c>
      <c r="F2043">
        <v>178</v>
      </c>
      <c r="I2043">
        <v>1056</v>
      </c>
      <c r="J2043">
        <v>27</v>
      </c>
      <c r="K2043">
        <v>26</v>
      </c>
      <c r="L2043">
        <f t="shared" si="116"/>
        <v>1287</v>
      </c>
    </row>
    <row r="2044" spans="1:12" x14ac:dyDescent="0.25">
      <c r="A2044">
        <v>1932</v>
      </c>
      <c r="B2044" t="s">
        <v>23</v>
      </c>
      <c r="C2044" t="s">
        <v>17</v>
      </c>
      <c r="F2044">
        <v>202</v>
      </c>
      <c r="I2044">
        <v>682</v>
      </c>
      <c r="J2044">
        <v>48</v>
      </c>
      <c r="K2044">
        <v>23</v>
      </c>
      <c r="L2044">
        <f t="shared" si="116"/>
        <v>955</v>
      </c>
    </row>
    <row r="2045" spans="1:12" x14ac:dyDescent="0.25">
      <c r="A2045">
        <v>1933</v>
      </c>
      <c r="B2045" t="s">
        <v>23</v>
      </c>
      <c r="C2045" t="s">
        <v>17</v>
      </c>
      <c r="F2045">
        <v>218</v>
      </c>
      <c r="I2045">
        <v>700</v>
      </c>
      <c r="J2045">
        <v>66</v>
      </c>
      <c r="K2045">
        <v>25</v>
      </c>
      <c r="L2045">
        <f t="shared" si="116"/>
        <v>1009</v>
      </c>
    </row>
    <row r="2046" spans="1:12" x14ac:dyDescent="0.25">
      <c r="A2046">
        <v>1934</v>
      </c>
      <c r="B2046" t="s">
        <v>23</v>
      </c>
      <c r="C2046" t="s">
        <v>17</v>
      </c>
      <c r="F2046">
        <v>306</v>
      </c>
      <c r="I2046">
        <v>818</v>
      </c>
      <c r="J2046">
        <v>102</v>
      </c>
      <c r="K2046">
        <v>50</v>
      </c>
      <c r="L2046">
        <f t="shared" si="116"/>
        <v>1276</v>
      </c>
    </row>
    <row r="2047" spans="1:12" x14ac:dyDescent="0.25">
      <c r="A2047">
        <v>1935</v>
      </c>
      <c r="B2047" t="s">
        <v>23</v>
      </c>
      <c r="C2047" t="s">
        <v>17</v>
      </c>
      <c r="F2047">
        <v>474</v>
      </c>
      <c r="I2047">
        <v>778</v>
      </c>
      <c r="J2047">
        <v>455</v>
      </c>
      <c r="K2047">
        <v>33</v>
      </c>
      <c r="L2047">
        <f t="shared" si="116"/>
        <v>1740</v>
      </c>
    </row>
    <row r="2048" spans="1:12" x14ac:dyDescent="0.25">
      <c r="A2048">
        <v>1936</v>
      </c>
      <c r="B2048" t="s">
        <v>23</v>
      </c>
      <c r="C2048" t="s">
        <v>17</v>
      </c>
      <c r="F2048">
        <v>361</v>
      </c>
      <c r="I2048">
        <v>1543</v>
      </c>
      <c r="J2048">
        <v>547</v>
      </c>
      <c r="K2048">
        <v>56</v>
      </c>
      <c r="L2048">
        <f t="shared" si="116"/>
        <v>2507</v>
      </c>
    </row>
    <row r="2049" spans="1:12" x14ac:dyDescent="0.25">
      <c r="A2049">
        <v>1937</v>
      </c>
      <c r="B2049" t="s">
        <v>23</v>
      </c>
      <c r="C2049" t="s">
        <v>17</v>
      </c>
      <c r="F2049">
        <v>563</v>
      </c>
      <c r="I2049">
        <v>1276</v>
      </c>
      <c r="J2049">
        <v>496</v>
      </c>
      <c r="K2049">
        <v>154</v>
      </c>
      <c r="L2049">
        <f t="shared" si="116"/>
        <v>2489</v>
      </c>
    </row>
    <row r="2050" spans="1:12" x14ac:dyDescent="0.25">
      <c r="A2050">
        <v>1938</v>
      </c>
      <c r="B2050" t="s">
        <v>23</v>
      </c>
      <c r="C2050" t="s">
        <v>17</v>
      </c>
      <c r="F2050">
        <v>704</v>
      </c>
      <c r="I2050">
        <v>1258</v>
      </c>
      <c r="J2050">
        <v>168</v>
      </c>
      <c r="K2050">
        <v>73</v>
      </c>
      <c r="L2050">
        <f t="shared" si="116"/>
        <v>2203</v>
      </c>
    </row>
    <row r="2051" spans="1:12" x14ac:dyDescent="0.25">
      <c r="A2051">
        <v>1939</v>
      </c>
      <c r="B2051" t="s">
        <v>23</v>
      </c>
      <c r="C2051" t="s">
        <v>17</v>
      </c>
      <c r="F2051">
        <v>615</v>
      </c>
      <c r="I2051">
        <v>2145</v>
      </c>
      <c r="J2051">
        <v>244</v>
      </c>
      <c r="K2051">
        <v>86</v>
      </c>
      <c r="L2051">
        <f t="shared" si="116"/>
        <v>3090</v>
      </c>
    </row>
    <row r="2052" spans="1:12" x14ac:dyDescent="0.25">
      <c r="A2052">
        <v>1940</v>
      </c>
      <c r="B2052" t="s">
        <v>23</v>
      </c>
      <c r="C2052" t="s">
        <v>17</v>
      </c>
      <c r="F2052">
        <v>349</v>
      </c>
      <c r="I2052">
        <v>1673</v>
      </c>
      <c r="J2052">
        <v>372</v>
      </c>
      <c r="K2052">
        <v>181</v>
      </c>
      <c r="L2052">
        <f t="shared" si="116"/>
        <v>2575</v>
      </c>
    </row>
    <row r="2053" spans="1:12" x14ac:dyDescent="0.25">
      <c r="A2053">
        <v>1941</v>
      </c>
      <c r="B2053" t="s">
        <v>23</v>
      </c>
      <c r="C2053" t="s">
        <v>17</v>
      </c>
      <c r="F2053">
        <v>395</v>
      </c>
      <c r="I2053">
        <v>1555</v>
      </c>
      <c r="J2053">
        <v>424</v>
      </c>
      <c r="K2053">
        <v>41</v>
      </c>
      <c r="L2053">
        <f t="shared" si="116"/>
        <v>2415</v>
      </c>
    </row>
    <row r="2054" spans="1:12" x14ac:dyDescent="0.25">
      <c r="A2054">
        <v>1942</v>
      </c>
      <c r="B2054" t="s">
        <v>23</v>
      </c>
      <c r="C2054" t="s">
        <v>17</v>
      </c>
      <c r="F2054">
        <v>466</v>
      </c>
      <c r="I2054">
        <v>1866</v>
      </c>
      <c r="J2054">
        <v>259</v>
      </c>
      <c r="K2054">
        <v>57</v>
      </c>
      <c r="L2054">
        <f t="shared" si="116"/>
        <v>2648</v>
      </c>
    </row>
    <row r="2055" spans="1:12" x14ac:dyDescent="0.25">
      <c r="A2055">
        <v>1943</v>
      </c>
      <c r="B2055" t="s">
        <v>23</v>
      </c>
      <c r="C2055" t="s">
        <v>17</v>
      </c>
      <c r="F2055">
        <v>338</v>
      </c>
      <c r="I2055">
        <v>2618</v>
      </c>
      <c r="J2055">
        <v>140</v>
      </c>
      <c r="K2055">
        <v>39</v>
      </c>
      <c r="L2055">
        <f t="shared" si="116"/>
        <v>3135</v>
      </c>
    </row>
    <row r="2056" spans="1:12" x14ac:dyDescent="0.25">
      <c r="A2056">
        <v>1944</v>
      </c>
      <c r="B2056" t="s">
        <v>23</v>
      </c>
      <c r="C2056" t="s">
        <v>17</v>
      </c>
      <c r="F2056">
        <v>254</v>
      </c>
      <c r="I2056">
        <v>2476</v>
      </c>
      <c r="J2056">
        <v>136</v>
      </c>
      <c r="K2056">
        <v>7</v>
      </c>
      <c r="L2056">
        <f t="shared" si="116"/>
        <v>2873</v>
      </c>
    </row>
    <row r="2057" spans="1:12" x14ac:dyDescent="0.25">
      <c r="A2057">
        <v>1945</v>
      </c>
      <c r="B2057" t="s">
        <v>23</v>
      </c>
      <c r="C2057" t="s">
        <v>17</v>
      </c>
      <c r="F2057">
        <v>387</v>
      </c>
      <c r="I2057">
        <v>857</v>
      </c>
      <c r="J2057">
        <v>212</v>
      </c>
      <c r="K2057">
        <v>12</v>
      </c>
      <c r="L2057">
        <f t="shared" si="116"/>
        <v>1468</v>
      </c>
    </row>
    <row r="2058" spans="1:12" x14ac:dyDescent="0.25">
      <c r="A2058">
        <v>1946</v>
      </c>
      <c r="B2058" t="s">
        <v>23</v>
      </c>
      <c r="C2058" t="s">
        <v>17</v>
      </c>
      <c r="F2058">
        <v>295</v>
      </c>
      <c r="I2058">
        <v>935</v>
      </c>
      <c r="J2058">
        <v>233</v>
      </c>
      <c r="K2058">
        <v>10</v>
      </c>
      <c r="L2058">
        <f t="shared" si="116"/>
        <v>1473</v>
      </c>
    </row>
    <row r="2059" spans="1:12" x14ac:dyDescent="0.25">
      <c r="A2059">
        <v>1947</v>
      </c>
      <c r="B2059" t="s">
        <v>23</v>
      </c>
      <c r="C2059" t="s">
        <v>17</v>
      </c>
      <c r="F2059">
        <v>259</v>
      </c>
      <c r="I2059">
        <v>817</v>
      </c>
      <c r="J2059">
        <v>316</v>
      </c>
      <c r="K2059">
        <v>8</v>
      </c>
      <c r="L2059">
        <f t="shared" si="116"/>
        <v>1400</v>
      </c>
    </row>
    <row r="2060" spans="1:12" x14ac:dyDescent="0.25">
      <c r="A2060">
        <v>1948</v>
      </c>
      <c r="B2060" t="s">
        <v>23</v>
      </c>
      <c r="C2060" t="s">
        <v>17</v>
      </c>
      <c r="F2060">
        <v>299</v>
      </c>
      <c r="I2060">
        <v>1004</v>
      </c>
      <c r="J2060">
        <v>195</v>
      </c>
      <c r="K2060">
        <v>16</v>
      </c>
      <c r="L2060">
        <f t="shared" si="116"/>
        <v>1514</v>
      </c>
    </row>
    <row r="2061" spans="1:12" x14ac:dyDescent="0.25">
      <c r="A2061">
        <v>1949</v>
      </c>
      <c r="B2061" t="s">
        <v>23</v>
      </c>
      <c r="C2061" t="s">
        <v>17</v>
      </c>
      <c r="F2061">
        <v>379</v>
      </c>
      <c r="I2061">
        <v>824</v>
      </c>
      <c r="J2061">
        <v>168</v>
      </c>
      <c r="K2061">
        <v>6</v>
      </c>
      <c r="L2061">
        <f t="shared" si="116"/>
        <v>1377</v>
      </c>
    </row>
    <row r="2062" spans="1:12" x14ac:dyDescent="0.25">
      <c r="A2062">
        <v>1950</v>
      </c>
      <c r="B2062" t="s">
        <v>23</v>
      </c>
      <c r="C2062" t="s">
        <v>17</v>
      </c>
      <c r="F2062">
        <v>486</v>
      </c>
      <c r="I2062">
        <v>747</v>
      </c>
      <c r="J2062">
        <v>245</v>
      </c>
      <c r="K2062">
        <v>5</v>
      </c>
      <c r="L2062">
        <f t="shared" si="116"/>
        <v>1483</v>
      </c>
    </row>
    <row r="2063" spans="1:12" x14ac:dyDescent="0.25">
      <c r="A2063">
        <v>1951</v>
      </c>
      <c r="B2063" t="s">
        <v>23</v>
      </c>
      <c r="C2063" t="s">
        <v>17</v>
      </c>
      <c r="F2063">
        <v>341</v>
      </c>
      <c r="I2063">
        <v>855</v>
      </c>
      <c r="J2063">
        <v>209</v>
      </c>
      <c r="K2063">
        <v>37</v>
      </c>
      <c r="L2063">
        <f t="shared" si="116"/>
        <v>1442</v>
      </c>
    </row>
    <row r="2064" spans="1:12" x14ac:dyDescent="0.25">
      <c r="A2064">
        <v>1952</v>
      </c>
      <c r="B2064" t="s">
        <v>23</v>
      </c>
      <c r="C2064" t="s">
        <v>17</v>
      </c>
      <c r="F2064">
        <v>507</v>
      </c>
      <c r="I2064">
        <v>1248</v>
      </c>
      <c r="J2064">
        <v>196</v>
      </c>
      <c r="K2064">
        <v>6</v>
      </c>
      <c r="L2064">
        <f t="shared" si="116"/>
        <v>1957</v>
      </c>
    </row>
    <row r="2065" spans="1:12" x14ac:dyDescent="0.25">
      <c r="A2065">
        <v>1953</v>
      </c>
      <c r="B2065" t="s">
        <v>23</v>
      </c>
      <c r="C2065" t="s">
        <v>17</v>
      </c>
      <c r="D2065">
        <v>251</v>
      </c>
      <c r="E2065">
        <f t="shared" ref="E2065:E2084" si="117">F2065-D2065</f>
        <v>385</v>
      </c>
      <c r="F2065">
        <v>636</v>
      </c>
      <c r="G2065">
        <v>1197</v>
      </c>
      <c r="H2065">
        <f t="shared" ref="H2065:H2102" si="118">I2065-G2065</f>
        <v>264</v>
      </c>
      <c r="I2065">
        <v>1461</v>
      </c>
      <c r="J2065">
        <v>132</v>
      </c>
      <c r="K2065">
        <v>7</v>
      </c>
      <c r="L2065">
        <f t="shared" si="116"/>
        <v>2236</v>
      </c>
    </row>
    <row r="2066" spans="1:12" x14ac:dyDescent="0.25">
      <c r="A2066">
        <v>1954</v>
      </c>
      <c r="B2066" t="s">
        <v>23</v>
      </c>
      <c r="C2066" t="s">
        <v>17</v>
      </c>
      <c r="D2066">
        <v>345</v>
      </c>
      <c r="E2066">
        <f t="shared" si="117"/>
        <v>657</v>
      </c>
      <c r="F2066">
        <v>1002</v>
      </c>
      <c r="G2066">
        <v>1037</v>
      </c>
      <c r="H2066">
        <f t="shared" si="118"/>
        <v>440</v>
      </c>
      <c r="I2066">
        <v>1477</v>
      </c>
      <c r="J2066">
        <v>200</v>
      </c>
      <c r="K2066">
        <v>17</v>
      </c>
      <c r="L2066">
        <f t="shared" si="116"/>
        <v>2696</v>
      </c>
    </row>
    <row r="2067" spans="1:12" x14ac:dyDescent="0.25">
      <c r="A2067">
        <v>1955</v>
      </c>
      <c r="B2067" t="s">
        <v>23</v>
      </c>
      <c r="C2067" t="s">
        <v>17</v>
      </c>
      <c r="D2067">
        <v>411</v>
      </c>
      <c r="E2067">
        <f t="shared" si="117"/>
        <v>601</v>
      </c>
      <c r="F2067">
        <v>1012</v>
      </c>
      <c r="G2067">
        <v>1373</v>
      </c>
      <c r="H2067">
        <f t="shared" si="118"/>
        <v>791</v>
      </c>
      <c r="I2067">
        <v>2164</v>
      </c>
      <c r="J2067">
        <v>362</v>
      </c>
      <c r="K2067">
        <v>12</v>
      </c>
      <c r="L2067">
        <f t="shared" si="116"/>
        <v>3550</v>
      </c>
    </row>
    <row r="2068" spans="1:12" x14ac:dyDescent="0.25">
      <c r="A2068">
        <v>1956</v>
      </c>
      <c r="B2068" t="s">
        <v>23</v>
      </c>
      <c r="C2068" t="s">
        <v>17</v>
      </c>
      <c r="D2068">
        <v>322</v>
      </c>
      <c r="E2068">
        <f t="shared" si="117"/>
        <v>644</v>
      </c>
      <c r="F2068">
        <v>966</v>
      </c>
      <c r="G2068">
        <v>1356</v>
      </c>
      <c r="H2068">
        <f t="shared" si="118"/>
        <v>764</v>
      </c>
      <c r="I2068">
        <v>2120</v>
      </c>
      <c r="J2068">
        <v>227</v>
      </c>
      <c r="K2068">
        <v>7</v>
      </c>
      <c r="L2068">
        <f t="shared" si="116"/>
        <v>3320</v>
      </c>
    </row>
    <row r="2069" spans="1:12" x14ac:dyDescent="0.25">
      <c r="A2069">
        <v>1957</v>
      </c>
      <c r="B2069" t="s">
        <v>23</v>
      </c>
      <c r="C2069" t="s">
        <v>17</v>
      </c>
      <c r="D2069">
        <v>330</v>
      </c>
      <c r="E2069">
        <f t="shared" si="117"/>
        <v>355</v>
      </c>
      <c r="F2069">
        <v>685</v>
      </c>
      <c r="G2069">
        <v>1093</v>
      </c>
      <c r="H2069">
        <f t="shared" si="118"/>
        <v>992</v>
      </c>
      <c r="I2069">
        <v>2085</v>
      </c>
      <c r="J2069">
        <v>212</v>
      </c>
      <c r="K2069">
        <v>6</v>
      </c>
      <c r="L2069">
        <f t="shared" si="116"/>
        <v>2988</v>
      </c>
    </row>
    <row r="2070" spans="1:12" x14ac:dyDescent="0.25">
      <c r="A2070">
        <v>1958</v>
      </c>
      <c r="B2070" t="s">
        <v>23</v>
      </c>
      <c r="C2070" t="s">
        <v>17</v>
      </c>
      <c r="D2070">
        <v>393</v>
      </c>
      <c r="E2070">
        <f t="shared" si="117"/>
        <v>516</v>
      </c>
      <c r="F2070">
        <v>909</v>
      </c>
      <c r="G2070">
        <v>1056</v>
      </c>
      <c r="H2070">
        <f t="shared" si="118"/>
        <v>1237</v>
      </c>
      <c r="I2070">
        <v>2293</v>
      </c>
      <c r="J2070">
        <v>233</v>
      </c>
      <c r="K2070">
        <v>6</v>
      </c>
      <c r="L2070">
        <f t="shared" ref="L2070:L2087" si="119">+F2070+I2070+J2070+K2070</f>
        <v>3441</v>
      </c>
    </row>
    <row r="2071" spans="1:12" x14ac:dyDescent="0.25">
      <c r="A2071">
        <v>1959</v>
      </c>
      <c r="B2071" t="s">
        <v>23</v>
      </c>
      <c r="C2071" t="s">
        <v>17</v>
      </c>
      <c r="D2071">
        <v>310</v>
      </c>
      <c r="E2071">
        <f t="shared" si="117"/>
        <v>316</v>
      </c>
      <c r="F2071">
        <v>626</v>
      </c>
      <c r="G2071">
        <v>767</v>
      </c>
      <c r="H2071">
        <f t="shared" si="118"/>
        <v>462</v>
      </c>
      <c r="I2071">
        <v>1229</v>
      </c>
      <c r="J2071">
        <v>121</v>
      </c>
      <c r="K2071">
        <v>1</v>
      </c>
      <c r="L2071">
        <f t="shared" si="119"/>
        <v>1977</v>
      </c>
    </row>
    <row r="2072" spans="1:12" x14ac:dyDescent="0.25">
      <c r="A2072">
        <v>1960</v>
      </c>
      <c r="B2072" t="s">
        <v>23</v>
      </c>
      <c r="C2072" t="s">
        <v>17</v>
      </c>
      <c r="D2072">
        <v>800</v>
      </c>
      <c r="E2072">
        <f t="shared" si="117"/>
        <v>494</v>
      </c>
      <c r="F2072">
        <v>1294</v>
      </c>
      <c r="G2072">
        <v>746</v>
      </c>
      <c r="H2072">
        <f t="shared" si="118"/>
        <v>1048</v>
      </c>
      <c r="I2072">
        <v>1794</v>
      </c>
      <c r="J2072">
        <v>192</v>
      </c>
      <c r="K2072">
        <v>5</v>
      </c>
      <c r="L2072">
        <f t="shared" si="119"/>
        <v>3285</v>
      </c>
    </row>
    <row r="2073" spans="1:12" x14ac:dyDescent="0.25">
      <c r="A2073">
        <v>1961</v>
      </c>
      <c r="B2073" t="s">
        <v>23</v>
      </c>
      <c r="C2073" t="s">
        <v>17</v>
      </c>
      <c r="D2073">
        <v>737</v>
      </c>
      <c r="E2073">
        <f t="shared" si="117"/>
        <v>791</v>
      </c>
      <c r="F2073">
        <v>1528</v>
      </c>
      <c r="G2073">
        <v>1551</v>
      </c>
      <c r="H2073">
        <f t="shared" si="118"/>
        <v>1697</v>
      </c>
      <c r="I2073">
        <v>3248</v>
      </c>
      <c r="J2073">
        <v>175</v>
      </c>
      <c r="K2073">
        <v>8</v>
      </c>
      <c r="L2073">
        <f t="shared" si="119"/>
        <v>4959</v>
      </c>
    </row>
    <row r="2074" spans="1:12" x14ac:dyDescent="0.25">
      <c r="A2074">
        <v>1962</v>
      </c>
      <c r="B2074" t="s">
        <v>23</v>
      </c>
      <c r="C2074" t="s">
        <v>17</v>
      </c>
      <c r="D2074">
        <v>448</v>
      </c>
      <c r="E2074">
        <f t="shared" si="117"/>
        <v>586</v>
      </c>
      <c r="F2074">
        <v>1034</v>
      </c>
      <c r="G2074">
        <v>1752</v>
      </c>
      <c r="H2074">
        <f t="shared" si="118"/>
        <v>1037</v>
      </c>
      <c r="I2074">
        <v>2789</v>
      </c>
      <c r="J2074">
        <v>223</v>
      </c>
      <c r="K2074">
        <v>4</v>
      </c>
      <c r="L2074">
        <f t="shared" si="119"/>
        <v>4050</v>
      </c>
    </row>
    <row r="2075" spans="1:12" x14ac:dyDescent="0.25">
      <c r="A2075">
        <v>1963</v>
      </c>
      <c r="B2075" t="s">
        <v>23</v>
      </c>
      <c r="C2075" t="s">
        <v>17</v>
      </c>
      <c r="D2075">
        <v>535</v>
      </c>
      <c r="E2075">
        <f t="shared" si="117"/>
        <v>539</v>
      </c>
      <c r="F2075">
        <v>1074</v>
      </c>
      <c r="G2075">
        <v>1775</v>
      </c>
      <c r="H2075">
        <f t="shared" si="118"/>
        <v>1799</v>
      </c>
      <c r="I2075">
        <v>3574</v>
      </c>
      <c r="J2075">
        <v>219</v>
      </c>
      <c r="K2075">
        <v>6</v>
      </c>
      <c r="L2075">
        <f t="shared" si="119"/>
        <v>4873</v>
      </c>
    </row>
    <row r="2076" spans="1:12" x14ac:dyDescent="0.25">
      <c r="A2076">
        <v>1964</v>
      </c>
      <c r="B2076" t="s">
        <v>23</v>
      </c>
      <c r="C2076" t="s">
        <v>17</v>
      </c>
      <c r="D2076">
        <v>229</v>
      </c>
      <c r="E2076">
        <f t="shared" si="117"/>
        <v>2137</v>
      </c>
      <c r="F2076">
        <v>2366</v>
      </c>
      <c r="G2076">
        <v>1109</v>
      </c>
      <c r="H2076">
        <f t="shared" si="118"/>
        <v>1731</v>
      </c>
      <c r="I2076">
        <v>2840</v>
      </c>
      <c r="J2076">
        <v>618</v>
      </c>
      <c r="K2076">
        <v>11</v>
      </c>
      <c r="L2076">
        <f t="shared" si="119"/>
        <v>5835</v>
      </c>
    </row>
    <row r="2077" spans="1:12" x14ac:dyDescent="0.25">
      <c r="A2077">
        <v>1965</v>
      </c>
      <c r="B2077" t="s">
        <v>23</v>
      </c>
      <c r="C2077" t="s">
        <v>17</v>
      </c>
      <c r="D2077">
        <v>66</v>
      </c>
      <c r="E2077">
        <f t="shared" si="117"/>
        <v>716</v>
      </c>
      <c r="F2077">
        <v>782</v>
      </c>
      <c r="G2077">
        <v>239</v>
      </c>
      <c r="H2077">
        <f t="shared" si="118"/>
        <v>157</v>
      </c>
      <c r="I2077">
        <v>396</v>
      </c>
      <c r="J2077">
        <v>111</v>
      </c>
      <c r="K2077">
        <v>7</v>
      </c>
      <c r="L2077">
        <f t="shared" si="119"/>
        <v>1296</v>
      </c>
    </row>
    <row r="2078" spans="1:12" x14ac:dyDescent="0.25">
      <c r="A2078">
        <v>1966</v>
      </c>
      <c r="B2078" t="s">
        <v>23</v>
      </c>
      <c r="C2078" t="s">
        <v>17</v>
      </c>
      <c r="D2078">
        <v>38</v>
      </c>
      <c r="E2078">
        <f t="shared" si="117"/>
        <v>348</v>
      </c>
      <c r="F2078">
        <v>386</v>
      </c>
      <c r="G2078">
        <v>162</v>
      </c>
      <c r="H2078">
        <f t="shared" si="118"/>
        <v>76</v>
      </c>
      <c r="I2078">
        <v>238</v>
      </c>
      <c r="J2078">
        <v>30</v>
      </c>
      <c r="K2078">
        <v>82</v>
      </c>
      <c r="L2078">
        <f t="shared" si="119"/>
        <v>736</v>
      </c>
    </row>
    <row r="2079" spans="1:12" x14ac:dyDescent="0.25">
      <c r="A2079">
        <v>1967</v>
      </c>
      <c r="B2079" t="s">
        <v>23</v>
      </c>
      <c r="C2079" t="s">
        <v>17</v>
      </c>
      <c r="D2079">
        <v>71</v>
      </c>
      <c r="E2079">
        <f t="shared" si="117"/>
        <v>385</v>
      </c>
      <c r="F2079">
        <v>456</v>
      </c>
      <c r="G2079">
        <v>669</v>
      </c>
      <c r="H2079">
        <f t="shared" si="118"/>
        <v>62</v>
      </c>
      <c r="I2079">
        <v>731</v>
      </c>
      <c r="J2079">
        <v>6</v>
      </c>
      <c r="K2079">
        <v>72</v>
      </c>
      <c r="L2079">
        <f t="shared" si="119"/>
        <v>1265</v>
      </c>
    </row>
    <row r="2080" spans="1:12" x14ac:dyDescent="0.25">
      <c r="A2080">
        <v>1968</v>
      </c>
      <c r="B2080" t="s">
        <v>23</v>
      </c>
      <c r="C2080" t="s">
        <v>17</v>
      </c>
      <c r="D2080">
        <v>25</v>
      </c>
      <c r="E2080">
        <f t="shared" si="117"/>
        <v>153</v>
      </c>
      <c r="F2080">
        <v>178</v>
      </c>
      <c r="G2080">
        <v>246</v>
      </c>
      <c r="H2080">
        <f t="shared" si="118"/>
        <v>25</v>
      </c>
      <c r="I2080">
        <v>271</v>
      </c>
      <c r="J2080">
        <v>70</v>
      </c>
      <c r="K2080">
        <v>112</v>
      </c>
      <c r="L2080">
        <f t="shared" si="119"/>
        <v>631</v>
      </c>
    </row>
    <row r="2081" spans="1:13" x14ac:dyDescent="0.25">
      <c r="A2081">
        <v>1969</v>
      </c>
      <c r="B2081" t="s">
        <v>23</v>
      </c>
      <c r="C2081" t="s">
        <v>17</v>
      </c>
      <c r="D2081">
        <v>28</v>
      </c>
      <c r="E2081">
        <f t="shared" si="117"/>
        <v>220</v>
      </c>
      <c r="F2081">
        <v>248</v>
      </c>
      <c r="G2081">
        <v>305</v>
      </c>
      <c r="H2081">
        <f t="shared" si="118"/>
        <v>37</v>
      </c>
      <c r="I2081">
        <v>342</v>
      </c>
      <c r="J2081">
        <v>53</v>
      </c>
      <c r="K2081">
        <v>80</v>
      </c>
      <c r="L2081">
        <f t="shared" si="119"/>
        <v>723</v>
      </c>
    </row>
    <row r="2082" spans="1:13" x14ac:dyDescent="0.25">
      <c r="A2082">
        <v>1970</v>
      </c>
      <c r="B2082" t="s">
        <v>23</v>
      </c>
      <c r="C2082" t="s">
        <v>17</v>
      </c>
      <c r="D2082">
        <v>0</v>
      </c>
      <c r="E2082">
        <f t="shared" si="117"/>
        <v>0</v>
      </c>
      <c r="F2082">
        <v>0</v>
      </c>
      <c r="G2082">
        <v>371</v>
      </c>
      <c r="H2082">
        <f t="shared" si="118"/>
        <v>60</v>
      </c>
      <c r="I2082">
        <v>431</v>
      </c>
      <c r="J2082">
        <v>55</v>
      </c>
      <c r="K2082">
        <v>206</v>
      </c>
      <c r="L2082">
        <f t="shared" si="119"/>
        <v>692</v>
      </c>
      <c r="M2082" t="s">
        <v>56</v>
      </c>
    </row>
    <row r="2083" spans="1:13" x14ac:dyDescent="0.25">
      <c r="A2083">
        <v>1971</v>
      </c>
      <c r="B2083" t="s">
        <v>23</v>
      </c>
      <c r="C2083" t="s">
        <v>17</v>
      </c>
      <c r="D2083">
        <v>0</v>
      </c>
      <c r="E2083">
        <f t="shared" si="117"/>
        <v>0</v>
      </c>
      <c r="F2083">
        <v>0</v>
      </c>
      <c r="G2083">
        <v>251</v>
      </c>
      <c r="H2083">
        <f t="shared" si="118"/>
        <v>55</v>
      </c>
      <c r="I2083">
        <v>306</v>
      </c>
      <c r="J2083">
        <v>106</v>
      </c>
      <c r="K2083">
        <v>334</v>
      </c>
      <c r="L2083">
        <f t="shared" si="119"/>
        <v>746</v>
      </c>
    </row>
    <row r="2084" spans="1:13" x14ac:dyDescent="0.25">
      <c r="A2084">
        <v>1972</v>
      </c>
      <c r="B2084" t="s">
        <v>23</v>
      </c>
      <c r="C2084" t="s">
        <v>17</v>
      </c>
      <c r="D2084">
        <v>0</v>
      </c>
      <c r="E2084">
        <f t="shared" si="117"/>
        <v>0</v>
      </c>
      <c r="F2084">
        <v>0</v>
      </c>
      <c r="G2084">
        <v>234</v>
      </c>
      <c r="H2084">
        <f t="shared" si="118"/>
        <v>91</v>
      </c>
      <c r="I2084">
        <v>325</v>
      </c>
      <c r="J2084">
        <v>361</v>
      </c>
      <c r="K2084">
        <v>341</v>
      </c>
      <c r="L2084">
        <f t="shared" si="119"/>
        <v>1027</v>
      </c>
    </row>
    <row r="2085" spans="1:13" x14ac:dyDescent="0.25">
      <c r="A2085">
        <v>1973</v>
      </c>
      <c r="B2085" t="s">
        <v>23</v>
      </c>
      <c r="C2085" t="s">
        <v>17</v>
      </c>
      <c r="G2085">
        <v>239</v>
      </c>
      <c r="H2085">
        <f t="shared" si="118"/>
        <v>69</v>
      </c>
      <c r="I2085">
        <v>308</v>
      </c>
      <c r="J2085">
        <v>183</v>
      </c>
      <c r="K2085">
        <v>258</v>
      </c>
      <c r="L2085">
        <f t="shared" si="119"/>
        <v>749</v>
      </c>
    </row>
    <row r="2086" spans="1:13" x14ac:dyDescent="0.25">
      <c r="A2086">
        <v>1974</v>
      </c>
      <c r="B2086" t="s">
        <v>23</v>
      </c>
      <c r="C2086" t="s">
        <v>17</v>
      </c>
      <c r="G2086">
        <v>796</v>
      </c>
      <c r="H2086">
        <f t="shared" si="118"/>
        <v>39</v>
      </c>
      <c r="I2086">
        <v>835</v>
      </c>
      <c r="J2086">
        <v>283</v>
      </c>
      <c r="K2086">
        <v>178</v>
      </c>
      <c r="L2086">
        <f t="shared" si="119"/>
        <v>1296</v>
      </c>
    </row>
    <row r="2087" spans="1:13" x14ac:dyDescent="0.25">
      <c r="A2087">
        <v>1975</v>
      </c>
      <c r="B2087" t="s">
        <v>23</v>
      </c>
      <c r="C2087" t="s">
        <v>17</v>
      </c>
      <c r="G2087">
        <v>493</v>
      </c>
      <c r="H2087">
        <f t="shared" si="118"/>
        <v>55</v>
      </c>
      <c r="I2087">
        <v>548</v>
      </c>
      <c r="J2087">
        <v>92</v>
      </c>
      <c r="K2087">
        <v>154</v>
      </c>
      <c r="L2087">
        <f t="shared" si="119"/>
        <v>794</v>
      </c>
      <c r="M2087" t="s">
        <v>57</v>
      </c>
    </row>
    <row r="2088" spans="1:13" x14ac:dyDescent="0.25">
      <c r="A2088">
        <v>1976</v>
      </c>
      <c r="B2088" t="s">
        <v>23</v>
      </c>
      <c r="C2088" t="s">
        <v>17</v>
      </c>
      <c r="G2088">
        <v>363</v>
      </c>
      <c r="H2088">
        <f t="shared" si="118"/>
        <v>86</v>
      </c>
      <c r="I2088">
        <v>449</v>
      </c>
      <c r="J2088">
        <v>224</v>
      </c>
      <c r="K2088">
        <v>181</v>
      </c>
      <c r="L2088">
        <v>853</v>
      </c>
    </row>
    <row r="2089" spans="1:13" x14ac:dyDescent="0.25">
      <c r="A2089">
        <v>1977</v>
      </c>
      <c r="B2089" t="s">
        <v>23</v>
      </c>
      <c r="C2089" t="s">
        <v>17</v>
      </c>
      <c r="D2089">
        <v>0</v>
      </c>
      <c r="E2089">
        <f t="shared" ref="E2089:E2102" si="120">F2089-D2089</f>
        <v>0</v>
      </c>
      <c r="F2089">
        <v>0</v>
      </c>
      <c r="G2089">
        <v>589</v>
      </c>
      <c r="H2089">
        <f t="shared" si="118"/>
        <v>33</v>
      </c>
      <c r="I2089">
        <v>622</v>
      </c>
      <c r="J2089">
        <v>192</v>
      </c>
      <c r="K2089">
        <v>155</v>
      </c>
      <c r="L2089">
        <f t="shared" ref="L2089:L2103" si="121">+F2089+I2089+J2089+K2089</f>
        <v>969</v>
      </c>
    </row>
    <row r="2090" spans="1:13" x14ac:dyDescent="0.25">
      <c r="A2090">
        <v>1978</v>
      </c>
      <c r="B2090" t="s">
        <v>23</v>
      </c>
      <c r="C2090" t="s">
        <v>17</v>
      </c>
      <c r="D2090">
        <v>38</v>
      </c>
      <c r="E2090">
        <f t="shared" si="120"/>
        <v>5</v>
      </c>
      <c r="F2090">
        <v>43</v>
      </c>
      <c r="G2090">
        <v>441</v>
      </c>
      <c r="H2090">
        <f t="shared" si="118"/>
        <v>23</v>
      </c>
      <c r="I2090">
        <v>464</v>
      </c>
      <c r="J2090">
        <v>149</v>
      </c>
      <c r="K2090">
        <v>95</v>
      </c>
      <c r="L2090">
        <f t="shared" si="121"/>
        <v>751</v>
      </c>
    </row>
    <row r="2091" spans="1:13" x14ac:dyDescent="0.25">
      <c r="A2091">
        <v>1979</v>
      </c>
      <c r="B2091" t="s">
        <v>23</v>
      </c>
      <c r="C2091" t="s">
        <v>17</v>
      </c>
      <c r="D2091">
        <v>0</v>
      </c>
      <c r="E2091">
        <f t="shared" si="120"/>
        <v>0</v>
      </c>
      <c r="F2091">
        <v>0</v>
      </c>
      <c r="G2091">
        <v>933</v>
      </c>
      <c r="H2091">
        <f t="shared" si="118"/>
        <v>7</v>
      </c>
      <c r="I2091">
        <v>940</v>
      </c>
      <c r="J2091">
        <v>55</v>
      </c>
      <c r="K2091">
        <v>126</v>
      </c>
      <c r="L2091">
        <f t="shared" si="121"/>
        <v>1121</v>
      </c>
    </row>
    <row r="2092" spans="1:13" x14ac:dyDescent="0.25">
      <c r="A2092">
        <v>1980</v>
      </c>
      <c r="B2092" t="s">
        <v>23</v>
      </c>
      <c r="C2092" t="s">
        <v>17</v>
      </c>
      <c r="D2092">
        <v>55</v>
      </c>
      <c r="E2092">
        <f t="shared" si="120"/>
        <v>1</v>
      </c>
      <c r="F2092">
        <v>56</v>
      </c>
      <c r="G2092">
        <v>339</v>
      </c>
      <c r="H2092">
        <f t="shared" si="118"/>
        <v>6</v>
      </c>
      <c r="I2092">
        <v>345</v>
      </c>
      <c r="J2092">
        <v>490</v>
      </c>
      <c r="K2092">
        <v>175</v>
      </c>
      <c r="L2092">
        <f t="shared" si="121"/>
        <v>1066</v>
      </c>
    </row>
    <row r="2093" spans="1:13" x14ac:dyDescent="0.25">
      <c r="A2093">
        <v>1981</v>
      </c>
      <c r="B2093" t="s">
        <v>23</v>
      </c>
      <c r="C2093" t="s">
        <v>17</v>
      </c>
      <c r="D2093">
        <v>55</v>
      </c>
      <c r="E2093">
        <f t="shared" si="120"/>
        <v>1</v>
      </c>
      <c r="F2093">
        <v>56</v>
      </c>
      <c r="G2093">
        <v>249</v>
      </c>
      <c r="H2093">
        <f t="shared" si="118"/>
        <v>57</v>
      </c>
      <c r="I2093">
        <v>306</v>
      </c>
      <c r="J2093">
        <v>57</v>
      </c>
      <c r="K2093">
        <v>285</v>
      </c>
      <c r="L2093">
        <f t="shared" si="121"/>
        <v>704</v>
      </c>
    </row>
    <row r="2094" spans="1:13" x14ac:dyDescent="0.25">
      <c r="A2094">
        <v>1982</v>
      </c>
      <c r="B2094" t="s">
        <v>23</v>
      </c>
      <c r="C2094" t="s">
        <v>17</v>
      </c>
      <c r="D2094">
        <v>36</v>
      </c>
      <c r="E2094">
        <f t="shared" si="120"/>
        <v>2</v>
      </c>
      <c r="F2094">
        <v>38</v>
      </c>
      <c r="G2094">
        <v>576</v>
      </c>
      <c r="H2094">
        <f t="shared" si="118"/>
        <v>47</v>
      </c>
      <c r="I2094">
        <v>623</v>
      </c>
      <c r="J2094">
        <v>85</v>
      </c>
      <c r="K2094">
        <v>493</v>
      </c>
      <c r="L2094">
        <f t="shared" si="121"/>
        <v>1239</v>
      </c>
    </row>
    <row r="2095" spans="1:13" x14ac:dyDescent="0.25">
      <c r="A2095">
        <v>1983</v>
      </c>
      <c r="B2095" t="s">
        <v>23</v>
      </c>
      <c r="C2095" t="s">
        <v>17</v>
      </c>
      <c r="D2095">
        <v>0</v>
      </c>
      <c r="E2095">
        <f t="shared" si="120"/>
        <v>67</v>
      </c>
      <c r="F2095">
        <v>67</v>
      </c>
      <c r="G2095">
        <v>150</v>
      </c>
      <c r="H2095">
        <f t="shared" si="118"/>
        <v>156</v>
      </c>
      <c r="I2095">
        <v>306</v>
      </c>
      <c r="J2095">
        <v>68</v>
      </c>
      <c r="K2095">
        <v>556</v>
      </c>
      <c r="L2095">
        <f t="shared" si="121"/>
        <v>997</v>
      </c>
    </row>
    <row r="2096" spans="1:13" x14ac:dyDescent="0.25">
      <c r="A2096">
        <v>1984</v>
      </c>
      <c r="B2096" t="s">
        <v>23</v>
      </c>
      <c r="C2096" t="s">
        <v>17</v>
      </c>
      <c r="D2096">
        <v>78</v>
      </c>
      <c r="E2096">
        <f t="shared" si="120"/>
        <v>19</v>
      </c>
      <c r="F2096">
        <v>97</v>
      </c>
      <c r="G2096">
        <v>241</v>
      </c>
      <c r="H2096">
        <f t="shared" si="118"/>
        <v>270</v>
      </c>
      <c r="I2096">
        <v>511</v>
      </c>
      <c r="J2096">
        <v>198</v>
      </c>
      <c r="K2096">
        <v>1055</v>
      </c>
      <c r="L2096">
        <f t="shared" si="121"/>
        <v>1861</v>
      </c>
    </row>
    <row r="2097" spans="1:12" x14ac:dyDescent="0.25">
      <c r="A2097">
        <v>1985</v>
      </c>
      <c r="B2097" t="s">
        <v>23</v>
      </c>
      <c r="C2097" t="s">
        <v>17</v>
      </c>
      <c r="D2097">
        <v>8</v>
      </c>
      <c r="E2097">
        <f t="shared" si="120"/>
        <v>51</v>
      </c>
      <c r="F2097">
        <v>59</v>
      </c>
      <c r="G2097">
        <v>409</v>
      </c>
      <c r="H2097">
        <f t="shared" si="118"/>
        <v>249</v>
      </c>
      <c r="I2097">
        <v>658</v>
      </c>
      <c r="J2097">
        <v>112</v>
      </c>
      <c r="K2097">
        <v>955</v>
      </c>
      <c r="L2097">
        <f t="shared" si="121"/>
        <v>1784</v>
      </c>
    </row>
    <row r="2098" spans="1:12" x14ac:dyDescent="0.25">
      <c r="A2098">
        <v>1986</v>
      </c>
      <c r="B2098" t="s">
        <v>23</v>
      </c>
      <c r="C2098" t="s">
        <v>17</v>
      </c>
      <c r="D2098">
        <v>0</v>
      </c>
      <c r="E2098">
        <f t="shared" si="120"/>
        <v>205</v>
      </c>
      <c r="F2098">
        <v>205</v>
      </c>
      <c r="G2098">
        <v>339</v>
      </c>
      <c r="H2098">
        <f t="shared" si="118"/>
        <v>372</v>
      </c>
      <c r="I2098">
        <v>711</v>
      </c>
      <c r="J2098">
        <v>150</v>
      </c>
      <c r="K2098">
        <v>1399</v>
      </c>
      <c r="L2098">
        <f t="shared" si="121"/>
        <v>2465</v>
      </c>
    </row>
    <row r="2099" spans="1:12" x14ac:dyDescent="0.25">
      <c r="A2099">
        <v>1987</v>
      </c>
      <c r="B2099" t="s">
        <v>23</v>
      </c>
      <c r="C2099" t="s">
        <v>17</v>
      </c>
      <c r="D2099">
        <v>0</v>
      </c>
      <c r="E2099">
        <f t="shared" si="120"/>
        <v>149</v>
      </c>
      <c r="F2099">
        <v>149</v>
      </c>
      <c r="G2099">
        <v>400</v>
      </c>
      <c r="H2099">
        <f t="shared" si="118"/>
        <v>545</v>
      </c>
      <c r="I2099">
        <v>945</v>
      </c>
      <c r="J2099">
        <v>183</v>
      </c>
      <c r="K2099">
        <v>1300</v>
      </c>
      <c r="L2099">
        <f t="shared" si="121"/>
        <v>2577</v>
      </c>
    </row>
    <row r="2100" spans="1:12" x14ac:dyDescent="0.25">
      <c r="A2100">
        <v>1988</v>
      </c>
      <c r="B2100" t="s">
        <v>23</v>
      </c>
      <c r="C2100" t="s">
        <v>17</v>
      </c>
      <c r="D2100">
        <v>0</v>
      </c>
      <c r="E2100">
        <f t="shared" si="120"/>
        <v>47</v>
      </c>
      <c r="F2100">
        <v>47</v>
      </c>
      <c r="G2100">
        <v>365</v>
      </c>
      <c r="H2100">
        <f t="shared" si="118"/>
        <v>431</v>
      </c>
      <c r="I2100">
        <v>796</v>
      </c>
      <c r="J2100">
        <v>192</v>
      </c>
      <c r="K2100">
        <v>1523</v>
      </c>
      <c r="L2100">
        <f t="shared" si="121"/>
        <v>2558</v>
      </c>
    </row>
    <row r="2101" spans="1:12" x14ac:dyDescent="0.25">
      <c r="A2101">
        <v>1989</v>
      </c>
      <c r="B2101" t="s">
        <v>23</v>
      </c>
      <c r="C2101" t="s">
        <v>17</v>
      </c>
      <c r="D2101">
        <v>48</v>
      </c>
      <c r="E2101">
        <f t="shared" si="120"/>
        <v>3</v>
      </c>
      <c r="F2101">
        <v>51</v>
      </c>
      <c r="G2101">
        <v>441</v>
      </c>
      <c r="H2101">
        <f t="shared" si="118"/>
        <v>267</v>
      </c>
      <c r="I2101">
        <v>708</v>
      </c>
      <c r="J2101">
        <v>220</v>
      </c>
      <c r="K2101">
        <v>353</v>
      </c>
      <c r="L2101">
        <f t="shared" si="121"/>
        <v>1332</v>
      </c>
    </row>
    <row r="2102" spans="1:12" x14ac:dyDescent="0.25">
      <c r="A2102">
        <v>1990</v>
      </c>
      <c r="B2102" t="s">
        <v>23</v>
      </c>
      <c r="C2102" t="s">
        <v>17</v>
      </c>
      <c r="D2102">
        <v>0</v>
      </c>
      <c r="E2102">
        <f t="shared" si="120"/>
        <v>83</v>
      </c>
      <c r="F2102">
        <v>83</v>
      </c>
      <c r="G2102">
        <v>518</v>
      </c>
      <c r="H2102">
        <f t="shared" si="118"/>
        <v>253</v>
      </c>
      <c r="I2102">
        <v>771</v>
      </c>
      <c r="J2102">
        <v>168</v>
      </c>
      <c r="K2102">
        <v>658</v>
      </c>
      <c r="L2102">
        <f t="shared" si="121"/>
        <v>1680</v>
      </c>
    </row>
    <row r="2103" spans="1:12" x14ac:dyDescent="0.25">
      <c r="A2103">
        <v>1991</v>
      </c>
      <c r="B2103" t="s">
        <v>23</v>
      </c>
      <c r="C2103" t="s">
        <v>17</v>
      </c>
      <c r="F2103">
        <v>58</v>
      </c>
      <c r="I2103">
        <v>742</v>
      </c>
      <c r="J2103">
        <v>162</v>
      </c>
      <c r="K2103">
        <v>1358</v>
      </c>
      <c r="L2103">
        <f t="shared" si="121"/>
        <v>2320</v>
      </c>
    </row>
    <row r="2104" spans="1:12" x14ac:dyDescent="0.25">
      <c r="A2104">
        <v>1992</v>
      </c>
      <c r="B2104" t="s">
        <v>23</v>
      </c>
      <c r="C2104" t="s">
        <v>17</v>
      </c>
      <c r="D2104">
        <v>0</v>
      </c>
      <c r="E2104">
        <f t="shared" ref="E2104:E2111" si="122">F2104-D2104</f>
        <v>51</v>
      </c>
      <c r="F2104">
        <v>51</v>
      </c>
      <c r="J2104">
        <v>182</v>
      </c>
      <c r="K2104">
        <v>1595</v>
      </c>
      <c r="L2104">
        <v>1828</v>
      </c>
    </row>
    <row r="2105" spans="1:12" x14ac:dyDescent="0.25">
      <c r="A2105">
        <v>1993</v>
      </c>
      <c r="B2105" t="s">
        <v>23</v>
      </c>
      <c r="C2105" t="s">
        <v>17</v>
      </c>
      <c r="D2105">
        <v>0</v>
      </c>
      <c r="E2105">
        <f t="shared" si="122"/>
        <v>12</v>
      </c>
      <c r="F2105">
        <v>12</v>
      </c>
      <c r="G2105">
        <v>412</v>
      </c>
      <c r="H2105">
        <f t="shared" ref="H2105:H2111" si="123">I2105-G2105</f>
        <v>266</v>
      </c>
      <c r="I2105">
        <v>678</v>
      </c>
      <c r="J2105">
        <v>402</v>
      </c>
      <c r="K2105">
        <v>1411</v>
      </c>
      <c r="L2105">
        <f>+F2105+I2105+J2105+K2105</f>
        <v>2503</v>
      </c>
    </row>
    <row r="2106" spans="1:12" x14ac:dyDescent="0.25">
      <c r="A2106">
        <v>1994</v>
      </c>
      <c r="B2106" t="s">
        <v>23</v>
      </c>
      <c r="C2106" t="s">
        <v>17</v>
      </c>
      <c r="D2106">
        <v>2</v>
      </c>
      <c r="E2106">
        <f t="shared" si="122"/>
        <v>22</v>
      </c>
      <c r="F2106">
        <v>24</v>
      </c>
      <c r="G2106">
        <v>337</v>
      </c>
      <c r="H2106">
        <f t="shared" si="123"/>
        <v>254</v>
      </c>
      <c r="I2106">
        <v>591</v>
      </c>
      <c r="J2106">
        <v>211</v>
      </c>
      <c r="K2106">
        <v>1025</v>
      </c>
      <c r="L2106">
        <f>+F2106+I2106+J2106+K2106</f>
        <v>1851</v>
      </c>
    </row>
    <row r="2107" spans="1:12" x14ac:dyDescent="0.25">
      <c r="A2107">
        <v>1995</v>
      </c>
      <c r="B2107" t="s">
        <v>23</v>
      </c>
      <c r="C2107" t="s">
        <v>17</v>
      </c>
      <c r="D2107">
        <v>2</v>
      </c>
      <c r="E2107">
        <f t="shared" si="122"/>
        <v>9</v>
      </c>
      <c r="F2107">
        <v>11</v>
      </c>
      <c r="G2107">
        <v>266</v>
      </c>
      <c r="H2107">
        <f t="shared" si="123"/>
        <v>126</v>
      </c>
      <c r="I2107">
        <v>392</v>
      </c>
      <c r="J2107">
        <v>173</v>
      </c>
      <c r="K2107">
        <v>303</v>
      </c>
      <c r="L2107">
        <f>+F2107+I2107+J2107+K2107</f>
        <v>879</v>
      </c>
    </row>
    <row r="2108" spans="1:12" x14ac:dyDescent="0.25">
      <c r="A2108">
        <v>1996</v>
      </c>
      <c r="B2108" t="s">
        <v>23</v>
      </c>
      <c r="C2108" t="s">
        <v>17</v>
      </c>
      <c r="D2108">
        <v>0</v>
      </c>
      <c r="E2108">
        <f t="shared" si="122"/>
        <v>6</v>
      </c>
      <c r="F2108">
        <v>6</v>
      </c>
      <c r="G2108">
        <v>241</v>
      </c>
      <c r="H2108">
        <f t="shared" si="123"/>
        <v>20</v>
      </c>
      <c r="I2108">
        <v>261</v>
      </c>
      <c r="J2108">
        <v>101</v>
      </c>
      <c r="K2108">
        <v>158</v>
      </c>
      <c r="L2108">
        <v>525</v>
      </c>
    </row>
    <row r="2109" spans="1:12" x14ac:dyDescent="0.25">
      <c r="A2109">
        <v>1997</v>
      </c>
      <c r="B2109" t="s">
        <v>23</v>
      </c>
      <c r="C2109" t="s">
        <v>17</v>
      </c>
      <c r="D2109">
        <v>0</v>
      </c>
      <c r="E2109">
        <f t="shared" si="122"/>
        <v>3</v>
      </c>
      <c r="F2109">
        <v>3</v>
      </c>
      <c r="G2109">
        <v>109</v>
      </c>
      <c r="H2109">
        <f t="shared" si="123"/>
        <v>0</v>
      </c>
      <c r="I2109">
        <v>109</v>
      </c>
      <c r="J2109">
        <v>25</v>
      </c>
      <c r="K2109">
        <v>0</v>
      </c>
      <c r="L2109">
        <f>F2109+I2109+J2109</f>
        <v>137</v>
      </c>
    </row>
    <row r="2110" spans="1:12" x14ac:dyDescent="0.25">
      <c r="A2110">
        <v>1998</v>
      </c>
      <c r="B2110" t="s">
        <v>23</v>
      </c>
      <c r="C2110" t="s">
        <v>17</v>
      </c>
      <c r="D2110">
        <v>0</v>
      </c>
      <c r="E2110">
        <f t="shared" si="122"/>
        <v>3</v>
      </c>
      <c r="F2110">
        <v>3</v>
      </c>
      <c r="G2110">
        <v>204</v>
      </c>
      <c r="H2110">
        <f t="shared" si="123"/>
        <v>0</v>
      </c>
      <c r="I2110">
        <v>204</v>
      </c>
      <c r="J2110">
        <v>0</v>
      </c>
      <c r="K2110">
        <v>0</v>
      </c>
      <c r="L2110">
        <f>F2110+I2110+J2110</f>
        <v>207</v>
      </c>
    </row>
    <row r="2111" spans="1:12" x14ac:dyDescent="0.25">
      <c r="A2111">
        <v>1999</v>
      </c>
      <c r="B2111" t="s">
        <v>23</v>
      </c>
      <c r="C2111" t="s">
        <v>17</v>
      </c>
      <c r="D2111">
        <v>0</v>
      </c>
      <c r="E2111">
        <f t="shared" si="122"/>
        <v>3</v>
      </c>
      <c r="F2111">
        <v>3</v>
      </c>
      <c r="G2111">
        <v>174</v>
      </c>
      <c r="H2111">
        <f t="shared" si="123"/>
        <v>0</v>
      </c>
      <c r="I2111">
        <v>174</v>
      </c>
      <c r="J2111">
        <v>0</v>
      </c>
      <c r="K2111">
        <v>0</v>
      </c>
      <c r="L2111">
        <f>F2111+I2111+J2111</f>
        <v>177</v>
      </c>
    </row>
    <row r="2112" spans="1:12" x14ac:dyDescent="0.25">
      <c r="A2112">
        <v>2000</v>
      </c>
      <c r="B2112" t="s">
        <v>23</v>
      </c>
      <c r="C2112" t="s">
        <v>17</v>
      </c>
      <c r="E2112">
        <v>12</v>
      </c>
      <c r="F2112">
        <v>12</v>
      </c>
      <c r="G2112">
        <v>46</v>
      </c>
      <c r="I2112">
        <v>46</v>
      </c>
      <c r="L2112">
        <f t="shared" ref="L2112:L2118" si="124">F2112+I2112+J2112+K2112</f>
        <v>58</v>
      </c>
    </row>
    <row r="2113" spans="1:12" x14ac:dyDescent="0.25">
      <c r="A2113">
        <v>2001</v>
      </c>
      <c r="B2113" t="s">
        <v>23</v>
      </c>
      <c r="C2113" t="s">
        <v>17</v>
      </c>
      <c r="E2113">
        <v>7</v>
      </c>
      <c r="F2113">
        <v>7</v>
      </c>
      <c r="G2113">
        <v>32</v>
      </c>
      <c r="I2113">
        <v>32</v>
      </c>
      <c r="L2113">
        <f t="shared" si="124"/>
        <v>39</v>
      </c>
    </row>
    <row r="2114" spans="1:12" x14ac:dyDescent="0.25">
      <c r="A2114">
        <v>2002</v>
      </c>
      <c r="B2114" t="s">
        <v>23</v>
      </c>
      <c r="C2114" t="s">
        <v>17</v>
      </c>
      <c r="E2114">
        <v>2</v>
      </c>
      <c r="F2114">
        <v>2</v>
      </c>
      <c r="G2114">
        <v>18</v>
      </c>
      <c r="I2114">
        <v>18</v>
      </c>
      <c r="L2114">
        <f t="shared" si="124"/>
        <v>20</v>
      </c>
    </row>
    <row r="2115" spans="1:12" x14ac:dyDescent="0.25">
      <c r="A2115">
        <v>2003</v>
      </c>
      <c r="B2115" t="s">
        <v>23</v>
      </c>
      <c r="C2115" t="s">
        <v>17</v>
      </c>
      <c r="E2115">
        <v>0</v>
      </c>
      <c r="F2115">
        <v>0</v>
      </c>
      <c r="G2115">
        <v>19</v>
      </c>
      <c r="I2115">
        <v>19</v>
      </c>
      <c r="L2115">
        <f t="shared" si="124"/>
        <v>19</v>
      </c>
    </row>
    <row r="2116" spans="1:12" x14ac:dyDescent="0.25">
      <c r="A2116">
        <v>2004</v>
      </c>
      <c r="B2116" t="s">
        <v>23</v>
      </c>
      <c r="C2116" t="s">
        <v>17</v>
      </c>
      <c r="E2116">
        <v>0</v>
      </c>
      <c r="F2116">
        <v>0</v>
      </c>
      <c r="G2116">
        <v>17</v>
      </c>
      <c r="H2116">
        <v>0</v>
      </c>
      <c r="I2116">
        <v>18</v>
      </c>
      <c r="L2116">
        <f t="shared" si="124"/>
        <v>18</v>
      </c>
    </row>
    <row r="2117" spans="1:12" x14ac:dyDescent="0.25">
      <c r="A2117">
        <v>2005</v>
      </c>
      <c r="B2117" t="s">
        <v>23</v>
      </c>
      <c r="C2117" t="s">
        <v>17</v>
      </c>
      <c r="E2117">
        <v>1</v>
      </c>
      <c r="F2117">
        <v>1</v>
      </c>
      <c r="G2117">
        <v>22</v>
      </c>
      <c r="I2117">
        <v>22</v>
      </c>
      <c r="L2117">
        <f t="shared" si="124"/>
        <v>23</v>
      </c>
    </row>
    <row r="2118" spans="1:12" x14ac:dyDescent="0.25">
      <c r="A2118">
        <v>2006</v>
      </c>
      <c r="B2118" t="s">
        <v>23</v>
      </c>
      <c r="C2118" t="s">
        <v>17</v>
      </c>
      <c r="E2118">
        <v>0</v>
      </c>
      <c r="F2118">
        <v>0</v>
      </c>
      <c r="G2118">
        <v>90</v>
      </c>
      <c r="H2118">
        <v>1</v>
      </c>
      <c r="I2118">
        <v>90</v>
      </c>
      <c r="L2118">
        <f t="shared" si="124"/>
        <v>90</v>
      </c>
    </row>
    <row r="2119" spans="1:12" x14ac:dyDescent="0.25">
      <c r="A2119">
        <v>2007</v>
      </c>
      <c r="B2119" t="s">
        <v>23</v>
      </c>
      <c r="C2119" t="s">
        <v>17</v>
      </c>
      <c r="E2119">
        <v>4</v>
      </c>
      <c r="F2119">
        <v>4</v>
      </c>
      <c r="G2119">
        <v>62</v>
      </c>
      <c r="H2119">
        <v>0</v>
      </c>
      <c r="I2119">
        <v>62</v>
      </c>
      <c r="L2119">
        <v>66</v>
      </c>
    </row>
    <row r="2120" spans="1:12" x14ac:dyDescent="0.25">
      <c r="A2120">
        <v>2008</v>
      </c>
      <c r="B2120" t="s">
        <v>23</v>
      </c>
      <c r="C2120" t="s">
        <v>17</v>
      </c>
      <c r="E2120">
        <v>3</v>
      </c>
      <c r="F2120">
        <v>3</v>
      </c>
      <c r="G2120">
        <v>66</v>
      </c>
      <c r="I2120">
        <v>66</v>
      </c>
      <c r="L2120">
        <v>69</v>
      </c>
    </row>
    <row r="2121" spans="1:12" x14ac:dyDescent="0.25">
      <c r="A2121">
        <v>2009</v>
      </c>
      <c r="B2121" t="s">
        <v>23</v>
      </c>
      <c r="C2121" t="s">
        <v>17</v>
      </c>
      <c r="E2121">
        <v>1</v>
      </c>
      <c r="F2121">
        <v>1</v>
      </c>
      <c r="G2121">
        <v>62</v>
      </c>
      <c r="I2121">
        <v>62</v>
      </c>
      <c r="L2121">
        <v>62</v>
      </c>
    </row>
    <row r="2122" spans="1:12" x14ac:dyDescent="0.25">
      <c r="A2122">
        <v>2010</v>
      </c>
      <c r="B2122" t="s">
        <v>23</v>
      </c>
      <c r="C2122" t="s">
        <v>17</v>
      </c>
      <c r="E2122">
        <v>0</v>
      </c>
      <c r="F2122">
        <v>0</v>
      </c>
      <c r="G2122">
        <v>76</v>
      </c>
      <c r="I2122">
        <v>76</v>
      </c>
      <c r="L2122">
        <v>76</v>
      </c>
    </row>
    <row r="2123" spans="1:12" x14ac:dyDescent="0.25">
      <c r="A2123">
        <v>2011</v>
      </c>
      <c r="B2123" t="s">
        <v>23</v>
      </c>
      <c r="C2123" t="s">
        <v>17</v>
      </c>
      <c r="E2123">
        <v>1</v>
      </c>
      <c r="F2123">
        <v>1</v>
      </c>
      <c r="G2123">
        <v>49</v>
      </c>
      <c r="H2123">
        <v>0</v>
      </c>
      <c r="I2123">
        <v>50</v>
      </c>
      <c r="L2123">
        <v>50</v>
      </c>
    </row>
    <row r="2124" spans="1:12" x14ac:dyDescent="0.25">
      <c r="A2124">
        <v>2012</v>
      </c>
      <c r="B2124" t="s">
        <v>23</v>
      </c>
      <c r="C2124" t="s">
        <v>17</v>
      </c>
      <c r="E2124">
        <v>2</v>
      </c>
      <c r="F2124">
        <v>2</v>
      </c>
      <c r="G2124">
        <v>58</v>
      </c>
      <c r="H2124">
        <v>7</v>
      </c>
      <c r="I2124">
        <v>65</v>
      </c>
      <c r="L2124">
        <v>66</v>
      </c>
    </row>
    <row r="2125" spans="1:12" x14ac:dyDescent="0.25">
      <c r="A2125">
        <v>2013</v>
      </c>
      <c r="B2125" t="s">
        <v>23</v>
      </c>
      <c r="C2125" t="s">
        <v>17</v>
      </c>
      <c r="E2125">
        <v>4</v>
      </c>
      <c r="F2125">
        <v>4</v>
      </c>
      <c r="G2125">
        <v>74</v>
      </c>
      <c r="H2125">
        <v>7</v>
      </c>
      <c r="I2125">
        <v>81</v>
      </c>
      <c r="L2125">
        <v>85</v>
      </c>
    </row>
    <row r="2126" spans="1:12" x14ac:dyDescent="0.25">
      <c r="A2126">
        <v>2014</v>
      </c>
      <c r="B2126" t="s">
        <v>23</v>
      </c>
      <c r="C2126" t="s">
        <v>17</v>
      </c>
      <c r="E2126">
        <v>1</v>
      </c>
      <c r="F2126">
        <v>1</v>
      </c>
      <c r="G2126">
        <v>46</v>
      </c>
      <c r="I2126">
        <v>46</v>
      </c>
      <c r="L2126">
        <v>47</v>
      </c>
    </row>
    <row r="2127" spans="1:12" x14ac:dyDescent="0.25">
      <c r="A2127">
        <v>2015</v>
      </c>
      <c r="B2127" t="s">
        <v>23</v>
      </c>
      <c r="C2127" t="s">
        <v>17</v>
      </c>
      <c r="E2127">
        <v>5</v>
      </c>
      <c r="F2127">
        <v>5</v>
      </c>
      <c r="G2127">
        <v>50</v>
      </c>
      <c r="I2127">
        <v>50</v>
      </c>
      <c r="L2127">
        <v>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Michigan</vt:lpstr>
    </vt:vector>
  </TitlesOfParts>
  <Company>Great Lakes Fishery Comm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 Thelen</dc:creator>
  <cp:lastModifiedBy>Robert</cp:lastModifiedBy>
  <cp:lastPrinted>2009-03-15T00:46:24Z</cp:lastPrinted>
  <dcterms:created xsi:type="dcterms:W3CDTF">2000-03-08T21:15:10Z</dcterms:created>
  <dcterms:modified xsi:type="dcterms:W3CDTF">2018-09-03T20:15:31Z</dcterms:modified>
</cp:coreProperties>
</file>