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L35" i="1" l="1"/>
  <c r="C35" i="1"/>
  <c r="L5" i="1" s="1"/>
  <c r="L6" i="1"/>
  <c r="O34" i="1"/>
  <c r="F34" i="1"/>
  <c r="N34" i="1"/>
  <c r="E34" i="1"/>
  <c r="L34" i="1"/>
  <c r="C3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C18" i="1" s="1"/>
  <c r="L4" i="1" s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17" i="1" s="1"/>
  <c r="D17" i="1"/>
  <c r="C17" i="1"/>
  <c r="D34" i="1"/>
  <c r="E33" i="1"/>
  <c r="E32" i="1"/>
  <c r="E31" i="1"/>
  <c r="E30" i="1"/>
  <c r="E29" i="1"/>
  <c r="E28" i="1"/>
  <c r="E27" i="1"/>
  <c r="E26" i="1"/>
  <c r="E25" i="1"/>
  <c r="E24" i="1"/>
  <c r="E23" i="1"/>
  <c r="E22" i="1"/>
  <c r="F22" i="1" s="1"/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M34" i="1"/>
  <c r="N33" i="1"/>
  <c r="N32" i="1"/>
  <c r="N31" i="1"/>
  <c r="N30" i="1"/>
  <c r="N29" i="1"/>
  <c r="N28" i="1"/>
  <c r="N27" i="1"/>
  <c r="N26" i="1"/>
  <c r="N25" i="1"/>
  <c r="N24" i="1"/>
  <c r="N23" i="1"/>
  <c r="N22" i="1"/>
  <c r="O22" i="1" s="1"/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</calcChain>
</file>

<file path=xl/sharedStrings.xml><?xml version="1.0" encoding="utf-8"?>
<sst xmlns="http://schemas.openxmlformats.org/spreadsheetml/2006/main" count="58" uniqueCount="21">
  <si>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</si>
  <si>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</si>
  <si>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</si>
  <si>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</si>
  <si>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</si>
  <si>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</si>
  <si>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</si>
  <si>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</si>
  <si>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</si>
  <si>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</si>
  <si>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</si>
  <si>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</si>
  <si>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up</t>
  </si>
  <si>
    <t>down</t>
  </si>
  <si>
    <t>total</t>
  </si>
  <si>
    <t>solde</t>
  </si>
  <si>
    <t xml:space="preserve">SOLDE CIC </t>
  </si>
  <si>
    <t>TOTAL</t>
  </si>
  <si>
    <t>2018- 2019</t>
  </si>
  <si>
    <t>SOLDE CIC</t>
  </si>
  <si>
    <t>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</si>
</sst>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11" xfId="0" applyBorder="1"/>
    <xf numFmtId="0" fontId="2" fillId="0" borderId="12" xfId="0" applyFont="1" applyBorder="1"/>
    <xf numFmtId="0" fontId="1" fillId="0" borderId="13" xfId="0" applyFont="1" applyBorder="1"/>
    <xf numFmtId="0" fontId="0" fillId="0" borderId="2" xfId="0" applyFill="1" applyBorder="1"/>
    <xf numFmtId="0" fontId="0" fillId="0" borderId="2" xfId="0" applyBorder="1"/>
    <xf numFmtId="0" fontId="0" fillId="0" borderId="17" xfId="0" applyBorder="1"/>
    <xf numFmtId="0" fontId="0" fillId="0" borderId="22" xfId="0" applyBorder="1"/>
    <xf numFmtId="0" fontId="2" fillId="0" borderId="21" xfId="0" applyFont="1" applyBorder="1"/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6" fillId="0" borderId="2" xfId="0" applyFont="1" applyBorder="1"/>
    <xf numFmtId="0" fontId="4" fillId="0" borderId="2" xfId="0" applyFont="1" applyBorder="1"/>
    <xf numFmtId="0" fontId="4" fillId="0" borderId="14" xfId="0" applyFont="1" applyBorder="1"/>
    <xf numFmtId="0" fontId="5" fillId="2" borderId="16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4" fillId="4" borderId="2" xfId="0" applyFont="1" applyFill="1" applyBorder="1"/>
    <xf numFmtId="0" fontId="7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tabSelected="1" workbookViewId="0">
      <selection activeCell="L36" sqref="L36"/>
    </sheetView>
  </sheetViews>
  <sheetFormatPr baseColWidth="10" defaultColWidth="9.140625" defaultRowHeight="15" x14ac:dyDescent="0.25"/>
  <cols>
    <col min="2" max="2" width="10.85546875" bestFit="1" customWidth="1"/>
    <col min="3" max="3" width="14.42578125" customWidth="1"/>
    <col min="4" max="4" width="13.28515625" customWidth="1"/>
    <col min="5" max="5" width="17" customWidth="1"/>
    <col min="6" max="6" width="21.5703125" customWidth="1"/>
    <col min="8" max="8" width="13.7109375" bestFit="1" customWidth="1"/>
    <col min="11" max="11" width="10.85546875" bestFit="1" customWidth="1"/>
    <col min="12" max="12" width="14.42578125" customWidth="1"/>
    <col min="13" max="13" width="15.28515625" customWidth="1"/>
    <col min="14" max="14" width="16.140625" customWidth="1"/>
    <col min="15" max="15" width="18" customWidth="1"/>
  </cols>
  <sheetData>
    <row r="2" spans="2:12" ht="15.75" thickBot="1" x14ac:dyDescent="0.3"/>
    <row r="3" spans="2:12" ht="15.75" thickBot="1" x14ac:dyDescent="0.3">
      <c r="B3" s="15" t="s">
        <v>18</v>
      </c>
      <c r="C3" s="17" t="s">
        <v>12</v>
      </c>
      <c r="D3" s="2" t="s">
        <v>13</v>
      </c>
      <c r="E3" s="2" t="s">
        <v>14</v>
      </c>
      <c r="F3" s="3" t="s">
        <v>15</v>
      </c>
      <c r="K3" s="1"/>
      <c r="L3" s="3" t="s">
        <v>19</v>
      </c>
    </row>
    <row r="4" spans="2:12" x14ac:dyDescent="0.25">
      <c r="B4" s="5" t="s">
        <v>10</v>
      </c>
      <c r="C4" s="10">
        <v>314.26</v>
      </c>
      <c r="D4" s="7">
        <v>33</v>
      </c>
      <c r="E4" s="8">
        <f>C4-D4</f>
        <v>281.26</v>
      </c>
      <c r="F4" s="18">
        <f>E4</f>
        <v>281.26</v>
      </c>
      <c r="K4" s="19" t="s">
        <v>20</v>
      </c>
      <c r="L4" s="22">
        <f>C18</f>
        <v>769.3</v>
      </c>
    </row>
    <row r="5" spans="2:12" x14ac:dyDescent="0.25">
      <c r="B5" s="16" t="s">
        <v>0</v>
      </c>
      <c r="C5" s="10">
        <v>12.5</v>
      </c>
      <c r="D5" s="7">
        <v>12.5</v>
      </c>
      <c r="E5" s="8">
        <f t="shared" ref="E5:E16" si="0">C5-D5</f>
        <v>0</v>
      </c>
      <c r="F5" s="18">
        <f>F4+E5</f>
        <v>281.26</v>
      </c>
      <c r="K5" s="20">
        <v>2020</v>
      </c>
      <c r="L5" s="23">
        <f>C35</f>
        <v>301.82999999999993</v>
      </c>
    </row>
    <row r="6" spans="2:12" ht="15.75" thickBot="1" x14ac:dyDescent="0.3">
      <c r="B6" s="5" t="s">
        <v>1</v>
      </c>
      <c r="C6" s="10">
        <v>163.5</v>
      </c>
      <c r="D6" s="7">
        <v>18.5</v>
      </c>
      <c r="E6" s="8">
        <f t="shared" si="0"/>
        <v>145</v>
      </c>
      <c r="F6" s="18">
        <f t="shared" ref="F6:F16" si="1">F5+E6</f>
        <v>426.26</v>
      </c>
      <c r="K6" s="21">
        <v>2021</v>
      </c>
      <c r="L6" s="24">
        <f>L35</f>
        <v>221.7299999999999</v>
      </c>
    </row>
    <row r="7" spans="2:12" x14ac:dyDescent="0.25">
      <c r="B7" s="5" t="s">
        <v>2</v>
      </c>
      <c r="C7" s="10">
        <v>97.62</v>
      </c>
      <c r="D7" s="7">
        <v>53.3</v>
      </c>
      <c r="E7" s="8">
        <f t="shared" si="0"/>
        <v>44.320000000000007</v>
      </c>
      <c r="F7" s="18">
        <f t="shared" si="1"/>
        <v>470.58</v>
      </c>
    </row>
    <row r="8" spans="2:12" x14ac:dyDescent="0.25">
      <c r="B8" s="5" t="s">
        <v>3</v>
      </c>
      <c r="C8" s="10">
        <v>458.73</v>
      </c>
      <c r="D8" s="7">
        <v>72.8</v>
      </c>
      <c r="E8" s="8">
        <f t="shared" si="0"/>
        <v>385.93</v>
      </c>
      <c r="F8" s="18">
        <f t="shared" si="1"/>
        <v>856.51</v>
      </c>
    </row>
    <row r="9" spans="2:12" x14ac:dyDescent="0.25">
      <c r="B9" s="5" t="s">
        <v>4</v>
      </c>
      <c r="C9" s="10">
        <v>215</v>
      </c>
      <c r="D9" s="7">
        <v>588.37</v>
      </c>
      <c r="E9" s="7">
        <f t="shared" si="0"/>
        <v>-373.37</v>
      </c>
      <c r="F9" s="18">
        <f t="shared" si="1"/>
        <v>483.14</v>
      </c>
    </row>
    <row r="10" spans="2:12" x14ac:dyDescent="0.25">
      <c r="B10" s="5" t="s">
        <v>5</v>
      </c>
      <c r="C10" s="10">
        <v>0</v>
      </c>
      <c r="D10" s="7">
        <v>47.72</v>
      </c>
      <c r="E10" s="7">
        <f t="shared" si="0"/>
        <v>-47.72</v>
      </c>
      <c r="F10" s="18">
        <f t="shared" si="1"/>
        <v>435.41999999999996</v>
      </c>
    </row>
    <row r="11" spans="2:12" x14ac:dyDescent="0.25">
      <c r="B11" s="5" t="s">
        <v>6</v>
      </c>
      <c r="C11" s="10">
        <v>70</v>
      </c>
      <c r="D11" s="7">
        <v>57.5</v>
      </c>
      <c r="E11" s="8">
        <f t="shared" si="0"/>
        <v>12.5</v>
      </c>
      <c r="F11" s="18">
        <f t="shared" si="1"/>
        <v>447.91999999999996</v>
      </c>
    </row>
    <row r="12" spans="2:12" x14ac:dyDescent="0.25">
      <c r="B12" s="5" t="s">
        <v>7</v>
      </c>
      <c r="C12" s="10">
        <v>45</v>
      </c>
      <c r="D12" s="7">
        <v>12.5</v>
      </c>
      <c r="E12" s="8">
        <f t="shared" si="0"/>
        <v>32.5</v>
      </c>
      <c r="F12" s="18">
        <f t="shared" si="1"/>
        <v>480.41999999999996</v>
      </c>
    </row>
    <row r="13" spans="2:12" x14ac:dyDescent="0.25">
      <c r="B13" s="5" t="s">
        <v>8</v>
      </c>
      <c r="C13" s="10">
        <v>190</v>
      </c>
      <c r="D13" s="7">
        <v>47.3</v>
      </c>
      <c r="E13" s="8">
        <f t="shared" si="0"/>
        <v>142.69999999999999</v>
      </c>
      <c r="F13" s="18">
        <f t="shared" si="1"/>
        <v>623.11999999999989</v>
      </c>
    </row>
    <row r="14" spans="2:12" x14ac:dyDescent="0.25">
      <c r="B14" s="5" t="s">
        <v>9</v>
      </c>
      <c r="C14" s="10">
        <v>195</v>
      </c>
      <c r="D14" s="7">
        <v>26</v>
      </c>
      <c r="E14" s="8">
        <f t="shared" si="0"/>
        <v>169</v>
      </c>
      <c r="F14" s="18">
        <f t="shared" si="1"/>
        <v>792.11999999999989</v>
      </c>
    </row>
    <row r="15" spans="2:12" x14ac:dyDescent="0.25">
      <c r="B15" s="5" t="s">
        <v>10</v>
      </c>
      <c r="C15" s="10">
        <v>50</v>
      </c>
      <c r="D15" s="7">
        <v>85.32</v>
      </c>
      <c r="E15" s="7">
        <f t="shared" si="0"/>
        <v>-35.319999999999993</v>
      </c>
      <c r="F15" s="18">
        <f t="shared" si="1"/>
        <v>756.8</v>
      </c>
    </row>
    <row r="16" spans="2:12" ht="15.75" thickBot="1" x14ac:dyDescent="0.3">
      <c r="B16" s="11" t="s">
        <v>11</v>
      </c>
      <c r="C16" s="12">
        <v>25</v>
      </c>
      <c r="D16" s="13">
        <v>12.5</v>
      </c>
      <c r="E16" s="8">
        <f t="shared" si="0"/>
        <v>12.5</v>
      </c>
      <c r="F16" s="18">
        <f t="shared" si="1"/>
        <v>769.3</v>
      </c>
    </row>
    <row r="17" spans="2:15" ht="16.5" thickBot="1" x14ac:dyDescent="0.3">
      <c r="B17" s="14" t="s">
        <v>17</v>
      </c>
      <c r="C17" s="27">
        <f>SUM(C4:C16)</f>
        <v>1836.6100000000001</v>
      </c>
      <c r="D17" s="25">
        <f>SUM(D4:D16)</f>
        <v>1067.31</v>
      </c>
      <c r="E17" s="26">
        <f>SUM(E4:E16)</f>
        <v>769.3</v>
      </c>
      <c r="F17" s="32">
        <f>F16</f>
        <v>769.3</v>
      </c>
    </row>
    <row r="18" spans="2:15" ht="19.5" thickBot="1" x14ac:dyDescent="0.35">
      <c r="B18" s="14" t="s">
        <v>16</v>
      </c>
      <c r="C18" s="28">
        <f>F17</f>
        <v>769.3</v>
      </c>
      <c r="D18" s="29"/>
      <c r="E18" s="29"/>
      <c r="F18" s="30"/>
    </row>
    <row r="20" spans="2:15" ht="15.75" thickBot="1" x14ac:dyDescent="0.3"/>
    <row r="21" spans="2:15" ht="15.75" thickBot="1" x14ac:dyDescent="0.3">
      <c r="B21" s="1">
        <v>2020</v>
      </c>
      <c r="C21" s="2" t="s">
        <v>12</v>
      </c>
      <c r="D21" s="2" t="s">
        <v>13</v>
      </c>
      <c r="E21" s="2" t="s">
        <v>14</v>
      </c>
      <c r="F21" s="3" t="s">
        <v>15</v>
      </c>
      <c r="K21" s="1">
        <v>2021</v>
      </c>
      <c r="L21" s="2" t="s">
        <v>12</v>
      </c>
      <c r="M21" s="2" t="s">
        <v>13</v>
      </c>
      <c r="N21" s="2" t="s">
        <v>14</v>
      </c>
      <c r="O21" s="3" t="s">
        <v>15</v>
      </c>
    </row>
    <row r="22" spans="2:15" x14ac:dyDescent="0.25">
      <c r="B22" s="4" t="s">
        <v>0</v>
      </c>
      <c r="C22" s="9"/>
      <c r="D22" s="6">
        <v>26.2</v>
      </c>
      <c r="E22" s="6">
        <f>C22-D22</f>
        <v>-26.2</v>
      </c>
      <c r="F22" s="6">
        <f>E22</f>
        <v>-26.2</v>
      </c>
      <c r="K22" s="4" t="s">
        <v>0</v>
      </c>
      <c r="L22" s="9">
        <v>35</v>
      </c>
      <c r="M22" s="6">
        <v>61.5</v>
      </c>
      <c r="N22" s="6">
        <f>L22-M22</f>
        <v>-26.5</v>
      </c>
      <c r="O22" s="6">
        <f>N22</f>
        <v>-26.5</v>
      </c>
    </row>
    <row r="23" spans="2:15" x14ac:dyDescent="0.25">
      <c r="B23" s="5" t="s">
        <v>1</v>
      </c>
      <c r="C23" s="10"/>
      <c r="D23" s="7">
        <v>194.57</v>
      </c>
      <c r="E23" s="7">
        <f>C23-D23</f>
        <v>-194.57</v>
      </c>
      <c r="F23" s="7">
        <f>F22+E23</f>
        <v>-220.76999999999998</v>
      </c>
      <c r="K23" s="5" t="s">
        <v>1</v>
      </c>
      <c r="L23" s="10"/>
      <c r="M23" s="7">
        <v>13.2</v>
      </c>
      <c r="N23" s="7">
        <f>L23-M23</f>
        <v>-13.2</v>
      </c>
      <c r="O23" s="7">
        <f>O22+N23</f>
        <v>-39.700000000000003</v>
      </c>
    </row>
    <row r="24" spans="2:15" x14ac:dyDescent="0.25">
      <c r="B24" s="5" t="s">
        <v>2</v>
      </c>
      <c r="C24" s="10"/>
      <c r="D24" s="7">
        <v>12.7</v>
      </c>
      <c r="E24" s="7">
        <f t="shared" ref="E24:E33" si="2">C24-D24</f>
        <v>-12.7</v>
      </c>
      <c r="F24" s="7">
        <f t="shared" ref="F24:F33" si="3">F23+E24</f>
        <v>-233.46999999999997</v>
      </c>
      <c r="K24" s="5" t="s">
        <v>2</v>
      </c>
      <c r="L24" s="10"/>
      <c r="M24" s="7">
        <v>13.2</v>
      </c>
      <c r="N24" s="7">
        <f t="shared" ref="N24:N33" si="4">L24-M24</f>
        <v>-13.2</v>
      </c>
      <c r="O24" s="7">
        <f t="shared" ref="O24:O33" si="5">O23+N24</f>
        <v>-52.900000000000006</v>
      </c>
    </row>
    <row r="25" spans="2:15" x14ac:dyDescent="0.25">
      <c r="B25" s="5" t="s">
        <v>3</v>
      </c>
      <c r="C25" s="10">
        <v>150</v>
      </c>
      <c r="D25" s="7">
        <v>26.2</v>
      </c>
      <c r="E25" s="8">
        <f t="shared" si="2"/>
        <v>123.8</v>
      </c>
      <c r="F25" s="7">
        <f t="shared" si="3"/>
        <v>-109.66999999999997</v>
      </c>
      <c r="K25" s="5" t="s">
        <v>3</v>
      </c>
      <c r="L25" s="10"/>
      <c r="M25" s="7">
        <v>27.2</v>
      </c>
      <c r="N25" s="7">
        <f t="shared" si="4"/>
        <v>-27.2</v>
      </c>
      <c r="O25" s="7">
        <f t="shared" si="5"/>
        <v>-80.100000000000009</v>
      </c>
    </row>
    <row r="26" spans="2:15" x14ac:dyDescent="0.25">
      <c r="B26" s="5" t="s">
        <v>4</v>
      </c>
      <c r="C26" s="10"/>
      <c r="D26" s="7">
        <v>52.14</v>
      </c>
      <c r="E26" s="7">
        <f t="shared" si="2"/>
        <v>-52.14</v>
      </c>
      <c r="F26" s="7">
        <f t="shared" si="3"/>
        <v>-161.80999999999997</v>
      </c>
      <c r="K26" s="5" t="s">
        <v>4</v>
      </c>
      <c r="L26" s="10"/>
      <c r="M26" s="7"/>
      <c r="N26" s="7">
        <f t="shared" si="4"/>
        <v>0</v>
      </c>
      <c r="O26" s="7">
        <f t="shared" si="5"/>
        <v>-80.100000000000009</v>
      </c>
    </row>
    <row r="27" spans="2:15" x14ac:dyDescent="0.25">
      <c r="B27" s="5" t="s">
        <v>5</v>
      </c>
      <c r="C27" s="10"/>
      <c r="D27" s="7">
        <v>66.760000000000005</v>
      </c>
      <c r="E27" s="7">
        <f t="shared" si="2"/>
        <v>-66.760000000000005</v>
      </c>
      <c r="F27" s="7">
        <f t="shared" si="3"/>
        <v>-228.57</v>
      </c>
      <c r="K27" s="5" t="s">
        <v>5</v>
      </c>
      <c r="L27" s="10"/>
      <c r="M27" s="7"/>
      <c r="N27" s="7">
        <f t="shared" si="4"/>
        <v>0</v>
      </c>
      <c r="O27" s="7">
        <f t="shared" si="5"/>
        <v>-80.100000000000009</v>
      </c>
    </row>
    <row r="28" spans="2:15" x14ac:dyDescent="0.25">
      <c r="B28" s="5" t="s">
        <v>6</v>
      </c>
      <c r="C28" s="10"/>
      <c r="D28" s="7">
        <v>26.2</v>
      </c>
      <c r="E28" s="7">
        <f t="shared" si="2"/>
        <v>-26.2</v>
      </c>
      <c r="F28" s="7">
        <f t="shared" si="3"/>
        <v>-254.76999999999998</v>
      </c>
      <c r="K28" s="5" t="s">
        <v>6</v>
      </c>
      <c r="L28" s="10"/>
      <c r="M28" s="7"/>
      <c r="N28" s="7">
        <f t="shared" si="4"/>
        <v>0</v>
      </c>
      <c r="O28" s="7">
        <f t="shared" si="5"/>
        <v>-80.100000000000009</v>
      </c>
    </row>
    <row r="29" spans="2:15" x14ac:dyDescent="0.25">
      <c r="B29" s="5" t="s">
        <v>7</v>
      </c>
      <c r="C29" s="10"/>
      <c r="D29" s="7">
        <v>545.08000000000004</v>
      </c>
      <c r="E29" s="7">
        <f t="shared" si="2"/>
        <v>-545.08000000000004</v>
      </c>
      <c r="F29" s="7">
        <f t="shared" si="3"/>
        <v>-799.85</v>
      </c>
      <c r="K29" s="5" t="s">
        <v>7</v>
      </c>
      <c r="L29" s="10"/>
      <c r="M29" s="7"/>
      <c r="N29" s="7">
        <f t="shared" si="4"/>
        <v>0</v>
      </c>
      <c r="O29" s="7">
        <f t="shared" si="5"/>
        <v>-80.100000000000009</v>
      </c>
    </row>
    <row r="30" spans="2:15" x14ac:dyDescent="0.25">
      <c r="B30" s="5" t="s">
        <v>8</v>
      </c>
      <c r="C30" s="10">
        <v>1206.8</v>
      </c>
      <c r="D30" s="7">
        <v>615.87</v>
      </c>
      <c r="E30" s="8">
        <f t="shared" si="2"/>
        <v>590.92999999999995</v>
      </c>
      <c r="F30" s="7">
        <f t="shared" si="3"/>
        <v>-208.92000000000007</v>
      </c>
      <c r="K30" s="5" t="s">
        <v>8</v>
      </c>
      <c r="L30" s="10"/>
      <c r="M30" s="7"/>
      <c r="N30" s="7">
        <f t="shared" si="4"/>
        <v>0</v>
      </c>
      <c r="O30" s="7">
        <f t="shared" si="5"/>
        <v>-80.100000000000009</v>
      </c>
    </row>
    <row r="31" spans="2:15" x14ac:dyDescent="0.25">
      <c r="B31" s="5" t="s">
        <v>9</v>
      </c>
      <c r="C31" s="10"/>
      <c r="D31" s="7">
        <v>85.41</v>
      </c>
      <c r="E31" s="7">
        <f t="shared" si="2"/>
        <v>-85.41</v>
      </c>
      <c r="F31" s="7">
        <f t="shared" si="3"/>
        <v>-294.33000000000004</v>
      </c>
      <c r="K31" s="5" t="s">
        <v>9</v>
      </c>
      <c r="L31" s="10"/>
      <c r="M31" s="7"/>
      <c r="N31" s="7">
        <f t="shared" si="4"/>
        <v>0</v>
      </c>
      <c r="O31" s="7">
        <f t="shared" si="5"/>
        <v>-80.100000000000009</v>
      </c>
    </row>
    <row r="32" spans="2:15" x14ac:dyDescent="0.25">
      <c r="B32" s="5" t="s">
        <v>10</v>
      </c>
      <c r="C32" s="10"/>
      <c r="D32" s="7">
        <v>160.44</v>
      </c>
      <c r="E32" s="7">
        <f t="shared" si="2"/>
        <v>-160.44</v>
      </c>
      <c r="F32" s="7">
        <f t="shared" si="3"/>
        <v>-454.77000000000004</v>
      </c>
      <c r="K32" s="5" t="s">
        <v>10</v>
      </c>
      <c r="L32" s="10"/>
      <c r="M32" s="7"/>
      <c r="N32" s="7">
        <f t="shared" si="4"/>
        <v>0</v>
      </c>
      <c r="O32" s="7">
        <f t="shared" si="5"/>
        <v>-80.100000000000009</v>
      </c>
    </row>
    <row r="33" spans="2:15" ht="15.75" thickBot="1" x14ac:dyDescent="0.3">
      <c r="B33" s="11" t="s">
        <v>11</v>
      </c>
      <c r="C33" s="12"/>
      <c r="D33" s="13">
        <v>12.7</v>
      </c>
      <c r="E33" s="13">
        <f t="shared" si="2"/>
        <v>-12.7</v>
      </c>
      <c r="F33" s="13">
        <f t="shared" si="3"/>
        <v>-467.47</v>
      </c>
      <c r="K33" s="11" t="s">
        <v>11</v>
      </c>
      <c r="L33" s="12"/>
      <c r="M33" s="13"/>
      <c r="N33" s="13">
        <f t="shared" si="4"/>
        <v>0</v>
      </c>
      <c r="O33" s="13">
        <f t="shared" si="5"/>
        <v>-80.100000000000009</v>
      </c>
    </row>
    <row r="34" spans="2:15" ht="16.5" thickBot="1" x14ac:dyDescent="0.3">
      <c r="B34" s="14" t="s">
        <v>17</v>
      </c>
      <c r="C34" s="31">
        <f>SUM(C22:C33)</f>
        <v>1356.8</v>
      </c>
      <c r="D34" s="25">
        <f>SUM(D22:D33)</f>
        <v>1824.27</v>
      </c>
      <c r="E34" s="25">
        <f>SUM(E22:E33)</f>
        <v>-467.47</v>
      </c>
      <c r="F34" s="32">
        <f>F33</f>
        <v>-467.47</v>
      </c>
      <c r="K34" s="14" t="s">
        <v>17</v>
      </c>
      <c r="L34" s="26">
        <f>SUM(L22:L33)</f>
        <v>35</v>
      </c>
      <c r="M34" s="25">
        <f>SUM(M22:M33)</f>
        <v>115.10000000000001</v>
      </c>
      <c r="N34" s="25">
        <f>SUM(N22:N33)</f>
        <v>-80.100000000000009</v>
      </c>
      <c r="O34" s="32">
        <f>O33</f>
        <v>-80.100000000000009</v>
      </c>
    </row>
    <row r="35" spans="2:15" ht="19.5" thickBot="1" x14ac:dyDescent="0.35">
      <c r="B35" s="14" t="s">
        <v>16</v>
      </c>
      <c r="C35" s="28">
        <f>F34+F17</f>
        <v>301.82999999999993</v>
      </c>
      <c r="D35" s="29"/>
      <c r="E35" s="29"/>
      <c r="F35" s="30"/>
      <c r="K35" s="14" t="s">
        <v>16</v>
      </c>
      <c r="L35" s="28">
        <f>O34+C35</f>
        <v>221.7299999999999</v>
      </c>
      <c r="M35" s="29"/>
      <c r="N35" s="29"/>
      <c r="O35" s="30"/>
    </row>
  </sheetData>
  <mergeCells count="3">
    <mergeCell ref="C18:F18"/>
    <mergeCell ref="C35:F35"/>
    <mergeCell ref="L35:O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2021-05-29T11:34:05Z</dcterms:modified>
</cp:coreProperties>
</file>