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e\Dropbox\ExactDP\"/>
    </mc:Choice>
  </mc:AlternateContent>
  <xr:revisionPtr revIDLastSave="0" documentId="13_ncr:1_{CA82E528-25BE-4061-88F4-7CB007157F42}" xr6:coauthVersionLast="47" xr6:coauthVersionMax="47" xr10:uidLastSave="{00000000-0000-0000-0000-000000000000}"/>
  <bookViews>
    <workbookView xWindow="-120" yWindow="-120" windowWidth="29040" windowHeight="15840" firstSheet="2" activeTab="14" xr2:uid="{00000000-000D-0000-FFFF-FFFF00000000}"/>
  </bookViews>
  <sheets>
    <sheet name="HOMOG" sheetId="1" r:id="rId1"/>
    <sheet name="HOMOG P2" sheetId="2" r:id="rId2"/>
    <sheet name="HOMOG P3" sheetId="3" r:id="rId3"/>
    <sheet name="AW" sheetId="4" r:id="rId4"/>
    <sheet name="AW P2" sheetId="5" r:id="rId5"/>
    <sheet name="AW P3" sheetId="6" r:id="rId6"/>
    <sheet name="HET" sheetId="7" r:id="rId7"/>
    <sheet name="HET P2" sheetId="8" r:id="rId8"/>
    <sheet name="HET P3" sheetId="9" r:id="rId9"/>
    <sheet name="Overviews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15" l="1"/>
  <c r="P7" i="15" s="1"/>
  <c r="O6" i="15"/>
  <c r="P6" i="15" s="1"/>
  <c r="O5" i="15"/>
  <c r="P5" i="15" s="1"/>
  <c r="O4" i="15"/>
  <c r="P4" i="15" s="1"/>
  <c r="O3" i="15"/>
  <c r="P3" i="15" s="1"/>
  <c r="O2" i="15"/>
  <c r="P2" i="15" s="1"/>
  <c r="K13" i="10"/>
  <c r="J13" i="10"/>
  <c r="I13" i="10"/>
  <c r="H13" i="10"/>
  <c r="G13" i="10"/>
  <c r="F13" i="10"/>
  <c r="E13" i="10"/>
  <c r="D13" i="10"/>
  <c r="C13" i="10"/>
  <c r="N4" i="10"/>
  <c r="M4" i="10"/>
  <c r="L4" i="10"/>
  <c r="K4" i="10"/>
  <c r="J4" i="10"/>
  <c r="N3" i="10"/>
  <c r="M3" i="10"/>
  <c r="L3" i="10"/>
  <c r="K3" i="10"/>
  <c r="J3" i="10"/>
  <c r="N2" i="10"/>
  <c r="M2" i="10"/>
  <c r="L2" i="10"/>
  <c r="K2" i="10"/>
  <c r="J2" i="10"/>
  <c r="BW13" i="9" a="1"/>
  <c r="BW13" i="9" s="1"/>
  <c r="BW12" i="9" a="1"/>
  <c r="BZ12" i="9" s="1"/>
  <c r="BW11" i="9" a="1"/>
  <c r="BX11" i="9" s="1"/>
  <c r="BR11" i="9" a="1"/>
  <c r="BU11" i="9" s="1"/>
  <c r="BY10" i="9"/>
  <c r="BW10" i="9" a="1"/>
  <c r="BZ10" i="9" s="1"/>
  <c r="BW10" i="9"/>
  <c r="BT10" i="9"/>
  <c r="BS10" i="9"/>
  <c r="BR10" i="9" a="1"/>
  <c r="BU10" i="9" s="1"/>
  <c r="BR10" i="9"/>
  <c r="BY9" i="9"/>
  <c r="BX9" i="9"/>
  <c r="BW9" i="9" a="1"/>
  <c r="BZ9" i="9" s="1"/>
  <c r="BW9" i="9"/>
  <c r="BU9" i="9"/>
  <c r="BT9" i="9"/>
  <c r="BS9" i="9"/>
  <c r="BR9" i="9" a="1"/>
  <c r="BR9" i="9" s="1"/>
  <c r="BP9" i="9"/>
  <c r="BN9" i="9"/>
  <c r="BM9" i="9" a="1"/>
  <c r="BM9" i="9" s="1"/>
  <c r="BZ8" i="9"/>
  <c r="BW8" i="9" a="1"/>
  <c r="BY8" i="9" s="1"/>
  <c r="BR8" i="9" a="1"/>
  <c r="BM8" i="9" a="1"/>
  <c r="BZ7" i="9"/>
  <c r="BY7" i="9"/>
  <c r="BX7" i="9"/>
  <c r="BW7" i="9" a="1"/>
  <c r="BW7" i="9"/>
  <c r="BT7" i="9"/>
  <c r="BS7" i="9"/>
  <c r="BR7" i="9" a="1"/>
  <c r="BU7" i="9" s="1"/>
  <c r="BR7" i="9"/>
  <c r="BP7" i="9"/>
  <c r="BO7" i="9"/>
  <c r="BN7" i="9"/>
  <c r="BM7" i="9" a="1"/>
  <c r="BM7" i="9"/>
  <c r="BK7" i="9"/>
  <c r="BJ7" i="9"/>
  <c r="BI7" i="9"/>
  <c r="BH7" i="9" a="1"/>
  <c r="BH7" i="9" s="1"/>
  <c r="BZ6" i="9"/>
  <c r="BX6" i="9"/>
  <c r="BW6" i="9" a="1"/>
  <c r="BW6" i="9" s="1"/>
  <c r="BU6" i="9"/>
  <c r="BR6" i="9" a="1"/>
  <c r="BT6" i="9" s="1"/>
  <c r="BM6" i="9" a="1"/>
  <c r="BH6" i="9" a="1"/>
  <c r="BZ5" i="9"/>
  <c r="BY5" i="9"/>
  <c r="BX5" i="9"/>
  <c r="BW5" i="9" a="1"/>
  <c r="BW5" i="9"/>
  <c r="BT5" i="9"/>
  <c r="BS5" i="9"/>
  <c r="BR5" i="9" a="1"/>
  <c r="BU5" i="9" s="1"/>
  <c r="BR5" i="9"/>
  <c r="BP5" i="9"/>
  <c r="BO5" i="9"/>
  <c r="BN5" i="9"/>
  <c r="BM5" i="9" a="1"/>
  <c r="BM5" i="9"/>
  <c r="BK5" i="9"/>
  <c r="BJ5" i="9"/>
  <c r="BI5" i="9"/>
  <c r="BH5" i="9" a="1"/>
  <c r="BH5" i="9" s="1"/>
  <c r="BF5" i="9"/>
  <c r="BD5" i="9"/>
  <c r="BC5" i="9" a="1"/>
  <c r="BC5" i="9" s="1"/>
  <c r="BZ4" i="9"/>
  <c r="BW4" i="9" a="1"/>
  <c r="BY4" i="9" s="1"/>
  <c r="BR4" i="9" a="1"/>
  <c r="BM4" i="9" a="1"/>
  <c r="BK4" i="9"/>
  <c r="BJ4" i="9"/>
  <c r="BI4" i="9"/>
  <c r="BH4" i="9" a="1"/>
  <c r="BH4" i="9"/>
  <c r="BE4" i="9"/>
  <c r="BD4" i="9"/>
  <c r="BC4" i="9" a="1"/>
  <c r="BF4" i="9" s="1"/>
  <c r="BC4" i="9"/>
  <c r="BZ3" i="9"/>
  <c r="BY3" i="9"/>
  <c r="BX3" i="9"/>
  <c r="BW3" i="9" a="1"/>
  <c r="BW3" i="9"/>
  <c r="BU3" i="9"/>
  <c r="BT3" i="9"/>
  <c r="BS3" i="9"/>
  <c r="BR3" i="9" a="1"/>
  <c r="BR3" i="9" s="1"/>
  <c r="BP3" i="9"/>
  <c r="BN3" i="9"/>
  <c r="BM3" i="9" a="1"/>
  <c r="BM3" i="9" s="1"/>
  <c r="BK3" i="9"/>
  <c r="BH3" i="9" a="1"/>
  <c r="BJ3" i="9" s="1"/>
  <c r="BC3" i="9" a="1"/>
  <c r="BF3" i="9" s="1"/>
  <c r="AX3" i="9" a="1"/>
  <c r="BZ2" i="9"/>
  <c r="BY2" i="9"/>
  <c r="BX2" i="9"/>
  <c r="BW2" i="9" a="1"/>
  <c r="BW2" i="9"/>
  <c r="BT2" i="9"/>
  <c r="BS2" i="9"/>
  <c r="BR2" i="9" a="1"/>
  <c r="BU2" i="9" s="1"/>
  <c r="BR2" i="9"/>
  <c r="BP2" i="9"/>
  <c r="BO2" i="9"/>
  <c r="BN2" i="9"/>
  <c r="BM2" i="9" a="1"/>
  <c r="BM2" i="9"/>
  <c r="BK2" i="9"/>
  <c r="BJ2" i="9"/>
  <c r="BI2" i="9"/>
  <c r="BH2" i="9" a="1"/>
  <c r="BH2" i="9" s="1"/>
  <c r="BF2" i="9"/>
  <c r="BD2" i="9"/>
  <c r="BC2" i="9" a="1"/>
  <c r="BC2" i="9" s="1"/>
  <c r="BA2" i="9"/>
  <c r="AX2" i="9" a="1"/>
  <c r="AZ2" i="9" s="1"/>
  <c r="BW13" i="8" a="1"/>
  <c r="BW12" i="8" a="1"/>
  <c r="U12" i="8"/>
  <c r="T12" i="8"/>
  <c r="S12" i="8"/>
  <c r="R12" i="8" a="1"/>
  <c r="R12" i="8"/>
  <c r="O12" i="8"/>
  <c r="N12" i="8"/>
  <c r="M12" i="8" a="1"/>
  <c r="P12" i="8" s="1"/>
  <c r="M12" i="8"/>
  <c r="BZ11" i="8"/>
  <c r="BY11" i="8"/>
  <c r="BX11" i="8"/>
  <c r="BW11" i="8" a="1"/>
  <c r="BW11" i="8"/>
  <c r="BU11" i="8"/>
  <c r="BT11" i="8"/>
  <c r="BS11" i="8"/>
  <c r="BR11" i="8" a="1"/>
  <c r="BR11" i="8" s="1"/>
  <c r="U11" i="8"/>
  <c r="S11" i="8"/>
  <c r="R11" i="8" a="1"/>
  <c r="R11" i="8" s="1"/>
  <c r="P11" i="8"/>
  <c r="M11" i="8" a="1"/>
  <c r="BW10" i="8" a="1"/>
  <c r="BR10" i="8" a="1"/>
  <c r="BZ9" i="8"/>
  <c r="BY9" i="8"/>
  <c r="BX9" i="8"/>
  <c r="BW9" i="8" a="1"/>
  <c r="BW9" i="8"/>
  <c r="BT9" i="8"/>
  <c r="BS9" i="8"/>
  <c r="BR9" i="8" a="1"/>
  <c r="BU9" i="8" s="1"/>
  <c r="BR9" i="8"/>
  <c r="BP9" i="8"/>
  <c r="BO9" i="8"/>
  <c r="BN9" i="8"/>
  <c r="BM9" i="8" a="1"/>
  <c r="BM9" i="8"/>
  <c r="U9" i="8"/>
  <c r="T9" i="8"/>
  <c r="S9" i="8"/>
  <c r="R9" i="8" a="1"/>
  <c r="R9" i="8" s="1"/>
  <c r="P9" i="8"/>
  <c r="N9" i="8"/>
  <c r="M9" i="8" a="1"/>
  <c r="M9" i="8" s="1"/>
  <c r="BW8" i="8" a="1"/>
  <c r="BR8" i="8" a="1"/>
  <c r="BU8" i="8" s="1"/>
  <c r="BM8" i="8" a="1"/>
  <c r="U8" i="8"/>
  <c r="T8" i="8"/>
  <c r="S8" i="8"/>
  <c r="R8" i="8" a="1"/>
  <c r="R8" i="8"/>
  <c r="O8" i="8"/>
  <c r="N8" i="8"/>
  <c r="M8" i="8" a="1"/>
  <c r="P8" i="8" s="1"/>
  <c r="M8" i="8"/>
  <c r="BZ7" i="8"/>
  <c r="BY7" i="8"/>
  <c r="BX7" i="8"/>
  <c r="BW7" i="8" a="1"/>
  <c r="BW7" i="8"/>
  <c r="BP7" i="8"/>
  <c r="BH7" i="8" a="1"/>
  <c r="BW6" i="8" a="1"/>
  <c r="BO6" i="8"/>
  <c r="BJ6" i="8"/>
  <c r="BI6" i="8"/>
  <c r="BH6" i="8" a="1"/>
  <c r="BK6" i="8" s="1"/>
  <c r="BH6" i="8"/>
  <c r="U6" i="8"/>
  <c r="BR7" i="8" s="1" a="1"/>
  <c r="BS7" i="8" s="1"/>
  <c r="T6" i="8"/>
  <c r="S6" i="8"/>
  <c r="BR6" i="8" s="1" a="1"/>
  <c r="R6" i="8" a="1"/>
  <c r="R6" i="8"/>
  <c r="P6" i="8"/>
  <c r="O6" i="8"/>
  <c r="N6" i="8"/>
  <c r="M6" i="8" a="1"/>
  <c r="M6" i="8" s="1"/>
  <c r="BR5" i="8" s="1" a="1"/>
  <c r="BZ5" i="8"/>
  <c r="BX5" i="8"/>
  <c r="BW5" i="8" a="1"/>
  <c r="BW5" i="8" s="1"/>
  <c r="BJ5" i="8"/>
  <c r="BH5" i="8" a="1"/>
  <c r="T5" i="8"/>
  <c r="S5" i="8"/>
  <c r="R5" i="8" a="1"/>
  <c r="U5" i="8" s="1"/>
  <c r="BM7" i="8" s="1" a="1"/>
  <c r="R5" i="8"/>
  <c r="BM6" i="8" s="1" a="1"/>
  <c r="P5" i="8"/>
  <c r="O5" i="8"/>
  <c r="N5" i="8"/>
  <c r="BM5" i="8" s="1" a="1"/>
  <c r="M5" i="8" a="1"/>
  <c r="M5" i="8"/>
  <c r="BZ4" i="8"/>
  <c r="BY4" i="8"/>
  <c r="BX4" i="8"/>
  <c r="BW4" i="8" a="1"/>
  <c r="BW4" i="8"/>
  <c r="BU4" i="8"/>
  <c r="BS4" i="8"/>
  <c r="BR4" i="8" a="1"/>
  <c r="BR4" i="8" s="1"/>
  <c r="BM4" i="8" a="1"/>
  <c r="BH4" i="8" a="1"/>
  <c r="BK4" i="8" s="1"/>
  <c r="BC4" i="8" a="1"/>
  <c r="BZ3" i="8"/>
  <c r="BY3" i="8"/>
  <c r="BW3" i="8" a="1"/>
  <c r="BX3" i="8" s="1"/>
  <c r="BW3" i="8"/>
  <c r="BT3" i="8"/>
  <c r="BS3" i="8"/>
  <c r="BR3" i="8" a="1"/>
  <c r="BU3" i="8" s="1"/>
  <c r="BR3" i="8"/>
  <c r="BP3" i="8"/>
  <c r="BO3" i="8"/>
  <c r="BN3" i="8"/>
  <c r="BM3" i="8" a="1"/>
  <c r="BM3" i="8"/>
  <c r="BK3" i="8"/>
  <c r="BJ3" i="8"/>
  <c r="BI3" i="8"/>
  <c r="BH3" i="8" a="1"/>
  <c r="BH3" i="8"/>
  <c r="BF3" i="8"/>
  <c r="BD3" i="8"/>
  <c r="BC3" i="8" a="1"/>
  <c r="BC3" i="8" s="1"/>
  <c r="BA3" i="8"/>
  <c r="AX3" i="8" a="1"/>
  <c r="U3" i="8"/>
  <c r="R3" i="8" a="1"/>
  <c r="M3" i="8" a="1"/>
  <c r="BZ2" i="8"/>
  <c r="BY2" i="8"/>
  <c r="BW2" i="8" a="1"/>
  <c r="BX2" i="8" s="1"/>
  <c r="BW2" i="8"/>
  <c r="BT2" i="8"/>
  <c r="BS2" i="8"/>
  <c r="BR2" i="8" a="1"/>
  <c r="BU2" i="8" s="1"/>
  <c r="BR2" i="8"/>
  <c r="BP2" i="8"/>
  <c r="BO2" i="8"/>
  <c r="BN2" i="8"/>
  <c r="BM2" i="8" a="1"/>
  <c r="BM2" i="8"/>
  <c r="BK2" i="8"/>
  <c r="BJ2" i="8"/>
  <c r="BI2" i="8"/>
  <c r="BH2" i="8" a="1"/>
  <c r="BH2" i="8"/>
  <c r="BF2" i="8"/>
  <c r="BD2" i="8"/>
  <c r="BC2" i="8" a="1"/>
  <c r="BC2" i="8" s="1"/>
  <c r="BA2" i="8"/>
  <c r="AX2" i="8" a="1"/>
  <c r="R2" i="8" a="1"/>
  <c r="M2" i="8" a="1"/>
  <c r="T11" i="7"/>
  <c r="S11" i="7"/>
  <c r="R11" i="7"/>
  <c r="Q11" i="7"/>
  <c r="O11" i="7"/>
  <c r="T10" i="7"/>
  <c r="S10" i="7"/>
  <c r="R10" i="7"/>
  <c r="Q10" i="7"/>
  <c r="O10" i="7"/>
  <c r="T9" i="7"/>
  <c r="R9" i="7"/>
  <c r="S9" i="7" s="1"/>
  <c r="Q9" i="7"/>
  <c r="O9" i="7"/>
  <c r="T8" i="7"/>
  <c r="R8" i="7"/>
  <c r="Q8" i="7"/>
  <c r="O8" i="7"/>
  <c r="T7" i="7"/>
  <c r="R7" i="7"/>
  <c r="Q7" i="7"/>
  <c r="O7" i="7"/>
  <c r="T6" i="7"/>
  <c r="R6" i="7"/>
  <c r="Q6" i="7"/>
  <c r="S6" i="7" s="1"/>
  <c r="O6" i="7"/>
  <c r="T5" i="7"/>
  <c r="R5" i="7"/>
  <c r="Q5" i="7"/>
  <c r="S5" i="7" s="1"/>
  <c r="O5" i="7"/>
  <c r="T4" i="7"/>
  <c r="R4" i="7"/>
  <c r="Q4" i="7"/>
  <c r="S4" i="7" s="1"/>
  <c r="O4" i="7"/>
  <c r="T3" i="7"/>
  <c r="S3" i="7"/>
  <c r="R3" i="7"/>
  <c r="Q3" i="7"/>
  <c r="O3" i="7"/>
  <c r="T2" i="7"/>
  <c r="R2" i="7"/>
  <c r="Q2" i="7"/>
  <c r="S2" i="7" s="1"/>
  <c r="O2" i="7"/>
  <c r="BY13" i="6"/>
  <c r="BW13" i="6" a="1"/>
  <c r="BY12" i="6"/>
  <c r="BX12" i="6"/>
  <c r="BW12" i="6" a="1"/>
  <c r="BZ12" i="6" s="1"/>
  <c r="BW12" i="6"/>
  <c r="BY11" i="6"/>
  <c r="BX11" i="6"/>
  <c r="BW11" i="6" a="1"/>
  <c r="BZ11" i="6" s="1"/>
  <c r="BW11" i="6"/>
  <c r="BU11" i="6"/>
  <c r="BT11" i="6"/>
  <c r="BS11" i="6"/>
  <c r="BR11" i="6" a="1"/>
  <c r="BR11" i="6"/>
  <c r="BZ10" i="6"/>
  <c r="BX10" i="6"/>
  <c r="BW10" i="6" a="1"/>
  <c r="BY10" i="6" s="1"/>
  <c r="BU10" i="6"/>
  <c r="BS10" i="6"/>
  <c r="BR10" i="6" a="1"/>
  <c r="BR10" i="6" s="1"/>
  <c r="BZ9" i="6"/>
  <c r="BW9" i="6" a="1"/>
  <c r="BR9" i="6" a="1"/>
  <c r="BM9" i="6" a="1"/>
  <c r="BY8" i="6"/>
  <c r="BX8" i="6"/>
  <c r="BW8" i="6" a="1"/>
  <c r="BZ8" i="6" s="1"/>
  <c r="BW8" i="6"/>
  <c r="BT8" i="6"/>
  <c r="BS8" i="6"/>
  <c r="BR8" i="6" a="1"/>
  <c r="BU8" i="6" s="1"/>
  <c r="BR8" i="6"/>
  <c r="BP8" i="6"/>
  <c r="BN8" i="6"/>
  <c r="BM8" i="6" a="1"/>
  <c r="BO8" i="6" s="1"/>
  <c r="BM8" i="6"/>
  <c r="BZ7" i="6"/>
  <c r="BX7" i="6"/>
  <c r="BW7" i="6" a="1"/>
  <c r="BY7" i="6" s="1"/>
  <c r="BU7" i="6"/>
  <c r="BS7" i="6"/>
  <c r="BR7" i="6" a="1"/>
  <c r="BR7" i="6" s="1"/>
  <c r="BP7" i="6"/>
  <c r="BM7" i="6" a="1"/>
  <c r="BH7" i="6" a="1"/>
  <c r="BW6" i="6" a="1"/>
  <c r="BT6" i="6"/>
  <c r="BS6" i="6"/>
  <c r="BR6" i="6" a="1"/>
  <c r="BU6" i="6" s="1"/>
  <c r="BR6" i="6"/>
  <c r="BO6" i="6"/>
  <c r="BN6" i="6"/>
  <c r="BM6" i="6" a="1"/>
  <c r="BP6" i="6" s="1"/>
  <c r="BM6" i="6"/>
  <c r="BK6" i="6"/>
  <c r="BJ6" i="6"/>
  <c r="BI6" i="6"/>
  <c r="BH6" i="6" a="1"/>
  <c r="BH6" i="6"/>
  <c r="BZ5" i="6"/>
  <c r="BX5" i="6"/>
  <c r="BW5" i="6" a="1"/>
  <c r="BY5" i="6" s="1"/>
  <c r="BU5" i="6"/>
  <c r="BS5" i="6"/>
  <c r="BR5" i="6" a="1"/>
  <c r="BR5" i="6" s="1"/>
  <c r="BM5" i="6" a="1"/>
  <c r="BK5" i="6"/>
  <c r="BH5" i="6" a="1"/>
  <c r="BC5" i="6" a="1"/>
  <c r="BE5" i="6" s="1"/>
  <c r="BZ4" i="6"/>
  <c r="BY4" i="6"/>
  <c r="BX4" i="6"/>
  <c r="BW4" i="6" a="1"/>
  <c r="BW4" i="6"/>
  <c r="BT4" i="6"/>
  <c r="BS4" i="6"/>
  <c r="BR4" i="6" a="1"/>
  <c r="BU4" i="6" s="1"/>
  <c r="BR4" i="6"/>
  <c r="BP4" i="6"/>
  <c r="BN4" i="6"/>
  <c r="BM4" i="6" a="1"/>
  <c r="BO4" i="6" s="1"/>
  <c r="BM4" i="6"/>
  <c r="BK4" i="6"/>
  <c r="BI4" i="6"/>
  <c r="BH4" i="6" a="1"/>
  <c r="BJ4" i="6" s="1"/>
  <c r="BF4" i="6"/>
  <c r="BD4" i="6"/>
  <c r="BC4" i="6" a="1"/>
  <c r="BC4" i="6" s="1"/>
  <c r="BW3" i="6" a="1"/>
  <c r="BR3" i="6" a="1"/>
  <c r="BO3" i="6"/>
  <c r="BM3" i="6" a="1"/>
  <c r="BJ3" i="6"/>
  <c r="BI3" i="6"/>
  <c r="BH3" i="6" a="1"/>
  <c r="BK3" i="6" s="1"/>
  <c r="BH3" i="6"/>
  <c r="BE3" i="6"/>
  <c r="BD3" i="6"/>
  <c r="BC3" i="6" a="1"/>
  <c r="BF3" i="6" s="1"/>
  <c r="BC3" i="6"/>
  <c r="BA3" i="6"/>
  <c r="AZ3" i="6"/>
  <c r="AY3" i="6"/>
  <c r="AX3" i="6" a="1"/>
  <c r="AX3" i="6"/>
  <c r="BZ2" i="6"/>
  <c r="BX2" i="6"/>
  <c r="BW2" i="6" a="1"/>
  <c r="BY2" i="6" s="1"/>
  <c r="BU2" i="6"/>
  <c r="BS2" i="6"/>
  <c r="BR2" i="6" a="1"/>
  <c r="BR2" i="6" s="1"/>
  <c r="BP2" i="6"/>
  <c r="BM2" i="6" a="1"/>
  <c r="BH2" i="6" a="1"/>
  <c r="BK2" i="6" s="1"/>
  <c r="BC2" i="6" a="1"/>
  <c r="BA2" i="6"/>
  <c r="AZ2" i="6"/>
  <c r="AY2" i="6"/>
  <c r="AX2" i="6" a="1"/>
  <c r="AX2" i="6"/>
  <c r="BY13" i="5"/>
  <c r="BX13" i="5"/>
  <c r="BW13" i="5" a="1"/>
  <c r="BZ13" i="5" s="1"/>
  <c r="BW13" i="5"/>
  <c r="BZ12" i="5"/>
  <c r="BX12" i="5"/>
  <c r="BW12" i="5" a="1"/>
  <c r="BY12" i="5" s="1"/>
  <c r="BW12" i="5"/>
  <c r="U12" i="5"/>
  <c r="S12" i="5"/>
  <c r="R12" i="5" a="1"/>
  <c r="T12" i="5" s="1"/>
  <c r="P12" i="5"/>
  <c r="N12" i="5"/>
  <c r="M12" i="5" a="1"/>
  <c r="M12" i="5" s="1"/>
  <c r="BW11" i="5" a="1"/>
  <c r="BU11" i="5"/>
  <c r="BR11" i="5" a="1"/>
  <c r="T11" i="5"/>
  <c r="R11" i="5" a="1"/>
  <c r="P11" i="5"/>
  <c r="O11" i="5"/>
  <c r="N11" i="5"/>
  <c r="M11" i="5" a="1"/>
  <c r="M11" i="5"/>
  <c r="BY10" i="5"/>
  <c r="BX10" i="5"/>
  <c r="BW10" i="5" a="1"/>
  <c r="BZ10" i="5" s="1"/>
  <c r="BW10" i="5"/>
  <c r="BU10" i="5"/>
  <c r="BS10" i="5"/>
  <c r="BR10" i="5" a="1"/>
  <c r="BT10" i="5" s="1"/>
  <c r="BR10" i="5"/>
  <c r="BZ9" i="5"/>
  <c r="BX9" i="5"/>
  <c r="BW9" i="5" a="1"/>
  <c r="BY9" i="5" s="1"/>
  <c r="BU9" i="5"/>
  <c r="BS9" i="5"/>
  <c r="BR9" i="5" a="1"/>
  <c r="BR9" i="5" s="1"/>
  <c r="BM9" i="5" a="1"/>
  <c r="BP9" i="5" s="1"/>
  <c r="U9" i="5"/>
  <c r="T9" i="5"/>
  <c r="R9" i="5" a="1"/>
  <c r="M9" i="5" a="1"/>
  <c r="BY8" i="5"/>
  <c r="BX8" i="5"/>
  <c r="BW8" i="5" a="1"/>
  <c r="BZ8" i="5" s="1"/>
  <c r="BW8" i="5"/>
  <c r="BT8" i="5"/>
  <c r="BS8" i="5"/>
  <c r="BR8" i="5" a="1"/>
  <c r="BU8" i="5" s="1"/>
  <c r="BR8" i="5"/>
  <c r="BP8" i="5"/>
  <c r="BN8" i="5"/>
  <c r="BM8" i="5" a="1"/>
  <c r="BO8" i="5" s="1"/>
  <c r="BM8" i="5"/>
  <c r="U8" i="5"/>
  <c r="T8" i="5"/>
  <c r="S8" i="5"/>
  <c r="R8" i="5" a="1"/>
  <c r="R8" i="5" s="1"/>
  <c r="N8" i="5"/>
  <c r="M8" i="5" a="1"/>
  <c r="O8" i="5" s="1"/>
  <c r="M8" i="5"/>
  <c r="BW7" i="5" a="1"/>
  <c r="BM7" i="5" a="1"/>
  <c r="BK7" i="5"/>
  <c r="BJ7" i="5"/>
  <c r="BI7" i="5"/>
  <c r="BH7" i="5" a="1"/>
  <c r="BH7" i="5"/>
  <c r="BZ6" i="5"/>
  <c r="BY6" i="5"/>
  <c r="BW6" i="5" a="1"/>
  <c r="BX6" i="5" s="1"/>
  <c r="BW6" i="5"/>
  <c r="BR6" i="5"/>
  <c r="BK6" i="5"/>
  <c r="BJ6" i="5"/>
  <c r="BI6" i="5"/>
  <c r="BH6" i="5" a="1"/>
  <c r="BH6" i="5"/>
  <c r="U6" i="5"/>
  <c r="BR7" i="5" s="1" a="1"/>
  <c r="T6" i="5"/>
  <c r="S6" i="5"/>
  <c r="R6" i="5" a="1"/>
  <c r="R6" i="5"/>
  <c r="BR6" i="5" s="1" a="1"/>
  <c r="P6" i="5"/>
  <c r="M6" i="5" a="1"/>
  <c r="O6" i="5" s="1"/>
  <c r="BW5" i="5" a="1"/>
  <c r="BO5" i="5"/>
  <c r="BJ5" i="5"/>
  <c r="BH5" i="5" a="1"/>
  <c r="BI5" i="5" s="1"/>
  <c r="BH5" i="5"/>
  <c r="U5" i="5"/>
  <c r="T5" i="5"/>
  <c r="S5" i="5"/>
  <c r="BM6" i="5" s="1" a="1"/>
  <c r="R5" i="5" a="1"/>
  <c r="R5" i="5"/>
  <c r="P5" i="5"/>
  <c r="O5" i="5"/>
  <c r="N5" i="5"/>
  <c r="M5" i="5" a="1"/>
  <c r="M5" i="5"/>
  <c r="BM5" i="5" s="1" a="1"/>
  <c r="BZ4" i="5"/>
  <c r="BW4" i="5" a="1"/>
  <c r="BY4" i="5" s="1"/>
  <c r="BR4" i="5" a="1"/>
  <c r="BM4" i="5" a="1"/>
  <c r="BM4" i="5" s="1"/>
  <c r="BK4" i="5"/>
  <c r="BJ4" i="5"/>
  <c r="BH4" i="5" a="1"/>
  <c r="BI4" i="5" s="1"/>
  <c r="BH4" i="5"/>
  <c r="BE4" i="5"/>
  <c r="BC4" i="5" a="1"/>
  <c r="BD4" i="5" s="1"/>
  <c r="BC4" i="5"/>
  <c r="BX3" i="5"/>
  <c r="BW3" i="5" a="1"/>
  <c r="BZ3" i="5" s="1"/>
  <c r="BW3" i="5"/>
  <c r="BU3" i="5"/>
  <c r="BT3" i="5"/>
  <c r="BS3" i="5"/>
  <c r="BR3" i="5" a="1"/>
  <c r="BR3" i="5"/>
  <c r="BP3" i="5"/>
  <c r="BO3" i="5"/>
  <c r="BN3" i="5"/>
  <c r="BM3" i="5" a="1"/>
  <c r="BM3" i="5"/>
  <c r="BK3" i="5"/>
  <c r="BH3" i="5" a="1"/>
  <c r="BJ3" i="5" s="1"/>
  <c r="BC3" i="5" a="1"/>
  <c r="AX3" i="5" a="1"/>
  <c r="AX3" i="5" s="1"/>
  <c r="U3" i="5"/>
  <c r="T3" i="5"/>
  <c r="R3" i="5" a="1"/>
  <c r="S3" i="5" s="1"/>
  <c r="R3" i="5"/>
  <c r="M3" i="5" a="1"/>
  <c r="N3" i="5" s="1"/>
  <c r="M3" i="5"/>
  <c r="BX2" i="5"/>
  <c r="BW2" i="5" a="1"/>
  <c r="BZ2" i="5" s="1"/>
  <c r="BW2" i="5"/>
  <c r="BU2" i="5"/>
  <c r="BT2" i="5"/>
  <c r="BS2" i="5"/>
  <c r="BR2" i="5" a="1"/>
  <c r="BR2" i="5"/>
  <c r="BP2" i="5"/>
  <c r="BO2" i="5"/>
  <c r="BN2" i="5"/>
  <c r="BM2" i="5" a="1"/>
  <c r="BM2" i="5"/>
  <c r="BK2" i="5"/>
  <c r="BH2" i="5" a="1"/>
  <c r="BJ2" i="5" s="1"/>
  <c r="BC2" i="5" a="1"/>
  <c r="AX2" i="5" a="1"/>
  <c r="AX2" i="5" s="1"/>
  <c r="U2" i="5"/>
  <c r="T2" i="5"/>
  <c r="R2" i="5" a="1"/>
  <c r="S2" i="5" s="1"/>
  <c r="R2" i="5"/>
  <c r="M2" i="5" a="1"/>
  <c r="N2" i="5" s="1"/>
  <c r="M2" i="5"/>
  <c r="T11" i="4"/>
  <c r="R11" i="4"/>
  <c r="Q11" i="4"/>
  <c r="S11" i="4" s="1"/>
  <c r="O11" i="4"/>
  <c r="T10" i="4"/>
  <c r="R10" i="4"/>
  <c r="S10" i="4" s="1"/>
  <c r="Q10" i="4"/>
  <c r="O10" i="4"/>
  <c r="T9" i="4"/>
  <c r="R9" i="4"/>
  <c r="S9" i="4" s="1"/>
  <c r="Q9" i="4"/>
  <c r="O9" i="4"/>
  <c r="T8" i="4"/>
  <c r="R8" i="4"/>
  <c r="Q8" i="4"/>
  <c r="S8" i="4" s="1"/>
  <c r="O8" i="4"/>
  <c r="T7" i="4"/>
  <c r="R7" i="4"/>
  <c r="Q7" i="4"/>
  <c r="S7" i="4" s="1"/>
  <c r="O7" i="4"/>
  <c r="T6" i="4"/>
  <c r="R6" i="4"/>
  <c r="Q6" i="4"/>
  <c r="S6" i="4" s="1"/>
  <c r="O6" i="4"/>
  <c r="T5" i="4"/>
  <c r="S5" i="4"/>
  <c r="R5" i="4"/>
  <c r="Q5" i="4"/>
  <c r="O5" i="4"/>
  <c r="T4" i="4"/>
  <c r="R4" i="4"/>
  <c r="Q4" i="4"/>
  <c r="S4" i="4" s="1"/>
  <c r="O4" i="4"/>
  <c r="T3" i="4"/>
  <c r="R3" i="4"/>
  <c r="Q3" i="4"/>
  <c r="S3" i="4" s="1"/>
  <c r="O3" i="4"/>
  <c r="T2" i="4"/>
  <c r="S2" i="4"/>
  <c r="R2" i="4"/>
  <c r="Q2" i="4"/>
  <c r="O2" i="4"/>
  <c r="BW13" i="3" a="1"/>
  <c r="BW13" i="3"/>
  <c r="BX12" i="3"/>
  <c r="BW12" i="3" a="1"/>
  <c r="BZ12" i="3" s="1"/>
  <c r="BW12" i="3"/>
  <c r="BZ11" i="3"/>
  <c r="BY11" i="3"/>
  <c r="BX11" i="3"/>
  <c r="BW11" i="3" a="1"/>
  <c r="BW11" i="3"/>
  <c r="BU11" i="3"/>
  <c r="BT11" i="3"/>
  <c r="BS11" i="3"/>
  <c r="BR11" i="3" a="1"/>
  <c r="BR11" i="3"/>
  <c r="BZ10" i="3"/>
  <c r="BW10" i="3" a="1"/>
  <c r="BY10" i="3" s="1"/>
  <c r="BU10" i="3"/>
  <c r="BR10" i="3" a="1"/>
  <c r="BW9" i="3" a="1"/>
  <c r="BU9" i="3"/>
  <c r="BT9" i="3"/>
  <c r="BR9" i="3" a="1"/>
  <c r="BS9" i="3" s="1"/>
  <c r="BR9" i="3"/>
  <c r="BO9" i="3"/>
  <c r="BM9" i="3" a="1"/>
  <c r="BM9" i="3"/>
  <c r="BX8" i="3"/>
  <c r="BW8" i="3" a="1"/>
  <c r="BZ8" i="3" s="1"/>
  <c r="BW8" i="3"/>
  <c r="BU8" i="3"/>
  <c r="BT8" i="3"/>
  <c r="BS8" i="3"/>
  <c r="BR8" i="3" a="1"/>
  <c r="BR8" i="3"/>
  <c r="BP8" i="3"/>
  <c r="BO8" i="3"/>
  <c r="BN8" i="3"/>
  <c r="BM8" i="3" a="1"/>
  <c r="BM8" i="3"/>
  <c r="BZ7" i="3"/>
  <c r="BW7" i="3" a="1"/>
  <c r="BU7" i="3"/>
  <c r="BS7" i="3"/>
  <c r="BR7" i="3" a="1"/>
  <c r="BM7" i="3" a="1"/>
  <c r="BK7" i="3"/>
  <c r="BJ7" i="3"/>
  <c r="BH7" i="3" a="1"/>
  <c r="BI7" i="3" s="1"/>
  <c r="BH7" i="3"/>
  <c r="BY6" i="3"/>
  <c r="BW6" i="3" a="1"/>
  <c r="BW6" i="3" s="1"/>
  <c r="BS6" i="3"/>
  <c r="BR6" i="3" a="1"/>
  <c r="BU6" i="3" s="1"/>
  <c r="BR6" i="3"/>
  <c r="BP6" i="3"/>
  <c r="BO6" i="3"/>
  <c r="BN6" i="3"/>
  <c r="BM6" i="3" a="1"/>
  <c r="BM6" i="3"/>
  <c r="BK6" i="3"/>
  <c r="BJ6" i="3"/>
  <c r="BI6" i="3"/>
  <c r="BH6" i="3" a="1"/>
  <c r="BH6" i="3"/>
  <c r="BZ5" i="3"/>
  <c r="BW5" i="3" a="1"/>
  <c r="BR5" i="3" a="1"/>
  <c r="BS5" i="3" s="1"/>
  <c r="BO5" i="3"/>
  <c r="BM5" i="3" a="1"/>
  <c r="BK5" i="3"/>
  <c r="BJ5" i="3"/>
  <c r="BH5" i="3" a="1"/>
  <c r="BI5" i="3" s="1"/>
  <c r="BH5" i="3"/>
  <c r="BC5" i="3" a="1"/>
  <c r="BC5" i="3"/>
  <c r="BX4" i="3"/>
  <c r="BW4" i="3" a="1"/>
  <c r="BZ4" i="3" s="1"/>
  <c r="BW4" i="3"/>
  <c r="BU4" i="3"/>
  <c r="BT4" i="3"/>
  <c r="BS4" i="3"/>
  <c r="BR4" i="3" a="1"/>
  <c r="BR4" i="3"/>
  <c r="BP4" i="3"/>
  <c r="BO4" i="3"/>
  <c r="BN4" i="3"/>
  <c r="BM4" i="3" a="1"/>
  <c r="BM4" i="3"/>
  <c r="BH4" i="3" a="1"/>
  <c r="BF4" i="3"/>
  <c r="BC4" i="3" a="1"/>
  <c r="BY3" i="3"/>
  <c r="BW3" i="3" a="1"/>
  <c r="BU3" i="3"/>
  <c r="BT3" i="3"/>
  <c r="BR3" i="3" a="1"/>
  <c r="BS3" i="3" s="1"/>
  <c r="BR3" i="3"/>
  <c r="BM3" i="3" a="1"/>
  <c r="BI3" i="3"/>
  <c r="BH3" i="3" a="1"/>
  <c r="BK3" i="3" s="1"/>
  <c r="BH3" i="3"/>
  <c r="BF3" i="3"/>
  <c r="BE3" i="3"/>
  <c r="BD3" i="3"/>
  <c r="BC3" i="3" a="1"/>
  <c r="BC3" i="3"/>
  <c r="BA3" i="3"/>
  <c r="AZ3" i="3"/>
  <c r="AY3" i="3"/>
  <c r="AX3" i="3" a="1"/>
  <c r="AX3" i="3"/>
  <c r="BW2" i="3" a="1"/>
  <c r="BU2" i="3"/>
  <c r="BS2" i="3"/>
  <c r="BR2" i="3" a="1"/>
  <c r="BM2" i="3" a="1"/>
  <c r="BK2" i="3"/>
  <c r="BJ2" i="3"/>
  <c r="BH2" i="3" a="1"/>
  <c r="BI2" i="3" s="1"/>
  <c r="BH2" i="3"/>
  <c r="BE2" i="3"/>
  <c r="BC2" i="3" a="1"/>
  <c r="BC2" i="3"/>
  <c r="AZ2" i="3"/>
  <c r="AY2" i="3"/>
  <c r="AX2" i="3" a="1"/>
  <c r="BA2" i="3" s="1"/>
  <c r="AX2" i="3"/>
  <c r="BZ13" i="2"/>
  <c r="BY13" i="2"/>
  <c r="BX13" i="2"/>
  <c r="BW13" i="2" a="1"/>
  <c r="BW13" i="2"/>
  <c r="BZ12" i="2"/>
  <c r="BY12" i="2"/>
  <c r="BX12" i="2"/>
  <c r="BW12" i="2" a="1"/>
  <c r="BW12" i="2"/>
  <c r="R12" i="2" a="1"/>
  <c r="R12" i="2" s="1"/>
  <c r="M12" i="2" a="1"/>
  <c r="O12" i="2" s="1"/>
  <c r="BZ11" i="2"/>
  <c r="BY11" i="2"/>
  <c r="BW11" i="2" a="1"/>
  <c r="BX11" i="2" s="1"/>
  <c r="BW11" i="2"/>
  <c r="BR11" i="2" a="1"/>
  <c r="BR11" i="2"/>
  <c r="T11" i="2"/>
  <c r="S11" i="2"/>
  <c r="R11" i="2" a="1"/>
  <c r="U11" i="2" s="1"/>
  <c r="R11" i="2"/>
  <c r="P11" i="2"/>
  <c r="O11" i="2"/>
  <c r="N11" i="2"/>
  <c r="M11" i="2" a="1"/>
  <c r="M11" i="2"/>
  <c r="BZ10" i="2"/>
  <c r="BY10" i="2"/>
  <c r="BX10" i="2"/>
  <c r="BW10" i="2" a="1"/>
  <c r="BW10" i="2"/>
  <c r="BR10" i="2" a="1"/>
  <c r="BZ9" i="2"/>
  <c r="BX9" i="2"/>
  <c r="BW9" i="2" a="1"/>
  <c r="BT9" i="2"/>
  <c r="BR9" i="2" a="1"/>
  <c r="BP9" i="2"/>
  <c r="BO9" i="2"/>
  <c r="BM9" i="2" a="1"/>
  <c r="BN9" i="2" s="1"/>
  <c r="BM9" i="2"/>
  <c r="R9" i="2" a="1"/>
  <c r="R9" i="2"/>
  <c r="P9" i="2"/>
  <c r="O9" i="2"/>
  <c r="N9" i="2"/>
  <c r="M9" i="2" a="1"/>
  <c r="M9" i="2"/>
  <c r="BZ8" i="2"/>
  <c r="BY8" i="2"/>
  <c r="BX8" i="2"/>
  <c r="BW8" i="2" a="1"/>
  <c r="BW8" i="2"/>
  <c r="BR8" i="2" a="1"/>
  <c r="BM8" i="2" a="1"/>
  <c r="BP8" i="2" s="1"/>
  <c r="R8" i="2" a="1"/>
  <c r="P8" i="2"/>
  <c r="O8" i="2"/>
  <c r="M8" i="2" a="1"/>
  <c r="N8" i="2" s="1"/>
  <c r="M8" i="2"/>
  <c r="BW7" i="2" a="1"/>
  <c r="BS7" i="2"/>
  <c r="BR7" i="2"/>
  <c r="BP7" i="2"/>
  <c r="BO7" i="2"/>
  <c r="BN7" i="2"/>
  <c r="BM7" i="2" a="1"/>
  <c r="BM7" i="2"/>
  <c r="BK7" i="2"/>
  <c r="BJ7" i="2"/>
  <c r="BI7" i="2"/>
  <c r="BH7" i="2" a="1"/>
  <c r="BH7" i="2"/>
  <c r="BW6" i="2" a="1"/>
  <c r="BZ6" i="2" s="1"/>
  <c r="BO6" i="2"/>
  <c r="BM6" i="2" a="1"/>
  <c r="BK6" i="2"/>
  <c r="BJ6" i="2"/>
  <c r="BH6" i="2" a="1"/>
  <c r="BI6" i="2" s="1"/>
  <c r="BH6" i="2"/>
  <c r="R6" i="2" a="1"/>
  <c r="BR7" i="2" s="1" a="1"/>
  <c r="R6" i="2"/>
  <c r="BR6" i="2" s="1" a="1"/>
  <c r="P6" i="2"/>
  <c r="O6" i="2"/>
  <c r="N6" i="2"/>
  <c r="M6" i="2" a="1"/>
  <c r="M6" i="2"/>
  <c r="BZ5" i="2"/>
  <c r="BX5" i="2"/>
  <c r="BW5" i="2" a="1"/>
  <c r="BY5" i="2" s="1"/>
  <c r="BW5" i="2"/>
  <c r="BR5" i="2" a="1"/>
  <c r="BM5" i="2" a="1"/>
  <c r="BP5" i="2" s="1"/>
  <c r="BH5" i="2" a="1"/>
  <c r="BF5" i="2"/>
  <c r="BE5" i="2"/>
  <c r="BC5" i="2" a="1"/>
  <c r="BD5" i="2" s="1"/>
  <c r="BC5" i="2"/>
  <c r="R5" i="2" a="1"/>
  <c r="R5" i="2" s="1"/>
  <c r="O5" i="2"/>
  <c r="N5" i="2"/>
  <c r="M5" i="2" a="1"/>
  <c r="P5" i="2" s="1"/>
  <c r="M5" i="2"/>
  <c r="BZ4" i="2"/>
  <c r="BY4" i="2"/>
  <c r="BX4" i="2"/>
  <c r="BW4" i="2" a="1"/>
  <c r="BW4" i="2"/>
  <c r="BU4" i="2"/>
  <c r="BS4" i="2"/>
  <c r="BR4" i="2" a="1"/>
  <c r="BT4" i="2" s="1"/>
  <c r="BR4" i="2"/>
  <c r="BM4" i="2" a="1"/>
  <c r="BI4" i="2"/>
  <c r="BH4" i="2" a="1"/>
  <c r="BK4" i="2" s="1"/>
  <c r="BC4" i="2" a="1"/>
  <c r="BZ3" i="2"/>
  <c r="BY3" i="2"/>
  <c r="BW3" i="2" a="1"/>
  <c r="BX3" i="2" s="1"/>
  <c r="BW3" i="2"/>
  <c r="BT3" i="2"/>
  <c r="BR3" i="2" a="1"/>
  <c r="BR3" i="2" s="1"/>
  <c r="BO3" i="2"/>
  <c r="BN3" i="2"/>
  <c r="BM3" i="2" a="1"/>
  <c r="BP3" i="2" s="1"/>
  <c r="BM3" i="2"/>
  <c r="BK3" i="2"/>
  <c r="BJ3" i="2"/>
  <c r="BI3" i="2"/>
  <c r="BH3" i="2" a="1"/>
  <c r="BH3" i="2"/>
  <c r="BF3" i="2"/>
  <c r="BD3" i="2"/>
  <c r="BC3" i="2" a="1"/>
  <c r="BE3" i="2" s="1"/>
  <c r="BC3" i="2"/>
  <c r="R3" i="2" a="1"/>
  <c r="R3" i="2" s="1"/>
  <c r="O3" i="2"/>
  <c r="M3" i="2" a="1"/>
  <c r="BZ2" i="2"/>
  <c r="BY2" i="2"/>
  <c r="BW2" i="2" a="1"/>
  <c r="BX2" i="2" s="1"/>
  <c r="BW2" i="2"/>
  <c r="BR2" i="2" a="1"/>
  <c r="BO2" i="2"/>
  <c r="BN2" i="2"/>
  <c r="BM2" i="2" a="1"/>
  <c r="BP2" i="2" s="1"/>
  <c r="BM2" i="2"/>
  <c r="BK2" i="2"/>
  <c r="BJ2" i="2"/>
  <c r="BI2" i="2"/>
  <c r="BH2" i="2" a="1"/>
  <c r="BH2" i="2"/>
  <c r="BF2" i="2"/>
  <c r="BD2" i="2"/>
  <c r="BC2" i="2" a="1"/>
  <c r="BE2" i="2" s="1"/>
  <c r="BC2" i="2"/>
  <c r="R2" i="2" a="1"/>
  <c r="M2" i="2" a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54" i="1"/>
  <c r="O153" i="1"/>
  <c r="O152" i="1"/>
  <c r="O111" i="1"/>
  <c r="O110" i="1"/>
  <c r="O109" i="1"/>
  <c r="O108" i="1"/>
  <c r="O107" i="1"/>
  <c r="O104" i="1"/>
  <c r="O103" i="1"/>
  <c r="O102" i="1"/>
  <c r="O101" i="1"/>
  <c r="O100" i="1"/>
  <c r="O87" i="1"/>
  <c r="O86" i="1"/>
  <c r="O85" i="1"/>
  <c r="O84" i="1"/>
  <c r="O83" i="1"/>
  <c r="O82" i="1"/>
  <c r="W81" i="1"/>
  <c r="O81" i="1"/>
  <c r="W80" i="1"/>
  <c r="O80" i="1"/>
  <c r="W79" i="1"/>
  <c r="O79" i="1"/>
  <c r="W78" i="1"/>
  <c r="O78" i="1"/>
  <c r="W77" i="1"/>
  <c r="O77" i="1"/>
  <c r="W76" i="1"/>
  <c r="O76" i="1"/>
  <c r="O73" i="1"/>
  <c r="O72" i="1"/>
  <c r="O71" i="1"/>
  <c r="O70" i="1"/>
  <c r="O69" i="1"/>
  <c r="O68" i="1"/>
  <c r="O67" i="1"/>
  <c r="O66" i="1"/>
  <c r="W65" i="1"/>
  <c r="O65" i="1"/>
  <c r="W64" i="1"/>
  <c r="O64" i="1"/>
  <c r="W63" i="1"/>
  <c r="O63" i="1"/>
  <c r="W62" i="1"/>
  <c r="O62" i="1"/>
  <c r="W61" i="1"/>
  <c r="O61" i="1"/>
  <c r="W60" i="1"/>
  <c r="O60" i="1"/>
  <c r="W59" i="1"/>
  <c r="O59" i="1"/>
  <c r="W58" i="1"/>
  <c r="O58" i="1"/>
  <c r="O46" i="1"/>
  <c r="O45" i="1"/>
  <c r="O44" i="1"/>
  <c r="O43" i="1"/>
  <c r="O42" i="1"/>
  <c r="O41" i="1"/>
  <c r="O40" i="1"/>
  <c r="O39" i="1"/>
  <c r="O38" i="1"/>
  <c r="O35" i="1"/>
  <c r="O34" i="1"/>
  <c r="O33" i="1"/>
  <c r="O32" i="1"/>
  <c r="O31" i="1"/>
  <c r="O30" i="1"/>
  <c r="O29" i="1"/>
  <c r="O28" i="1"/>
  <c r="O27" i="1"/>
  <c r="O26" i="1"/>
  <c r="O25" i="1"/>
  <c r="W24" i="1"/>
  <c r="O24" i="1"/>
  <c r="W23" i="1"/>
  <c r="O23" i="1"/>
  <c r="W22" i="1"/>
  <c r="O22" i="1"/>
  <c r="W21" i="1"/>
  <c r="O21" i="1"/>
  <c r="W20" i="1"/>
  <c r="O20" i="1"/>
  <c r="W19" i="1"/>
  <c r="O19" i="1"/>
  <c r="W18" i="1"/>
  <c r="O18" i="1"/>
  <c r="W17" i="1"/>
  <c r="O17" i="1"/>
  <c r="W16" i="1"/>
  <c r="O16" i="1"/>
  <c r="W15" i="1"/>
  <c r="O15" i="1"/>
  <c r="W14" i="1"/>
  <c r="O14" i="1"/>
  <c r="T11" i="1"/>
  <c r="S11" i="1"/>
  <c r="R11" i="1"/>
  <c r="Q11" i="1"/>
  <c r="O11" i="1"/>
  <c r="W10" i="1"/>
  <c r="T10" i="1"/>
  <c r="R10" i="1"/>
  <c r="Q10" i="1"/>
  <c r="O10" i="1"/>
  <c r="W9" i="1"/>
  <c r="T9" i="1"/>
  <c r="R9" i="1"/>
  <c r="Q9" i="1"/>
  <c r="S9" i="1" s="1"/>
  <c r="O9" i="1"/>
  <c r="W8" i="1"/>
  <c r="T8" i="1"/>
  <c r="R8" i="1"/>
  <c r="Q8" i="1"/>
  <c r="O8" i="1"/>
  <c r="W7" i="1"/>
  <c r="T7" i="1"/>
  <c r="S7" i="1"/>
  <c r="R7" i="1"/>
  <c r="Q7" i="1"/>
  <c r="O7" i="1"/>
  <c r="W6" i="1"/>
  <c r="T6" i="1"/>
  <c r="R6" i="1"/>
  <c r="Q6" i="1"/>
  <c r="S6" i="1" s="1"/>
  <c r="O6" i="1"/>
  <c r="T5" i="1"/>
  <c r="S5" i="1"/>
  <c r="R5" i="1"/>
  <c r="Q5" i="1"/>
  <c r="O5" i="1"/>
  <c r="T4" i="1"/>
  <c r="S4" i="1"/>
  <c r="R4" i="1"/>
  <c r="Q4" i="1"/>
  <c r="O4" i="1"/>
  <c r="T3" i="1"/>
  <c r="R3" i="1"/>
  <c r="Q3" i="1"/>
  <c r="S3" i="1" s="1"/>
  <c r="O3" i="1"/>
  <c r="T2" i="1"/>
  <c r="S2" i="1"/>
  <c r="R2" i="1"/>
  <c r="Q2" i="1"/>
  <c r="O2" i="1"/>
  <c r="BT6" i="2" l="1"/>
  <c r="BR6" i="2"/>
  <c r="BU6" i="2"/>
  <c r="BS6" i="2"/>
  <c r="BX7" i="2"/>
  <c r="BZ7" i="2"/>
  <c r="BM2" i="3"/>
  <c r="BP2" i="3"/>
  <c r="BN2" i="3"/>
  <c r="BD5" i="3"/>
  <c r="BF5" i="3"/>
  <c r="T2" i="2"/>
  <c r="S2" i="2"/>
  <c r="R2" i="2"/>
  <c r="BS2" i="2"/>
  <c r="BU2" i="2"/>
  <c r="BH5" i="2"/>
  <c r="BK5" i="2"/>
  <c r="BI5" i="2"/>
  <c r="R8" i="2"/>
  <c r="U8" i="2"/>
  <c r="S8" i="2"/>
  <c r="BY2" i="3"/>
  <c r="BX2" i="3"/>
  <c r="BW2" i="3"/>
  <c r="BN3" i="3"/>
  <c r="BP3" i="3"/>
  <c r="BE4" i="3"/>
  <c r="BC4" i="3"/>
  <c r="BT10" i="3"/>
  <c r="BR10" i="3"/>
  <c r="BS6" i="5"/>
  <c r="BU6" i="5"/>
  <c r="BT6" i="5"/>
  <c r="BN5" i="8"/>
  <c r="BM5" i="8"/>
  <c r="BO5" i="8"/>
  <c r="BP5" i="8"/>
  <c r="BJ4" i="3"/>
  <c r="BI4" i="3"/>
  <c r="BH4" i="3"/>
  <c r="BX13" i="3"/>
  <c r="BZ13" i="3"/>
  <c r="BY13" i="3"/>
  <c r="U2" i="2"/>
  <c r="BT2" i="2"/>
  <c r="BJ5" i="2"/>
  <c r="BU7" i="2"/>
  <c r="BT7" i="2"/>
  <c r="BW7" i="2"/>
  <c r="T8" i="2"/>
  <c r="BY9" i="2"/>
  <c r="BW9" i="2"/>
  <c r="BZ2" i="3"/>
  <c r="BO3" i="3"/>
  <c r="BD4" i="3"/>
  <c r="BM5" i="3"/>
  <c r="BP5" i="3"/>
  <c r="BN5" i="3"/>
  <c r="BY7" i="3"/>
  <c r="BX7" i="3"/>
  <c r="BW7" i="3"/>
  <c r="BN9" i="3"/>
  <c r="BP9" i="3"/>
  <c r="BS10" i="3"/>
  <c r="P9" i="5"/>
  <c r="N9" i="5"/>
  <c r="O9" i="5"/>
  <c r="M9" i="5"/>
  <c r="BO4" i="2"/>
  <c r="BN4" i="2"/>
  <c r="BM4" i="2"/>
  <c r="BU6" i="8"/>
  <c r="BS6" i="8"/>
  <c r="BR6" i="8"/>
  <c r="BT6" i="8"/>
  <c r="BN5" i="2"/>
  <c r="BY7" i="2"/>
  <c r="BT10" i="2"/>
  <c r="BS10" i="2"/>
  <c r="BR10" i="2"/>
  <c r="BO2" i="3"/>
  <c r="BK4" i="3"/>
  <c r="BE5" i="3"/>
  <c r="BM7" i="3"/>
  <c r="BP7" i="3"/>
  <c r="BN7" i="3"/>
  <c r="BE3" i="5"/>
  <c r="BD3" i="5"/>
  <c r="BC3" i="5"/>
  <c r="BF3" i="5"/>
  <c r="BT4" i="5"/>
  <c r="BS4" i="5"/>
  <c r="BR4" i="5"/>
  <c r="BU4" i="5"/>
  <c r="BU7" i="5"/>
  <c r="BT7" i="5"/>
  <c r="BS7" i="5"/>
  <c r="BR7" i="5"/>
  <c r="BP7" i="5"/>
  <c r="BO7" i="5"/>
  <c r="BN7" i="5"/>
  <c r="BM7" i="5"/>
  <c r="BT5" i="8"/>
  <c r="BS5" i="8"/>
  <c r="BR5" i="8"/>
  <c r="BU5" i="8"/>
  <c r="BO5" i="2"/>
  <c r="BM5" i="2"/>
  <c r="BO8" i="2"/>
  <c r="BM8" i="2"/>
  <c r="BP4" i="2"/>
  <c r="BY6" i="2"/>
  <c r="BX6" i="2"/>
  <c r="BW6" i="2"/>
  <c r="BN8" i="2"/>
  <c r="M12" i="2"/>
  <c r="P12" i="2"/>
  <c r="N12" i="2"/>
  <c r="BT5" i="3"/>
  <c r="BR5" i="3"/>
  <c r="BY3" i="6"/>
  <c r="BX3" i="6"/>
  <c r="BW3" i="6"/>
  <c r="BZ3" i="6"/>
  <c r="S8" i="1"/>
  <c r="U2" i="1" s="1"/>
  <c r="O2" i="2"/>
  <c r="M2" i="2"/>
  <c r="BC4" i="2"/>
  <c r="BF4" i="2"/>
  <c r="BD4" i="2"/>
  <c r="BT5" i="2"/>
  <c r="BS5" i="2"/>
  <c r="BR5" i="2"/>
  <c r="BT8" i="2"/>
  <c r="BS8" i="2"/>
  <c r="BR8" i="2"/>
  <c r="BU10" i="2"/>
  <c r="BS11" i="2"/>
  <c r="BU11" i="2"/>
  <c r="BD2" i="3"/>
  <c r="BF2" i="3"/>
  <c r="BT2" i="3"/>
  <c r="BR2" i="3"/>
  <c r="BU5" i="3"/>
  <c r="BO7" i="3"/>
  <c r="BE2" i="5"/>
  <c r="BD2" i="5"/>
  <c r="BC2" i="5"/>
  <c r="BF2" i="5"/>
  <c r="BY5" i="5"/>
  <c r="BX5" i="5"/>
  <c r="BW5" i="5"/>
  <c r="BZ5" i="5"/>
  <c r="BX7" i="5"/>
  <c r="BW7" i="5"/>
  <c r="BZ7" i="5"/>
  <c r="BY7" i="5"/>
  <c r="BS9" i="6"/>
  <c r="BR9" i="6"/>
  <c r="BT9" i="6"/>
  <c r="BU9" i="6"/>
  <c r="N2" i="2"/>
  <c r="M3" i="2"/>
  <c r="P3" i="2"/>
  <c r="N3" i="2"/>
  <c r="BE4" i="2"/>
  <c r="BU5" i="2"/>
  <c r="BM6" i="2"/>
  <c r="BP6" i="2"/>
  <c r="BN6" i="2"/>
  <c r="BU8" i="2"/>
  <c r="BT11" i="2"/>
  <c r="BW3" i="3"/>
  <c r="BZ3" i="3"/>
  <c r="BX3" i="3"/>
  <c r="BY5" i="3"/>
  <c r="BX5" i="3"/>
  <c r="BW5" i="3"/>
  <c r="BX6" i="3"/>
  <c r="BZ6" i="3"/>
  <c r="BT7" i="3"/>
  <c r="BR7" i="3"/>
  <c r="BP6" i="5"/>
  <c r="BO6" i="5"/>
  <c r="BN6" i="5"/>
  <c r="BM6" i="5"/>
  <c r="S5" i="2"/>
  <c r="U5" i="2"/>
  <c r="T5" i="2"/>
  <c r="S10" i="1"/>
  <c r="P2" i="2"/>
  <c r="BR2" i="2"/>
  <c r="BS3" i="2"/>
  <c r="BU3" i="2"/>
  <c r="BJ4" i="2"/>
  <c r="BH4" i="2"/>
  <c r="BR9" i="2"/>
  <c r="BU9" i="2"/>
  <c r="BS9" i="2"/>
  <c r="BM3" i="3"/>
  <c r="BW9" i="3"/>
  <c r="BY9" i="3"/>
  <c r="BZ9" i="3"/>
  <c r="BX9" i="3"/>
  <c r="U2" i="4"/>
  <c r="BP5" i="5"/>
  <c r="BN5" i="5"/>
  <c r="BM5" i="5"/>
  <c r="BI7" i="6"/>
  <c r="BH7" i="6"/>
  <c r="BJ7" i="6"/>
  <c r="BK7" i="6"/>
  <c r="O2" i="5"/>
  <c r="BX13" i="8"/>
  <c r="BW13" i="8"/>
  <c r="BY13" i="8"/>
  <c r="O3" i="5"/>
  <c r="BF2" i="6"/>
  <c r="BD2" i="6"/>
  <c r="BC2" i="6"/>
  <c r="BF4" i="8"/>
  <c r="BD4" i="8"/>
  <c r="BC4" i="8"/>
  <c r="BP8" i="8"/>
  <c r="BN8" i="8"/>
  <c r="BM8" i="8"/>
  <c r="BS8" i="9"/>
  <c r="BR8" i="9"/>
  <c r="BT8" i="9"/>
  <c r="BW10" i="3"/>
  <c r="P2" i="5"/>
  <c r="AY2" i="5"/>
  <c r="BH2" i="5"/>
  <c r="P3" i="5"/>
  <c r="BC5" i="5" s="1" a="1"/>
  <c r="AY3" i="5"/>
  <c r="BH3" i="5"/>
  <c r="BF4" i="5"/>
  <c r="BN4" i="5"/>
  <c r="BW4" i="5"/>
  <c r="BK5" i="5"/>
  <c r="M6" i="5"/>
  <c r="BR5" i="5" s="1" a="1"/>
  <c r="BS11" i="5"/>
  <c r="BR11" i="5"/>
  <c r="BT11" i="5"/>
  <c r="BE2" i="6"/>
  <c r="BP3" i="6"/>
  <c r="BN3" i="6"/>
  <c r="BM3" i="6"/>
  <c r="S8" i="7"/>
  <c r="AZ3" i="8"/>
  <c r="AY3" i="8"/>
  <c r="AX3" i="8"/>
  <c r="BE4" i="8"/>
  <c r="BK5" i="8"/>
  <c r="BI5" i="8"/>
  <c r="BH5" i="8"/>
  <c r="BO8" i="8"/>
  <c r="BZ13" i="8"/>
  <c r="BA3" i="9"/>
  <c r="AZ3" i="9"/>
  <c r="AY3" i="9"/>
  <c r="AX3" i="9"/>
  <c r="BU8" i="9"/>
  <c r="AZ2" i="5"/>
  <c r="AZ3" i="5"/>
  <c r="P2" i="8"/>
  <c r="N2" i="8"/>
  <c r="M2" i="8"/>
  <c r="BT7" i="8"/>
  <c r="BR7" i="8"/>
  <c r="BU7" i="8"/>
  <c r="BJ3" i="3"/>
  <c r="BY4" i="3"/>
  <c r="BT6" i="3"/>
  <c r="BY8" i="3"/>
  <c r="BX10" i="3"/>
  <c r="BY12" i="3"/>
  <c r="BA2" i="5"/>
  <c r="BI2" i="5"/>
  <c r="BY2" i="5"/>
  <c r="BA3" i="5"/>
  <c r="BI3" i="5"/>
  <c r="BY3" i="5"/>
  <c r="BP4" i="5"/>
  <c r="BX4" i="5"/>
  <c r="N6" i="5"/>
  <c r="P8" i="5"/>
  <c r="BY11" i="5"/>
  <c r="BX11" i="5"/>
  <c r="BW11" i="5"/>
  <c r="BS3" i="6"/>
  <c r="BR3" i="6"/>
  <c r="BT3" i="6"/>
  <c r="BZ6" i="6"/>
  <c r="BX6" i="6"/>
  <c r="BW6" i="6"/>
  <c r="BP9" i="6"/>
  <c r="BN9" i="6"/>
  <c r="BM9" i="6"/>
  <c r="O2" i="8"/>
  <c r="BP6" i="8"/>
  <c r="BN6" i="8"/>
  <c r="BX6" i="8"/>
  <c r="BW6" i="8"/>
  <c r="BY6" i="8"/>
  <c r="BU10" i="8"/>
  <c r="BS10" i="8"/>
  <c r="BR10" i="8"/>
  <c r="BP4" i="9"/>
  <c r="BO4" i="9"/>
  <c r="BN4" i="9"/>
  <c r="BM4" i="9"/>
  <c r="BO4" i="5"/>
  <c r="BO9" i="5"/>
  <c r="BN9" i="5"/>
  <c r="BM9" i="5"/>
  <c r="BI2" i="6"/>
  <c r="BH2" i="6"/>
  <c r="BJ2" i="6"/>
  <c r="BF5" i="6"/>
  <c r="BD5" i="6"/>
  <c r="BC5" i="6"/>
  <c r="BI4" i="8"/>
  <c r="BH4" i="8"/>
  <c r="BJ4" i="8"/>
  <c r="BS8" i="8"/>
  <c r="BR8" i="8"/>
  <c r="BT8" i="8"/>
  <c r="BD3" i="9"/>
  <c r="BC3" i="9"/>
  <c r="BE3" i="9"/>
  <c r="BZ11" i="5"/>
  <c r="BO2" i="6"/>
  <c r="BN2" i="6"/>
  <c r="BM2" i="6"/>
  <c r="BU3" i="6"/>
  <c r="BI5" i="6"/>
  <c r="BH5" i="6"/>
  <c r="BJ5" i="6"/>
  <c r="BY6" i="6"/>
  <c r="BO9" i="6"/>
  <c r="BZ13" i="6"/>
  <c r="BX13" i="6"/>
  <c r="BW13" i="6"/>
  <c r="S2" i="8"/>
  <c r="R2" i="8"/>
  <c r="T2" i="8"/>
  <c r="BO4" i="8"/>
  <c r="BN4" i="8"/>
  <c r="BM4" i="8"/>
  <c r="BM7" i="8"/>
  <c r="BO7" i="8"/>
  <c r="BZ6" i="8"/>
  <c r="BY8" i="8"/>
  <c r="BX8" i="8"/>
  <c r="BW8" i="8"/>
  <c r="BT10" i="8"/>
  <c r="BS4" i="9"/>
  <c r="BR4" i="9"/>
  <c r="BT4" i="9"/>
  <c r="S7" i="7"/>
  <c r="U2" i="7" s="1"/>
  <c r="U2" i="8"/>
  <c r="P3" i="8"/>
  <c r="N3" i="8"/>
  <c r="M3" i="8"/>
  <c r="BP4" i="8"/>
  <c r="BJ7" i="8"/>
  <c r="BI7" i="8"/>
  <c r="BH7" i="8"/>
  <c r="BZ8" i="8"/>
  <c r="BX10" i="8"/>
  <c r="BW10" i="8"/>
  <c r="BY10" i="8"/>
  <c r="BU4" i="9"/>
  <c r="BK6" i="9"/>
  <c r="BJ6" i="9"/>
  <c r="BI6" i="9"/>
  <c r="BH6" i="9"/>
  <c r="AZ2" i="8"/>
  <c r="AY2" i="8"/>
  <c r="AX2" i="8"/>
  <c r="O3" i="8"/>
  <c r="BK7" i="8"/>
  <c r="BZ10" i="8"/>
  <c r="BZ12" i="8"/>
  <c r="BX12" i="8"/>
  <c r="BW12" i="8"/>
  <c r="BN6" i="9"/>
  <c r="BM6" i="9"/>
  <c r="BO6" i="9"/>
  <c r="BO5" i="6"/>
  <c r="BN5" i="6"/>
  <c r="BM5" i="6"/>
  <c r="S9" i="5"/>
  <c r="R9" i="5"/>
  <c r="U11" i="5"/>
  <c r="S11" i="5"/>
  <c r="R11" i="5"/>
  <c r="BP5" i="6"/>
  <c r="BO7" i="6"/>
  <c r="BN7" i="6"/>
  <c r="BM7" i="6"/>
  <c r="BY9" i="6"/>
  <c r="BX9" i="6"/>
  <c r="BW9" i="6"/>
  <c r="S3" i="8"/>
  <c r="R3" i="8"/>
  <c r="T3" i="8"/>
  <c r="BM6" i="8"/>
  <c r="BN7" i="8"/>
  <c r="O11" i="8"/>
  <c r="N11" i="8"/>
  <c r="M11" i="8"/>
  <c r="BY12" i="8"/>
  <c r="BP6" i="9"/>
  <c r="BP8" i="9"/>
  <c r="BO8" i="9"/>
  <c r="BN8" i="9"/>
  <c r="BM8" i="9"/>
  <c r="BR11" i="9"/>
  <c r="BY11" i="9"/>
  <c r="BZ11" i="9"/>
  <c r="BX13" i="9"/>
  <c r="BT9" i="5"/>
  <c r="O12" i="5"/>
  <c r="BT2" i="6"/>
  <c r="BE4" i="6"/>
  <c r="BT5" i="6"/>
  <c r="BT7" i="6"/>
  <c r="BT10" i="6"/>
  <c r="BE2" i="8"/>
  <c r="BE3" i="8"/>
  <c r="BT4" i="8"/>
  <c r="BY5" i="8"/>
  <c r="O9" i="8"/>
  <c r="T11" i="8"/>
  <c r="AX2" i="9"/>
  <c r="BE2" i="9"/>
  <c r="BH3" i="9"/>
  <c r="BO3" i="9"/>
  <c r="BW4" i="9"/>
  <c r="BE5" i="9"/>
  <c r="BR6" i="9"/>
  <c r="BY6" i="9"/>
  <c r="BW8" i="9"/>
  <c r="BO9" i="9"/>
  <c r="BS11" i="9"/>
  <c r="BW12" i="9"/>
  <c r="BY13" i="9"/>
  <c r="BT11" i="9"/>
  <c r="BZ13" i="9"/>
  <c r="BW9" i="5"/>
  <c r="R12" i="5"/>
  <c r="BW2" i="6"/>
  <c r="BH4" i="6"/>
  <c r="BW5" i="6"/>
  <c r="BW7" i="6"/>
  <c r="BW10" i="6"/>
  <c r="AY2" i="9"/>
  <c r="BI3" i="9"/>
  <c r="BX4" i="9"/>
  <c r="BS6" i="9"/>
  <c r="BX8" i="9"/>
  <c r="BX12" i="9"/>
  <c r="BX10" i="9"/>
  <c r="BW11" i="9"/>
  <c r="BY12" i="9"/>
  <c r="BF5" i="5" l="1"/>
  <c r="BE5" i="5"/>
  <c r="BD5" i="5"/>
  <c r="BC5" i="5"/>
  <c r="BC5" i="8" a="1"/>
  <c r="BR5" i="5"/>
  <c r="BT5" i="5"/>
  <c r="BU5" i="5"/>
  <c r="BS5" i="5"/>
  <c r="BF5" i="8" l="1"/>
  <c r="BD5" i="8"/>
  <c r="BC5" i="8"/>
  <c r="BE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<sst xmlns="http://schemas.openxmlformats.org/spreadsheetml/2006/main" count="276" uniqueCount="38">
  <si>
    <t>c</t>
  </si>
  <si>
    <t>std err sim</t>
  </si>
  <si>
    <t>sim</t>
  </si>
  <si>
    <t>t learning (s)</t>
  </si>
  <si>
    <t>no purchase</t>
  </si>
  <si>
    <t>P1</t>
  </si>
  <si>
    <t>P2</t>
  </si>
  <si>
    <t>P3</t>
  </si>
  <si>
    <t>Rounded values</t>
  </si>
  <si>
    <t>Concat 1</t>
  </si>
  <si>
    <t>Concat all</t>
  </si>
  <si>
    <t>overall occupancy</t>
  </si>
  <si>
    <t>a0</t>
  </si>
  <si>
    <t>t sim (s)</t>
  </si>
  <si>
    <t>Vroot</t>
  </si>
  <si>
    <t>Simulation</t>
  </si>
  <si>
    <t>b/a</t>
  </si>
  <si>
    <t>a1</t>
  </si>
  <si>
    <t>tau</t>
  </si>
  <si>
    <t>Demand/Capacity</t>
  </si>
  <si>
    <t>HOMOG</t>
  </si>
  <si>
    <t>AW</t>
  </si>
  <si>
    <t>HET</t>
  </si>
  <si>
    <t>Price Sensitivity</t>
  </si>
  <si>
    <t>Nest dissimilarity</t>
  </si>
  <si>
    <t>tau2</t>
  </si>
  <si>
    <t>tau3</t>
  </si>
  <si>
    <t>tau share</t>
  </si>
  <si>
    <t>tau2/3</t>
  </si>
  <si>
    <t xml:space="preserve">Nest diss </t>
  </si>
  <si>
    <t>contrary</t>
  </si>
  <si>
    <t>proportional</t>
  </si>
  <si>
    <t>not P3?</t>
  </si>
  <si>
    <t>0/1</t>
  </si>
  <si>
    <t>SLF with P3</t>
  </si>
  <si>
    <t>SLF without P3</t>
  </si>
  <si>
    <t>Relative Expected Revenue to not selling extra seats</t>
  </si>
  <si>
    <t>SLF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</si>
</sst>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5" formatCode="0.0000"/>
    <numFmt numFmtId="166" formatCode="0.00000"/>
    <numFmt numFmtId="167" formatCode="0.00000000"/>
  </numFmts>
  <fonts count="4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64" fontId="0" fillId="0" borderId="0" xfId="1" applyNumberFormat="1" applyFont="1"/>
    <xf numFmtId="165" fontId="0" fillId="0" borderId="0" xfId="0" applyNumberFormat="1"/>
    <xf numFmtId="9" fontId="0" fillId="0" borderId="0" xfId="1" applyFont="1"/>
    <xf numFmtId="2" fontId="0" fillId="0" borderId="0" xfId="1" applyNumberFormat="1" applyFont="1"/>
    <xf numFmtId="10" fontId="1" fillId="0" borderId="0" xfId="0" applyNumberFormat="1" applyFont="1"/>
    <xf numFmtId="10" fontId="0" fillId="0" borderId="0" xfId="0" applyNumberFormat="1"/>
    <xf numFmtId="2" fontId="0" fillId="0" borderId="0" xfId="0" applyNumberFormat="1"/>
    <xf numFmtId="166" fontId="0" fillId="0" borderId="0" xfId="0" applyNumberFormat="1"/>
    <xf numFmtId="0" fontId="2" fillId="0" borderId="0" xfId="0" applyFont="1"/>
    <xf numFmtId="2" fontId="2" fillId="0" borderId="0" xfId="0" applyNumberFormat="1" applyFont="1"/>
    <xf numFmtId="166" fontId="2" fillId="0" borderId="0" xfId="0" applyNumberFormat="1" applyFont="1"/>
    <xf numFmtId="10" fontId="0" fillId="0" borderId="0" xfId="1" applyNumberFormat="1" applyFont="1"/>
    <xf numFmtId="0" fontId="0" fillId="0" borderId="1" xfId="0" applyBorder="1"/>
    <xf numFmtId="167" fontId="1" fillId="0" borderId="0" xfId="0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HOMOG!$W$5</c:f>
              <c:strCache>
                <c:ptCount val="1"/>
                <c:pt idx="0">
                  <c:v>Relative Expected Revenue to not selling extra seats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HOMOG!$V$6:$V$10</c:f>
              <c:numCache>
                <c:formatCode>General</c:formatCode>
                <c:ptCount val="5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</c:numCache>
            </c:numRef>
          </c:cat>
          <c:val>
            <c:numRef>
              <c:f>HOMOG!$W$6:$W$10</c:f>
              <c:numCache>
                <c:formatCode>0.00%</c:formatCode>
                <c:ptCount val="5"/>
                <c:pt idx="0">
                  <c:v>1.0061188921789719</c:v>
                </c:pt>
                <c:pt idx="1">
                  <c:v>1.0152371084805831</c:v>
                </c:pt>
                <c:pt idx="2">
                  <c:v>1.0344977587612165</c:v>
                </c:pt>
                <c:pt idx="3">
                  <c:v>1.068822895651194</c:v>
                </c:pt>
                <c:pt idx="4">
                  <c:v>1.1203070789240446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CC-4EAF-840C-6720CCA46735}"/>
            </c:ext>
          </c:extLst>
        </c:ser>
        <c:ser>
          <c:idx val="1"/>
          <c:order val="1"/>
          <c:tx>
            <c:strRef>
              <c:f>HOMOG!$X$5</c:f>
              <c:strCache>
                <c:ptCount val="1"/>
                <c:pt idx="0">
                  <c:v>SLF with P3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HOMOG!$V$6:$V$10</c:f>
              <c:numCache>
                <c:formatCode>General</c:formatCode>
                <c:ptCount val="5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</c:numCache>
            </c:numRef>
          </c:cat>
          <c:val>
            <c:numRef>
              <c:f>HOMOG!$X$6:$X$10</c:f>
              <c:numCache>
                <c:formatCode>0.00%</c:formatCode>
                <c:ptCount val="5"/>
                <c:pt idx="0">
                  <c:v>0.84250000000000003</c:v>
                </c:pt>
                <c:pt idx="1">
                  <c:v>0.7962499999999999</c:v>
                </c:pt>
                <c:pt idx="2">
                  <c:v>0.72125000000000006</c:v>
                </c:pt>
                <c:pt idx="3">
                  <c:v>0.63250000000000006</c:v>
                </c:pt>
                <c:pt idx="4">
                  <c:v>0.54874999999999996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CC-4EAF-840C-6720CCA46735}"/>
            </c:ext>
          </c:extLst>
        </c:ser>
        <c:ser>
          <c:idx val="2"/>
          <c:order val="2"/>
          <c:tx>
            <c:strRef>
              <c:f>HOMOG!$Y$5</c:f>
              <c:strCache>
                <c:ptCount val="1"/>
                <c:pt idx="0">
                  <c:v>SLF without P3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HOMOG!$V$6:$V$10</c:f>
              <c:numCache>
                <c:formatCode>General</c:formatCode>
                <c:ptCount val="5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</c:numCache>
            </c:numRef>
          </c:cat>
          <c:val>
            <c:numRef>
              <c:f>HOMOG!$Y$6:$Y$10</c:f>
              <c:numCache>
                <c:formatCode>0.00%</c:formatCode>
                <c:ptCount val="5"/>
                <c:pt idx="0">
                  <c:v>0.84624999999999995</c:v>
                </c:pt>
                <c:pt idx="1">
                  <c:v>0.80374999999999996</c:v>
                </c:pt>
                <c:pt idx="2">
                  <c:v>0.72</c:v>
                </c:pt>
                <c:pt idx="3">
                  <c:v>0.61624999999999996</c:v>
                </c:pt>
                <c:pt idx="4">
                  <c:v>0.49124999999999996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CC-4EAF-840C-6720CCA46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1195071"/>
        <c:axId val="1291196031"/>
      </c:lineChart>
      <c:catAx>
        <c:axId val="129119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91196031"/>
        <c:crosses val="autoZero"/>
        <c:auto val="1"/>
        <c:lblAlgn val="ctr"/>
        <c:lblOffset val="100"/>
        <c:noMultiLvlLbl val="0"/>
      </c:catAx>
      <c:valAx>
        <c:axId val="1291196031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9119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9525</xdr:colOff>
      <xdr:row>2</xdr:row>
      <xdr:rowOff>166687</xdr:rowOff>
    </xdr:from>
    <xdr:to>
      <xdr:col>33</xdr:col>
      <xdr:colOff>314325</xdr:colOff>
      <xdr:row>17</xdr:row>
      <xdr:rowOff>52387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090C0FA-E77D-38DD-5CB9-3CC55C91D2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2"/>
  <sheetViews>
    <sheetView topLeftCell="A148" zoomScaleNormal="100" workbookViewId="0">
      <selection activeCell="I172" sqref="I172:I176"/>
    </sheetView>
  </sheetViews>
  <sheetFormatPr baseColWidth="10" defaultColWidth="9.140625" defaultRowHeight="15" x14ac:dyDescent="0.25"/>
  <cols>
    <col min="1" max="1" width="7.7109375" bestFit="1" customWidth="1"/>
    <col min="2" max="2" width="2.140625" customWidth="1"/>
    <col min="3" max="3" width="11.7109375" customWidth="1"/>
    <col min="4" max="4" width="12.28515625" bestFit="1" customWidth="1"/>
    <col min="5" max="6" width="11.7109375" customWidth="1"/>
    <col min="7" max="7" width="4.28515625" customWidth="1"/>
    <col min="8" max="8" width="4.42578125" customWidth="1"/>
    <col min="9" max="9" width="12.7109375" style="10" bestFit="1" customWidth="1"/>
    <col min="10" max="10" width="11.7109375" customWidth="1"/>
    <col min="11" max="11" width="11.85546875" customWidth="1"/>
    <col min="12" max="14" width="5.7109375" customWidth="1"/>
    <col min="15" max="15" width="9.140625" style="7"/>
    <col min="23" max="23" width="11.5703125" customWidth="1"/>
    <col min="24" max="24" width="13.42578125" bestFit="1" customWidth="1"/>
  </cols>
  <sheetData>
    <row r="1" spans="1:25" x14ac:dyDescent="0.25">
      <c r="A1" s="1" t="s">
        <v>32</v>
      </c>
      <c r="B1" t="s">
        <v>0</v>
      </c>
      <c r="C1" s="1" t="s">
        <v>14</v>
      </c>
      <c r="D1" t="s">
        <v>3</v>
      </c>
      <c r="E1" s="1" t="s">
        <v>15</v>
      </c>
      <c r="F1" s="1" t="s">
        <v>13</v>
      </c>
      <c r="G1" t="s">
        <v>2</v>
      </c>
      <c r="H1" s="10" t="s">
        <v>12</v>
      </c>
      <c r="I1" s="1" t="s">
        <v>37</v>
      </c>
      <c r="J1" t="s">
        <v>1</v>
      </c>
      <c r="K1" s="1" t="s">
        <v>4</v>
      </c>
      <c r="L1" s="1" t="s">
        <v>5</v>
      </c>
      <c r="M1" s="1" t="s">
        <v>6</v>
      </c>
      <c r="N1" s="1" t="s">
        <v>7</v>
      </c>
      <c r="O1" s="6" t="s">
        <v>11</v>
      </c>
      <c r="P1" s="1"/>
      <c r="Q1" s="1" t="s">
        <v>8</v>
      </c>
      <c r="R1" s="1"/>
      <c r="S1" s="1" t="s">
        <v>9</v>
      </c>
      <c r="T1" s="1"/>
      <c r="U1" s="1" t="s">
        <v>10</v>
      </c>
    </row>
    <row r="2" spans="1:25" x14ac:dyDescent="0.25">
      <c r="A2">
        <v>0</v>
      </c>
      <c r="B2">
        <v>8</v>
      </c>
      <c r="C2">
        <v>99.962752641667876</v>
      </c>
      <c r="D2">
        <v>555.15531209999995</v>
      </c>
      <c r="E2">
        <v>98.679795929528368</v>
      </c>
      <c r="F2">
        <v>48.953149000000003</v>
      </c>
      <c r="G2">
        <v>100</v>
      </c>
      <c r="H2" s="10">
        <v>-1</v>
      </c>
      <c r="I2" s="15">
        <v>0.85349178809494708</v>
      </c>
      <c r="J2">
        <v>20.152368930563284</v>
      </c>
      <c r="K2">
        <v>9</v>
      </c>
      <c r="L2">
        <v>2.0499999999999998</v>
      </c>
      <c r="M2">
        <v>4.49</v>
      </c>
      <c r="N2">
        <v>0.2</v>
      </c>
      <c r="O2" s="7">
        <f>(SUM(L2:N2))/B2</f>
        <v>0.84250000000000003</v>
      </c>
      <c r="Q2">
        <f>ROUND(E2,4)</f>
        <v>98.6798</v>
      </c>
      <c r="R2">
        <f>ROUND(J2,4)</f>
        <v>20.1524</v>
      </c>
      <c r="S2" t="str">
        <f>CONCATENATE(Q2," (",R2,")")</f>
        <v>98.6798 (20.1524)</v>
      </c>
      <c r="T2">
        <f>(F2+D2)/60</f>
        <v>10.068474351666667</v>
      </c>
      <c r="U2" t="str">
        <f>CONCATENATE(S2," &amp; ",S3," &amp; ",S4," &amp; ",S5," &amp; ",S6," &amp; ",S7," &amp; ",S8," &amp; ",S9," &amp; ",S10," &amp; ",S11)</f>
        <v>98.6798 (20.1524) &amp; 81.0188 (19.1996) &amp; 63.908 (18.5437) &amp; 48.5986 (16.3885) &amp; 36.6352 (14.0086) &amp; 97.7366 (21.1585) &amp; 79.7396 (19.3673) &amp; 61.1776 (19.1262) &amp; 45.3273 (16.6917) &amp; 32.1629 (14.0127)</v>
      </c>
    </row>
    <row r="3" spans="1:25" x14ac:dyDescent="0.25">
      <c r="A3">
        <v>0</v>
      </c>
      <c r="B3">
        <v>8</v>
      </c>
      <c r="C3">
        <v>81.052532665491</v>
      </c>
      <c r="D3">
        <v>423.76615079999999</v>
      </c>
      <c r="E3">
        <v>81.018781565235784</v>
      </c>
      <c r="F3">
        <v>45.765778500000003</v>
      </c>
      <c r="G3">
        <v>100</v>
      </c>
      <c r="H3" s="10">
        <v>-0.5</v>
      </c>
      <c r="I3" s="15">
        <v>0.7969292323673105</v>
      </c>
      <c r="J3">
        <v>19.199596363306373</v>
      </c>
      <c r="K3">
        <v>9.32</v>
      </c>
      <c r="L3">
        <v>1.97</v>
      </c>
      <c r="M3">
        <v>4.0999999999999996</v>
      </c>
      <c r="N3">
        <v>0.3</v>
      </c>
      <c r="O3" s="7">
        <f t="shared" ref="O3:O11" si="0">(SUM(L3:N3))/B3</f>
        <v>0.7962499999999999</v>
      </c>
      <c r="Q3">
        <f t="shared" ref="Q3:Q8" si="1">ROUND(E3,4)</f>
        <v>81.018799999999999</v>
      </c>
      <c r="R3">
        <f t="shared" ref="R3:R8" si="2">ROUND(J3,4)</f>
        <v>19.1996</v>
      </c>
      <c r="S3" t="str">
        <f t="shared" ref="S3:S8" si="3">CONCATENATE(Q3," (",R3,")")</f>
        <v>81.0188 (19.1996)</v>
      </c>
      <c r="T3">
        <f t="shared" ref="T3:T11" si="4">(F3+D3)/60</f>
        <v>7.8255321550000003</v>
      </c>
    </row>
    <row r="4" spans="1:25" x14ac:dyDescent="0.25">
      <c r="A4">
        <v>0</v>
      </c>
      <c r="B4">
        <v>8</v>
      </c>
      <c r="C4">
        <v>64.028024320843329</v>
      </c>
      <c r="D4">
        <v>416.05054860000001</v>
      </c>
      <c r="E4">
        <v>63.908022526146084</v>
      </c>
      <c r="F4">
        <v>43.837221399999997</v>
      </c>
      <c r="G4">
        <v>100</v>
      </c>
      <c r="H4" s="10">
        <v>0</v>
      </c>
      <c r="I4" s="15">
        <v>0.72400082431182666</v>
      </c>
      <c r="J4">
        <v>18.543701588041959</v>
      </c>
      <c r="K4">
        <v>9.94</v>
      </c>
      <c r="L4">
        <v>1.82</v>
      </c>
      <c r="M4">
        <v>3.38</v>
      </c>
      <c r="N4">
        <v>0.56999999999999995</v>
      </c>
      <c r="O4" s="7">
        <f t="shared" si="0"/>
        <v>0.72125000000000006</v>
      </c>
      <c r="Q4">
        <f t="shared" si="1"/>
        <v>63.908000000000001</v>
      </c>
      <c r="R4">
        <f t="shared" si="2"/>
        <v>18.543700000000001</v>
      </c>
      <c r="S4" t="str">
        <f t="shared" si="3"/>
        <v>63.908 (18.5437)</v>
      </c>
      <c r="T4">
        <f t="shared" si="4"/>
        <v>7.6647961666666662</v>
      </c>
    </row>
    <row r="5" spans="1:25" x14ac:dyDescent="0.25">
      <c r="A5">
        <v>0</v>
      </c>
      <c r="B5">
        <v>8</v>
      </c>
      <c r="C5">
        <v>49.271205279365724</v>
      </c>
      <c r="D5">
        <v>418.14053139999999</v>
      </c>
      <c r="E5">
        <v>48.598631750980175</v>
      </c>
      <c r="F5">
        <v>46.131478399999999</v>
      </c>
      <c r="G5">
        <v>100</v>
      </c>
      <c r="H5" s="10">
        <v>0.5</v>
      </c>
      <c r="I5" s="15">
        <v>0.63967122067133153</v>
      </c>
      <c r="J5">
        <v>16.388542950123135</v>
      </c>
      <c r="K5">
        <v>10.73</v>
      </c>
      <c r="L5">
        <v>1.57</v>
      </c>
      <c r="M5">
        <v>2.68</v>
      </c>
      <c r="N5">
        <v>0.81</v>
      </c>
      <c r="O5" s="7">
        <f t="shared" si="0"/>
        <v>0.63250000000000006</v>
      </c>
      <c r="Q5">
        <f t="shared" si="1"/>
        <v>48.598599999999998</v>
      </c>
      <c r="R5">
        <f t="shared" si="2"/>
        <v>16.388500000000001</v>
      </c>
      <c r="S5" t="str">
        <f t="shared" si="3"/>
        <v>48.5986 (16.3885)</v>
      </c>
      <c r="T5">
        <f t="shared" si="4"/>
        <v>7.7378668299999998</v>
      </c>
      <c r="V5" s="10" t="s">
        <v>12</v>
      </c>
      <c r="W5" s="1" t="s">
        <v>36</v>
      </c>
      <c r="X5" s="1" t="s">
        <v>34</v>
      </c>
      <c r="Y5" s="1" t="s">
        <v>35</v>
      </c>
    </row>
    <row r="6" spans="1:25" x14ac:dyDescent="0.25">
      <c r="A6">
        <v>0</v>
      </c>
      <c r="B6">
        <v>8</v>
      </c>
      <c r="C6">
        <v>36.929665963957291</v>
      </c>
      <c r="D6">
        <v>415.29899890000002</v>
      </c>
      <c r="E6">
        <v>36.635231798420989</v>
      </c>
      <c r="F6">
        <v>45.014464799999999</v>
      </c>
      <c r="G6">
        <v>100</v>
      </c>
      <c r="H6" s="10">
        <v>1</v>
      </c>
      <c r="I6" s="15">
        <v>0.54995663519894145</v>
      </c>
      <c r="J6">
        <v>14.008620120770983</v>
      </c>
      <c r="K6">
        <v>11.45</v>
      </c>
      <c r="L6">
        <v>1.24</v>
      </c>
      <c r="M6">
        <v>2.02</v>
      </c>
      <c r="N6">
        <v>1.1299999999999999</v>
      </c>
      <c r="O6" s="7">
        <f t="shared" si="0"/>
        <v>0.54874999999999996</v>
      </c>
      <c r="Q6">
        <f t="shared" si="1"/>
        <v>36.635199999999998</v>
      </c>
      <c r="R6">
        <f t="shared" si="2"/>
        <v>14.008599999999999</v>
      </c>
      <c r="S6" t="str">
        <f t="shared" si="3"/>
        <v>36.6352 (14.0086)</v>
      </c>
      <c r="T6">
        <f t="shared" si="4"/>
        <v>7.6718910616666669</v>
      </c>
      <c r="V6" s="10">
        <v>-1</v>
      </c>
      <c r="W6" s="13">
        <f>(C2)/C7</f>
        <v>1.0061188921789719</v>
      </c>
      <c r="X6" s="13">
        <v>0.84250000000000003</v>
      </c>
      <c r="Y6" s="13">
        <v>0.84624999999999995</v>
      </c>
    </row>
    <row r="7" spans="1:25" x14ac:dyDescent="0.25">
      <c r="A7">
        <v>1</v>
      </c>
      <c r="B7">
        <v>8</v>
      </c>
      <c r="C7">
        <v>99.354811264080865</v>
      </c>
      <c r="D7">
        <v>313.09104819999999</v>
      </c>
      <c r="E7">
        <v>97.736626346965934</v>
      </c>
      <c r="F7">
        <v>29.974303299999999</v>
      </c>
      <c r="G7">
        <v>100</v>
      </c>
      <c r="H7" s="10">
        <v>-1</v>
      </c>
      <c r="I7" s="15">
        <v>0.85953337807389674</v>
      </c>
      <c r="J7">
        <v>21.15845190889608</v>
      </c>
      <c r="K7">
        <v>8.98</v>
      </c>
      <c r="L7">
        <v>2.11</v>
      </c>
      <c r="M7">
        <v>4.66</v>
      </c>
      <c r="N7">
        <v>0</v>
      </c>
      <c r="O7" s="7">
        <f t="shared" si="0"/>
        <v>0.84624999999999995</v>
      </c>
      <c r="Q7">
        <f t="shared" si="1"/>
        <v>97.736599999999996</v>
      </c>
      <c r="R7">
        <f t="shared" si="2"/>
        <v>21.1585</v>
      </c>
      <c r="S7" t="str">
        <f t="shared" si="3"/>
        <v>97.7366 (21.1585)</v>
      </c>
      <c r="T7">
        <f t="shared" si="4"/>
        <v>5.7177558583333328</v>
      </c>
      <c r="V7" s="10">
        <v>-0.5</v>
      </c>
      <c r="W7" s="13">
        <f>(C3)/C8</f>
        <v>1.0152371084805831</v>
      </c>
      <c r="X7" s="13">
        <v>0.7962499999999999</v>
      </c>
      <c r="Y7" s="13">
        <v>0.80374999999999996</v>
      </c>
    </row>
    <row r="8" spans="1:25" x14ac:dyDescent="0.25">
      <c r="A8">
        <v>1</v>
      </c>
      <c r="B8">
        <v>8</v>
      </c>
      <c r="C8">
        <v>79.836061929213031</v>
      </c>
      <c r="D8">
        <v>313.5078297</v>
      </c>
      <c r="E8">
        <v>79.739563037063874</v>
      </c>
      <c r="F8">
        <v>29.859777699999999</v>
      </c>
      <c r="G8">
        <v>100</v>
      </c>
      <c r="H8" s="10">
        <v>-0.5</v>
      </c>
      <c r="I8" s="15">
        <v>0.80497636084363677</v>
      </c>
      <c r="J8">
        <v>19.367301729603831</v>
      </c>
      <c r="K8">
        <v>9.35</v>
      </c>
      <c r="L8">
        <v>2.0499999999999998</v>
      </c>
      <c r="M8">
        <v>4.38</v>
      </c>
      <c r="N8">
        <v>0</v>
      </c>
      <c r="O8" s="7">
        <f t="shared" si="0"/>
        <v>0.80374999999999996</v>
      </c>
      <c r="Q8">
        <f t="shared" si="1"/>
        <v>79.739599999999996</v>
      </c>
      <c r="R8">
        <f t="shared" si="2"/>
        <v>19.3673</v>
      </c>
      <c r="S8" t="str">
        <f t="shared" si="3"/>
        <v>79.7396 (19.3673)</v>
      </c>
      <c r="T8">
        <f t="shared" si="4"/>
        <v>5.7227934566666665</v>
      </c>
      <c r="V8" s="10">
        <v>0</v>
      </c>
      <c r="W8" s="13">
        <f>(C4)/C9</f>
        <v>1.0344977587612165</v>
      </c>
      <c r="X8" s="13">
        <v>0.72125000000000006</v>
      </c>
      <c r="Y8" s="13">
        <v>0.72</v>
      </c>
    </row>
    <row r="9" spans="1:25" x14ac:dyDescent="0.25">
      <c r="A9">
        <v>1</v>
      </c>
      <c r="B9">
        <v>8</v>
      </c>
      <c r="C9">
        <v>61.892859388613061</v>
      </c>
      <c r="D9">
        <v>311.99914050000001</v>
      </c>
      <c r="E9">
        <v>61.177611361955726</v>
      </c>
      <c r="F9">
        <v>31.920551100000001</v>
      </c>
      <c r="G9">
        <v>100</v>
      </c>
      <c r="H9" s="10">
        <v>0</v>
      </c>
      <c r="I9" s="15">
        <v>0.72662881735740348</v>
      </c>
      <c r="J9">
        <v>19.126234063575193</v>
      </c>
      <c r="K9">
        <v>10.1</v>
      </c>
      <c r="L9">
        <v>1.93</v>
      </c>
      <c r="M9">
        <v>3.83</v>
      </c>
      <c r="N9">
        <v>0</v>
      </c>
      <c r="O9" s="7">
        <f t="shared" si="0"/>
        <v>0.72</v>
      </c>
      <c r="Q9">
        <f t="shared" ref="Q9:Q11" si="5">ROUND(E9,4)</f>
        <v>61.177599999999998</v>
      </c>
      <c r="R9">
        <f t="shared" ref="R9:R11" si="6">ROUND(J9,4)</f>
        <v>19.126200000000001</v>
      </c>
      <c r="S9" t="str">
        <f t="shared" ref="S9:S11" si="7">CONCATENATE(Q9," (",R9,")")</f>
        <v>61.1776 (19.1262)</v>
      </c>
      <c r="T9">
        <f t="shared" si="4"/>
        <v>5.7319948600000004</v>
      </c>
      <c r="V9" s="10">
        <v>0.5</v>
      </c>
      <c r="W9" s="13">
        <f>(C5)/C10</f>
        <v>1.068822895651194</v>
      </c>
      <c r="X9" s="13">
        <v>0.63250000000000006</v>
      </c>
      <c r="Y9" s="13">
        <v>0.61624999999999996</v>
      </c>
    </row>
    <row r="10" spans="1:25" x14ac:dyDescent="0.25">
      <c r="A10">
        <v>1</v>
      </c>
      <c r="B10">
        <v>8</v>
      </c>
      <c r="C10">
        <v>46.09856832206669</v>
      </c>
      <c r="D10">
        <v>320.38183350000003</v>
      </c>
      <c r="E10">
        <v>45.327322740206256</v>
      </c>
      <c r="F10">
        <v>31.7117088</v>
      </c>
      <c r="G10">
        <v>100</v>
      </c>
      <c r="H10" s="10">
        <v>0.5</v>
      </c>
      <c r="I10" s="15">
        <v>0.62247145915058122</v>
      </c>
      <c r="J10">
        <v>16.691656066064624</v>
      </c>
      <c r="K10">
        <v>10.99</v>
      </c>
      <c r="L10">
        <v>1.73</v>
      </c>
      <c r="M10">
        <v>3.2</v>
      </c>
      <c r="N10">
        <v>0</v>
      </c>
      <c r="O10" s="7">
        <f t="shared" si="0"/>
        <v>0.61624999999999996</v>
      </c>
      <c r="Q10">
        <f t="shared" si="5"/>
        <v>45.327300000000001</v>
      </c>
      <c r="R10">
        <f t="shared" si="6"/>
        <v>16.691700000000001</v>
      </c>
      <c r="S10" t="str">
        <f t="shared" si="7"/>
        <v>45.3273 (16.6917)</v>
      </c>
      <c r="T10">
        <f t="shared" si="4"/>
        <v>5.8682257050000004</v>
      </c>
      <c r="V10" s="10">
        <v>1</v>
      </c>
      <c r="W10" s="13">
        <f>(C6)/C11</f>
        <v>1.1203070789240446</v>
      </c>
      <c r="X10" s="13">
        <v>0.54874999999999996</v>
      </c>
      <c r="Y10" s="13">
        <v>0.49124999999999996</v>
      </c>
    </row>
    <row r="11" spans="1:25" x14ac:dyDescent="0.25">
      <c r="A11">
        <v>1</v>
      </c>
      <c r="B11">
        <v>8</v>
      </c>
      <c r="C11">
        <v>32.96387808191389</v>
      </c>
      <c r="D11">
        <v>319.13268909999999</v>
      </c>
      <c r="E11">
        <v>32.162893746254753</v>
      </c>
      <c r="F11">
        <v>31.948993099999999</v>
      </c>
      <c r="G11">
        <v>100</v>
      </c>
      <c r="H11" s="10">
        <v>1</v>
      </c>
      <c r="I11" s="15">
        <v>0.50103394570880921</v>
      </c>
      <c r="J11">
        <v>14.01274114068771</v>
      </c>
      <c r="K11">
        <v>12.03</v>
      </c>
      <c r="L11">
        <v>1.41</v>
      </c>
      <c r="M11">
        <v>2.52</v>
      </c>
      <c r="N11">
        <v>0</v>
      </c>
      <c r="O11" s="7">
        <f t="shared" si="0"/>
        <v>0.49124999999999996</v>
      </c>
      <c r="Q11">
        <f t="shared" si="5"/>
        <v>32.1629</v>
      </c>
      <c r="R11">
        <f t="shared" si="6"/>
        <v>14.012700000000001</v>
      </c>
      <c r="S11" t="str">
        <f t="shared" si="7"/>
        <v>32.1629 (14.0127)</v>
      </c>
      <c r="T11">
        <f t="shared" si="4"/>
        <v>5.8513613700000002</v>
      </c>
    </row>
    <row r="12" spans="1:25" x14ac:dyDescent="0.25">
      <c r="D12" s="1"/>
      <c r="P12" s="7"/>
    </row>
    <row r="13" spans="1:25" x14ac:dyDescent="0.25">
      <c r="A13" s="1" t="s">
        <v>32</v>
      </c>
      <c r="B13" t="s">
        <v>0</v>
      </c>
      <c r="C13" s="1" t="s">
        <v>14</v>
      </c>
      <c r="D13" t="s">
        <v>3</v>
      </c>
      <c r="E13" s="1" t="s">
        <v>15</v>
      </c>
      <c r="F13" s="1" t="s">
        <v>13</v>
      </c>
      <c r="G13" t="s">
        <v>2</v>
      </c>
      <c r="H13" s="1" t="s">
        <v>12</v>
      </c>
      <c r="I13" s="10" t="s">
        <v>16</v>
      </c>
      <c r="J13" t="s">
        <v>1</v>
      </c>
      <c r="K13" s="1" t="s">
        <v>4</v>
      </c>
      <c r="L13" s="1" t="s">
        <v>5</v>
      </c>
      <c r="M13" s="1" t="s">
        <v>6</v>
      </c>
      <c r="N13" s="1" t="s">
        <v>7</v>
      </c>
      <c r="O13" s="6" t="s">
        <v>11</v>
      </c>
      <c r="V13" s="10" t="s">
        <v>16</v>
      </c>
      <c r="W13" s="1" t="s">
        <v>33</v>
      </c>
    </row>
    <row r="14" spans="1:25" x14ac:dyDescent="0.25">
      <c r="A14">
        <v>0</v>
      </c>
      <c r="B14">
        <v>8</v>
      </c>
      <c r="C14">
        <v>128.06259274097243</v>
      </c>
      <c r="D14">
        <v>598.74857689999999</v>
      </c>
      <c r="E14">
        <v>127.81709207249548</v>
      </c>
      <c r="F14">
        <v>64.685063900000003</v>
      </c>
      <c r="G14">
        <v>100</v>
      </c>
      <c r="H14">
        <v>0</v>
      </c>
      <c r="I14" s="10">
        <v>0.5</v>
      </c>
      <c r="J14">
        <v>37.088853531442787</v>
      </c>
      <c r="K14">
        <v>9.94</v>
      </c>
      <c r="L14">
        <v>1.82</v>
      </c>
      <c r="M14">
        <v>3.38</v>
      </c>
      <c r="N14">
        <v>0.56999999999999995</v>
      </c>
      <c r="O14" s="7">
        <f t="shared" ref="O14:O35" si="8">(SUM(L14:N14)+N14)/B14</f>
        <v>0.79250000000000009</v>
      </c>
      <c r="V14" s="10">
        <v>0.5</v>
      </c>
      <c r="W14" s="2">
        <f>C14/C25</f>
        <v>1.0345267363235466</v>
      </c>
    </row>
    <row r="15" spans="1:25" x14ac:dyDescent="0.25">
      <c r="A15">
        <v>0</v>
      </c>
      <c r="B15">
        <v>8</v>
      </c>
      <c r="C15">
        <v>106.71812515121341</v>
      </c>
      <c r="D15">
        <v>587.33353160000001</v>
      </c>
      <c r="E15">
        <v>106.51427292595039</v>
      </c>
      <c r="F15">
        <v>62.758042500000002</v>
      </c>
      <c r="G15">
        <v>100</v>
      </c>
      <c r="H15">
        <v>0</v>
      </c>
      <c r="I15" s="10">
        <v>0.6</v>
      </c>
      <c r="J15">
        <v>30.907118717733642</v>
      </c>
      <c r="K15">
        <v>9.94</v>
      </c>
      <c r="L15">
        <v>1.82</v>
      </c>
      <c r="M15">
        <v>3.38</v>
      </c>
      <c r="N15">
        <v>0.56999999999999995</v>
      </c>
      <c r="O15" s="7">
        <f t="shared" si="8"/>
        <v>0.79250000000000009</v>
      </c>
      <c r="V15" s="10">
        <v>0.6</v>
      </c>
      <c r="W15" s="2">
        <f t="shared" ref="W15:W24" si="9">C15/C26</f>
        <v>1.0345247044479398</v>
      </c>
    </row>
    <row r="16" spans="1:25" x14ac:dyDescent="0.25">
      <c r="A16">
        <v>0</v>
      </c>
      <c r="B16">
        <v>8</v>
      </c>
      <c r="C16">
        <v>91.471564484917906</v>
      </c>
      <c r="D16">
        <v>586.18901149999999</v>
      </c>
      <c r="E16">
        <v>91.297233439312805</v>
      </c>
      <c r="F16">
        <v>62.5519034</v>
      </c>
      <c r="G16">
        <v>100</v>
      </c>
      <c r="H16">
        <v>0</v>
      </c>
      <c r="I16" s="10">
        <v>0.69999999999999984</v>
      </c>
      <c r="J16">
        <v>26.491013580551787</v>
      </c>
      <c r="K16">
        <v>9.94</v>
      </c>
      <c r="L16">
        <v>1.82</v>
      </c>
      <c r="M16">
        <v>3.38</v>
      </c>
      <c r="N16">
        <v>0.56999999999999995</v>
      </c>
      <c r="O16" s="7">
        <f t="shared" si="8"/>
        <v>0.79250000000000009</v>
      </c>
      <c r="V16" s="10">
        <v>0.69999999999999984</v>
      </c>
      <c r="W16" s="2">
        <f t="shared" si="9"/>
        <v>1.0345168833246767</v>
      </c>
    </row>
    <row r="17" spans="1:23" x14ac:dyDescent="0.25">
      <c r="A17">
        <v>0</v>
      </c>
      <c r="B17">
        <v>8</v>
      </c>
      <c r="C17">
        <v>80.036699669420557</v>
      </c>
      <c r="D17">
        <v>584.62594230000002</v>
      </c>
      <c r="E17">
        <v>79.88615299780264</v>
      </c>
      <c r="F17">
        <v>62.496905599999998</v>
      </c>
      <c r="G17">
        <v>100</v>
      </c>
      <c r="H17">
        <v>0</v>
      </c>
      <c r="I17" s="10">
        <v>0.80000000000000016</v>
      </c>
      <c r="J17">
        <v>23.180572967010708</v>
      </c>
      <c r="K17">
        <v>9.94</v>
      </c>
      <c r="L17">
        <v>1.82</v>
      </c>
      <c r="M17">
        <v>3.38</v>
      </c>
      <c r="N17">
        <v>0.56999999999999995</v>
      </c>
      <c r="O17" s="7">
        <f t="shared" si="8"/>
        <v>0.79250000000000009</v>
      </c>
      <c r="V17" s="10">
        <v>0.80000000000000016</v>
      </c>
      <c r="W17" s="2">
        <f t="shared" si="9"/>
        <v>1.0345097796513014</v>
      </c>
    </row>
    <row r="18" spans="1:23" x14ac:dyDescent="0.25">
      <c r="A18">
        <v>0</v>
      </c>
      <c r="B18">
        <v>8</v>
      </c>
      <c r="C18">
        <v>71.142716457494416</v>
      </c>
      <c r="D18">
        <v>582.00175279999996</v>
      </c>
      <c r="E18">
        <v>71.009324977745621</v>
      </c>
      <c r="F18">
        <v>62.843626</v>
      </c>
      <c r="G18">
        <v>100</v>
      </c>
      <c r="H18">
        <v>0</v>
      </c>
      <c r="I18" s="10">
        <v>0.9</v>
      </c>
      <c r="J18">
        <v>20.604361062215517</v>
      </c>
      <c r="K18">
        <v>9.94</v>
      </c>
      <c r="L18">
        <v>1.82</v>
      </c>
      <c r="M18">
        <v>3.38</v>
      </c>
      <c r="N18">
        <v>0.56999999999999995</v>
      </c>
      <c r="O18" s="7">
        <f t="shared" si="8"/>
        <v>0.79250000000000009</v>
      </c>
      <c r="V18" s="10">
        <v>0.9</v>
      </c>
      <c r="W18" s="2">
        <f t="shared" si="9"/>
        <v>1.0344997792315989</v>
      </c>
    </row>
    <row r="19" spans="1:23" x14ac:dyDescent="0.25">
      <c r="A19">
        <v>0</v>
      </c>
      <c r="B19">
        <v>8</v>
      </c>
      <c r="C19">
        <v>64.02797616058497</v>
      </c>
      <c r="D19">
        <v>578.88291719999995</v>
      </c>
      <c r="E19">
        <v>63.908250719937968</v>
      </c>
      <c r="F19">
        <v>61.853343700000003</v>
      </c>
      <c r="G19">
        <v>100</v>
      </c>
      <c r="H19">
        <v>0</v>
      </c>
      <c r="I19" s="10">
        <v>1</v>
      </c>
      <c r="J19">
        <v>18.543883655164429</v>
      </c>
      <c r="K19">
        <v>9.94</v>
      </c>
      <c r="L19">
        <v>1.82</v>
      </c>
      <c r="M19">
        <v>3.38</v>
      </c>
      <c r="N19">
        <v>0.56999999999999995</v>
      </c>
      <c r="O19" s="7">
        <f t="shared" si="8"/>
        <v>0.79250000000000009</v>
      </c>
      <c r="V19" s="10">
        <v>1</v>
      </c>
      <c r="W19" s="2">
        <f t="shared" si="9"/>
        <v>1.0344969806382014</v>
      </c>
    </row>
    <row r="20" spans="1:23" x14ac:dyDescent="0.25">
      <c r="A20">
        <v>0</v>
      </c>
      <c r="B20">
        <v>8</v>
      </c>
      <c r="C20">
        <v>58.206622227356107</v>
      </c>
      <c r="D20">
        <v>585.28922079999995</v>
      </c>
      <c r="E20">
        <v>58.099175652070407</v>
      </c>
      <c r="F20">
        <v>62.269626299999999</v>
      </c>
      <c r="G20">
        <v>100</v>
      </c>
      <c r="H20">
        <v>0</v>
      </c>
      <c r="I20" s="10">
        <v>1.1000000000000001</v>
      </c>
      <c r="J20">
        <v>16.85763126614966</v>
      </c>
      <c r="K20">
        <v>9.94</v>
      </c>
      <c r="L20">
        <v>1.82</v>
      </c>
      <c r="M20">
        <v>3.38</v>
      </c>
      <c r="N20">
        <v>0.56999999999999995</v>
      </c>
      <c r="O20" s="7">
        <f t="shared" si="8"/>
        <v>0.79250000000000009</v>
      </c>
      <c r="V20" s="10">
        <v>1.1000000000000001</v>
      </c>
      <c r="W20" s="2">
        <f t="shared" si="9"/>
        <v>1.0344905804873079</v>
      </c>
    </row>
    <row r="21" spans="1:23" x14ac:dyDescent="0.25">
      <c r="A21">
        <v>0</v>
      </c>
      <c r="B21">
        <v>8</v>
      </c>
      <c r="C21">
        <v>53.355474842094431</v>
      </c>
      <c r="D21">
        <v>581.26517650000005</v>
      </c>
      <c r="E21">
        <v>53.257389302866883</v>
      </c>
      <c r="F21">
        <v>61.753123299999999</v>
      </c>
      <c r="G21">
        <v>100</v>
      </c>
      <c r="H21">
        <v>0</v>
      </c>
      <c r="I21" s="10">
        <v>1.2</v>
      </c>
      <c r="J21">
        <v>15.45363572235383</v>
      </c>
      <c r="K21">
        <v>9.94</v>
      </c>
      <c r="L21">
        <v>1.82</v>
      </c>
      <c r="M21">
        <v>3.38</v>
      </c>
      <c r="N21">
        <v>0.56999999999999995</v>
      </c>
      <c r="O21" s="7">
        <f t="shared" si="8"/>
        <v>0.79250000000000009</v>
      </c>
      <c r="V21" s="10">
        <v>1.2</v>
      </c>
      <c r="W21" s="2">
        <f t="shared" si="9"/>
        <v>1.0344838178895868</v>
      </c>
    </row>
    <row r="22" spans="1:23" x14ac:dyDescent="0.25">
      <c r="A22">
        <v>0</v>
      </c>
      <c r="B22">
        <v>8</v>
      </c>
      <c r="C22">
        <v>49.250654376981181</v>
      </c>
      <c r="D22">
        <v>584.22549609999999</v>
      </c>
      <c r="E22">
        <v>49.160647754279871</v>
      </c>
      <c r="F22">
        <v>62.533079200000003</v>
      </c>
      <c r="G22">
        <v>100</v>
      </c>
      <c r="H22">
        <v>0</v>
      </c>
      <c r="I22" s="10">
        <v>1.3</v>
      </c>
      <c r="J22">
        <v>14.265010544859281</v>
      </c>
      <c r="K22">
        <v>9.94</v>
      </c>
      <c r="L22">
        <v>1.82</v>
      </c>
      <c r="M22">
        <v>3.38</v>
      </c>
      <c r="N22">
        <v>0.56999999999999995</v>
      </c>
      <c r="O22" s="7">
        <f t="shared" si="8"/>
        <v>0.79250000000000009</v>
      </c>
      <c r="V22" s="10">
        <v>1.3</v>
      </c>
      <c r="W22" s="2">
        <f t="shared" si="9"/>
        <v>1.0344770035411635</v>
      </c>
    </row>
    <row r="23" spans="1:23" x14ac:dyDescent="0.25">
      <c r="A23">
        <v>0</v>
      </c>
      <c r="B23">
        <v>8</v>
      </c>
      <c r="C23">
        <v>45.732231022657821</v>
      </c>
      <c r="D23">
        <v>585.59270370000002</v>
      </c>
      <c r="E23">
        <v>45.649256651280986</v>
      </c>
      <c r="F23">
        <v>62.127951699999997</v>
      </c>
      <c r="G23">
        <v>100</v>
      </c>
      <c r="H23">
        <v>0</v>
      </c>
      <c r="I23" s="10">
        <v>1.3999999999999997</v>
      </c>
      <c r="J23">
        <v>13.245338688486926</v>
      </c>
      <c r="K23">
        <v>9.94</v>
      </c>
      <c r="L23">
        <v>1.82</v>
      </c>
      <c r="M23">
        <v>3.38</v>
      </c>
      <c r="N23">
        <v>0.56999999999999995</v>
      </c>
      <c r="O23" s="7">
        <f t="shared" si="8"/>
        <v>0.79250000000000009</v>
      </c>
      <c r="V23" s="10">
        <v>1.3999999999999997</v>
      </c>
      <c r="W23" s="2">
        <f t="shared" si="9"/>
        <v>1.0344700213406317</v>
      </c>
    </row>
    <row r="24" spans="1:23" x14ac:dyDescent="0.25">
      <c r="A24">
        <v>0</v>
      </c>
      <c r="B24">
        <v>8</v>
      </c>
      <c r="C24">
        <v>42.682933785046984</v>
      </c>
      <c r="D24">
        <v>581.88126109999996</v>
      </c>
      <c r="E24">
        <v>42.605302521614341</v>
      </c>
      <c r="F24">
        <v>61.522616900000003</v>
      </c>
      <c r="G24">
        <v>100</v>
      </c>
      <c r="H24">
        <v>0</v>
      </c>
      <c r="I24" s="10">
        <v>1.5000000000000002</v>
      </c>
      <c r="J24">
        <v>12.362138526151243</v>
      </c>
      <c r="K24">
        <v>9.94</v>
      </c>
      <c r="L24">
        <v>1.82</v>
      </c>
      <c r="M24">
        <v>3.38</v>
      </c>
      <c r="N24">
        <v>0.56999999999999995</v>
      </c>
      <c r="O24" s="7">
        <f t="shared" si="8"/>
        <v>0.79250000000000009</v>
      </c>
      <c r="V24" s="10">
        <v>1.5000000000000002</v>
      </c>
      <c r="W24" s="2">
        <f t="shared" si="9"/>
        <v>1.0344631703925411</v>
      </c>
    </row>
    <row r="25" spans="1:23" x14ac:dyDescent="0.25">
      <c r="A25">
        <v>1</v>
      </c>
      <c r="B25">
        <v>8</v>
      </c>
      <c r="C25">
        <v>123.78857717691798</v>
      </c>
      <c r="D25">
        <v>317.9314296</v>
      </c>
      <c r="E25">
        <v>122.35132443580552</v>
      </c>
      <c r="F25">
        <v>31.229540499999999</v>
      </c>
      <c r="G25">
        <v>100</v>
      </c>
      <c r="H25">
        <v>0</v>
      </c>
      <c r="I25" s="10">
        <v>0.5</v>
      </c>
      <c r="J25">
        <v>38.251930200563685</v>
      </c>
      <c r="K25">
        <v>10.1</v>
      </c>
      <c r="L25">
        <v>1.93</v>
      </c>
      <c r="M25">
        <v>3.83</v>
      </c>
      <c r="N25">
        <v>0</v>
      </c>
      <c r="O25" s="7">
        <f t="shared" si="8"/>
        <v>0.72</v>
      </c>
    </row>
    <row r="26" spans="1:23" x14ac:dyDescent="0.25">
      <c r="A26">
        <v>1</v>
      </c>
      <c r="B26">
        <v>8</v>
      </c>
      <c r="C26">
        <v>103.15667155397909</v>
      </c>
      <c r="D26">
        <v>321.88713949999999</v>
      </c>
      <c r="E26">
        <v>101.95987409561775</v>
      </c>
      <c r="F26">
        <v>30.879936099999998</v>
      </c>
      <c r="G26">
        <v>100</v>
      </c>
      <c r="H26">
        <v>0</v>
      </c>
      <c r="I26" s="10">
        <v>0.6</v>
      </c>
      <c r="J26">
        <v>31.876732923855513</v>
      </c>
      <c r="K26">
        <v>10.1</v>
      </c>
      <c r="L26">
        <v>1.93</v>
      </c>
      <c r="M26">
        <v>3.83</v>
      </c>
      <c r="N26">
        <v>0</v>
      </c>
      <c r="O26" s="7">
        <f t="shared" si="8"/>
        <v>0.72</v>
      </c>
    </row>
    <row r="27" spans="1:23" x14ac:dyDescent="0.25">
      <c r="A27">
        <v>1</v>
      </c>
      <c r="B27">
        <v>8</v>
      </c>
      <c r="C27">
        <v>88.419595619311053</v>
      </c>
      <c r="D27">
        <v>323.4126445</v>
      </c>
      <c r="E27">
        <v>87.395816652255192</v>
      </c>
      <c r="F27">
        <v>30.7252261</v>
      </c>
      <c r="G27">
        <v>100</v>
      </c>
      <c r="H27">
        <v>0</v>
      </c>
      <c r="I27" s="10">
        <v>0.69999999999999984</v>
      </c>
      <c r="J27">
        <v>27.324421522705904</v>
      </c>
      <c r="K27">
        <v>10.1</v>
      </c>
      <c r="L27">
        <v>1.93</v>
      </c>
      <c r="M27">
        <v>3.83</v>
      </c>
      <c r="N27">
        <v>0</v>
      </c>
      <c r="O27" s="7">
        <f t="shared" si="8"/>
        <v>0.72</v>
      </c>
    </row>
    <row r="28" spans="1:23" x14ac:dyDescent="0.25">
      <c r="A28">
        <v>1</v>
      </c>
      <c r="B28">
        <v>8</v>
      </c>
      <c r="C28">
        <v>77.366788834416099</v>
      </c>
      <c r="D28">
        <v>320.57893610000002</v>
      </c>
      <c r="E28">
        <v>76.472312790274174</v>
      </c>
      <c r="F28">
        <v>30.562057899999999</v>
      </c>
      <c r="G28">
        <v>100</v>
      </c>
      <c r="H28">
        <v>0</v>
      </c>
      <c r="I28" s="10">
        <v>0.80000000000000016</v>
      </c>
      <c r="J28">
        <v>23.90794103564977</v>
      </c>
      <c r="K28">
        <v>10.1</v>
      </c>
      <c r="L28">
        <v>1.93</v>
      </c>
      <c r="M28">
        <v>3.83</v>
      </c>
      <c r="N28">
        <v>0</v>
      </c>
      <c r="O28" s="7">
        <f t="shared" si="8"/>
        <v>0.72</v>
      </c>
    </row>
    <row r="29" spans="1:23" x14ac:dyDescent="0.25">
      <c r="A29">
        <v>1</v>
      </c>
      <c r="B29">
        <v>8</v>
      </c>
      <c r="C29">
        <v>68.770161082429127</v>
      </c>
      <c r="D29">
        <v>321.58634840000002</v>
      </c>
      <c r="E29">
        <v>67.975008230998142</v>
      </c>
      <c r="F29">
        <v>30.590977200000001</v>
      </c>
      <c r="G29">
        <v>100</v>
      </c>
      <c r="H29">
        <v>0</v>
      </c>
      <c r="I29" s="10">
        <v>0.9</v>
      </c>
      <c r="J29">
        <v>21.252860455920853</v>
      </c>
      <c r="K29">
        <v>10.1</v>
      </c>
      <c r="L29">
        <v>1.93</v>
      </c>
      <c r="M29">
        <v>3.83</v>
      </c>
      <c r="N29">
        <v>0</v>
      </c>
      <c r="O29" s="7">
        <f t="shared" si="8"/>
        <v>0.72</v>
      </c>
    </row>
    <row r="30" spans="1:23" x14ac:dyDescent="0.25">
      <c r="A30">
        <v>1</v>
      </c>
      <c r="B30">
        <v>8</v>
      </c>
      <c r="C30">
        <v>61.892859388613061</v>
      </c>
      <c r="D30">
        <v>317.02676739999998</v>
      </c>
      <c r="E30">
        <v>61.177611361955726</v>
      </c>
      <c r="F30">
        <v>30.626523599999999</v>
      </c>
      <c r="G30">
        <v>100</v>
      </c>
      <c r="H30">
        <v>0</v>
      </c>
      <c r="I30" s="10">
        <v>1</v>
      </c>
      <c r="J30">
        <v>19.126234063575193</v>
      </c>
      <c r="K30">
        <v>10.1</v>
      </c>
      <c r="L30">
        <v>1.93</v>
      </c>
      <c r="M30">
        <v>3.83</v>
      </c>
      <c r="N30">
        <v>0</v>
      </c>
      <c r="O30" s="7">
        <f t="shared" si="8"/>
        <v>0.72</v>
      </c>
    </row>
    <row r="31" spans="1:23" x14ac:dyDescent="0.25">
      <c r="A31">
        <v>1</v>
      </c>
      <c r="B31">
        <v>8</v>
      </c>
      <c r="C31">
        <v>56.265976051649744</v>
      </c>
      <c r="D31">
        <v>318.43952960000001</v>
      </c>
      <c r="E31">
        <v>55.615950744346129</v>
      </c>
      <c r="F31">
        <v>30.673640500000001</v>
      </c>
      <c r="G31">
        <v>100</v>
      </c>
      <c r="H31">
        <v>0</v>
      </c>
      <c r="I31" s="10">
        <v>1.1000000000000001</v>
      </c>
      <c r="J31">
        <v>17.388398221917765</v>
      </c>
      <c r="K31">
        <v>10.1</v>
      </c>
      <c r="L31">
        <v>1.93</v>
      </c>
      <c r="M31">
        <v>3.83</v>
      </c>
      <c r="N31">
        <v>0</v>
      </c>
      <c r="O31" s="7">
        <f t="shared" si="8"/>
        <v>0.72</v>
      </c>
    </row>
    <row r="32" spans="1:23" x14ac:dyDescent="0.25">
      <c r="A32">
        <v>1</v>
      </c>
      <c r="B32">
        <v>8</v>
      </c>
      <c r="C32">
        <v>51.576906201339149</v>
      </c>
      <c r="D32">
        <v>318.72068469999999</v>
      </c>
      <c r="E32">
        <v>50.98221876805129</v>
      </c>
      <c r="F32">
        <v>30.571910500000001</v>
      </c>
      <c r="G32">
        <v>100</v>
      </c>
      <c r="H32">
        <v>0</v>
      </c>
      <c r="I32" s="10">
        <v>1.2</v>
      </c>
      <c r="J32">
        <v>15.939257589895787</v>
      </c>
      <c r="K32">
        <v>10.1</v>
      </c>
      <c r="L32">
        <v>1.93</v>
      </c>
      <c r="M32">
        <v>3.83</v>
      </c>
      <c r="N32">
        <v>0</v>
      </c>
      <c r="O32" s="7">
        <f t="shared" si="8"/>
        <v>0.72</v>
      </c>
    </row>
    <row r="33" spans="1:15" x14ac:dyDescent="0.25">
      <c r="A33">
        <v>1</v>
      </c>
      <c r="B33">
        <v>8</v>
      </c>
      <c r="C33">
        <v>47.609230759494032</v>
      </c>
      <c r="D33">
        <v>315.17373090000001</v>
      </c>
      <c r="E33">
        <v>47.059994882378284</v>
      </c>
      <c r="F33">
        <v>30.515976299999998</v>
      </c>
      <c r="G33">
        <v>100</v>
      </c>
      <c r="H33">
        <v>0</v>
      </c>
      <c r="I33" s="10">
        <v>1.3</v>
      </c>
      <c r="J33">
        <v>14.713694696308838</v>
      </c>
      <c r="K33">
        <v>10.1</v>
      </c>
      <c r="L33">
        <v>1.93</v>
      </c>
      <c r="M33">
        <v>3.83</v>
      </c>
      <c r="N33">
        <v>0</v>
      </c>
      <c r="O33" s="7">
        <f t="shared" si="8"/>
        <v>0.72</v>
      </c>
    </row>
    <row r="34" spans="1:15" x14ac:dyDescent="0.25">
      <c r="A34">
        <v>1</v>
      </c>
      <c r="B34">
        <v>8</v>
      </c>
      <c r="C34">
        <v>44.208367646450192</v>
      </c>
      <c r="D34">
        <v>316.42828329999998</v>
      </c>
      <c r="E34">
        <v>43.697473993609492</v>
      </c>
      <c r="F34">
        <v>30.332657699999999</v>
      </c>
      <c r="G34">
        <v>100</v>
      </c>
      <c r="H34">
        <v>0</v>
      </c>
      <c r="I34" s="10">
        <v>1.3999999999999997</v>
      </c>
      <c r="J34">
        <v>13.662585297875927</v>
      </c>
      <c r="K34">
        <v>10.1</v>
      </c>
      <c r="L34">
        <v>1.93</v>
      </c>
      <c r="M34">
        <v>3.83</v>
      </c>
      <c r="N34">
        <v>0</v>
      </c>
      <c r="O34" s="7">
        <f t="shared" si="8"/>
        <v>0.72</v>
      </c>
    </row>
    <row r="35" spans="1:15" x14ac:dyDescent="0.25">
      <c r="A35">
        <v>1</v>
      </c>
      <c r="B35">
        <v>8</v>
      </c>
      <c r="C35">
        <v>41.260950613495851</v>
      </c>
      <c r="D35">
        <v>314.99284770000003</v>
      </c>
      <c r="E35">
        <v>40.782891073133193</v>
      </c>
      <c r="F35">
        <v>30.3716428</v>
      </c>
      <c r="G35">
        <v>100</v>
      </c>
      <c r="H35">
        <v>0</v>
      </c>
      <c r="I35" s="10">
        <v>1.5000000000000002</v>
      </c>
      <c r="J35">
        <v>12.750560115522447</v>
      </c>
      <c r="K35">
        <v>10.1</v>
      </c>
      <c r="L35">
        <v>1.93</v>
      </c>
      <c r="M35">
        <v>3.83</v>
      </c>
      <c r="N35">
        <v>0</v>
      </c>
      <c r="O35" s="7">
        <f t="shared" si="8"/>
        <v>0.72</v>
      </c>
    </row>
    <row r="37" spans="1:15" x14ac:dyDescent="0.25">
      <c r="A37" s="1" t="s">
        <v>32</v>
      </c>
      <c r="B37" t="s">
        <v>0</v>
      </c>
      <c r="C37" s="1" t="s">
        <v>14</v>
      </c>
      <c r="D37" t="s">
        <v>3</v>
      </c>
      <c r="E37" s="1" t="s">
        <v>15</v>
      </c>
      <c r="F37" s="1" t="s">
        <v>13</v>
      </c>
      <c r="G37" t="s">
        <v>2</v>
      </c>
      <c r="H37" s="1" t="s">
        <v>12</v>
      </c>
      <c r="I37" s="10" t="s">
        <v>18</v>
      </c>
      <c r="J37" t="s">
        <v>1</v>
      </c>
      <c r="K37" s="1" t="s">
        <v>4</v>
      </c>
      <c r="L37" s="1" t="s">
        <v>5</v>
      </c>
      <c r="M37" s="1" t="s">
        <v>6</v>
      </c>
      <c r="N37" s="1" t="s">
        <v>7</v>
      </c>
      <c r="O37" s="6" t="s">
        <v>11</v>
      </c>
    </row>
    <row r="38" spans="1:15" x14ac:dyDescent="0.25">
      <c r="A38">
        <v>0</v>
      </c>
      <c r="B38">
        <v>8</v>
      </c>
      <c r="C38">
        <v>136.52306146043392</v>
      </c>
      <c r="D38">
        <v>520.76628870000002</v>
      </c>
      <c r="E38">
        <v>135.74064134042055</v>
      </c>
      <c r="F38">
        <v>58.204979100000003</v>
      </c>
      <c r="G38">
        <v>100</v>
      </c>
      <c r="H38">
        <v>0</v>
      </c>
      <c r="I38" s="10">
        <v>0.1</v>
      </c>
      <c r="J38">
        <v>57.687549482121213</v>
      </c>
      <c r="K38">
        <v>11.44</v>
      </c>
      <c r="L38">
        <v>0.84</v>
      </c>
      <c r="M38">
        <v>3.54</v>
      </c>
      <c r="N38">
        <v>0.13</v>
      </c>
      <c r="O38" s="7">
        <f t="shared" ref="O38:O46" si="10">(SUM(L38:N38)+N38)/B38</f>
        <v>0.57999999999999996</v>
      </c>
    </row>
    <row r="39" spans="1:15" x14ac:dyDescent="0.25">
      <c r="A39">
        <v>0</v>
      </c>
      <c r="B39">
        <v>8</v>
      </c>
      <c r="C39">
        <v>86.508873326874905</v>
      </c>
      <c r="D39">
        <v>527.76987629999996</v>
      </c>
      <c r="E39">
        <v>84.245362599517151</v>
      </c>
      <c r="F39">
        <v>57.4434775</v>
      </c>
      <c r="G39">
        <v>100</v>
      </c>
      <c r="H39">
        <v>0</v>
      </c>
      <c r="I39" s="10">
        <v>0.2</v>
      </c>
      <c r="J39">
        <v>31.193835208801257</v>
      </c>
      <c r="K39">
        <v>10.64</v>
      </c>
      <c r="L39">
        <v>1.56</v>
      </c>
      <c r="M39">
        <v>3.3</v>
      </c>
      <c r="N39">
        <v>0.38</v>
      </c>
      <c r="O39" s="7">
        <f t="shared" si="10"/>
        <v>0.7024999999999999</v>
      </c>
    </row>
    <row r="40" spans="1:15" x14ac:dyDescent="0.25">
      <c r="A40">
        <v>0</v>
      </c>
      <c r="B40">
        <v>8</v>
      </c>
      <c r="C40">
        <v>71.097310721743369</v>
      </c>
      <c r="D40">
        <v>523.40267749999998</v>
      </c>
      <c r="E40">
        <v>71.05324293039331</v>
      </c>
      <c r="F40">
        <v>55.925065400000001</v>
      </c>
      <c r="G40">
        <v>100</v>
      </c>
      <c r="H40">
        <v>0</v>
      </c>
      <c r="I40" s="10">
        <v>0.3</v>
      </c>
      <c r="J40">
        <v>22.598883877188197</v>
      </c>
      <c r="K40">
        <v>10.08</v>
      </c>
      <c r="L40">
        <v>1.74</v>
      </c>
      <c r="M40">
        <v>3.35</v>
      </c>
      <c r="N40">
        <v>0.56000000000000005</v>
      </c>
      <c r="O40" s="7">
        <f t="shared" si="10"/>
        <v>0.77625000000000011</v>
      </c>
    </row>
    <row r="41" spans="1:15" x14ac:dyDescent="0.25">
      <c r="A41">
        <v>0</v>
      </c>
      <c r="B41">
        <v>8</v>
      </c>
      <c r="C41">
        <v>64.02797616058497</v>
      </c>
      <c r="D41">
        <v>515.88889180000001</v>
      </c>
      <c r="E41">
        <v>63.908250719937968</v>
      </c>
      <c r="F41">
        <v>54.905179500000003</v>
      </c>
      <c r="G41">
        <v>100</v>
      </c>
      <c r="H41">
        <v>0</v>
      </c>
      <c r="I41" s="10">
        <v>0.4</v>
      </c>
      <c r="J41">
        <v>18.543883655164429</v>
      </c>
      <c r="K41">
        <v>9.94</v>
      </c>
      <c r="L41">
        <v>1.82</v>
      </c>
      <c r="M41">
        <v>3.38</v>
      </c>
      <c r="N41">
        <v>0.56999999999999995</v>
      </c>
      <c r="O41" s="7">
        <f t="shared" si="10"/>
        <v>0.79250000000000009</v>
      </c>
    </row>
    <row r="42" spans="1:15" x14ac:dyDescent="0.25">
      <c r="A42">
        <v>0</v>
      </c>
      <c r="B42">
        <v>8</v>
      </c>
      <c r="C42">
        <v>60.430876245161109</v>
      </c>
      <c r="D42">
        <v>514.69968770000003</v>
      </c>
      <c r="E42">
        <v>61.029621048768256</v>
      </c>
      <c r="F42">
        <v>54.565811099999998</v>
      </c>
      <c r="G42">
        <v>100</v>
      </c>
      <c r="H42">
        <v>0</v>
      </c>
      <c r="I42" s="10">
        <v>0.5</v>
      </c>
      <c r="J42">
        <v>15.346717831694287</v>
      </c>
      <c r="K42">
        <v>9.76</v>
      </c>
      <c r="L42">
        <v>1.8</v>
      </c>
      <c r="M42">
        <v>3.4</v>
      </c>
      <c r="N42">
        <v>0.7</v>
      </c>
      <c r="O42" s="7">
        <f t="shared" si="10"/>
        <v>0.82500000000000007</v>
      </c>
    </row>
    <row r="43" spans="1:15" x14ac:dyDescent="0.25">
      <c r="A43">
        <v>0</v>
      </c>
      <c r="B43">
        <v>8</v>
      </c>
      <c r="C43">
        <v>58.97566938917786</v>
      </c>
      <c r="D43">
        <v>513.97531500000002</v>
      </c>
      <c r="E43">
        <v>59.242156942057818</v>
      </c>
      <c r="F43">
        <v>54.1290215</v>
      </c>
      <c r="G43">
        <v>100</v>
      </c>
      <c r="H43">
        <v>0</v>
      </c>
      <c r="I43" s="10">
        <v>0.6</v>
      </c>
      <c r="J43">
        <v>13.991413782255041</v>
      </c>
      <c r="K43">
        <v>9.75</v>
      </c>
      <c r="L43">
        <v>1.8</v>
      </c>
      <c r="M43">
        <v>3.2</v>
      </c>
      <c r="N43">
        <v>0.85</v>
      </c>
      <c r="O43" s="7">
        <f t="shared" si="10"/>
        <v>0.83749999999999991</v>
      </c>
    </row>
    <row r="44" spans="1:15" x14ac:dyDescent="0.25">
      <c r="A44">
        <v>0</v>
      </c>
      <c r="B44">
        <v>8</v>
      </c>
      <c r="C44">
        <v>59.714059052440838</v>
      </c>
      <c r="D44">
        <v>510.96960250000001</v>
      </c>
      <c r="E44">
        <v>60.414837443765421</v>
      </c>
      <c r="F44">
        <v>54.426093899999998</v>
      </c>
      <c r="G44">
        <v>100</v>
      </c>
      <c r="H44">
        <v>0</v>
      </c>
      <c r="I44" s="10">
        <v>0.7</v>
      </c>
      <c r="J44">
        <v>13.853253926694201</v>
      </c>
      <c r="K44">
        <v>9.74</v>
      </c>
      <c r="L44">
        <v>1.8</v>
      </c>
      <c r="M44">
        <v>2.77</v>
      </c>
      <c r="N44">
        <v>1.1200000000000001</v>
      </c>
      <c r="O44" s="7">
        <f t="shared" si="10"/>
        <v>0.85125000000000006</v>
      </c>
    </row>
    <row r="45" spans="1:15" x14ac:dyDescent="0.25">
      <c r="A45">
        <v>0</v>
      </c>
      <c r="B45">
        <v>8</v>
      </c>
      <c r="C45">
        <v>64.774252498795903</v>
      </c>
      <c r="D45">
        <v>510.61130100000003</v>
      </c>
      <c r="E45">
        <v>64.494746109401461</v>
      </c>
      <c r="F45">
        <v>54.556457299999998</v>
      </c>
      <c r="G45">
        <v>100</v>
      </c>
      <c r="H45">
        <v>0</v>
      </c>
      <c r="I45" s="10">
        <v>0.8</v>
      </c>
      <c r="J45">
        <v>16.522843715979732</v>
      </c>
      <c r="K45">
        <v>9.8699999999999992</v>
      </c>
      <c r="L45">
        <v>1.64</v>
      </c>
      <c r="M45">
        <v>2.2200000000000002</v>
      </c>
      <c r="N45">
        <v>1.43</v>
      </c>
      <c r="O45" s="7">
        <f t="shared" si="10"/>
        <v>0.84</v>
      </c>
    </row>
    <row r="46" spans="1:15" x14ac:dyDescent="0.25">
      <c r="A46">
        <v>0</v>
      </c>
      <c r="B46">
        <v>8</v>
      </c>
      <c r="C46">
        <v>88.492959226445677</v>
      </c>
      <c r="D46">
        <v>525.35528739999995</v>
      </c>
      <c r="E46">
        <v>87.19444316889421</v>
      </c>
      <c r="F46">
        <v>55.431385400000003</v>
      </c>
      <c r="G46">
        <v>100</v>
      </c>
      <c r="H46">
        <v>0</v>
      </c>
      <c r="I46" s="10">
        <v>0.9</v>
      </c>
      <c r="J46">
        <v>29.184431078103309</v>
      </c>
      <c r="K46">
        <v>10.85</v>
      </c>
      <c r="L46">
        <v>1.1599999999999999</v>
      </c>
      <c r="M46">
        <v>1.1499999999999999</v>
      </c>
      <c r="N46">
        <v>1.99</v>
      </c>
      <c r="O46" s="7">
        <f t="shared" si="10"/>
        <v>0.78625</v>
      </c>
    </row>
    <row r="47" spans="1:15" x14ac:dyDescent="0.25">
      <c r="A47">
        <v>1</v>
      </c>
    </row>
    <row r="48" spans="1:15" x14ac:dyDescent="0.25">
      <c r="A48">
        <v>1</v>
      </c>
    </row>
    <row r="49" spans="1:23" x14ac:dyDescent="0.25">
      <c r="A49">
        <v>1</v>
      </c>
    </row>
    <row r="50" spans="1:23" x14ac:dyDescent="0.25">
      <c r="A50">
        <v>1</v>
      </c>
    </row>
    <row r="51" spans="1:23" x14ac:dyDescent="0.25">
      <c r="A51">
        <v>1</v>
      </c>
    </row>
    <row r="52" spans="1:23" x14ac:dyDescent="0.25">
      <c r="A52">
        <v>1</v>
      </c>
    </row>
    <row r="53" spans="1:23" x14ac:dyDescent="0.25">
      <c r="A53">
        <v>1</v>
      </c>
    </row>
    <row r="54" spans="1:23" x14ac:dyDescent="0.25">
      <c r="A54">
        <v>1</v>
      </c>
    </row>
    <row r="55" spans="1:23" x14ac:dyDescent="0.25">
      <c r="A55">
        <v>1</v>
      </c>
    </row>
    <row r="57" spans="1:23" x14ac:dyDescent="0.25">
      <c r="A57" s="1" t="s">
        <v>32</v>
      </c>
      <c r="B57" t="s">
        <v>0</v>
      </c>
      <c r="C57" s="1" t="s">
        <v>14</v>
      </c>
      <c r="D57" t="s">
        <v>3</v>
      </c>
      <c r="E57" s="1" t="s">
        <v>15</v>
      </c>
      <c r="F57" s="1" t="s">
        <v>13</v>
      </c>
      <c r="G57" t="s">
        <v>2</v>
      </c>
      <c r="H57" s="1" t="s">
        <v>12</v>
      </c>
      <c r="I57" s="10" t="s">
        <v>17</v>
      </c>
      <c r="J57" t="s">
        <v>1</v>
      </c>
      <c r="K57" s="1" t="s">
        <v>4</v>
      </c>
      <c r="L57" s="1" t="s">
        <v>5</v>
      </c>
      <c r="M57" s="1" t="s">
        <v>6</v>
      </c>
      <c r="N57" s="1" t="s">
        <v>7</v>
      </c>
      <c r="O57" s="6" t="s">
        <v>11</v>
      </c>
      <c r="V57" s="10" t="s">
        <v>17</v>
      </c>
      <c r="W57" s="1" t="s">
        <v>33</v>
      </c>
    </row>
    <row r="58" spans="1:23" x14ac:dyDescent="0.25">
      <c r="A58">
        <v>0</v>
      </c>
      <c r="B58">
        <v>8</v>
      </c>
      <c r="C58">
        <v>62.78162775234339</v>
      </c>
      <c r="D58">
        <v>512.45821920000003</v>
      </c>
      <c r="E58">
        <v>62.76564457374721</v>
      </c>
      <c r="F58">
        <v>64.290971799999994</v>
      </c>
      <c r="G58">
        <v>100</v>
      </c>
      <c r="H58">
        <v>0</v>
      </c>
      <c r="I58" s="10">
        <v>0.05</v>
      </c>
      <c r="J58">
        <v>18.159602931854565</v>
      </c>
      <c r="K58">
        <v>9.9600000000000009</v>
      </c>
      <c r="L58">
        <v>1.68</v>
      </c>
      <c r="M58">
        <v>3.36</v>
      </c>
      <c r="N58">
        <v>0.68</v>
      </c>
      <c r="O58" s="7">
        <f t="shared" ref="O58:O73" si="11">(SUM(L58:N58)+N58)/B58</f>
        <v>0.79999999999999993</v>
      </c>
      <c r="V58" s="10">
        <v>0.05</v>
      </c>
      <c r="W58" s="2">
        <f>C58/C66</f>
        <v>1.0372233975325451</v>
      </c>
    </row>
    <row r="59" spans="1:23" x14ac:dyDescent="0.25">
      <c r="A59">
        <v>0</v>
      </c>
      <c r="B59">
        <v>8</v>
      </c>
      <c r="C59">
        <v>63.182231040967807</v>
      </c>
      <c r="D59">
        <v>540.00351250000006</v>
      </c>
      <c r="E59">
        <v>63.220920827698436</v>
      </c>
      <c r="F59">
        <v>63.5221096</v>
      </c>
      <c r="G59">
        <v>100</v>
      </c>
      <c r="H59">
        <v>0</v>
      </c>
      <c r="I59" s="10">
        <v>0.1</v>
      </c>
      <c r="J59">
        <v>18.367854465994395</v>
      </c>
      <c r="K59">
        <v>9.9600000000000009</v>
      </c>
      <c r="L59">
        <v>1.73</v>
      </c>
      <c r="M59">
        <v>3.39</v>
      </c>
      <c r="N59">
        <v>0.62</v>
      </c>
      <c r="O59" s="7">
        <f t="shared" si="11"/>
        <v>0.79500000000000004</v>
      </c>
      <c r="V59" s="10">
        <v>0.1</v>
      </c>
      <c r="W59" s="2">
        <f t="shared" ref="W59:W65" si="12">C59/C67</f>
        <v>1.0363321187134331</v>
      </c>
    </row>
    <row r="60" spans="1:23" x14ac:dyDescent="0.25">
      <c r="A60">
        <v>0</v>
      </c>
      <c r="B60">
        <v>8</v>
      </c>
      <c r="C60">
        <v>63.597465058585406</v>
      </c>
      <c r="D60">
        <v>589.36076509999998</v>
      </c>
      <c r="E60">
        <v>63.678231658106981</v>
      </c>
      <c r="F60">
        <v>61.628015300000001</v>
      </c>
      <c r="G60">
        <v>100</v>
      </c>
      <c r="H60">
        <v>0</v>
      </c>
      <c r="I60" s="10">
        <v>0.15000000000000002</v>
      </c>
      <c r="J60">
        <v>18.51401679954229</v>
      </c>
      <c r="K60">
        <v>9.9499999999999993</v>
      </c>
      <c r="L60">
        <v>1.77</v>
      </c>
      <c r="M60">
        <v>3.44</v>
      </c>
      <c r="N60">
        <v>0.56000000000000005</v>
      </c>
      <c r="O60" s="7">
        <f t="shared" si="11"/>
        <v>0.79125000000000001</v>
      </c>
      <c r="V60" s="10">
        <v>0.15000000000000002</v>
      </c>
      <c r="W60" s="2">
        <f t="shared" si="12"/>
        <v>1.0354215005118916</v>
      </c>
    </row>
    <row r="61" spans="1:23" x14ac:dyDescent="0.25">
      <c r="A61">
        <v>0</v>
      </c>
      <c r="B61">
        <v>8</v>
      </c>
      <c r="C61">
        <v>64.02797616058497</v>
      </c>
      <c r="D61">
        <v>573.85962910000001</v>
      </c>
      <c r="E61">
        <v>63.908250719937968</v>
      </c>
      <c r="F61">
        <v>60.214202899999997</v>
      </c>
      <c r="G61">
        <v>100</v>
      </c>
      <c r="H61">
        <v>0</v>
      </c>
      <c r="I61" s="10">
        <v>0.2</v>
      </c>
      <c r="J61">
        <v>18.543883655164429</v>
      </c>
      <c r="K61">
        <v>9.94</v>
      </c>
      <c r="L61">
        <v>1.82</v>
      </c>
      <c r="M61">
        <v>3.38</v>
      </c>
      <c r="N61">
        <v>0.56999999999999995</v>
      </c>
      <c r="O61" s="7">
        <f t="shared" si="11"/>
        <v>0.79250000000000009</v>
      </c>
      <c r="V61" s="10">
        <v>0.2</v>
      </c>
      <c r="W61" s="2">
        <f t="shared" si="12"/>
        <v>1.034496982971906</v>
      </c>
    </row>
    <row r="62" spans="1:23" x14ac:dyDescent="0.25">
      <c r="A62">
        <v>0</v>
      </c>
      <c r="B62">
        <v>8</v>
      </c>
      <c r="C62">
        <v>64.47413754156625</v>
      </c>
      <c r="D62">
        <v>574.13574610000001</v>
      </c>
      <c r="E62">
        <v>64.68521017366659</v>
      </c>
      <c r="F62">
        <v>61.351605200000002</v>
      </c>
      <c r="G62">
        <v>100</v>
      </c>
      <c r="H62">
        <v>0</v>
      </c>
      <c r="I62" s="10">
        <v>0.25</v>
      </c>
      <c r="J62">
        <v>18.629731409744029</v>
      </c>
      <c r="K62">
        <v>9.89</v>
      </c>
      <c r="L62">
        <v>1.85</v>
      </c>
      <c r="M62">
        <v>3.41</v>
      </c>
      <c r="N62">
        <v>0.54</v>
      </c>
      <c r="O62" s="7">
        <f t="shared" si="11"/>
        <v>0.79249999999999998</v>
      </c>
      <c r="V62" s="10">
        <v>0.25</v>
      </c>
      <c r="W62" s="2">
        <f t="shared" si="12"/>
        <v>1.0335595800815145</v>
      </c>
    </row>
    <row r="63" spans="1:23" x14ac:dyDescent="0.25">
      <c r="A63">
        <v>0</v>
      </c>
      <c r="B63">
        <v>8</v>
      </c>
      <c r="C63">
        <v>64.936235060738426</v>
      </c>
      <c r="D63">
        <v>578.99434129999997</v>
      </c>
      <c r="E63">
        <v>65.156224724446005</v>
      </c>
      <c r="F63">
        <v>60.9677893</v>
      </c>
      <c r="G63">
        <v>100</v>
      </c>
      <c r="H63">
        <v>0</v>
      </c>
      <c r="I63" s="10">
        <v>0.30000000000000004</v>
      </c>
      <c r="J63">
        <v>18.592984580652715</v>
      </c>
      <c r="K63">
        <v>9.86</v>
      </c>
      <c r="L63">
        <v>1.88</v>
      </c>
      <c r="M63">
        <v>3.41</v>
      </c>
      <c r="N63">
        <v>0.54</v>
      </c>
      <c r="O63" s="7">
        <f t="shared" si="11"/>
        <v>0.79625000000000001</v>
      </c>
      <c r="V63" s="10">
        <v>0.30000000000000004</v>
      </c>
      <c r="W63" s="2">
        <f t="shared" si="12"/>
        <v>1.0326090737510762</v>
      </c>
    </row>
    <row r="64" spans="1:23" x14ac:dyDescent="0.25">
      <c r="A64">
        <v>0</v>
      </c>
      <c r="B64">
        <v>8</v>
      </c>
      <c r="C64">
        <v>65.414718548722831</v>
      </c>
      <c r="D64">
        <v>576.1641995</v>
      </c>
      <c r="E64">
        <v>65.927619549639928</v>
      </c>
      <c r="F64">
        <v>61.501826399999999</v>
      </c>
      <c r="G64">
        <v>100</v>
      </c>
      <c r="H64">
        <v>0</v>
      </c>
      <c r="I64" s="10">
        <v>0.35000000000000003</v>
      </c>
      <c r="J64">
        <v>18.104557849398052</v>
      </c>
      <c r="K64">
        <v>9.8699999999999992</v>
      </c>
      <c r="L64">
        <v>1.97</v>
      </c>
      <c r="M64">
        <v>3.43</v>
      </c>
      <c r="N64">
        <v>0.51</v>
      </c>
      <c r="O64" s="7">
        <f t="shared" si="11"/>
        <v>0.80249999999999999</v>
      </c>
      <c r="V64" s="10">
        <v>0.35000000000000003</v>
      </c>
      <c r="W64" s="2">
        <f t="shared" si="12"/>
        <v>1.0316480025978141</v>
      </c>
    </row>
    <row r="65" spans="1:23" x14ac:dyDescent="0.25">
      <c r="A65">
        <v>0</v>
      </c>
      <c r="B65">
        <v>8</v>
      </c>
      <c r="C65">
        <v>65.909941051190529</v>
      </c>
      <c r="D65">
        <v>579.38585149999994</v>
      </c>
      <c r="E65">
        <v>66.368477647233178</v>
      </c>
      <c r="F65">
        <v>61.983213399999997</v>
      </c>
      <c r="G65">
        <v>100</v>
      </c>
      <c r="H65">
        <v>0</v>
      </c>
      <c r="I65" s="10">
        <v>0.4</v>
      </c>
      <c r="J65">
        <v>18.092950480065046</v>
      </c>
      <c r="K65">
        <v>9.85</v>
      </c>
      <c r="L65">
        <v>2.0099999999999998</v>
      </c>
      <c r="M65">
        <v>3.43</v>
      </c>
      <c r="N65">
        <v>0.5</v>
      </c>
      <c r="O65" s="7">
        <f t="shared" si="11"/>
        <v>0.80499999999999994</v>
      </c>
      <c r="V65" s="10">
        <v>0.4</v>
      </c>
      <c r="W65" s="2">
        <f t="shared" si="12"/>
        <v>1.030677471298671</v>
      </c>
    </row>
    <row r="66" spans="1:23" x14ac:dyDescent="0.25">
      <c r="A66">
        <v>1</v>
      </c>
      <c r="B66">
        <v>8</v>
      </c>
      <c r="C66">
        <v>60.528549492515161</v>
      </c>
      <c r="D66">
        <v>451.19194069999998</v>
      </c>
      <c r="E66">
        <v>60.264107320744571</v>
      </c>
      <c r="F66">
        <v>44.170756900000001</v>
      </c>
      <c r="G66">
        <v>100</v>
      </c>
      <c r="H66">
        <v>0</v>
      </c>
      <c r="I66" s="10">
        <v>0.05</v>
      </c>
      <c r="J66">
        <v>19.058225636800181</v>
      </c>
      <c r="K66">
        <v>10.15</v>
      </c>
      <c r="L66">
        <v>1.78</v>
      </c>
      <c r="M66">
        <v>3.94</v>
      </c>
      <c r="N66">
        <v>0</v>
      </c>
      <c r="O66" s="7">
        <f t="shared" si="11"/>
        <v>0.71499999999999997</v>
      </c>
    </row>
    <row r="67" spans="1:23" x14ac:dyDescent="0.25">
      <c r="A67">
        <v>1</v>
      </c>
      <c r="B67">
        <v>8</v>
      </c>
      <c r="C67">
        <v>60.967164772820269</v>
      </c>
      <c r="D67">
        <v>453.03578670000002</v>
      </c>
      <c r="E67">
        <v>60.511323512358238</v>
      </c>
      <c r="F67">
        <v>43.888284499999997</v>
      </c>
      <c r="G67">
        <v>100</v>
      </c>
      <c r="H67">
        <v>0</v>
      </c>
      <c r="I67" s="10">
        <v>0.1</v>
      </c>
      <c r="J67">
        <v>18.949086709005176</v>
      </c>
      <c r="K67">
        <v>10.14</v>
      </c>
      <c r="L67">
        <v>1.82</v>
      </c>
      <c r="M67">
        <v>3.91</v>
      </c>
      <c r="N67">
        <v>0</v>
      </c>
      <c r="O67" s="7">
        <f t="shared" si="11"/>
        <v>0.71625000000000005</v>
      </c>
    </row>
    <row r="68" spans="1:23" x14ac:dyDescent="0.25">
      <c r="A68">
        <v>1</v>
      </c>
      <c r="B68">
        <v>8</v>
      </c>
      <c r="C68">
        <v>61.421812302665238</v>
      </c>
      <c r="D68">
        <v>453.62568709999999</v>
      </c>
      <c r="E68">
        <v>60.852763119697954</v>
      </c>
      <c r="F68">
        <v>46.929906000000003</v>
      </c>
      <c r="G68">
        <v>100</v>
      </c>
      <c r="H68">
        <v>0</v>
      </c>
      <c r="I68" s="10">
        <v>0.15000000000000002</v>
      </c>
      <c r="J68">
        <v>19.052581372242678</v>
      </c>
      <c r="K68">
        <v>10.119999999999999</v>
      </c>
      <c r="L68">
        <v>1.86</v>
      </c>
      <c r="M68">
        <v>3.88</v>
      </c>
      <c r="N68">
        <v>0</v>
      </c>
      <c r="O68" s="7">
        <f t="shared" si="11"/>
        <v>0.71750000000000003</v>
      </c>
    </row>
    <row r="69" spans="1:23" x14ac:dyDescent="0.25">
      <c r="A69">
        <v>1</v>
      </c>
      <c r="B69">
        <v>8</v>
      </c>
      <c r="C69">
        <v>61.892859248989993</v>
      </c>
      <c r="D69">
        <v>454.22469180000002</v>
      </c>
      <c r="E69">
        <v>61.177720398738877</v>
      </c>
      <c r="F69">
        <v>43.708952600000003</v>
      </c>
      <c r="G69">
        <v>100</v>
      </c>
      <c r="H69">
        <v>0</v>
      </c>
      <c r="I69" s="10">
        <v>0.2</v>
      </c>
      <c r="J69">
        <v>19.127036069801942</v>
      </c>
      <c r="K69">
        <v>10.1</v>
      </c>
      <c r="L69">
        <v>1.93</v>
      </c>
      <c r="M69">
        <v>3.83</v>
      </c>
      <c r="N69">
        <v>0</v>
      </c>
      <c r="O69" s="7">
        <f t="shared" si="11"/>
        <v>0.72</v>
      </c>
    </row>
    <row r="70" spans="1:23" x14ac:dyDescent="0.25">
      <c r="A70">
        <v>1</v>
      </c>
      <c r="B70">
        <v>8</v>
      </c>
      <c r="C70">
        <v>62.380668501453314</v>
      </c>
      <c r="D70">
        <v>455.2402376</v>
      </c>
      <c r="E70">
        <v>61.525245416046943</v>
      </c>
      <c r="F70">
        <v>43.785949100000003</v>
      </c>
      <c r="G70">
        <v>100</v>
      </c>
      <c r="H70">
        <v>0</v>
      </c>
      <c r="I70" s="10">
        <v>0.25</v>
      </c>
      <c r="J70">
        <v>19.117946511508798</v>
      </c>
      <c r="K70">
        <v>10.08</v>
      </c>
      <c r="L70">
        <v>1.98</v>
      </c>
      <c r="M70">
        <v>3.8</v>
      </c>
      <c r="N70">
        <v>0</v>
      </c>
      <c r="O70" s="7">
        <f t="shared" si="11"/>
        <v>0.72249999999999992</v>
      </c>
    </row>
    <row r="71" spans="1:23" x14ac:dyDescent="0.25">
      <c r="A71">
        <v>1</v>
      </c>
      <c r="B71">
        <v>8</v>
      </c>
      <c r="C71">
        <v>62.885594085329664</v>
      </c>
      <c r="D71">
        <v>455.87768920000002</v>
      </c>
      <c r="E71">
        <v>62.011524265903482</v>
      </c>
      <c r="F71">
        <v>44.130847600000003</v>
      </c>
      <c r="G71">
        <v>100</v>
      </c>
      <c r="H71">
        <v>0</v>
      </c>
      <c r="I71" s="10">
        <v>0.30000000000000004</v>
      </c>
      <c r="J71">
        <v>18.989110107335108</v>
      </c>
      <c r="K71">
        <v>10.050000000000001</v>
      </c>
      <c r="L71">
        <v>2.02</v>
      </c>
      <c r="M71">
        <v>3.79</v>
      </c>
      <c r="N71">
        <v>0</v>
      </c>
      <c r="O71" s="7">
        <f t="shared" si="11"/>
        <v>0.72625000000000006</v>
      </c>
    </row>
    <row r="72" spans="1:23" x14ac:dyDescent="0.25">
      <c r="A72">
        <v>1</v>
      </c>
      <c r="B72">
        <v>8</v>
      </c>
      <c r="C72">
        <v>63.407982552189004</v>
      </c>
      <c r="D72">
        <v>455.80306519999999</v>
      </c>
      <c r="E72">
        <v>63.084388696061026</v>
      </c>
      <c r="F72">
        <v>44.074599200000002</v>
      </c>
      <c r="G72">
        <v>100</v>
      </c>
      <c r="H72">
        <v>0</v>
      </c>
      <c r="I72" s="10">
        <v>0.35000000000000003</v>
      </c>
      <c r="J72">
        <v>18.670885351855684</v>
      </c>
      <c r="K72">
        <v>9.9600000000000009</v>
      </c>
      <c r="L72">
        <v>2.06</v>
      </c>
      <c r="M72">
        <v>3.82</v>
      </c>
      <c r="N72">
        <v>0</v>
      </c>
      <c r="O72" s="7">
        <f t="shared" si="11"/>
        <v>0.73499999999999999</v>
      </c>
    </row>
    <row r="73" spans="1:23" x14ac:dyDescent="0.25">
      <c r="A73">
        <v>1</v>
      </c>
      <c r="B73">
        <v>8</v>
      </c>
      <c r="C73">
        <v>63.948172815054242</v>
      </c>
      <c r="D73">
        <v>453.2025395</v>
      </c>
      <c r="E73">
        <v>63.591086988727611</v>
      </c>
      <c r="F73">
        <v>43.538197599999997</v>
      </c>
      <c r="G73">
        <v>100</v>
      </c>
      <c r="H73">
        <v>0</v>
      </c>
      <c r="I73" s="10">
        <v>0.4</v>
      </c>
      <c r="J73">
        <v>18.794772028909701</v>
      </c>
      <c r="K73">
        <v>9.92</v>
      </c>
      <c r="L73">
        <v>2.13</v>
      </c>
      <c r="M73">
        <v>3.78</v>
      </c>
      <c r="N73">
        <v>0</v>
      </c>
      <c r="O73" s="7">
        <f t="shared" si="11"/>
        <v>0.73875000000000002</v>
      </c>
    </row>
    <row r="75" spans="1:23" x14ac:dyDescent="0.25">
      <c r="A75" s="1" t="s">
        <v>32</v>
      </c>
      <c r="B75" t="s">
        <v>0</v>
      </c>
      <c r="C75" s="1" t="s">
        <v>14</v>
      </c>
      <c r="D75" t="s">
        <v>3</v>
      </c>
      <c r="E75" s="1" t="s">
        <v>15</v>
      </c>
      <c r="F75" s="1" t="s">
        <v>13</v>
      </c>
      <c r="G75" t="s">
        <v>2</v>
      </c>
      <c r="H75" s="1" t="s">
        <v>12</v>
      </c>
      <c r="I75" s="10" t="s">
        <v>27</v>
      </c>
      <c r="J75" t="s">
        <v>1</v>
      </c>
      <c r="K75" s="1" t="s">
        <v>4</v>
      </c>
      <c r="L75" s="1" t="s">
        <v>5</v>
      </c>
      <c r="M75" s="1" t="s">
        <v>6</v>
      </c>
      <c r="N75" s="1" t="s">
        <v>7</v>
      </c>
      <c r="O75" s="6" t="s">
        <v>11</v>
      </c>
      <c r="V75" s="10" t="s">
        <v>27</v>
      </c>
      <c r="W75" s="1" t="s">
        <v>33</v>
      </c>
    </row>
    <row r="76" spans="1:23" x14ac:dyDescent="0.25">
      <c r="A76">
        <v>0</v>
      </c>
      <c r="B76">
        <v>8</v>
      </c>
      <c r="C76">
        <v>152.31632779365319</v>
      </c>
      <c r="D76">
        <v>724.80318729999999</v>
      </c>
      <c r="E76">
        <v>150.36284306838695</v>
      </c>
      <c r="F76">
        <v>74.712998799999994</v>
      </c>
      <c r="G76">
        <v>100</v>
      </c>
      <c r="H76">
        <v>0</v>
      </c>
      <c r="I76" s="10">
        <v>0.25</v>
      </c>
      <c r="J76">
        <v>58.241704799607419</v>
      </c>
      <c r="K76">
        <v>11.04</v>
      </c>
      <c r="L76">
        <v>0.66</v>
      </c>
      <c r="M76">
        <v>2.9</v>
      </c>
      <c r="N76">
        <v>1.1499999999999999</v>
      </c>
      <c r="O76" s="7">
        <f t="shared" ref="O76:O87" si="13">(SUM(L76:N76)+N76)/B76</f>
        <v>0.73249999999999993</v>
      </c>
      <c r="V76" s="10">
        <v>0.25</v>
      </c>
      <c r="W76" s="2">
        <f>C76/C82</f>
        <v>1.1169058455812129</v>
      </c>
    </row>
    <row r="77" spans="1:23" x14ac:dyDescent="0.25">
      <c r="A77">
        <v>0</v>
      </c>
      <c r="B77">
        <v>8</v>
      </c>
      <c r="C77">
        <v>92.030265663770493</v>
      </c>
      <c r="D77">
        <v>685.06940229999998</v>
      </c>
      <c r="E77">
        <v>89.81421121758332</v>
      </c>
      <c r="F77">
        <v>71.656408900000002</v>
      </c>
      <c r="G77">
        <v>100</v>
      </c>
      <c r="H77">
        <v>0</v>
      </c>
      <c r="I77" s="10">
        <v>0.5</v>
      </c>
      <c r="J77">
        <v>30.233170791954464</v>
      </c>
      <c r="K77">
        <v>10.6</v>
      </c>
      <c r="L77">
        <v>1.36</v>
      </c>
      <c r="M77">
        <v>2.93</v>
      </c>
      <c r="N77">
        <v>0.89</v>
      </c>
      <c r="O77" s="7">
        <f t="shared" si="13"/>
        <v>0.75874999999999992</v>
      </c>
      <c r="V77" s="10">
        <v>0.5</v>
      </c>
      <c r="W77" s="2">
        <f t="shared" ref="W77:W81" si="14">C77/C83</f>
        <v>1.0744693533019714</v>
      </c>
    </row>
    <row r="78" spans="1:23" x14ac:dyDescent="0.25">
      <c r="A78">
        <v>0</v>
      </c>
      <c r="B78">
        <v>8</v>
      </c>
      <c r="C78">
        <v>73.088105483437175</v>
      </c>
      <c r="D78">
        <v>681.41983549999998</v>
      </c>
      <c r="E78">
        <v>72.37187275152192</v>
      </c>
      <c r="F78">
        <v>77.4666639</v>
      </c>
      <c r="G78">
        <v>100</v>
      </c>
      <c r="H78">
        <v>0</v>
      </c>
      <c r="I78" s="10">
        <v>0.75</v>
      </c>
      <c r="J78">
        <v>21.895792029256761</v>
      </c>
      <c r="K78">
        <v>10.15</v>
      </c>
      <c r="L78">
        <v>1.65</v>
      </c>
      <c r="M78">
        <v>3.08</v>
      </c>
      <c r="N78">
        <v>0.8</v>
      </c>
      <c r="O78" s="7">
        <f t="shared" si="13"/>
        <v>0.79125000000000001</v>
      </c>
      <c r="V78" s="10">
        <v>0.75</v>
      </c>
      <c r="W78" s="2">
        <f t="shared" si="14"/>
        <v>1.0498913020106988</v>
      </c>
    </row>
    <row r="79" spans="1:23" x14ac:dyDescent="0.25">
      <c r="A79">
        <v>0</v>
      </c>
      <c r="B79">
        <v>8</v>
      </c>
      <c r="C79">
        <v>64.02797616058497</v>
      </c>
      <c r="D79">
        <v>711.6353388</v>
      </c>
      <c r="E79">
        <v>63.908250719937968</v>
      </c>
      <c r="F79">
        <v>75.599855199999993</v>
      </c>
      <c r="G79">
        <v>100</v>
      </c>
      <c r="H79">
        <v>0</v>
      </c>
      <c r="I79" s="10">
        <v>1</v>
      </c>
      <c r="J79">
        <v>18.543883655164429</v>
      </c>
      <c r="K79">
        <v>9.94</v>
      </c>
      <c r="L79">
        <v>1.82</v>
      </c>
      <c r="M79">
        <v>3.38</v>
      </c>
      <c r="N79">
        <v>0.56999999999999995</v>
      </c>
      <c r="O79" s="7">
        <f t="shared" si="13"/>
        <v>0.79250000000000009</v>
      </c>
      <c r="V79" s="10">
        <v>1</v>
      </c>
      <c r="W79" s="2">
        <f t="shared" si="14"/>
        <v>1.0344969806382014</v>
      </c>
    </row>
    <row r="80" spans="1:23" x14ac:dyDescent="0.25">
      <c r="A80">
        <v>0</v>
      </c>
      <c r="B80">
        <v>8</v>
      </c>
      <c r="C80">
        <v>58.809648435552468</v>
      </c>
      <c r="D80">
        <v>720.68706759999998</v>
      </c>
      <c r="E80">
        <v>59.102455756580177</v>
      </c>
      <c r="F80">
        <v>78.385903799999994</v>
      </c>
      <c r="G80">
        <v>100</v>
      </c>
      <c r="H80">
        <v>0</v>
      </c>
      <c r="I80" s="10">
        <v>1.25</v>
      </c>
      <c r="J80">
        <v>15.161503965405371</v>
      </c>
      <c r="K80">
        <v>9.82</v>
      </c>
      <c r="L80">
        <v>1.89</v>
      </c>
      <c r="M80">
        <v>3.65</v>
      </c>
      <c r="N80">
        <v>0.44</v>
      </c>
      <c r="O80" s="7">
        <f t="shared" si="13"/>
        <v>0.8025000000000001</v>
      </c>
      <c r="V80" s="10">
        <v>1.25</v>
      </c>
      <c r="W80" s="2">
        <f t="shared" si="14"/>
        <v>1.0242889191017064</v>
      </c>
    </row>
    <row r="81" spans="1:23" x14ac:dyDescent="0.25">
      <c r="A81">
        <v>0</v>
      </c>
      <c r="B81">
        <v>8</v>
      </c>
      <c r="C81">
        <v>55.470715820464392</v>
      </c>
      <c r="D81">
        <v>698.19413029999998</v>
      </c>
      <c r="E81">
        <v>55.913487309388493</v>
      </c>
      <c r="F81">
        <v>63.098860000000002</v>
      </c>
      <c r="G81">
        <v>100</v>
      </c>
      <c r="H81">
        <v>0</v>
      </c>
      <c r="I81" s="10">
        <v>1.5</v>
      </c>
      <c r="J81">
        <v>13.751441098719207</v>
      </c>
      <c r="K81">
        <v>9.65</v>
      </c>
      <c r="L81">
        <v>1.92</v>
      </c>
      <c r="M81">
        <v>3.75</v>
      </c>
      <c r="N81">
        <v>0.47</v>
      </c>
      <c r="O81" s="7">
        <f t="shared" si="13"/>
        <v>0.82624999999999993</v>
      </c>
      <c r="V81" s="10">
        <v>1.5</v>
      </c>
      <c r="W81" s="2">
        <f t="shared" si="14"/>
        <v>1.0172754483714384</v>
      </c>
    </row>
    <row r="82" spans="1:23" x14ac:dyDescent="0.25">
      <c r="A82">
        <v>1</v>
      </c>
      <c r="B82">
        <v>8</v>
      </c>
      <c r="C82">
        <v>136.37347176242164</v>
      </c>
      <c r="D82">
        <v>329.61103009999999</v>
      </c>
      <c r="E82">
        <v>135.58676289279418</v>
      </c>
      <c r="F82">
        <v>32.245035999999999</v>
      </c>
      <c r="G82">
        <v>100</v>
      </c>
      <c r="H82">
        <v>0</v>
      </c>
      <c r="I82" s="10">
        <v>0.25</v>
      </c>
      <c r="J82">
        <v>57.716059176379453</v>
      </c>
      <c r="K82">
        <v>11.51</v>
      </c>
      <c r="L82">
        <v>0.86</v>
      </c>
      <c r="M82">
        <v>3.58</v>
      </c>
      <c r="N82">
        <v>0</v>
      </c>
      <c r="O82" s="7">
        <f t="shared" si="13"/>
        <v>0.55500000000000005</v>
      </c>
    </row>
    <row r="83" spans="1:23" x14ac:dyDescent="0.25">
      <c r="A83">
        <v>1</v>
      </c>
      <c r="B83">
        <v>8</v>
      </c>
      <c r="C83">
        <v>85.651829324820298</v>
      </c>
      <c r="D83">
        <v>320.84978649999999</v>
      </c>
      <c r="E83">
        <v>83.783483893454544</v>
      </c>
      <c r="F83">
        <v>31.3380005</v>
      </c>
      <c r="G83">
        <v>100</v>
      </c>
      <c r="H83">
        <v>0</v>
      </c>
      <c r="I83" s="10">
        <v>0.5</v>
      </c>
      <c r="J83">
        <v>31.895235541215293</v>
      </c>
      <c r="K83">
        <v>10.76</v>
      </c>
      <c r="L83">
        <v>1.65</v>
      </c>
      <c r="M83">
        <v>3.49</v>
      </c>
      <c r="N83">
        <v>0</v>
      </c>
      <c r="O83" s="7">
        <f t="shared" si="13"/>
        <v>0.64250000000000007</v>
      </c>
    </row>
    <row r="84" spans="1:23" x14ac:dyDescent="0.25">
      <c r="A84">
        <v>1</v>
      </c>
      <c r="B84">
        <v>8</v>
      </c>
      <c r="C84">
        <v>69.614926177083788</v>
      </c>
      <c r="D84">
        <v>316.24426310000001</v>
      </c>
      <c r="E84">
        <v>69.871463177321743</v>
      </c>
      <c r="F84">
        <v>30.5253421</v>
      </c>
      <c r="G84">
        <v>100</v>
      </c>
      <c r="H84">
        <v>0</v>
      </c>
      <c r="I84" s="10">
        <v>0.75</v>
      </c>
      <c r="J84">
        <v>23.41766171912241</v>
      </c>
      <c r="K84">
        <v>10.28</v>
      </c>
      <c r="L84">
        <v>1.81</v>
      </c>
      <c r="M84">
        <v>3.78</v>
      </c>
      <c r="N84">
        <v>0</v>
      </c>
      <c r="O84" s="7">
        <f t="shared" si="13"/>
        <v>0.69874999999999998</v>
      </c>
    </row>
    <row r="85" spans="1:23" x14ac:dyDescent="0.25">
      <c r="A85">
        <v>1</v>
      </c>
      <c r="B85">
        <v>8</v>
      </c>
      <c r="C85">
        <v>61.892859388613061</v>
      </c>
      <c r="D85">
        <v>315.17354080000001</v>
      </c>
      <c r="E85">
        <v>61.177611361955726</v>
      </c>
      <c r="F85">
        <v>30.613316900000001</v>
      </c>
      <c r="G85">
        <v>100</v>
      </c>
      <c r="H85">
        <v>0</v>
      </c>
      <c r="I85" s="10">
        <v>1</v>
      </c>
      <c r="J85">
        <v>19.126234063575193</v>
      </c>
      <c r="K85">
        <v>10.1</v>
      </c>
      <c r="L85">
        <v>1.93</v>
      </c>
      <c r="M85">
        <v>3.83</v>
      </c>
      <c r="N85">
        <v>0</v>
      </c>
      <c r="O85" s="7">
        <f t="shared" si="13"/>
        <v>0.72</v>
      </c>
    </row>
    <row r="86" spans="1:23" x14ac:dyDescent="0.25">
      <c r="A86">
        <v>1</v>
      </c>
      <c r="B86">
        <v>8</v>
      </c>
      <c r="C86">
        <v>57.415097770586144</v>
      </c>
      <c r="D86">
        <v>312.28373319999997</v>
      </c>
      <c r="E86">
        <v>57.489812811198597</v>
      </c>
      <c r="F86">
        <v>30.258427600000001</v>
      </c>
      <c r="G86">
        <v>100</v>
      </c>
      <c r="H86">
        <v>0</v>
      </c>
      <c r="I86" s="10">
        <v>1.25</v>
      </c>
      <c r="J86">
        <v>16.258590735225177</v>
      </c>
      <c r="K86">
        <v>9.83</v>
      </c>
      <c r="L86">
        <v>1.98</v>
      </c>
      <c r="M86">
        <v>4.03</v>
      </c>
      <c r="N86">
        <v>0</v>
      </c>
      <c r="O86" s="7">
        <f t="shared" si="13"/>
        <v>0.75124999999999997</v>
      </c>
    </row>
    <row r="87" spans="1:23" x14ac:dyDescent="0.25">
      <c r="A87">
        <v>1</v>
      </c>
      <c r="B87">
        <v>8</v>
      </c>
      <c r="C87">
        <v>54.528707941657053</v>
      </c>
      <c r="D87">
        <v>310.03396839999999</v>
      </c>
      <c r="E87">
        <v>54.628368628316714</v>
      </c>
      <c r="F87">
        <v>30.002018</v>
      </c>
      <c r="G87">
        <v>100</v>
      </c>
      <c r="H87">
        <v>0</v>
      </c>
      <c r="I87" s="10">
        <v>1.5</v>
      </c>
      <c r="J87">
        <v>14.660693869241252</v>
      </c>
      <c r="K87">
        <v>9.65</v>
      </c>
      <c r="L87">
        <v>1.99</v>
      </c>
      <c r="M87">
        <v>4.17</v>
      </c>
      <c r="N87">
        <v>0</v>
      </c>
      <c r="O87" s="7">
        <f t="shared" si="13"/>
        <v>0.77</v>
      </c>
    </row>
    <row r="100" spans="1:15" x14ac:dyDescent="0.25">
      <c r="A100">
        <v>0</v>
      </c>
      <c r="B100">
        <v>4</v>
      </c>
      <c r="C100">
        <v>44.496946939552586</v>
      </c>
      <c r="D100">
        <v>10.2514831</v>
      </c>
      <c r="E100">
        <v>43.770432003954731</v>
      </c>
      <c r="F100">
        <v>32.882467800000001</v>
      </c>
      <c r="G100">
        <v>100</v>
      </c>
      <c r="H100">
        <v>-1</v>
      </c>
      <c r="I100" s="10">
        <v>0.72298327507221449</v>
      </c>
      <c r="J100">
        <v>13.842888824278869</v>
      </c>
      <c r="K100">
        <v>4.47</v>
      </c>
      <c r="L100">
        <v>1.01</v>
      </c>
      <c r="M100">
        <v>2.0699999999999998</v>
      </c>
      <c r="N100">
        <v>0.03</v>
      </c>
      <c r="O100" s="7">
        <f>SUM(L100:N100)/4</f>
        <v>0.77749999999999997</v>
      </c>
    </row>
    <row r="101" spans="1:15" x14ac:dyDescent="0.25">
      <c r="A101">
        <v>0</v>
      </c>
      <c r="B101">
        <v>4</v>
      </c>
      <c r="C101">
        <v>35.762858155779696</v>
      </c>
      <c r="D101">
        <v>8.8282571999999995</v>
      </c>
      <c r="E101">
        <v>35.484737569611873</v>
      </c>
      <c r="F101">
        <v>30.129517100000001</v>
      </c>
      <c r="G101">
        <v>100</v>
      </c>
      <c r="H101">
        <v>-0.5</v>
      </c>
      <c r="I101" s="10">
        <v>0.71266816903001595</v>
      </c>
      <c r="J101">
        <v>12.337675922034892</v>
      </c>
      <c r="K101">
        <v>4.71</v>
      </c>
      <c r="L101">
        <v>0.93</v>
      </c>
      <c r="M101">
        <v>1.8</v>
      </c>
      <c r="N101">
        <v>0.15</v>
      </c>
      <c r="O101" s="7">
        <f t="shared" ref="O101:O111" si="15">SUM(L101:N101)/4</f>
        <v>0.72</v>
      </c>
    </row>
    <row r="102" spans="1:15" x14ac:dyDescent="0.25">
      <c r="A102">
        <v>0</v>
      </c>
      <c r="B102">
        <v>4</v>
      </c>
      <c r="C102">
        <v>27.958500736940625</v>
      </c>
      <c r="D102">
        <v>14.1425199</v>
      </c>
      <c r="E102">
        <v>27.444583237641581</v>
      </c>
      <c r="F102">
        <v>35.773502700000002</v>
      </c>
      <c r="G102">
        <v>100</v>
      </c>
      <c r="H102">
        <v>0</v>
      </c>
      <c r="I102" s="10">
        <v>0.69018583345777162</v>
      </c>
      <c r="J102">
        <v>10.893410000792134</v>
      </c>
      <c r="K102">
        <v>5.15</v>
      </c>
      <c r="L102">
        <v>0.86</v>
      </c>
      <c r="M102">
        <v>1.48</v>
      </c>
      <c r="N102">
        <v>0.25</v>
      </c>
      <c r="O102" s="7">
        <f t="shared" si="15"/>
        <v>0.64749999999999996</v>
      </c>
    </row>
    <row r="103" spans="1:15" x14ac:dyDescent="0.25">
      <c r="A103">
        <v>0</v>
      </c>
      <c r="B103">
        <v>4</v>
      </c>
      <c r="C103">
        <v>21.252095491228051</v>
      </c>
      <c r="D103">
        <v>11.6565099</v>
      </c>
      <c r="E103">
        <v>20.383561760526575</v>
      </c>
      <c r="F103">
        <v>42.874525599999998</v>
      </c>
      <c r="G103">
        <v>100</v>
      </c>
      <c r="H103">
        <v>0.5</v>
      </c>
      <c r="I103" s="10">
        <v>0.65607316423701723</v>
      </c>
      <c r="J103">
        <v>9.458418371104715</v>
      </c>
      <c r="K103">
        <v>5.63</v>
      </c>
      <c r="L103">
        <v>0.73</v>
      </c>
      <c r="M103">
        <v>1.1599999999999999</v>
      </c>
      <c r="N103">
        <v>0.33</v>
      </c>
      <c r="O103" s="7">
        <f t="shared" si="15"/>
        <v>0.55499999999999994</v>
      </c>
    </row>
    <row r="104" spans="1:15" x14ac:dyDescent="0.25">
      <c r="A104">
        <v>0</v>
      </c>
      <c r="B104">
        <v>4</v>
      </c>
      <c r="C104">
        <v>15.706936403139116</v>
      </c>
      <c r="D104">
        <v>11.3414848</v>
      </c>
      <c r="E104">
        <v>15.325606867437168</v>
      </c>
      <c r="F104">
        <v>32.690784999999998</v>
      </c>
      <c r="G104">
        <v>100</v>
      </c>
      <c r="H104">
        <v>1</v>
      </c>
      <c r="I104" s="10">
        <v>0.61298113207850158</v>
      </c>
      <c r="J104">
        <v>8.3212833754125946</v>
      </c>
      <c r="K104">
        <v>5.84</v>
      </c>
      <c r="L104">
        <v>0.53</v>
      </c>
      <c r="M104">
        <v>0.84</v>
      </c>
      <c r="N104">
        <v>0.54</v>
      </c>
      <c r="O104" s="7">
        <f t="shared" si="15"/>
        <v>0.47750000000000004</v>
      </c>
    </row>
    <row r="107" spans="1:15" x14ac:dyDescent="0.25">
      <c r="A107">
        <v>1</v>
      </c>
      <c r="B107">
        <v>4</v>
      </c>
      <c r="C107">
        <v>44.242955657562199</v>
      </c>
      <c r="D107">
        <v>9.0133343000000004</v>
      </c>
      <c r="E107">
        <v>43.418486134119433</v>
      </c>
      <c r="F107">
        <v>23.619136600000001</v>
      </c>
      <c r="G107">
        <v>100</v>
      </c>
      <c r="H107">
        <v>-1</v>
      </c>
      <c r="I107" s="10">
        <v>0.72548560686660568</v>
      </c>
      <c r="J107">
        <v>14.032628403850243</v>
      </c>
      <c r="K107">
        <v>4.46</v>
      </c>
      <c r="L107">
        <v>1.06</v>
      </c>
      <c r="M107">
        <v>2.0699999999999998</v>
      </c>
      <c r="N107">
        <v>0</v>
      </c>
      <c r="O107" s="7">
        <f t="shared" si="15"/>
        <v>0.78249999999999997</v>
      </c>
    </row>
    <row r="108" spans="1:15" x14ac:dyDescent="0.25">
      <c r="A108">
        <v>1</v>
      </c>
      <c r="B108">
        <v>4</v>
      </c>
      <c r="C108">
        <v>35.295108043379976</v>
      </c>
      <c r="D108">
        <v>10.4788409</v>
      </c>
      <c r="E108">
        <v>35.385367570252711</v>
      </c>
      <c r="F108">
        <v>24.459569299999998</v>
      </c>
      <c r="G108">
        <v>100</v>
      </c>
      <c r="H108">
        <v>-0.5</v>
      </c>
      <c r="I108" s="10">
        <v>0.71761953588643879</v>
      </c>
      <c r="J108">
        <v>12.851832647987445</v>
      </c>
      <c r="K108">
        <v>4.71</v>
      </c>
      <c r="L108">
        <v>0.97</v>
      </c>
      <c r="M108">
        <v>1.97</v>
      </c>
      <c r="N108">
        <v>0</v>
      </c>
      <c r="O108" s="7">
        <f t="shared" si="15"/>
        <v>0.73499999999999999</v>
      </c>
    </row>
    <row r="109" spans="1:15" x14ac:dyDescent="0.25">
      <c r="A109">
        <v>1</v>
      </c>
      <c r="B109">
        <v>4</v>
      </c>
      <c r="C109">
        <v>27.172563919925775</v>
      </c>
      <c r="D109">
        <v>10.0444335</v>
      </c>
      <c r="E109">
        <v>26.629918068555053</v>
      </c>
      <c r="F109">
        <v>25.8095879</v>
      </c>
      <c r="G109">
        <v>100</v>
      </c>
      <c r="H109">
        <v>0</v>
      </c>
      <c r="I109" s="10">
        <v>0.6964070938169229</v>
      </c>
      <c r="J109">
        <v>11.128314149909949</v>
      </c>
      <c r="K109">
        <v>5.24</v>
      </c>
      <c r="L109">
        <v>0.92</v>
      </c>
      <c r="M109">
        <v>1.68</v>
      </c>
      <c r="N109">
        <v>0</v>
      </c>
      <c r="O109" s="7">
        <f t="shared" si="15"/>
        <v>0.65</v>
      </c>
    </row>
    <row r="110" spans="1:15" x14ac:dyDescent="0.25">
      <c r="A110">
        <v>1</v>
      </c>
      <c r="B110">
        <v>4</v>
      </c>
      <c r="C110">
        <v>20.096223201809199</v>
      </c>
      <c r="D110">
        <v>10.081949699999999</v>
      </c>
      <c r="E110">
        <v>19.599994726669685</v>
      </c>
      <c r="F110">
        <v>26.2146227</v>
      </c>
      <c r="G110">
        <v>100</v>
      </c>
      <c r="H110">
        <v>0.5</v>
      </c>
      <c r="I110" s="10">
        <v>0.65778376018278151</v>
      </c>
      <c r="J110">
        <v>9.3990633750044772</v>
      </c>
      <c r="K110">
        <v>5.71</v>
      </c>
      <c r="L110">
        <v>0.8</v>
      </c>
      <c r="M110">
        <v>1.39</v>
      </c>
      <c r="N110">
        <v>0</v>
      </c>
      <c r="O110" s="7">
        <f t="shared" si="15"/>
        <v>0.54749999999999999</v>
      </c>
    </row>
    <row r="111" spans="1:15" x14ac:dyDescent="0.25">
      <c r="A111">
        <v>1</v>
      </c>
      <c r="B111">
        <v>4</v>
      </c>
      <c r="C111">
        <v>14.25342539928624</v>
      </c>
      <c r="D111">
        <v>9.7500620999999992</v>
      </c>
      <c r="E111">
        <v>13.817609595142596</v>
      </c>
      <c r="F111">
        <v>28.991806100000002</v>
      </c>
      <c r="G111">
        <v>100</v>
      </c>
      <c r="H111">
        <v>1</v>
      </c>
      <c r="I111" s="10">
        <v>0.6012375533749168</v>
      </c>
      <c r="J111">
        <v>9.5557677612843506</v>
      </c>
      <c r="K111">
        <v>6.19</v>
      </c>
      <c r="L111">
        <v>0.65</v>
      </c>
      <c r="M111">
        <v>1.08</v>
      </c>
      <c r="N111">
        <v>0</v>
      </c>
      <c r="O111" s="7">
        <f t="shared" si="15"/>
        <v>0.4325</v>
      </c>
    </row>
    <row r="150" spans="1:15" x14ac:dyDescent="0.25">
      <c r="A150">
        <v>0</v>
      </c>
      <c r="B150">
        <v>8</v>
      </c>
      <c r="C150">
        <v>19.085620033809867</v>
      </c>
      <c r="D150">
        <v>709.65299030000006</v>
      </c>
      <c r="E150">
        <v>18.935963066127503</v>
      </c>
      <c r="F150">
        <v>76.5545008</v>
      </c>
      <c r="G150">
        <v>100</v>
      </c>
      <c r="H150">
        <v>2</v>
      </c>
      <c r="I150" s="10">
        <v>0.30191318610225493</v>
      </c>
      <c r="J150">
        <v>9.9140830374780151</v>
      </c>
      <c r="K150">
        <v>13.11</v>
      </c>
      <c r="L150">
        <v>0.61</v>
      </c>
      <c r="M150">
        <v>1.26</v>
      </c>
      <c r="N150">
        <v>1</v>
      </c>
    </row>
    <row r="152" spans="1:15" x14ac:dyDescent="0.25">
      <c r="A152">
        <v>0</v>
      </c>
      <c r="B152">
        <v>2</v>
      </c>
      <c r="C152">
        <v>19.48053934636394</v>
      </c>
      <c r="D152">
        <v>0.95643719999999999</v>
      </c>
      <c r="E152">
        <v>19.705342649018625</v>
      </c>
      <c r="F152">
        <v>45.654341700000003</v>
      </c>
      <c r="G152">
        <v>500</v>
      </c>
      <c r="H152">
        <v>-1</v>
      </c>
      <c r="I152" s="10">
        <v>1.0809025997662149</v>
      </c>
      <c r="J152">
        <v>9.2387829363021385</v>
      </c>
      <c r="K152">
        <v>2.0920000000000001</v>
      </c>
      <c r="L152">
        <v>0.57599999999999996</v>
      </c>
      <c r="M152">
        <v>0.878</v>
      </c>
      <c r="N152">
        <v>2.8000000000000001E-2</v>
      </c>
      <c r="O152" s="7">
        <f>SUM(L152:N152)/2</f>
        <v>0.74099999999999999</v>
      </c>
    </row>
    <row r="153" spans="1:15" x14ac:dyDescent="0.25">
      <c r="A153">
        <v>0</v>
      </c>
      <c r="B153">
        <v>2</v>
      </c>
      <c r="C153">
        <v>15.507158997668801</v>
      </c>
      <c r="D153">
        <v>0.9199756</v>
      </c>
      <c r="E153">
        <v>15.477657047234409</v>
      </c>
      <c r="F153">
        <v>51.101113599999998</v>
      </c>
      <c r="G153">
        <v>500</v>
      </c>
      <c r="H153">
        <v>-0.5</v>
      </c>
      <c r="I153" s="10">
        <v>1.0379724681406832</v>
      </c>
      <c r="J153">
        <v>8.3356979521197943</v>
      </c>
      <c r="K153">
        <v>2.29</v>
      </c>
      <c r="L153">
        <v>0.54</v>
      </c>
      <c r="M153">
        <v>0.73</v>
      </c>
      <c r="N153">
        <v>6.8000000000000005E-2</v>
      </c>
      <c r="O153" s="7">
        <f>SUM(L153:N153)/2</f>
        <v>0.66900000000000004</v>
      </c>
    </row>
    <row r="154" spans="1:15" x14ac:dyDescent="0.25">
      <c r="A154">
        <v>0</v>
      </c>
      <c r="B154">
        <v>2</v>
      </c>
      <c r="C154">
        <v>19.48053934636394</v>
      </c>
      <c r="D154">
        <v>0.87189810000000001</v>
      </c>
      <c r="E154">
        <v>20.715014721877143</v>
      </c>
      <c r="F154">
        <v>11.641697799999999</v>
      </c>
      <c r="G154">
        <v>100</v>
      </c>
      <c r="H154">
        <v>-1</v>
      </c>
      <c r="I154" s="10">
        <v>0.73276714008437549</v>
      </c>
      <c r="J154">
        <v>8.397255876546895</v>
      </c>
      <c r="K154">
        <v>1.99</v>
      </c>
      <c r="L154">
        <v>0.62</v>
      </c>
      <c r="M154">
        <v>0.93</v>
      </c>
      <c r="N154">
        <v>0.01</v>
      </c>
      <c r="O154" s="7">
        <f>SUM(L154:N154)/2</f>
        <v>0.78</v>
      </c>
    </row>
    <row r="162" spans="1:15" x14ac:dyDescent="0.25">
      <c r="A162">
        <v>0</v>
      </c>
      <c r="B162">
        <v>8</v>
      </c>
      <c r="C162">
        <v>99.963047536010407</v>
      </c>
      <c r="D162">
        <v>722.24442869999996</v>
      </c>
      <c r="E162">
        <v>98.680020470832005</v>
      </c>
      <c r="F162">
        <v>80.884710100000007</v>
      </c>
      <c r="G162">
        <v>100</v>
      </c>
      <c r="H162">
        <v>-1</v>
      </c>
      <c r="I162" s="10">
        <v>0.35554808022991935</v>
      </c>
      <c r="J162">
        <v>20.15246219060208</v>
      </c>
      <c r="K162">
        <v>9</v>
      </c>
      <c r="L162">
        <v>2.0499999999999998</v>
      </c>
      <c r="M162">
        <v>4.49</v>
      </c>
      <c r="N162">
        <v>0.2</v>
      </c>
      <c r="O162" s="7">
        <f>SUM(L162:N162)/8</f>
        <v>0.84250000000000003</v>
      </c>
    </row>
    <row r="163" spans="1:15" x14ac:dyDescent="0.25">
      <c r="A163">
        <v>0</v>
      </c>
      <c r="B163">
        <v>8</v>
      </c>
      <c r="C163">
        <v>81.0527318633833</v>
      </c>
      <c r="D163">
        <v>701.70622739999999</v>
      </c>
      <c r="E163">
        <v>81.018527387620992</v>
      </c>
      <c r="F163">
        <v>75.046067500000007</v>
      </c>
      <c r="G163">
        <v>100</v>
      </c>
      <c r="H163">
        <v>-0.5</v>
      </c>
      <c r="I163" s="10">
        <v>0.35472973268429148</v>
      </c>
      <c r="J163">
        <v>19.199699598833423</v>
      </c>
      <c r="K163">
        <v>9.32</v>
      </c>
      <c r="L163">
        <v>1.97</v>
      </c>
      <c r="M163">
        <v>4.0999999999999996</v>
      </c>
      <c r="N163">
        <v>0.3</v>
      </c>
      <c r="O163" s="7">
        <f>SUM(L163:N163)/8</f>
        <v>0.7962499999999999</v>
      </c>
    </row>
    <row r="164" spans="1:15" x14ac:dyDescent="0.25">
      <c r="A164">
        <v>0</v>
      </c>
      <c r="B164">
        <v>8</v>
      </c>
      <c r="C164">
        <v>64.028024194241382</v>
      </c>
      <c r="D164">
        <v>607.37961970000003</v>
      </c>
      <c r="E164">
        <v>63.90818970592764</v>
      </c>
      <c r="F164">
        <v>57.768778500000003</v>
      </c>
      <c r="G164">
        <v>100</v>
      </c>
      <c r="H164">
        <v>0</v>
      </c>
      <c r="I164" s="10">
        <v>0.34820554581602675</v>
      </c>
      <c r="J164">
        <v>18.543812409888456</v>
      </c>
      <c r="K164">
        <v>9.94</v>
      </c>
      <c r="L164">
        <v>1.82</v>
      </c>
      <c r="M164">
        <v>3.38</v>
      </c>
      <c r="N164">
        <v>0.56999999999999995</v>
      </c>
      <c r="O164" s="7">
        <f t="shared" ref="O164:O181" si="16">SUM(L164:N164)/8</f>
        <v>0.72125000000000006</v>
      </c>
    </row>
    <row r="165" spans="1:15" x14ac:dyDescent="0.25">
      <c r="A165">
        <v>0</v>
      </c>
      <c r="B165">
        <v>8</v>
      </c>
      <c r="C165">
        <v>49.271205328395624</v>
      </c>
      <c r="D165">
        <v>531.56628160000002</v>
      </c>
      <c r="E165">
        <v>48.599408227538724</v>
      </c>
      <c r="F165">
        <v>57.910460299999997</v>
      </c>
      <c r="G165">
        <v>100</v>
      </c>
      <c r="H165">
        <v>0.5</v>
      </c>
      <c r="I165" s="10">
        <v>0.33591836179086598</v>
      </c>
      <c r="J165">
        <v>16.388994761693198</v>
      </c>
      <c r="K165">
        <v>10.73</v>
      </c>
      <c r="L165">
        <v>1.57</v>
      </c>
      <c r="M165">
        <v>2.68</v>
      </c>
      <c r="N165">
        <v>0.81</v>
      </c>
      <c r="O165" s="7">
        <f t="shared" si="16"/>
        <v>0.63250000000000006</v>
      </c>
    </row>
    <row r="166" spans="1:15" x14ac:dyDescent="0.25">
      <c r="A166">
        <v>0</v>
      </c>
      <c r="B166">
        <v>8</v>
      </c>
      <c r="C166">
        <v>36.929665657968336</v>
      </c>
      <c r="D166">
        <v>519.75109540000005</v>
      </c>
      <c r="E166">
        <v>36.634240072679034</v>
      </c>
      <c r="F166">
        <v>55.841600300000003</v>
      </c>
      <c r="G166">
        <v>100</v>
      </c>
      <c r="H166">
        <v>1</v>
      </c>
      <c r="I166" s="10">
        <v>0.31854768150362917</v>
      </c>
      <c r="J166">
        <v>14.008802612993094</v>
      </c>
      <c r="K166">
        <v>11.45</v>
      </c>
      <c r="L166">
        <v>1.24</v>
      </c>
      <c r="M166">
        <v>2.02</v>
      </c>
      <c r="N166">
        <v>1.1299999999999999</v>
      </c>
      <c r="O166" s="7">
        <f t="shared" si="16"/>
        <v>0.54874999999999996</v>
      </c>
    </row>
    <row r="167" spans="1:15" x14ac:dyDescent="0.25">
      <c r="A167">
        <v>1</v>
      </c>
      <c r="B167">
        <v>8</v>
      </c>
      <c r="C167">
        <v>99.35481107397672</v>
      </c>
      <c r="D167">
        <v>402.16822639999998</v>
      </c>
      <c r="E167">
        <v>97.736434487972005</v>
      </c>
      <c r="F167">
        <v>38.208217400000002</v>
      </c>
      <c r="G167">
        <v>100</v>
      </c>
      <c r="H167">
        <v>-1</v>
      </c>
      <c r="I167" s="10">
        <v>0.35818606898148764</v>
      </c>
      <c r="J167">
        <v>21.158939565360757</v>
      </c>
      <c r="K167">
        <v>8.98</v>
      </c>
      <c r="L167">
        <v>2.11</v>
      </c>
      <c r="M167">
        <v>4.66</v>
      </c>
      <c r="N167">
        <v>0</v>
      </c>
      <c r="O167" s="7">
        <f t="shared" si="16"/>
        <v>0.84624999999999995</v>
      </c>
    </row>
    <row r="168" spans="1:15" x14ac:dyDescent="0.25">
      <c r="A168">
        <v>1</v>
      </c>
      <c r="B168">
        <v>8</v>
      </c>
      <c r="C168">
        <v>79.83606197541252</v>
      </c>
      <c r="D168">
        <v>398.73819270000001</v>
      </c>
      <c r="E168">
        <v>79.738654282981486</v>
      </c>
      <c r="F168">
        <v>38.261051000000002</v>
      </c>
      <c r="G168">
        <v>100</v>
      </c>
      <c r="H168">
        <v>-0.5</v>
      </c>
      <c r="I168" s="10">
        <v>0.36082981539382969</v>
      </c>
      <c r="J168">
        <v>19.366647593836412</v>
      </c>
      <c r="K168">
        <v>9.35</v>
      </c>
      <c r="L168">
        <v>2.0499999999999998</v>
      </c>
      <c r="M168">
        <v>4.38</v>
      </c>
      <c r="N168">
        <v>0</v>
      </c>
      <c r="O168" s="7">
        <f t="shared" si="16"/>
        <v>0.80374999999999996</v>
      </c>
    </row>
    <row r="169" spans="1:15" x14ac:dyDescent="0.25">
      <c r="A169">
        <v>1</v>
      </c>
      <c r="B169">
        <v>8</v>
      </c>
      <c r="C169">
        <v>61.892859248992828</v>
      </c>
      <c r="D169">
        <v>417.47795359999998</v>
      </c>
      <c r="E169">
        <v>61.177718913631594</v>
      </c>
      <c r="F169">
        <v>43.013257500000002</v>
      </c>
      <c r="G169">
        <v>100</v>
      </c>
      <c r="H169">
        <v>0</v>
      </c>
      <c r="I169" s="10">
        <v>0.3585927282332968</v>
      </c>
      <c r="J169">
        <v>19.127036590755601</v>
      </c>
      <c r="K169">
        <v>10.1</v>
      </c>
      <c r="L169">
        <v>1.93</v>
      </c>
      <c r="M169">
        <v>3.83</v>
      </c>
      <c r="N169">
        <v>0</v>
      </c>
      <c r="O169" s="7">
        <f t="shared" si="16"/>
        <v>0.72</v>
      </c>
    </row>
    <row r="170" spans="1:15" x14ac:dyDescent="0.25">
      <c r="A170">
        <v>1</v>
      </c>
      <c r="B170">
        <v>8</v>
      </c>
      <c r="C170">
        <v>46.098568319578469</v>
      </c>
      <c r="D170">
        <v>457.05795260000002</v>
      </c>
      <c r="E170">
        <v>45.327243633422896</v>
      </c>
      <c r="F170">
        <v>45.445409499999997</v>
      </c>
      <c r="G170">
        <v>100</v>
      </c>
      <c r="H170">
        <v>0.5</v>
      </c>
      <c r="I170" s="10">
        <v>0.34772763093007403</v>
      </c>
      <c r="J170">
        <v>16.691228893203604</v>
      </c>
      <c r="K170">
        <v>10.99</v>
      </c>
      <c r="L170">
        <v>1.73</v>
      </c>
      <c r="M170">
        <v>3.2</v>
      </c>
      <c r="N170">
        <v>0</v>
      </c>
      <c r="O170" s="7">
        <f t="shared" si="16"/>
        <v>0.61624999999999996</v>
      </c>
    </row>
    <row r="171" spans="1:15" x14ac:dyDescent="0.25">
      <c r="A171">
        <v>1</v>
      </c>
      <c r="B171">
        <v>8</v>
      </c>
      <c r="C171">
        <v>32.963878092848191</v>
      </c>
      <c r="D171">
        <v>459.63308160000003</v>
      </c>
      <c r="E171">
        <v>32.162564719422114</v>
      </c>
      <c r="F171">
        <v>45.7831604</v>
      </c>
      <c r="G171">
        <v>100</v>
      </c>
      <c r="H171">
        <v>1</v>
      </c>
      <c r="I171" s="10">
        <v>0.32356079031175478</v>
      </c>
      <c r="J171">
        <v>14.012096665304281</v>
      </c>
      <c r="K171">
        <v>12.03</v>
      </c>
      <c r="L171">
        <v>1.41</v>
      </c>
      <c r="M171">
        <v>2.52</v>
      </c>
      <c r="N171">
        <v>0</v>
      </c>
      <c r="O171" s="7">
        <f>SUM(L171:N171)/8</f>
        <v>0.49124999999999996</v>
      </c>
    </row>
    <row r="172" spans="1:15" x14ac:dyDescent="0.25">
      <c r="A172">
        <v>0</v>
      </c>
      <c r="B172">
        <v>8</v>
      </c>
      <c r="C172">
        <v>99.963047536010407</v>
      </c>
      <c r="D172">
        <v>618.47072419999995</v>
      </c>
      <c r="E172">
        <v>98.680020470832005</v>
      </c>
      <c r="F172">
        <v>70.371767899999995</v>
      </c>
      <c r="G172">
        <v>100</v>
      </c>
      <c r="H172">
        <v>-1</v>
      </c>
      <c r="I172" s="10">
        <v>0.85349048858337728</v>
      </c>
      <c r="J172">
        <v>20.15246219060208</v>
      </c>
      <c r="K172">
        <v>9</v>
      </c>
      <c r="L172">
        <v>2.0499999999999998</v>
      </c>
      <c r="M172">
        <v>4.49</v>
      </c>
      <c r="N172">
        <v>0.2</v>
      </c>
      <c r="O172" s="7">
        <f t="shared" si="16"/>
        <v>0.84250000000000003</v>
      </c>
    </row>
    <row r="173" spans="1:15" x14ac:dyDescent="0.25">
      <c r="A173">
        <v>0</v>
      </c>
      <c r="B173">
        <v>8</v>
      </c>
      <c r="C173">
        <v>81.0527318633833</v>
      </c>
      <c r="D173">
        <v>691.8638436</v>
      </c>
      <c r="E173">
        <v>81.018527387620992</v>
      </c>
      <c r="F173">
        <v>69.820169199999995</v>
      </c>
      <c r="G173">
        <v>100</v>
      </c>
      <c r="H173">
        <v>-0.5</v>
      </c>
      <c r="I173" s="10">
        <v>0.79693358323267627</v>
      </c>
      <c r="J173">
        <v>19.199699598833423</v>
      </c>
      <c r="K173">
        <v>9.32</v>
      </c>
      <c r="L173">
        <v>1.97</v>
      </c>
      <c r="M173">
        <v>4.0999999999999996</v>
      </c>
      <c r="N173">
        <v>0.3</v>
      </c>
      <c r="O173" s="7">
        <f t="shared" si="16"/>
        <v>0.7962499999999999</v>
      </c>
    </row>
    <row r="174" spans="1:15" x14ac:dyDescent="0.25">
      <c r="A174">
        <v>0</v>
      </c>
      <c r="B174">
        <v>4</v>
      </c>
      <c r="C174">
        <v>27.958500736940625</v>
      </c>
      <c r="D174">
        <v>10.3065046</v>
      </c>
      <c r="E174">
        <v>27.444583237641581</v>
      </c>
      <c r="F174">
        <v>28.4114021</v>
      </c>
      <c r="G174">
        <v>100</v>
      </c>
      <c r="H174">
        <v>0</v>
      </c>
      <c r="I174" s="10">
        <v>0.66132931910629122</v>
      </c>
      <c r="J174">
        <v>10.893410000792134</v>
      </c>
      <c r="K174">
        <v>5.15</v>
      </c>
      <c r="L174">
        <v>0.86</v>
      </c>
      <c r="M174">
        <v>1.48</v>
      </c>
      <c r="N174">
        <v>0.25</v>
      </c>
      <c r="O174" s="7">
        <f t="shared" si="16"/>
        <v>0.32374999999999998</v>
      </c>
    </row>
    <row r="175" spans="1:15" x14ac:dyDescent="0.25">
      <c r="A175">
        <v>0</v>
      </c>
      <c r="B175">
        <v>4</v>
      </c>
      <c r="C175">
        <v>21.252095491228051</v>
      </c>
      <c r="D175">
        <v>8.7770423999999991</v>
      </c>
      <c r="E175">
        <v>20.383561760526575</v>
      </c>
      <c r="F175">
        <v>36.096023199999998</v>
      </c>
      <c r="G175">
        <v>100</v>
      </c>
      <c r="H175">
        <v>0.5</v>
      </c>
      <c r="I175" s="10">
        <v>0.57557143386876253</v>
      </c>
      <c r="J175">
        <v>9.458418371104715</v>
      </c>
      <c r="K175">
        <v>5.63</v>
      </c>
      <c r="L175">
        <v>0.73</v>
      </c>
      <c r="M175">
        <v>1.1599999999999999</v>
      </c>
      <c r="N175">
        <v>0.33</v>
      </c>
      <c r="O175" s="7">
        <f t="shared" si="16"/>
        <v>0.27749999999999997</v>
      </c>
    </row>
    <row r="176" spans="1:15" x14ac:dyDescent="0.25">
      <c r="A176">
        <v>0</v>
      </c>
      <c r="B176">
        <v>4</v>
      </c>
      <c r="C176">
        <v>15.706936403139116</v>
      </c>
      <c r="D176">
        <v>16.782247999999999</v>
      </c>
      <c r="E176">
        <v>15.325606867437168</v>
      </c>
      <c r="F176">
        <v>32.508845100000002</v>
      </c>
      <c r="G176">
        <v>100</v>
      </c>
      <c r="H176">
        <v>1</v>
      </c>
      <c r="I176" s="10">
        <v>0.48601697176727032</v>
      </c>
      <c r="J176">
        <v>8.3212833754125946</v>
      </c>
      <c r="K176">
        <v>5.84</v>
      </c>
      <c r="L176">
        <v>0.53</v>
      </c>
      <c r="M176">
        <v>0.84</v>
      </c>
      <c r="N176">
        <v>0.54</v>
      </c>
      <c r="O176" s="7">
        <f t="shared" si="16"/>
        <v>0.23875000000000002</v>
      </c>
    </row>
    <row r="177" spans="1:15" x14ac:dyDescent="0.25">
      <c r="A177">
        <v>1</v>
      </c>
      <c r="B177">
        <v>4</v>
      </c>
      <c r="C177">
        <v>44.242955657562199</v>
      </c>
      <c r="D177">
        <v>9.9880216999999991</v>
      </c>
      <c r="E177">
        <v>43.418486134119433</v>
      </c>
      <c r="F177">
        <v>21.644563399999999</v>
      </c>
      <c r="G177">
        <v>100</v>
      </c>
      <c r="H177">
        <v>-1</v>
      </c>
      <c r="I177" s="10">
        <v>0.80060874705718832</v>
      </c>
      <c r="J177">
        <v>14.032628403850243</v>
      </c>
      <c r="K177">
        <v>4.46</v>
      </c>
      <c r="L177">
        <v>1.06</v>
      </c>
      <c r="M177">
        <v>2.0699999999999998</v>
      </c>
      <c r="N177">
        <v>0</v>
      </c>
      <c r="O177" s="7">
        <f t="shared" si="16"/>
        <v>0.39124999999999999</v>
      </c>
    </row>
    <row r="178" spans="1:15" x14ac:dyDescent="0.25">
      <c r="A178">
        <v>1</v>
      </c>
      <c r="B178">
        <v>4</v>
      </c>
      <c r="C178">
        <v>35.295108043379976</v>
      </c>
      <c r="D178">
        <v>7.8261231000000002</v>
      </c>
      <c r="E178">
        <v>35.385367570252711</v>
      </c>
      <c r="F178">
        <v>19.4098741</v>
      </c>
      <c r="G178">
        <v>100</v>
      </c>
      <c r="H178">
        <v>-0.5</v>
      </c>
      <c r="I178" s="10">
        <v>0.74038195794047712</v>
      </c>
      <c r="J178">
        <v>12.851832647987445</v>
      </c>
      <c r="K178">
        <v>4.71</v>
      </c>
      <c r="L178">
        <v>0.97</v>
      </c>
      <c r="M178">
        <v>1.97</v>
      </c>
      <c r="N178">
        <v>0</v>
      </c>
      <c r="O178" s="7">
        <f t="shared" si="16"/>
        <v>0.36749999999999999</v>
      </c>
    </row>
    <row r="179" spans="1:15" x14ac:dyDescent="0.25">
      <c r="A179">
        <v>1</v>
      </c>
      <c r="B179">
        <v>4</v>
      </c>
      <c r="C179">
        <v>27.172563919925775</v>
      </c>
      <c r="D179">
        <v>7.4892168999999997</v>
      </c>
      <c r="E179">
        <v>26.629918068555053</v>
      </c>
      <c r="F179">
        <v>19.8366978</v>
      </c>
      <c r="G179">
        <v>100</v>
      </c>
      <c r="H179">
        <v>0</v>
      </c>
      <c r="I179" s="10">
        <v>0.66079665608434646</v>
      </c>
      <c r="J179">
        <v>11.128314149909949</v>
      </c>
      <c r="K179">
        <v>5.24</v>
      </c>
      <c r="L179">
        <v>0.92</v>
      </c>
      <c r="M179">
        <v>1.68</v>
      </c>
      <c r="N179">
        <v>0</v>
      </c>
      <c r="O179" s="7">
        <f t="shared" si="16"/>
        <v>0.32500000000000001</v>
      </c>
    </row>
    <row r="180" spans="1:15" x14ac:dyDescent="0.25">
      <c r="A180">
        <v>1</v>
      </c>
      <c r="B180">
        <v>4</v>
      </c>
      <c r="C180">
        <v>20.096223201809199</v>
      </c>
      <c r="D180">
        <v>8.0635074000000007</v>
      </c>
      <c r="E180">
        <v>19.599994726669685</v>
      </c>
      <c r="F180">
        <v>20.2431287</v>
      </c>
      <c r="G180">
        <v>100</v>
      </c>
      <c r="H180">
        <v>0.5</v>
      </c>
      <c r="I180" s="10">
        <v>0.56166118522482689</v>
      </c>
      <c r="J180">
        <v>9.3990633750044772</v>
      </c>
      <c r="K180">
        <v>5.71</v>
      </c>
      <c r="L180">
        <v>0.8</v>
      </c>
      <c r="M180">
        <v>1.39</v>
      </c>
      <c r="N180">
        <v>0</v>
      </c>
      <c r="O180" s="7">
        <f t="shared" si="16"/>
        <v>0.27374999999999999</v>
      </c>
    </row>
    <row r="181" spans="1:15" x14ac:dyDescent="0.25">
      <c r="A181">
        <v>1</v>
      </c>
      <c r="B181">
        <v>4</v>
      </c>
      <c r="C181">
        <v>14.25342539928624</v>
      </c>
      <c r="D181">
        <v>7.7640405000000001</v>
      </c>
      <c r="E181">
        <v>13.817609595142596</v>
      </c>
      <c r="F181">
        <v>20.572905899999999</v>
      </c>
      <c r="G181">
        <v>100</v>
      </c>
      <c r="H181">
        <v>1</v>
      </c>
      <c r="I181" s="10">
        <v>0.44958420148139144</v>
      </c>
      <c r="J181">
        <v>9.5557677612843506</v>
      </c>
      <c r="K181">
        <v>6.19</v>
      </c>
      <c r="L181">
        <v>0.65</v>
      </c>
      <c r="M181">
        <v>1.08</v>
      </c>
      <c r="N181">
        <v>0</v>
      </c>
      <c r="O181" s="7">
        <f t="shared" si="16"/>
        <v>0.21625</v>
      </c>
    </row>
    <row r="202" spans="1:14" x14ac:dyDescent="0.25">
      <c r="A202">
        <v>0</v>
      </c>
      <c r="B202">
        <v>8</v>
      </c>
      <c r="C202">
        <v>99.963047536010407</v>
      </c>
      <c r="D202">
        <v>739.49773789999995</v>
      </c>
      <c r="E202">
        <v>99.61332076145645</v>
      </c>
      <c r="F202">
        <v>301.34831050000003</v>
      </c>
      <c r="G202">
        <v>500</v>
      </c>
      <c r="H202">
        <v>-1</v>
      </c>
      <c r="I202" s="10">
        <v>0.35707962520747744</v>
      </c>
      <c r="J202">
        <v>21.373547497544461</v>
      </c>
      <c r="K202">
        <v>8.8539999999999992</v>
      </c>
      <c r="L202">
        <v>2.024</v>
      </c>
      <c r="M202">
        <v>4.548</v>
      </c>
      <c r="N202">
        <v>0.2</v>
      </c>
    </row>
  </sheetData>
  <phoneticPr fontId="3" type="noConversion"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202"/>
  <sheetViews>
    <sheetView zoomScale="115" zoomScaleNormal="115" workbookViewId="0">
      <selection activeCell="O13" sqref="O13"/>
    </sheetView>
  </sheetViews>
  <sheetFormatPr baseColWidth="10" defaultColWidth="9.140625" defaultRowHeight="15" x14ac:dyDescent="0.25"/>
  <cols>
    <col min="1" max="8" width="5.7109375" bestFit="1" customWidth="1"/>
    <col min="9" max="12" width="4.7109375" customWidth="1"/>
    <col min="13" max="16" width="5.5703125" bestFit="1" customWidth="1"/>
    <col min="17" max="17" width="4.7109375" customWidth="1"/>
    <col min="18" max="21" width="6.28515625" bestFit="1" customWidth="1"/>
    <col min="22" max="35" width="4.7109375" customWidth="1"/>
    <col min="36" max="36" width="3.7109375" customWidth="1"/>
    <col min="37" max="48" width="4.7109375" customWidth="1"/>
    <col min="50" max="53" width="6.28515625" bestFit="1" customWidth="1"/>
    <col min="54" max="54" width="6.140625" customWidth="1"/>
    <col min="55" max="55" width="4" customWidth="1"/>
    <col min="56" max="56" width="5" bestFit="1" customWidth="1"/>
    <col min="57" max="57" width="4" bestFit="1" customWidth="1"/>
    <col min="58" max="60" width="5" bestFit="1" customWidth="1"/>
    <col min="61" max="62" width="4" bestFit="1" customWidth="1"/>
    <col min="63" max="64" width="5" bestFit="1" customWidth="1"/>
    <col min="65" max="65" width="4" bestFit="1" customWidth="1"/>
    <col min="66" max="73" width="5" bestFit="1" customWidth="1"/>
    <col min="75" max="78" width="5" bestFit="1" customWidth="1"/>
    <col min="79" max="79" width="7" customWidth="1"/>
    <col min="80" max="83" width="4.85546875" customWidth="1"/>
  </cols>
  <sheetData>
    <row r="1" spans="1:78" x14ac:dyDescent="0.25"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78" x14ac:dyDescent="0.25">
      <c r="A2">
        <v>0.54</v>
      </c>
      <c r="B2">
        <v>0.68</v>
      </c>
      <c r="C2">
        <v>0.51</v>
      </c>
      <c r="D2">
        <v>0.55000000000000004</v>
      </c>
      <c r="E2">
        <v>0.59</v>
      </c>
      <c r="F2">
        <v>0.59</v>
      </c>
      <c r="G2">
        <v>0.55000000000000004</v>
      </c>
      <c r="H2">
        <v>0.48</v>
      </c>
      <c r="L2" s="14"/>
      <c r="M2" s="14">
        <f t="array" ref="M2:P2">A2:D2</f>
        <v>0.54</v>
      </c>
      <c r="N2" s="14">
        <v>0.68</v>
      </c>
      <c r="O2" s="14">
        <v>0.51</v>
      </c>
      <c r="P2" s="14">
        <v>0.55000000000000004</v>
      </c>
      <c r="Q2" s="14"/>
      <c r="R2" s="14">
        <f t="array" ref="R2:U2">'HOMOG P3'!A2:D2</f>
        <v>0.04</v>
      </c>
      <c r="S2" s="14">
        <v>0.04</v>
      </c>
      <c r="T2" s="14">
        <v>0.01</v>
      </c>
      <c r="U2" s="14">
        <v>0.01</v>
      </c>
      <c r="V2" s="14"/>
      <c r="BC2">
        <f t="array" ref="BC2:BF2">A3:D3</f>
        <v>0.46</v>
      </c>
      <c r="BD2">
        <v>0.54</v>
      </c>
      <c r="BE2">
        <v>0.56000000000000005</v>
      </c>
      <c r="BF2">
        <v>0.47</v>
      </c>
      <c r="BH2">
        <f t="array" ref="BH2:BK2">A4:D4</f>
        <v>0.33</v>
      </c>
      <c r="BI2">
        <v>0.37</v>
      </c>
      <c r="BJ2">
        <v>0.44</v>
      </c>
      <c r="BK2">
        <v>0.39</v>
      </c>
      <c r="BM2">
        <f t="array" ref="BM2:BP2">A5:D5</f>
        <v>0.26</v>
      </c>
      <c r="BN2">
        <v>0.3</v>
      </c>
      <c r="BO2">
        <v>0.34</v>
      </c>
      <c r="BP2">
        <v>0.35</v>
      </c>
      <c r="BR2">
        <f t="array" ref="BR2:BU2">A6:D6</f>
        <v>0.26</v>
      </c>
      <c r="BS2">
        <v>0.23</v>
      </c>
      <c r="BT2">
        <v>0.27</v>
      </c>
      <c r="BU2">
        <v>0.19</v>
      </c>
      <c r="BW2">
        <f t="array" ref="BW2:BZ2">$A7:$D7</f>
        <v>0.64</v>
      </c>
      <c r="BX2">
        <v>0.62</v>
      </c>
      <c r="BY2">
        <v>0.56000000000000005</v>
      </c>
      <c r="BZ2">
        <v>0.54</v>
      </c>
    </row>
    <row r="3" spans="1:78" x14ac:dyDescent="0.25">
      <c r="A3">
        <v>0.46</v>
      </c>
      <c r="B3">
        <v>0.54</v>
      </c>
      <c r="C3">
        <v>0.56000000000000005</v>
      </c>
      <c r="D3">
        <v>0.47</v>
      </c>
      <c r="E3">
        <v>0.51</v>
      </c>
      <c r="F3">
        <v>0.49</v>
      </c>
      <c r="G3">
        <v>0.57999999999999996</v>
      </c>
      <c r="H3">
        <v>0.49</v>
      </c>
      <c r="L3" s="14"/>
      <c r="M3" s="14">
        <f t="array" ref="M3:P3">E2:H2</f>
        <v>0.59</v>
      </c>
      <c r="N3" s="14">
        <v>0.59</v>
      </c>
      <c r="O3" s="14">
        <v>0.55000000000000004</v>
      </c>
      <c r="P3" s="14">
        <v>0.48</v>
      </c>
      <c r="Q3" s="14"/>
      <c r="R3" s="14" cm="1">
        <f t="array" ref="R3:U3">'HOMOG P3'!E2:H2</f>
        <v>0.08</v>
      </c>
      <c r="S3" s="14">
        <v>0.08</v>
      </c>
      <c r="T3" s="14">
        <v>7.0000000000000007E-2</v>
      </c>
      <c r="U3" s="14">
        <v>7.0000000000000007E-2</v>
      </c>
      <c r="V3" s="14"/>
      <c r="BC3">
        <f t="array" ref="BC3:BF3">E3:H3</f>
        <v>0.51</v>
      </c>
      <c r="BD3">
        <v>0.49</v>
      </c>
      <c r="BE3">
        <v>0.57999999999999996</v>
      </c>
      <c r="BF3">
        <v>0.49</v>
      </c>
      <c r="BH3">
        <f t="array" ref="BH3:BK3">E4:H4</f>
        <v>0.49</v>
      </c>
      <c r="BI3">
        <v>0.47</v>
      </c>
      <c r="BJ3">
        <v>0.42</v>
      </c>
      <c r="BK3">
        <v>0.47</v>
      </c>
      <c r="BM3">
        <f t="array" ref="BM3:BP3">E5:H5</f>
        <v>0.31</v>
      </c>
      <c r="BN3">
        <v>0.39</v>
      </c>
      <c r="BO3">
        <v>0.4</v>
      </c>
      <c r="BP3">
        <v>0.33</v>
      </c>
      <c r="BR3">
        <f t="array" ref="BR3:BU3">E6:H6</f>
        <v>0.27</v>
      </c>
      <c r="BS3">
        <v>0.31</v>
      </c>
      <c r="BT3">
        <v>0.22</v>
      </c>
      <c r="BU3">
        <v>0.27</v>
      </c>
      <c r="BW3">
        <f t="array" ref="BW3:BZ3">$E7:$H7</f>
        <v>0.59</v>
      </c>
      <c r="BX3">
        <v>0.64</v>
      </c>
      <c r="BY3">
        <v>0.6</v>
      </c>
      <c r="BZ3">
        <v>0.47</v>
      </c>
    </row>
    <row r="4" spans="1:78" x14ac:dyDescent="0.25">
      <c r="A4">
        <v>0.33</v>
      </c>
      <c r="B4">
        <v>0.37</v>
      </c>
      <c r="C4">
        <v>0.44</v>
      </c>
      <c r="D4">
        <v>0.39</v>
      </c>
      <c r="E4">
        <v>0.49</v>
      </c>
      <c r="F4">
        <v>0.47</v>
      </c>
      <c r="G4">
        <v>0.42</v>
      </c>
      <c r="H4">
        <v>0.47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BC4">
        <f t="array" ref="BC4:BF4">I3:L3</f>
        <v>0</v>
      </c>
      <c r="BD4">
        <v>0</v>
      </c>
      <c r="BE4">
        <v>0</v>
      </c>
      <c r="BF4">
        <v>0</v>
      </c>
      <c r="BH4">
        <f t="array" ref="BH4:BK4">I4:L4</f>
        <v>0</v>
      </c>
      <c r="BI4">
        <v>0</v>
      </c>
      <c r="BJ4">
        <v>0</v>
      </c>
      <c r="BK4">
        <v>0</v>
      </c>
      <c r="BM4">
        <f t="array" ref="BM4:BP4">I5:L5</f>
        <v>0</v>
      </c>
      <c r="BN4">
        <v>0</v>
      </c>
      <c r="BO4">
        <v>0</v>
      </c>
      <c r="BP4">
        <v>0</v>
      </c>
      <c r="BR4">
        <f t="array" ref="BR4:BU4">I6:L6</f>
        <v>0</v>
      </c>
      <c r="BS4">
        <v>0</v>
      </c>
      <c r="BT4">
        <v>0</v>
      </c>
      <c r="BU4">
        <v>0</v>
      </c>
      <c r="BW4">
        <f t="array" ref="BW4:BZ4">$I7:$L7</f>
        <v>0</v>
      </c>
      <c r="BX4">
        <v>0</v>
      </c>
      <c r="BY4">
        <v>0</v>
      </c>
      <c r="BZ4">
        <v>0</v>
      </c>
    </row>
    <row r="5" spans="1:78" x14ac:dyDescent="0.25">
      <c r="A5">
        <v>0.26</v>
      </c>
      <c r="B5">
        <v>0.3</v>
      </c>
      <c r="C5">
        <v>0.34</v>
      </c>
      <c r="D5">
        <v>0.35</v>
      </c>
      <c r="E5">
        <v>0.31</v>
      </c>
      <c r="F5">
        <v>0.39</v>
      </c>
      <c r="G5">
        <v>0.4</v>
      </c>
      <c r="H5">
        <v>0.33</v>
      </c>
      <c r="L5" s="14"/>
      <c r="M5" s="14">
        <f t="array" ref="M5:P5">A6:D6</f>
        <v>0.26</v>
      </c>
      <c r="N5" s="14">
        <v>0.23</v>
      </c>
      <c r="O5" s="14">
        <v>0.27</v>
      </c>
      <c r="P5" s="14">
        <v>0.19</v>
      </c>
      <c r="Q5" s="14"/>
      <c r="R5" s="14">
        <f t="array" ref="R5:U5">'HOMOG P3'!A6:D6</f>
        <v>0.26</v>
      </c>
      <c r="S5" s="14">
        <v>0.26</v>
      </c>
      <c r="T5" s="14">
        <v>0.28999999999999998</v>
      </c>
      <c r="U5" s="14">
        <v>0.28999999999999998</v>
      </c>
      <c r="V5" s="14"/>
      <c r="BC5" t="e">
        <f t="array" ref="BC5:BF5">#REF!</f>
        <v>#REF!</v>
      </c>
      <c r="BD5" t="e">
        <v>#REF!</v>
      </c>
      <c r="BE5" t="e">
        <v>#REF!</v>
      </c>
      <c r="BF5" t="e">
        <v>#REF!</v>
      </c>
      <c r="BH5" t="e">
        <f t="array" ref="BH5:BK5">#REF!</f>
        <v>#REF!</v>
      </c>
      <c r="BI5" t="e">
        <v>#REF!</v>
      </c>
      <c r="BJ5" t="e">
        <v>#REF!</v>
      </c>
      <c r="BK5" t="e">
        <v>#REF!</v>
      </c>
      <c r="BM5" t="e">
        <f t="array" ref="BM5:BP5">#REF!</f>
        <v>#REF!</v>
      </c>
      <c r="BN5" t="e">
        <v>#REF!</v>
      </c>
      <c r="BO5" t="e">
        <v>#REF!</v>
      </c>
      <c r="BP5" t="e">
        <v>#REF!</v>
      </c>
      <c r="BR5" t="e">
        <f t="array" ref="BR5:BU5">#REF!</f>
        <v>#REF!</v>
      </c>
      <c r="BS5" t="e">
        <v>#REF!</v>
      </c>
      <c r="BT5" t="e">
        <v>#REF!</v>
      </c>
      <c r="BU5" t="e">
        <v>#REF!</v>
      </c>
      <c r="BW5" t="e">
        <f t="array" ref="BW5:BZ5">#REF!</f>
        <v>#REF!</v>
      </c>
      <c r="BX5" t="e">
        <v>#REF!</v>
      </c>
      <c r="BY5" t="e">
        <v>#REF!</v>
      </c>
      <c r="BZ5" t="e">
        <v>#REF!</v>
      </c>
    </row>
    <row r="6" spans="1:78" x14ac:dyDescent="0.25">
      <c r="A6">
        <v>0.26</v>
      </c>
      <c r="B6">
        <v>0.23</v>
      </c>
      <c r="C6">
        <v>0.27</v>
      </c>
      <c r="D6">
        <v>0.19</v>
      </c>
      <c r="E6">
        <v>0.27</v>
      </c>
      <c r="F6">
        <v>0.31</v>
      </c>
      <c r="G6">
        <v>0.22</v>
      </c>
      <c r="H6">
        <v>0.27</v>
      </c>
      <c r="L6" s="14"/>
      <c r="M6" s="14">
        <f t="array" ref="M6:P6">E6:H6</f>
        <v>0.27</v>
      </c>
      <c r="N6" s="14">
        <v>0.31</v>
      </c>
      <c r="O6" s="14">
        <v>0.22</v>
      </c>
      <c r="P6" s="14">
        <v>0.27</v>
      </c>
      <c r="Q6" s="14"/>
      <c r="R6" s="14" cm="1">
        <f t="array" ref="R6:U6">'HOMOG P3'!E6:H6</f>
        <v>0.28000000000000003</v>
      </c>
      <c r="S6" s="14">
        <v>0.28000000000000003</v>
      </c>
      <c r="T6" s="14">
        <v>0.3</v>
      </c>
      <c r="U6" s="14">
        <v>0.3</v>
      </c>
      <c r="V6" s="14"/>
      <c r="BH6">
        <f t="array" ref="BH6:BK6">Q4:T4</f>
        <v>0</v>
      </c>
      <c r="BI6">
        <v>0</v>
      </c>
      <c r="BJ6">
        <v>0</v>
      </c>
      <c r="BK6">
        <v>0</v>
      </c>
      <c r="BM6">
        <f t="array" ref="BM6:BP6">Q5:Q5</f>
        <v>0</v>
      </c>
      <c r="BN6">
        <v>0</v>
      </c>
      <c r="BO6">
        <v>0</v>
      </c>
      <c r="BP6">
        <v>0</v>
      </c>
      <c r="BR6">
        <f t="array" ref="BR6:BU6">Q6:T6</f>
        <v>0</v>
      </c>
      <c r="BS6">
        <v>0.28000000000000003</v>
      </c>
      <c r="BT6">
        <v>0.28000000000000003</v>
      </c>
      <c r="BU6">
        <v>0.3</v>
      </c>
      <c r="BW6">
        <f t="array" ref="BW6:BZ6">$Q7:$T7</f>
        <v>0</v>
      </c>
      <c r="BX6">
        <v>0</v>
      </c>
      <c r="BY6">
        <v>0</v>
      </c>
      <c r="BZ6">
        <v>0</v>
      </c>
    </row>
    <row r="7" spans="1:78" x14ac:dyDescent="0.25">
      <c r="A7">
        <v>0.64</v>
      </c>
      <c r="B7">
        <v>0.62</v>
      </c>
      <c r="C7">
        <v>0.56000000000000005</v>
      </c>
      <c r="D7">
        <v>0.54</v>
      </c>
      <c r="E7">
        <v>0.59</v>
      </c>
      <c r="F7">
        <v>0.64</v>
      </c>
      <c r="G7">
        <v>0.6</v>
      </c>
      <c r="H7">
        <v>0.47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BH7">
        <f t="array" ref="BH7:BK7">U4:X4</f>
        <v>0</v>
      </c>
      <c r="BI7">
        <v>0</v>
      </c>
      <c r="BJ7">
        <v>0</v>
      </c>
      <c r="BK7">
        <v>0</v>
      </c>
      <c r="BM7">
        <f t="array" ref="BM7:BP7">V5:X5</f>
        <v>0</v>
      </c>
      <c r="BN7">
        <v>0</v>
      </c>
      <c r="BO7">
        <v>0</v>
      </c>
      <c r="BP7" t="e">
        <v>#N/A</v>
      </c>
      <c r="BR7">
        <f t="array" ref="BR7:BU7">U6:X6</f>
        <v>0.3</v>
      </c>
      <c r="BS7">
        <v>0</v>
      </c>
      <c r="BT7">
        <v>0</v>
      </c>
      <c r="BU7">
        <v>0</v>
      </c>
      <c r="BW7">
        <f t="array" ref="BW7:BZ7">$U7:$X7</f>
        <v>0</v>
      </c>
      <c r="BX7">
        <v>0</v>
      </c>
      <c r="BY7">
        <v>0</v>
      </c>
      <c r="BZ7">
        <v>0</v>
      </c>
    </row>
    <row r="8" spans="1:78" x14ac:dyDescent="0.25">
      <c r="A8">
        <v>0.52</v>
      </c>
      <c r="B8">
        <v>0.61</v>
      </c>
      <c r="C8">
        <v>0.5</v>
      </c>
      <c r="D8">
        <v>0.56000000000000005</v>
      </c>
      <c r="E8">
        <v>0.53</v>
      </c>
      <c r="F8">
        <v>0.54</v>
      </c>
      <c r="G8">
        <v>0.61</v>
      </c>
      <c r="H8">
        <v>0.51</v>
      </c>
      <c r="L8" s="14"/>
      <c r="M8" s="14">
        <f t="array" ref="M8:P8">A7:D7</f>
        <v>0.64</v>
      </c>
      <c r="N8" s="14">
        <v>0.62</v>
      </c>
      <c r="O8" s="14">
        <v>0.56000000000000005</v>
      </c>
      <c r="P8" s="14">
        <v>0.54</v>
      </c>
      <c r="Q8" s="14"/>
      <c r="R8" s="14">
        <f t="array" ref="R8:U8">'HOMOG P3'!A7:D7</f>
        <v>0</v>
      </c>
      <c r="S8" s="14">
        <v>0</v>
      </c>
      <c r="T8" s="14">
        <v>0</v>
      </c>
      <c r="U8" s="14">
        <v>0</v>
      </c>
      <c r="V8" s="14"/>
      <c r="BM8">
        <f t="array" ref="BM8:BP8">Y5:AB5</f>
        <v>0</v>
      </c>
      <c r="BN8">
        <v>0</v>
      </c>
      <c r="BO8">
        <v>0</v>
      </c>
      <c r="BP8">
        <v>0</v>
      </c>
      <c r="BR8">
        <f t="array" ref="BR8:BU8">Y6:AB6</f>
        <v>0</v>
      </c>
      <c r="BS8">
        <v>0</v>
      </c>
      <c r="BT8">
        <v>0</v>
      </c>
      <c r="BU8">
        <v>0</v>
      </c>
      <c r="BW8">
        <f t="array" ref="BW8:BZ8">$Y7:$AB7</f>
        <v>0</v>
      </c>
      <c r="BX8">
        <v>0</v>
      </c>
      <c r="BY8">
        <v>0</v>
      </c>
      <c r="BZ8">
        <v>0</v>
      </c>
    </row>
    <row r="9" spans="1:78" x14ac:dyDescent="0.25">
      <c r="A9">
        <v>0.41</v>
      </c>
      <c r="B9">
        <v>0.47</v>
      </c>
      <c r="C9">
        <v>0.55000000000000004</v>
      </c>
      <c r="D9">
        <v>0.49</v>
      </c>
      <c r="E9">
        <v>0.48</v>
      </c>
      <c r="F9">
        <v>0.44</v>
      </c>
      <c r="G9">
        <v>0.53</v>
      </c>
      <c r="H9">
        <v>0.46</v>
      </c>
      <c r="L9" s="14"/>
      <c r="M9" s="14">
        <f t="array" ref="M9:P9">E7:H7</f>
        <v>0.59</v>
      </c>
      <c r="N9" s="14">
        <v>0.64</v>
      </c>
      <c r="O9" s="14">
        <v>0.6</v>
      </c>
      <c r="P9" s="14">
        <v>0.47</v>
      </c>
      <c r="Q9" s="14"/>
      <c r="R9" s="14" cm="1">
        <f t="array" ref="R9:U9">'HOMOG P3'!E7:H7</f>
        <v>0</v>
      </c>
      <c r="S9" s="14">
        <v>0</v>
      </c>
      <c r="T9" s="14">
        <v>0</v>
      </c>
      <c r="U9" s="14">
        <v>0</v>
      </c>
      <c r="V9" s="14"/>
      <c r="BM9">
        <f t="array" ref="BM9:BP9">AC5:AF5</f>
        <v>0</v>
      </c>
      <c r="BN9">
        <v>0</v>
      </c>
      <c r="BO9">
        <v>0</v>
      </c>
      <c r="BP9">
        <v>0</v>
      </c>
      <c r="BR9">
        <f t="array" ref="BR9:BU9">AC6:AF6</f>
        <v>0</v>
      </c>
      <c r="BS9">
        <v>0</v>
      </c>
      <c r="BT9">
        <v>0</v>
      </c>
      <c r="BU9">
        <v>0</v>
      </c>
      <c r="BW9">
        <f t="array" ref="BW9:BZ9">$AC7:$AF7</f>
        <v>0</v>
      </c>
      <c r="BX9">
        <v>0</v>
      </c>
      <c r="BY9">
        <v>0</v>
      </c>
      <c r="BZ9">
        <v>0</v>
      </c>
    </row>
    <row r="10" spans="1:78" x14ac:dyDescent="0.25">
      <c r="A10">
        <v>0.28000000000000003</v>
      </c>
      <c r="B10">
        <v>0.4</v>
      </c>
      <c r="C10">
        <v>0.42</v>
      </c>
      <c r="D10">
        <v>0.43</v>
      </c>
      <c r="E10">
        <v>0.39</v>
      </c>
      <c r="F10">
        <v>0.5</v>
      </c>
      <c r="G10">
        <v>0.41</v>
      </c>
      <c r="H10">
        <v>0.37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BR10">
        <f t="array" ref="BR10:BU10">AG6:AJ6</f>
        <v>0</v>
      </c>
      <c r="BS10">
        <v>0</v>
      </c>
      <c r="BT10">
        <v>0</v>
      </c>
      <c r="BU10">
        <v>0</v>
      </c>
      <c r="BW10">
        <f t="array" ref="BW10:BZ10">$AG7:$AJ7</f>
        <v>0</v>
      </c>
      <c r="BX10">
        <v>0</v>
      </c>
      <c r="BY10">
        <v>0</v>
      </c>
      <c r="BZ10">
        <v>0</v>
      </c>
    </row>
    <row r="11" spans="1:78" x14ac:dyDescent="0.25">
      <c r="A11">
        <v>0.31</v>
      </c>
      <c r="B11">
        <v>0.25</v>
      </c>
      <c r="C11">
        <v>0.28999999999999998</v>
      </c>
      <c r="D11">
        <v>0.31</v>
      </c>
      <c r="E11">
        <v>0.35</v>
      </c>
      <c r="F11">
        <v>0.32</v>
      </c>
      <c r="G11">
        <v>0.32</v>
      </c>
      <c r="H11">
        <v>0.37</v>
      </c>
      <c r="L11" s="14"/>
      <c r="M11" s="14">
        <f t="array" ref="M11:P11">A11:D11</f>
        <v>0.31</v>
      </c>
      <c r="N11" s="14">
        <v>0.25</v>
      </c>
      <c r="O11" s="14">
        <v>0.28999999999999998</v>
      </c>
      <c r="P11" s="14">
        <v>0.31</v>
      </c>
      <c r="Q11" s="14"/>
      <c r="R11" s="14">
        <f t="array" ref="R11:U11">'HOMOG P3'!A11:D11</f>
        <v>0</v>
      </c>
      <c r="S11" s="14">
        <v>0</v>
      </c>
      <c r="T11" s="14">
        <v>0</v>
      </c>
      <c r="U11" s="14">
        <v>0</v>
      </c>
      <c r="V11" s="14"/>
      <c r="BR11">
        <f t="array" ref="BR11:BU11">AK6:AN6</f>
        <v>0</v>
      </c>
      <c r="BS11">
        <v>0</v>
      </c>
      <c r="BT11">
        <v>0</v>
      </c>
      <c r="BU11">
        <v>0</v>
      </c>
      <c r="BW11">
        <f t="array" ref="BW11:BZ11">$AK7:$AN7</f>
        <v>0</v>
      </c>
      <c r="BX11">
        <v>0</v>
      </c>
      <c r="BY11">
        <v>0</v>
      </c>
      <c r="BZ11">
        <v>0</v>
      </c>
    </row>
    <row r="12" spans="1:78" x14ac:dyDescent="0.25">
      <c r="L12" s="14"/>
      <c r="M12" s="14">
        <f t="array" ref="M12:P12">E11:H11</f>
        <v>0.35</v>
      </c>
      <c r="N12" s="14">
        <v>0.32</v>
      </c>
      <c r="O12" s="14">
        <v>0.32</v>
      </c>
      <c r="P12" s="14">
        <v>0.37</v>
      </c>
      <c r="Q12" s="14"/>
      <c r="R12" s="14" cm="1">
        <f t="array" ref="R12:U12">'HOMOG P3'!E11:H11</f>
        <v>0</v>
      </c>
      <c r="S12" s="14">
        <v>0</v>
      </c>
      <c r="T12" s="14">
        <v>0</v>
      </c>
      <c r="U12" s="14">
        <v>0</v>
      </c>
      <c r="V12" s="14"/>
      <c r="BW12">
        <f t="array" ref="BW12:BZ12">$AO7:$AR7</f>
        <v>0</v>
      </c>
      <c r="BX12">
        <v>0</v>
      </c>
      <c r="BY12">
        <v>0</v>
      </c>
      <c r="BZ12">
        <v>0</v>
      </c>
    </row>
    <row r="13" spans="1:78" x14ac:dyDescent="0.25"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BW13">
        <f t="array" ref="BW13:BZ13">$AS7:$AV7</f>
        <v>0</v>
      </c>
      <c r="BX13">
        <v>0</v>
      </c>
      <c r="BY13">
        <v>0</v>
      </c>
      <c r="BZ13">
        <v>0</v>
      </c>
    </row>
    <row r="14" spans="1:78" x14ac:dyDescent="0.25">
      <c r="A14">
        <v>0.33</v>
      </c>
      <c r="B14">
        <v>0.37</v>
      </c>
      <c r="C14">
        <v>0.44</v>
      </c>
      <c r="D14">
        <v>0.39</v>
      </c>
      <c r="E14">
        <v>0.49</v>
      </c>
      <c r="F14">
        <v>0.47</v>
      </c>
      <c r="G14">
        <v>0.42</v>
      </c>
      <c r="H14">
        <v>0.47</v>
      </c>
    </row>
    <row r="15" spans="1:78" x14ac:dyDescent="0.25">
      <c r="A15">
        <v>0.33</v>
      </c>
      <c r="B15">
        <v>0.37</v>
      </c>
      <c r="C15">
        <v>0.44</v>
      </c>
      <c r="D15">
        <v>0.39</v>
      </c>
      <c r="E15">
        <v>0.49</v>
      </c>
      <c r="F15">
        <v>0.47</v>
      </c>
      <c r="G15">
        <v>0.42</v>
      </c>
      <c r="H15">
        <v>0.47</v>
      </c>
    </row>
    <row r="16" spans="1:78" x14ac:dyDescent="0.25">
      <c r="A16">
        <v>0.33</v>
      </c>
      <c r="B16">
        <v>0.37</v>
      </c>
      <c r="C16">
        <v>0.44</v>
      </c>
      <c r="D16">
        <v>0.39</v>
      </c>
      <c r="E16">
        <v>0.49</v>
      </c>
      <c r="F16">
        <v>0.47</v>
      </c>
      <c r="G16">
        <v>0.42</v>
      </c>
      <c r="H16">
        <v>0.47</v>
      </c>
    </row>
    <row r="17" spans="1:8" x14ac:dyDescent="0.25">
      <c r="A17">
        <v>0.33</v>
      </c>
      <c r="B17">
        <v>0.37</v>
      </c>
      <c r="C17">
        <v>0.44</v>
      </c>
      <c r="D17">
        <v>0.39</v>
      </c>
      <c r="E17">
        <v>0.49</v>
      </c>
      <c r="F17">
        <v>0.47</v>
      </c>
      <c r="G17">
        <v>0.42</v>
      </c>
      <c r="H17">
        <v>0.47</v>
      </c>
    </row>
    <row r="18" spans="1:8" x14ac:dyDescent="0.25">
      <c r="A18">
        <v>0.33</v>
      </c>
      <c r="B18">
        <v>0.37</v>
      </c>
      <c r="C18">
        <v>0.44</v>
      </c>
      <c r="D18">
        <v>0.39</v>
      </c>
      <c r="E18">
        <v>0.49</v>
      </c>
      <c r="F18">
        <v>0.47</v>
      </c>
      <c r="G18">
        <v>0.42</v>
      </c>
      <c r="H18">
        <v>0.47</v>
      </c>
    </row>
    <row r="19" spans="1:8" x14ac:dyDescent="0.25">
      <c r="A19">
        <v>0.33</v>
      </c>
      <c r="B19">
        <v>0.37</v>
      </c>
      <c r="C19">
        <v>0.44</v>
      </c>
      <c r="D19">
        <v>0.39</v>
      </c>
      <c r="E19">
        <v>0.49</v>
      </c>
      <c r="F19">
        <v>0.47</v>
      </c>
      <c r="G19">
        <v>0.42</v>
      </c>
      <c r="H19">
        <v>0.47</v>
      </c>
    </row>
    <row r="20" spans="1:8" x14ac:dyDescent="0.25">
      <c r="A20">
        <v>0.33</v>
      </c>
      <c r="B20">
        <v>0.37</v>
      </c>
      <c r="C20">
        <v>0.44</v>
      </c>
      <c r="D20">
        <v>0.39</v>
      </c>
      <c r="E20">
        <v>0.49</v>
      </c>
      <c r="F20">
        <v>0.47</v>
      </c>
      <c r="G20">
        <v>0.42</v>
      </c>
      <c r="H20">
        <v>0.47</v>
      </c>
    </row>
    <row r="21" spans="1:8" x14ac:dyDescent="0.25">
      <c r="A21">
        <v>0.33</v>
      </c>
      <c r="B21">
        <v>0.37</v>
      </c>
      <c r="C21">
        <v>0.44</v>
      </c>
      <c r="D21">
        <v>0.39</v>
      </c>
      <c r="E21">
        <v>0.49</v>
      </c>
      <c r="F21">
        <v>0.47</v>
      </c>
      <c r="G21">
        <v>0.42</v>
      </c>
      <c r="H21">
        <v>0.47</v>
      </c>
    </row>
    <row r="22" spans="1:8" x14ac:dyDescent="0.25">
      <c r="A22">
        <v>0.33</v>
      </c>
      <c r="B22">
        <v>0.37</v>
      </c>
      <c r="C22">
        <v>0.44</v>
      </c>
      <c r="D22">
        <v>0.39</v>
      </c>
      <c r="E22">
        <v>0.49</v>
      </c>
      <c r="F22">
        <v>0.47</v>
      </c>
      <c r="G22">
        <v>0.42</v>
      </c>
      <c r="H22">
        <v>0.47</v>
      </c>
    </row>
    <row r="23" spans="1:8" x14ac:dyDescent="0.25">
      <c r="A23">
        <v>0.33</v>
      </c>
      <c r="B23">
        <v>0.37</v>
      </c>
      <c r="C23">
        <v>0.44</v>
      </c>
      <c r="D23">
        <v>0.39</v>
      </c>
      <c r="E23">
        <v>0.49</v>
      </c>
      <c r="F23">
        <v>0.47</v>
      </c>
      <c r="G23">
        <v>0.42</v>
      </c>
      <c r="H23">
        <v>0.47</v>
      </c>
    </row>
    <row r="24" spans="1:8" x14ac:dyDescent="0.25">
      <c r="A24">
        <v>0.33</v>
      </c>
      <c r="B24">
        <v>0.37</v>
      </c>
      <c r="C24">
        <v>0.44</v>
      </c>
      <c r="D24">
        <v>0.39</v>
      </c>
      <c r="E24">
        <v>0.49</v>
      </c>
      <c r="F24">
        <v>0.47</v>
      </c>
      <c r="G24">
        <v>0.42</v>
      </c>
      <c r="H24">
        <v>0.47</v>
      </c>
    </row>
    <row r="25" spans="1:8" x14ac:dyDescent="0.25">
      <c r="A25">
        <v>0.41</v>
      </c>
      <c r="B25">
        <v>0.47</v>
      </c>
      <c r="C25">
        <v>0.55000000000000004</v>
      </c>
      <c r="D25">
        <v>0.49</v>
      </c>
      <c r="E25">
        <v>0.48</v>
      </c>
      <c r="F25">
        <v>0.44</v>
      </c>
      <c r="G25">
        <v>0.53</v>
      </c>
      <c r="H25">
        <v>0.46</v>
      </c>
    </row>
    <row r="26" spans="1:8" x14ac:dyDescent="0.25">
      <c r="A26">
        <v>0.41</v>
      </c>
      <c r="B26">
        <v>0.47</v>
      </c>
      <c r="C26">
        <v>0.55000000000000004</v>
      </c>
      <c r="D26">
        <v>0.49</v>
      </c>
      <c r="E26">
        <v>0.48</v>
      </c>
      <c r="F26">
        <v>0.44</v>
      </c>
      <c r="G26">
        <v>0.53</v>
      </c>
      <c r="H26">
        <v>0.46</v>
      </c>
    </row>
    <row r="27" spans="1:8" x14ac:dyDescent="0.25">
      <c r="A27">
        <v>0.41</v>
      </c>
      <c r="B27">
        <v>0.47</v>
      </c>
      <c r="C27">
        <v>0.55000000000000004</v>
      </c>
      <c r="D27">
        <v>0.49</v>
      </c>
      <c r="E27">
        <v>0.48</v>
      </c>
      <c r="F27">
        <v>0.44</v>
      </c>
      <c r="G27">
        <v>0.53</v>
      </c>
      <c r="H27">
        <v>0.46</v>
      </c>
    </row>
    <row r="28" spans="1:8" x14ac:dyDescent="0.25">
      <c r="A28">
        <v>0.41</v>
      </c>
      <c r="B28">
        <v>0.47</v>
      </c>
      <c r="C28">
        <v>0.55000000000000004</v>
      </c>
      <c r="D28">
        <v>0.49</v>
      </c>
      <c r="E28">
        <v>0.48</v>
      </c>
      <c r="F28">
        <v>0.44</v>
      </c>
      <c r="G28">
        <v>0.53</v>
      </c>
      <c r="H28">
        <v>0.46</v>
      </c>
    </row>
    <row r="29" spans="1:8" x14ac:dyDescent="0.25">
      <c r="A29">
        <v>0.41</v>
      </c>
      <c r="B29">
        <v>0.47</v>
      </c>
      <c r="C29">
        <v>0.55000000000000004</v>
      </c>
      <c r="D29">
        <v>0.49</v>
      </c>
      <c r="E29">
        <v>0.48</v>
      </c>
      <c r="F29">
        <v>0.44</v>
      </c>
      <c r="G29">
        <v>0.53</v>
      </c>
      <c r="H29">
        <v>0.46</v>
      </c>
    </row>
    <row r="30" spans="1:8" x14ac:dyDescent="0.25">
      <c r="A30">
        <v>0.41</v>
      </c>
      <c r="B30">
        <v>0.47</v>
      </c>
      <c r="C30">
        <v>0.55000000000000004</v>
      </c>
      <c r="D30">
        <v>0.49</v>
      </c>
      <c r="E30">
        <v>0.48</v>
      </c>
      <c r="F30">
        <v>0.44</v>
      </c>
      <c r="G30">
        <v>0.53</v>
      </c>
      <c r="H30">
        <v>0.46</v>
      </c>
    </row>
    <row r="31" spans="1:8" x14ac:dyDescent="0.25">
      <c r="A31">
        <v>0.41</v>
      </c>
      <c r="B31">
        <v>0.47</v>
      </c>
      <c r="C31">
        <v>0.55000000000000004</v>
      </c>
      <c r="D31">
        <v>0.49</v>
      </c>
      <c r="E31">
        <v>0.48</v>
      </c>
      <c r="F31">
        <v>0.44</v>
      </c>
      <c r="G31">
        <v>0.53</v>
      </c>
      <c r="H31">
        <v>0.46</v>
      </c>
    </row>
    <row r="32" spans="1:8" x14ac:dyDescent="0.25">
      <c r="A32">
        <v>0.41</v>
      </c>
      <c r="B32">
        <v>0.47</v>
      </c>
      <c r="C32">
        <v>0.55000000000000004</v>
      </c>
      <c r="D32">
        <v>0.49</v>
      </c>
      <c r="E32">
        <v>0.48</v>
      </c>
      <c r="F32">
        <v>0.44</v>
      </c>
      <c r="G32">
        <v>0.53</v>
      </c>
      <c r="H32">
        <v>0.46</v>
      </c>
    </row>
    <row r="33" spans="1:8" x14ac:dyDescent="0.25">
      <c r="A33">
        <v>0.41</v>
      </c>
      <c r="B33">
        <v>0.47</v>
      </c>
      <c r="C33">
        <v>0.55000000000000004</v>
      </c>
      <c r="D33">
        <v>0.49</v>
      </c>
      <c r="E33">
        <v>0.48</v>
      </c>
      <c r="F33">
        <v>0.44</v>
      </c>
      <c r="G33">
        <v>0.53</v>
      </c>
      <c r="H33">
        <v>0.46</v>
      </c>
    </row>
    <row r="34" spans="1:8" x14ac:dyDescent="0.25">
      <c r="A34">
        <v>0.41</v>
      </c>
      <c r="B34">
        <v>0.47</v>
      </c>
      <c r="C34">
        <v>0.55000000000000004</v>
      </c>
      <c r="D34">
        <v>0.49</v>
      </c>
      <c r="E34">
        <v>0.48</v>
      </c>
      <c r="F34">
        <v>0.44</v>
      </c>
      <c r="G34">
        <v>0.53</v>
      </c>
      <c r="H34">
        <v>0.46</v>
      </c>
    </row>
    <row r="35" spans="1:8" x14ac:dyDescent="0.25">
      <c r="A35">
        <v>0.41</v>
      </c>
      <c r="B35">
        <v>0.47</v>
      </c>
      <c r="C35">
        <v>0.55000000000000004</v>
      </c>
      <c r="D35">
        <v>0.49</v>
      </c>
      <c r="E35">
        <v>0.48</v>
      </c>
      <c r="F35">
        <v>0.44</v>
      </c>
      <c r="G35">
        <v>0.53</v>
      </c>
      <c r="H35">
        <v>0.46</v>
      </c>
    </row>
    <row r="38" spans="1:8" x14ac:dyDescent="0.25">
      <c r="A38">
        <v>0.53</v>
      </c>
      <c r="B38">
        <v>0.38</v>
      </c>
      <c r="C38">
        <v>0.38</v>
      </c>
      <c r="D38">
        <v>0.46</v>
      </c>
      <c r="E38">
        <v>0.37</v>
      </c>
      <c r="F38">
        <v>0.51</v>
      </c>
      <c r="G38">
        <v>0.46</v>
      </c>
      <c r="H38">
        <v>0.45</v>
      </c>
    </row>
    <row r="39" spans="1:8" x14ac:dyDescent="0.25">
      <c r="A39">
        <v>0.35</v>
      </c>
      <c r="B39">
        <v>0.33</v>
      </c>
      <c r="C39">
        <v>0.47</v>
      </c>
      <c r="D39">
        <v>0.45</v>
      </c>
      <c r="E39">
        <v>0.37</v>
      </c>
      <c r="F39">
        <v>0.48</v>
      </c>
      <c r="G39">
        <v>0.5</v>
      </c>
      <c r="H39">
        <v>0.35</v>
      </c>
    </row>
    <row r="40" spans="1:8" x14ac:dyDescent="0.25">
      <c r="A40">
        <v>0.33</v>
      </c>
      <c r="B40">
        <v>0.38</v>
      </c>
      <c r="C40">
        <v>0.47</v>
      </c>
      <c r="D40">
        <v>0.45</v>
      </c>
      <c r="E40">
        <v>0.38</v>
      </c>
      <c r="F40">
        <v>0.5</v>
      </c>
      <c r="G40">
        <v>0.38</v>
      </c>
      <c r="H40">
        <v>0.46</v>
      </c>
    </row>
    <row r="41" spans="1:8" x14ac:dyDescent="0.25">
      <c r="A41">
        <v>0.33</v>
      </c>
      <c r="B41">
        <v>0.37</v>
      </c>
      <c r="C41">
        <v>0.44</v>
      </c>
      <c r="D41">
        <v>0.39</v>
      </c>
      <c r="E41">
        <v>0.49</v>
      </c>
      <c r="F41">
        <v>0.47</v>
      </c>
      <c r="G41">
        <v>0.42</v>
      </c>
      <c r="H41">
        <v>0.47</v>
      </c>
    </row>
    <row r="42" spans="1:8" x14ac:dyDescent="0.25">
      <c r="A42">
        <v>0.34</v>
      </c>
      <c r="B42">
        <v>0.42</v>
      </c>
      <c r="C42">
        <v>0.39</v>
      </c>
      <c r="D42">
        <v>0.38</v>
      </c>
      <c r="E42">
        <v>0.52</v>
      </c>
      <c r="F42">
        <v>0.45</v>
      </c>
      <c r="G42">
        <v>0.44</v>
      </c>
      <c r="H42">
        <v>0.46</v>
      </c>
    </row>
    <row r="43" spans="1:8" x14ac:dyDescent="0.25">
      <c r="A43">
        <v>0.31</v>
      </c>
      <c r="B43">
        <v>0.41</v>
      </c>
      <c r="C43">
        <v>0.39</v>
      </c>
      <c r="D43">
        <v>0.36</v>
      </c>
      <c r="E43">
        <v>0.49</v>
      </c>
      <c r="F43">
        <v>0.44</v>
      </c>
      <c r="G43">
        <v>0.36</v>
      </c>
      <c r="H43">
        <v>0.44</v>
      </c>
    </row>
    <row r="44" spans="1:8" x14ac:dyDescent="0.25">
      <c r="A44">
        <v>0.25</v>
      </c>
      <c r="B44">
        <v>0.33</v>
      </c>
      <c r="C44">
        <v>0.38</v>
      </c>
      <c r="D44">
        <v>0.42</v>
      </c>
      <c r="E44">
        <v>0.35</v>
      </c>
      <c r="F44">
        <v>0.41</v>
      </c>
      <c r="G44">
        <v>0.31</v>
      </c>
      <c r="H44">
        <v>0.32</v>
      </c>
    </row>
    <row r="45" spans="1:8" x14ac:dyDescent="0.25">
      <c r="A45">
        <v>0.23</v>
      </c>
      <c r="B45">
        <v>0.23</v>
      </c>
      <c r="C45">
        <v>0.31</v>
      </c>
      <c r="D45">
        <v>0.26</v>
      </c>
      <c r="E45">
        <v>0.37</v>
      </c>
      <c r="F45">
        <v>0.26</v>
      </c>
      <c r="G45">
        <v>0.28999999999999998</v>
      </c>
      <c r="H45">
        <v>0.27</v>
      </c>
    </row>
    <row r="46" spans="1:8" x14ac:dyDescent="0.25">
      <c r="A46">
        <v>0.13</v>
      </c>
      <c r="B46">
        <v>0.12</v>
      </c>
      <c r="C46">
        <v>0.15</v>
      </c>
      <c r="D46">
        <v>0.16</v>
      </c>
      <c r="E46">
        <v>0.12</v>
      </c>
      <c r="F46">
        <v>0.13</v>
      </c>
      <c r="G46">
        <v>0.16</v>
      </c>
      <c r="H46">
        <v>0.18</v>
      </c>
    </row>
    <row r="58" spans="1:8" x14ac:dyDescent="0.25">
      <c r="A58">
        <v>0.34</v>
      </c>
      <c r="B58">
        <v>0.34</v>
      </c>
      <c r="C58">
        <v>0.48</v>
      </c>
      <c r="D58">
        <v>0.42</v>
      </c>
      <c r="E58">
        <v>0.42</v>
      </c>
      <c r="F58">
        <v>0.5</v>
      </c>
      <c r="G58">
        <v>0.4</v>
      </c>
      <c r="H58">
        <v>0.46</v>
      </c>
    </row>
    <row r="59" spans="1:8" x14ac:dyDescent="0.25">
      <c r="A59">
        <v>0.34</v>
      </c>
      <c r="B59">
        <v>0.41</v>
      </c>
      <c r="C59">
        <v>0.47</v>
      </c>
      <c r="D59">
        <v>0.43</v>
      </c>
      <c r="E59">
        <v>0.38</v>
      </c>
      <c r="F59">
        <v>0.51</v>
      </c>
      <c r="G59">
        <v>0.37</v>
      </c>
      <c r="H59">
        <v>0.48</v>
      </c>
    </row>
    <row r="60" spans="1:8" x14ac:dyDescent="0.25">
      <c r="A60">
        <v>0.35</v>
      </c>
      <c r="B60">
        <v>0.38</v>
      </c>
      <c r="C60">
        <v>0.44</v>
      </c>
      <c r="D60">
        <v>0.39</v>
      </c>
      <c r="E60">
        <v>0.46</v>
      </c>
      <c r="F60">
        <v>0.5</v>
      </c>
      <c r="G60">
        <v>0.41</v>
      </c>
      <c r="H60">
        <v>0.51</v>
      </c>
    </row>
    <row r="61" spans="1:8" x14ac:dyDescent="0.25">
      <c r="A61">
        <v>0.33</v>
      </c>
      <c r="B61">
        <v>0.37</v>
      </c>
      <c r="C61">
        <v>0.44</v>
      </c>
      <c r="D61">
        <v>0.39</v>
      </c>
      <c r="E61">
        <v>0.49</v>
      </c>
      <c r="F61">
        <v>0.47</v>
      </c>
      <c r="G61">
        <v>0.42</v>
      </c>
      <c r="H61">
        <v>0.47</v>
      </c>
    </row>
    <row r="62" spans="1:8" x14ac:dyDescent="0.25">
      <c r="A62">
        <v>0.37</v>
      </c>
      <c r="B62">
        <v>0.37</v>
      </c>
      <c r="C62">
        <v>0.4</v>
      </c>
      <c r="D62">
        <v>0.4</v>
      </c>
      <c r="E62">
        <v>0.51</v>
      </c>
      <c r="F62">
        <v>0.47</v>
      </c>
      <c r="G62">
        <v>0.42</v>
      </c>
      <c r="H62">
        <v>0.47</v>
      </c>
    </row>
    <row r="63" spans="1:8" x14ac:dyDescent="0.25">
      <c r="A63">
        <v>0.37</v>
      </c>
      <c r="B63">
        <v>0.38</v>
      </c>
      <c r="C63">
        <v>0.41</v>
      </c>
      <c r="D63">
        <v>0.38</v>
      </c>
      <c r="E63">
        <v>0.52</v>
      </c>
      <c r="F63">
        <v>0.48</v>
      </c>
      <c r="G63">
        <v>0.4</v>
      </c>
      <c r="H63">
        <v>0.47</v>
      </c>
    </row>
    <row r="64" spans="1:8" x14ac:dyDescent="0.25">
      <c r="A64">
        <v>0.35</v>
      </c>
      <c r="B64">
        <v>0.4</v>
      </c>
      <c r="C64">
        <v>0.41</v>
      </c>
      <c r="D64">
        <v>0.36</v>
      </c>
      <c r="E64">
        <v>0.53</v>
      </c>
      <c r="F64">
        <v>0.48</v>
      </c>
      <c r="G64">
        <v>0.41</v>
      </c>
      <c r="H64">
        <v>0.49</v>
      </c>
    </row>
    <row r="65" spans="1:8" x14ac:dyDescent="0.25">
      <c r="A65">
        <v>0.37</v>
      </c>
      <c r="B65">
        <v>0.42</v>
      </c>
      <c r="C65">
        <v>0.4</v>
      </c>
      <c r="D65">
        <v>0.34</v>
      </c>
      <c r="E65">
        <v>0.56000000000000005</v>
      </c>
      <c r="F65">
        <v>0.42</v>
      </c>
      <c r="G65">
        <v>0.44</v>
      </c>
      <c r="H65">
        <v>0.48</v>
      </c>
    </row>
    <row r="66" spans="1:8" x14ac:dyDescent="0.25">
      <c r="A66">
        <v>0.39</v>
      </c>
      <c r="B66">
        <v>0.46</v>
      </c>
      <c r="C66">
        <v>0.54</v>
      </c>
      <c r="D66">
        <v>0.53</v>
      </c>
      <c r="E66">
        <v>0.52</v>
      </c>
      <c r="F66">
        <v>0.48</v>
      </c>
      <c r="G66">
        <v>0.51</v>
      </c>
      <c r="H66">
        <v>0.51</v>
      </c>
    </row>
    <row r="67" spans="1:8" x14ac:dyDescent="0.25">
      <c r="A67">
        <v>0.4</v>
      </c>
      <c r="B67">
        <v>0.48</v>
      </c>
      <c r="C67">
        <v>0.52</v>
      </c>
      <c r="D67">
        <v>0.51</v>
      </c>
      <c r="E67">
        <v>0.53</v>
      </c>
      <c r="F67">
        <v>0.46</v>
      </c>
      <c r="G67">
        <v>0.5</v>
      </c>
      <c r="H67">
        <v>0.51</v>
      </c>
    </row>
    <row r="68" spans="1:8" x14ac:dyDescent="0.25">
      <c r="A68">
        <v>0.41</v>
      </c>
      <c r="B68">
        <v>0.48</v>
      </c>
      <c r="C68">
        <v>0.52</v>
      </c>
      <c r="D68">
        <v>0.51</v>
      </c>
      <c r="E68">
        <v>0.52</v>
      </c>
      <c r="F68">
        <v>0.44</v>
      </c>
      <c r="G68">
        <v>0.5</v>
      </c>
      <c r="H68">
        <v>0.5</v>
      </c>
    </row>
    <row r="69" spans="1:8" x14ac:dyDescent="0.25">
      <c r="A69">
        <v>0.41</v>
      </c>
      <c r="B69">
        <v>0.47</v>
      </c>
      <c r="C69">
        <v>0.55000000000000004</v>
      </c>
      <c r="D69">
        <v>0.49</v>
      </c>
      <c r="E69">
        <v>0.48</v>
      </c>
      <c r="F69">
        <v>0.44</v>
      </c>
      <c r="G69">
        <v>0.53</v>
      </c>
      <c r="H69">
        <v>0.46</v>
      </c>
    </row>
    <row r="70" spans="1:8" x14ac:dyDescent="0.25">
      <c r="A70">
        <v>0.39</v>
      </c>
      <c r="B70">
        <v>0.53</v>
      </c>
      <c r="C70">
        <v>0.51</v>
      </c>
      <c r="D70">
        <v>0.47</v>
      </c>
      <c r="E70">
        <v>0.48</v>
      </c>
      <c r="F70">
        <v>0.48</v>
      </c>
      <c r="G70">
        <v>0.48</v>
      </c>
      <c r="H70">
        <v>0.46</v>
      </c>
    </row>
    <row r="71" spans="1:8" x14ac:dyDescent="0.25">
      <c r="A71">
        <v>0.44</v>
      </c>
      <c r="B71">
        <v>0.49</v>
      </c>
      <c r="C71">
        <v>0.49</v>
      </c>
      <c r="D71">
        <v>0.45</v>
      </c>
      <c r="E71">
        <v>0.48</v>
      </c>
      <c r="F71">
        <v>0.49</v>
      </c>
      <c r="G71">
        <v>0.51</v>
      </c>
      <c r="H71">
        <v>0.44</v>
      </c>
    </row>
    <row r="72" spans="1:8" x14ac:dyDescent="0.25">
      <c r="A72">
        <v>0.46</v>
      </c>
      <c r="B72">
        <v>0.52</v>
      </c>
      <c r="C72">
        <v>0.45</v>
      </c>
      <c r="D72">
        <v>0.52</v>
      </c>
      <c r="E72">
        <v>0.45</v>
      </c>
      <c r="F72">
        <v>0.44</v>
      </c>
      <c r="G72">
        <v>0.52</v>
      </c>
      <c r="H72">
        <v>0.46</v>
      </c>
    </row>
    <row r="73" spans="1:8" x14ac:dyDescent="0.25">
      <c r="A73">
        <v>0.45</v>
      </c>
      <c r="B73">
        <v>0.52</v>
      </c>
      <c r="C73">
        <v>0.43</v>
      </c>
      <c r="D73">
        <v>0.52</v>
      </c>
      <c r="E73">
        <v>0.43</v>
      </c>
      <c r="F73">
        <v>0.45</v>
      </c>
      <c r="G73">
        <v>0.5</v>
      </c>
      <c r="H73">
        <v>0.48</v>
      </c>
    </row>
    <row r="76" spans="1:8" x14ac:dyDescent="0.25">
      <c r="A76">
        <v>0.36</v>
      </c>
      <c r="B76">
        <v>0.43</v>
      </c>
      <c r="C76">
        <v>0.35</v>
      </c>
      <c r="D76">
        <v>0.28000000000000003</v>
      </c>
      <c r="E76">
        <v>0.36</v>
      </c>
      <c r="F76">
        <v>0.39</v>
      </c>
      <c r="G76">
        <v>0.35</v>
      </c>
      <c r="H76">
        <v>0.38</v>
      </c>
    </row>
    <row r="77" spans="1:8" x14ac:dyDescent="0.25">
      <c r="A77">
        <v>0.36</v>
      </c>
      <c r="B77">
        <v>0.34</v>
      </c>
      <c r="C77">
        <v>0.28999999999999998</v>
      </c>
      <c r="D77">
        <v>0.38</v>
      </c>
      <c r="E77">
        <v>0.37</v>
      </c>
      <c r="F77">
        <v>0.41</v>
      </c>
      <c r="G77">
        <v>0.43</v>
      </c>
      <c r="H77">
        <v>0.35</v>
      </c>
    </row>
    <row r="78" spans="1:8" x14ac:dyDescent="0.25">
      <c r="A78">
        <v>0.32</v>
      </c>
      <c r="B78">
        <v>0.33</v>
      </c>
      <c r="C78">
        <v>0.45</v>
      </c>
      <c r="D78">
        <v>0.39</v>
      </c>
      <c r="E78">
        <v>0.35</v>
      </c>
      <c r="F78">
        <v>0.44</v>
      </c>
      <c r="G78">
        <v>0.43</v>
      </c>
      <c r="H78">
        <v>0.37</v>
      </c>
    </row>
    <row r="79" spans="1:8" x14ac:dyDescent="0.25">
      <c r="A79">
        <v>0.33</v>
      </c>
      <c r="B79">
        <v>0.37</v>
      </c>
      <c r="C79">
        <v>0.44</v>
      </c>
      <c r="D79">
        <v>0.39</v>
      </c>
      <c r="E79">
        <v>0.49</v>
      </c>
      <c r="F79">
        <v>0.47</v>
      </c>
      <c r="G79">
        <v>0.42</v>
      </c>
      <c r="H79">
        <v>0.47</v>
      </c>
    </row>
    <row r="80" spans="1:8" x14ac:dyDescent="0.25">
      <c r="A80">
        <v>0.36</v>
      </c>
      <c r="B80">
        <v>0.43</v>
      </c>
      <c r="C80">
        <v>0.44</v>
      </c>
      <c r="D80">
        <v>0.44</v>
      </c>
      <c r="E80">
        <v>0.56999999999999995</v>
      </c>
      <c r="F80">
        <v>0.44</v>
      </c>
      <c r="G80">
        <v>0.48</v>
      </c>
      <c r="H80">
        <v>0.49</v>
      </c>
    </row>
    <row r="81" spans="1:8" x14ac:dyDescent="0.25">
      <c r="A81">
        <v>0.43</v>
      </c>
      <c r="B81">
        <v>0.46</v>
      </c>
      <c r="C81">
        <v>0.52</v>
      </c>
      <c r="D81">
        <v>0.47</v>
      </c>
      <c r="E81">
        <v>0.47</v>
      </c>
      <c r="F81">
        <v>0.43</v>
      </c>
      <c r="G81">
        <v>0.47</v>
      </c>
      <c r="H81">
        <v>0.5</v>
      </c>
    </row>
    <row r="82" spans="1:8" x14ac:dyDescent="0.25">
      <c r="A82">
        <v>0.54</v>
      </c>
      <c r="B82">
        <v>0.36</v>
      </c>
      <c r="C82">
        <v>0.4</v>
      </c>
      <c r="D82">
        <v>0.43</v>
      </c>
      <c r="E82">
        <v>0.4</v>
      </c>
      <c r="F82">
        <v>0.51</v>
      </c>
      <c r="G82">
        <v>0.49</v>
      </c>
      <c r="H82">
        <v>0.45</v>
      </c>
    </row>
    <row r="83" spans="1:8" x14ac:dyDescent="0.25">
      <c r="A83">
        <v>0.33</v>
      </c>
      <c r="B83">
        <v>0.42</v>
      </c>
      <c r="C83">
        <v>0.45</v>
      </c>
      <c r="D83">
        <v>0.45</v>
      </c>
      <c r="E83">
        <v>0.51</v>
      </c>
      <c r="F83">
        <v>0.43</v>
      </c>
      <c r="G83">
        <v>0.43</v>
      </c>
      <c r="H83">
        <v>0.47</v>
      </c>
    </row>
    <row r="84" spans="1:8" x14ac:dyDescent="0.25">
      <c r="A84">
        <v>0.39</v>
      </c>
      <c r="B84">
        <v>0.45</v>
      </c>
      <c r="C84">
        <v>0.5</v>
      </c>
      <c r="D84">
        <v>0.47</v>
      </c>
      <c r="E84">
        <v>0.5</v>
      </c>
      <c r="F84">
        <v>0.51</v>
      </c>
      <c r="G84">
        <v>0.41</v>
      </c>
      <c r="H84">
        <v>0.55000000000000004</v>
      </c>
    </row>
    <row r="85" spans="1:8" x14ac:dyDescent="0.25">
      <c r="A85">
        <v>0.41</v>
      </c>
      <c r="B85">
        <v>0.47</v>
      </c>
      <c r="C85">
        <v>0.55000000000000004</v>
      </c>
      <c r="D85">
        <v>0.49</v>
      </c>
      <c r="E85">
        <v>0.48</v>
      </c>
      <c r="F85">
        <v>0.44</v>
      </c>
      <c r="G85">
        <v>0.53</v>
      </c>
      <c r="H85">
        <v>0.46</v>
      </c>
    </row>
    <row r="86" spans="1:8" x14ac:dyDescent="0.25">
      <c r="A86">
        <v>0.43</v>
      </c>
      <c r="B86">
        <v>0.52</v>
      </c>
      <c r="C86">
        <v>0.53</v>
      </c>
      <c r="D86">
        <v>0.53</v>
      </c>
      <c r="E86">
        <v>0.45</v>
      </c>
      <c r="F86">
        <v>0.47</v>
      </c>
      <c r="G86">
        <v>0.56000000000000005</v>
      </c>
      <c r="H86">
        <v>0.54</v>
      </c>
    </row>
    <row r="87" spans="1:8" x14ac:dyDescent="0.25">
      <c r="A87">
        <v>0.46</v>
      </c>
      <c r="B87">
        <v>0.54</v>
      </c>
      <c r="C87">
        <v>0.56000000000000005</v>
      </c>
      <c r="D87">
        <v>0.52</v>
      </c>
      <c r="E87">
        <v>0.45</v>
      </c>
      <c r="F87">
        <v>0.53</v>
      </c>
      <c r="G87">
        <v>0.57999999999999996</v>
      </c>
      <c r="H87">
        <v>0.53</v>
      </c>
    </row>
    <row r="100" spans="1:4" x14ac:dyDescent="0.25">
      <c r="A100">
        <v>0.5</v>
      </c>
      <c r="B100">
        <v>0.57999999999999996</v>
      </c>
      <c r="C100">
        <v>0.46</v>
      </c>
      <c r="D100">
        <v>0.53</v>
      </c>
    </row>
    <row r="101" spans="1:4" x14ac:dyDescent="0.25">
      <c r="A101">
        <v>0.41</v>
      </c>
      <c r="B101">
        <v>0.54</v>
      </c>
      <c r="C101">
        <v>0.41</v>
      </c>
      <c r="D101">
        <v>0.44</v>
      </c>
    </row>
    <row r="102" spans="1:4" x14ac:dyDescent="0.25">
      <c r="A102">
        <v>0.36</v>
      </c>
      <c r="B102">
        <v>0.41</v>
      </c>
      <c r="C102">
        <v>0.39</v>
      </c>
      <c r="D102">
        <v>0.32</v>
      </c>
    </row>
    <row r="103" spans="1:4" x14ac:dyDescent="0.25">
      <c r="A103">
        <v>0.28000000000000003</v>
      </c>
      <c r="B103">
        <v>0.31</v>
      </c>
      <c r="C103">
        <v>0.3</v>
      </c>
      <c r="D103">
        <v>0.27</v>
      </c>
    </row>
    <row r="104" spans="1:4" x14ac:dyDescent="0.25">
      <c r="A104">
        <v>0.22</v>
      </c>
      <c r="B104">
        <v>0.19</v>
      </c>
      <c r="C104">
        <v>0.2</v>
      </c>
      <c r="D104">
        <v>0.23</v>
      </c>
    </row>
    <row r="107" spans="1:4" x14ac:dyDescent="0.25">
      <c r="A107">
        <v>0.56999999999999995</v>
      </c>
      <c r="B107">
        <v>0.53</v>
      </c>
      <c r="C107">
        <v>0.46</v>
      </c>
      <c r="D107">
        <v>0.51</v>
      </c>
    </row>
    <row r="108" spans="1:4" x14ac:dyDescent="0.25">
      <c r="A108">
        <v>0.46</v>
      </c>
      <c r="B108">
        <v>0.61</v>
      </c>
      <c r="C108">
        <v>0.44</v>
      </c>
      <c r="D108">
        <v>0.46</v>
      </c>
    </row>
    <row r="109" spans="1:4" x14ac:dyDescent="0.25">
      <c r="A109">
        <v>0.4</v>
      </c>
      <c r="B109">
        <v>0.5</v>
      </c>
      <c r="C109">
        <v>0.41</v>
      </c>
      <c r="D109">
        <v>0.37</v>
      </c>
    </row>
    <row r="110" spans="1:4" x14ac:dyDescent="0.25">
      <c r="A110">
        <v>0.34</v>
      </c>
      <c r="B110">
        <v>0.32</v>
      </c>
      <c r="C110">
        <v>0.4</v>
      </c>
      <c r="D110">
        <v>0.33</v>
      </c>
    </row>
    <row r="111" spans="1:4" x14ac:dyDescent="0.25">
      <c r="A111">
        <v>0.23</v>
      </c>
      <c r="B111">
        <v>0.26</v>
      </c>
      <c r="C111">
        <v>0.28999999999999998</v>
      </c>
      <c r="D111">
        <v>0.3</v>
      </c>
    </row>
    <row r="150" spans="1:8" x14ac:dyDescent="0.25">
      <c r="A150">
        <v>0.15</v>
      </c>
      <c r="B150">
        <v>0.12</v>
      </c>
      <c r="C150">
        <v>0.2</v>
      </c>
      <c r="D150">
        <v>0.23</v>
      </c>
      <c r="E150">
        <v>0.17</v>
      </c>
      <c r="F150">
        <v>0.06</v>
      </c>
      <c r="G150">
        <v>0.2</v>
      </c>
      <c r="H150">
        <v>0.13</v>
      </c>
    </row>
    <row r="152" spans="1:8" x14ac:dyDescent="0.25">
      <c r="A152">
        <v>0.41399999999999998</v>
      </c>
      <c r="B152">
        <v>0.46400000000000002</v>
      </c>
    </row>
    <row r="153" spans="1:8" x14ac:dyDescent="0.25">
      <c r="A153">
        <v>0.36599999999999999</v>
      </c>
      <c r="B153">
        <v>0.36399999999999999</v>
      </c>
    </row>
    <row r="154" spans="1:8" x14ac:dyDescent="0.25">
      <c r="A154">
        <v>0.44</v>
      </c>
      <c r="B154">
        <v>0.49</v>
      </c>
    </row>
    <row r="162" spans="1:8" x14ac:dyDescent="0.25">
      <c r="A162">
        <v>0.54</v>
      </c>
      <c r="B162">
        <v>0.68</v>
      </c>
      <c r="C162">
        <v>0.51</v>
      </c>
      <c r="D162">
        <v>0.55000000000000004</v>
      </c>
      <c r="E162">
        <v>0.59</v>
      </c>
      <c r="F162">
        <v>0.59</v>
      </c>
      <c r="G162">
        <v>0.55000000000000004</v>
      </c>
      <c r="H162">
        <v>0.48</v>
      </c>
    </row>
    <row r="163" spans="1:8" x14ac:dyDescent="0.25">
      <c r="A163">
        <v>0.46</v>
      </c>
      <c r="B163">
        <v>0.54</v>
      </c>
      <c r="C163">
        <v>0.56000000000000005</v>
      </c>
      <c r="D163">
        <v>0.47</v>
      </c>
      <c r="E163">
        <v>0.51</v>
      </c>
      <c r="F163">
        <v>0.49</v>
      </c>
      <c r="G163">
        <v>0.57999999999999996</v>
      </c>
      <c r="H163">
        <v>0.49</v>
      </c>
    </row>
    <row r="164" spans="1:8" x14ac:dyDescent="0.25">
      <c r="A164">
        <v>0.33</v>
      </c>
      <c r="B164">
        <v>0.37</v>
      </c>
      <c r="C164">
        <v>0.44</v>
      </c>
      <c r="D164">
        <v>0.39</v>
      </c>
      <c r="E164">
        <v>0.49</v>
      </c>
      <c r="F164">
        <v>0.47</v>
      </c>
      <c r="G164">
        <v>0.42</v>
      </c>
      <c r="H164">
        <v>0.47</v>
      </c>
    </row>
    <row r="165" spans="1:8" x14ac:dyDescent="0.25">
      <c r="A165">
        <v>0.26</v>
      </c>
      <c r="B165">
        <v>0.3</v>
      </c>
      <c r="C165">
        <v>0.34</v>
      </c>
      <c r="D165">
        <v>0.35</v>
      </c>
      <c r="E165">
        <v>0.31</v>
      </c>
      <c r="F165">
        <v>0.39</v>
      </c>
      <c r="G165">
        <v>0.4</v>
      </c>
      <c r="H165">
        <v>0.33</v>
      </c>
    </row>
    <row r="166" spans="1:8" x14ac:dyDescent="0.25">
      <c r="A166">
        <v>0.26</v>
      </c>
      <c r="B166">
        <v>0.23</v>
      </c>
      <c r="C166">
        <v>0.27</v>
      </c>
      <c r="D166">
        <v>0.19</v>
      </c>
      <c r="E166">
        <v>0.27</v>
      </c>
      <c r="F166">
        <v>0.31</v>
      </c>
      <c r="G166">
        <v>0.22</v>
      </c>
      <c r="H166">
        <v>0.27</v>
      </c>
    </row>
    <row r="167" spans="1:8" x14ac:dyDescent="0.25">
      <c r="A167">
        <v>0.64</v>
      </c>
      <c r="B167">
        <v>0.62</v>
      </c>
      <c r="C167">
        <v>0.56000000000000005</v>
      </c>
      <c r="D167">
        <v>0.54</v>
      </c>
      <c r="E167">
        <v>0.59</v>
      </c>
      <c r="F167">
        <v>0.64</v>
      </c>
      <c r="G167">
        <v>0.6</v>
      </c>
      <c r="H167">
        <v>0.47</v>
      </c>
    </row>
    <row r="168" spans="1:8" x14ac:dyDescent="0.25">
      <c r="A168">
        <v>0.52</v>
      </c>
      <c r="B168">
        <v>0.61</v>
      </c>
      <c r="C168">
        <v>0.5</v>
      </c>
      <c r="D168">
        <v>0.56000000000000005</v>
      </c>
      <c r="E168">
        <v>0.53</v>
      </c>
      <c r="F168">
        <v>0.54</v>
      </c>
      <c r="G168">
        <v>0.61</v>
      </c>
      <c r="H168">
        <v>0.51</v>
      </c>
    </row>
    <row r="169" spans="1:8" x14ac:dyDescent="0.25">
      <c r="A169">
        <v>0.41</v>
      </c>
      <c r="B169">
        <v>0.47</v>
      </c>
      <c r="C169">
        <v>0.55000000000000004</v>
      </c>
      <c r="D169">
        <v>0.49</v>
      </c>
      <c r="E169">
        <v>0.48</v>
      </c>
      <c r="F169">
        <v>0.44</v>
      </c>
      <c r="G169">
        <v>0.53</v>
      </c>
      <c r="H169">
        <v>0.46</v>
      </c>
    </row>
    <row r="170" spans="1:8" x14ac:dyDescent="0.25">
      <c r="A170">
        <v>0.28000000000000003</v>
      </c>
      <c r="B170">
        <v>0.4</v>
      </c>
      <c r="C170">
        <v>0.42</v>
      </c>
      <c r="D170">
        <v>0.43</v>
      </c>
      <c r="E170">
        <v>0.39</v>
      </c>
      <c r="F170">
        <v>0.5</v>
      </c>
      <c r="G170">
        <v>0.41</v>
      </c>
      <c r="H170">
        <v>0.37</v>
      </c>
    </row>
    <row r="171" spans="1:8" x14ac:dyDescent="0.25">
      <c r="A171">
        <v>0.31</v>
      </c>
      <c r="B171">
        <v>0.25</v>
      </c>
      <c r="C171">
        <v>0.28999999999999998</v>
      </c>
      <c r="D171">
        <v>0.31</v>
      </c>
      <c r="E171">
        <v>0.35</v>
      </c>
      <c r="F171">
        <v>0.32</v>
      </c>
      <c r="G171">
        <v>0.32</v>
      </c>
      <c r="H171">
        <v>0.37</v>
      </c>
    </row>
    <row r="172" spans="1:8" x14ac:dyDescent="0.25">
      <c r="A172">
        <v>0.54</v>
      </c>
      <c r="B172">
        <v>0.68</v>
      </c>
      <c r="C172">
        <v>0.51</v>
      </c>
      <c r="D172">
        <v>0.55000000000000004</v>
      </c>
      <c r="E172">
        <v>0.59</v>
      </c>
      <c r="F172">
        <v>0.59</v>
      </c>
      <c r="G172">
        <v>0.55000000000000004</v>
      </c>
      <c r="H172">
        <v>0.48</v>
      </c>
    </row>
    <row r="173" spans="1:8" x14ac:dyDescent="0.25">
      <c r="A173">
        <v>0.46</v>
      </c>
      <c r="B173">
        <v>0.54</v>
      </c>
      <c r="C173">
        <v>0.56000000000000005</v>
      </c>
      <c r="D173">
        <v>0.47</v>
      </c>
      <c r="E173">
        <v>0.51</v>
      </c>
      <c r="F173">
        <v>0.49</v>
      </c>
      <c r="G173">
        <v>0.57999999999999996</v>
      </c>
      <c r="H173">
        <v>0.49</v>
      </c>
    </row>
    <row r="174" spans="1:8" x14ac:dyDescent="0.25">
      <c r="A174">
        <v>0.36</v>
      </c>
      <c r="B174">
        <v>0.41</v>
      </c>
      <c r="C174">
        <v>0.39</v>
      </c>
      <c r="D174">
        <v>0.32</v>
      </c>
    </row>
    <row r="175" spans="1:8" x14ac:dyDescent="0.25">
      <c r="A175">
        <v>0.28000000000000003</v>
      </c>
      <c r="B175">
        <v>0.31</v>
      </c>
      <c r="C175">
        <v>0.3</v>
      </c>
      <c r="D175">
        <v>0.27</v>
      </c>
    </row>
    <row r="176" spans="1:8" x14ac:dyDescent="0.25">
      <c r="A176">
        <v>0.22</v>
      </c>
      <c r="B176">
        <v>0.19</v>
      </c>
      <c r="C176">
        <v>0.2</v>
      </c>
      <c r="D176">
        <v>0.23</v>
      </c>
    </row>
    <row r="177" spans="1:4" x14ac:dyDescent="0.25">
      <c r="A177">
        <v>0.56999999999999995</v>
      </c>
      <c r="B177">
        <v>0.53</v>
      </c>
      <c r="C177">
        <v>0.46</v>
      </c>
      <c r="D177">
        <v>0.51</v>
      </c>
    </row>
    <row r="178" spans="1:4" x14ac:dyDescent="0.25">
      <c r="A178">
        <v>0.46</v>
      </c>
      <c r="B178">
        <v>0.61</v>
      </c>
      <c r="C178">
        <v>0.44</v>
      </c>
      <c r="D178">
        <v>0.46</v>
      </c>
    </row>
    <row r="179" spans="1:4" x14ac:dyDescent="0.25">
      <c r="A179">
        <v>0.4</v>
      </c>
      <c r="B179">
        <v>0.5</v>
      </c>
      <c r="C179">
        <v>0.41</v>
      </c>
      <c r="D179">
        <v>0.37</v>
      </c>
    </row>
    <row r="180" spans="1:4" x14ac:dyDescent="0.25">
      <c r="A180">
        <v>0.34</v>
      </c>
      <c r="B180">
        <v>0.32</v>
      </c>
      <c r="C180">
        <v>0.4</v>
      </c>
      <c r="D180">
        <v>0.33</v>
      </c>
    </row>
    <row r="181" spans="1:4" x14ac:dyDescent="0.25">
      <c r="A181">
        <v>0.23</v>
      </c>
      <c r="B181">
        <v>0.26</v>
      </c>
      <c r="C181">
        <v>0.28999999999999998</v>
      </c>
      <c r="D181">
        <v>0.3</v>
      </c>
    </row>
    <row r="202" spans="1:8" x14ac:dyDescent="0.25">
      <c r="A202">
        <v>0.54200000000000004</v>
      </c>
      <c r="B202">
        <v>0.58799999999999997</v>
      </c>
      <c r="C202">
        <v>0.55200000000000005</v>
      </c>
      <c r="D202">
        <v>0.56200000000000006</v>
      </c>
      <c r="E202">
        <v>0.58599999999999997</v>
      </c>
      <c r="F202">
        <v>0.60199999999999998</v>
      </c>
      <c r="G202">
        <v>0.57199999999999995</v>
      </c>
      <c r="H202">
        <v>0.54400000000000004</v>
      </c>
    </row>
  </sheetData>
  <conditionalFormatting sqref="A47:XFD1048576 I36:XFD46 A38:H46 A1:XFD1 M2:P6 A2:L7 A13:XFD35 BB2:XFD12 Q2:AW4 Q5:Q7 R5:AW6 V7:AW8 A8:U8 A9:AW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Z202"/>
  <sheetViews>
    <sheetView zoomScale="77" zoomScaleNormal="175" workbookViewId="0">
      <selection activeCell="K41" sqref="K41"/>
    </sheetView>
  </sheetViews>
  <sheetFormatPr baseColWidth="10" defaultColWidth="9.28515625" defaultRowHeight="15" x14ac:dyDescent="0.25"/>
  <cols>
    <col min="1" max="8" width="5.7109375" bestFit="1" customWidth="1"/>
    <col min="9" max="32" width="5" bestFit="1" customWidth="1"/>
    <col min="33" max="40" width="4.7109375" customWidth="1"/>
    <col min="41" max="42" width="3.7109375" customWidth="1"/>
    <col min="43" max="48" width="4.7109375" customWidth="1"/>
    <col min="49" max="49" width="9.140625" customWidth="1"/>
    <col min="50" max="53" width="5" bestFit="1" customWidth="1"/>
    <col min="55" max="58" width="5" bestFit="1" customWidth="1"/>
    <col min="60" max="63" width="5" bestFit="1" customWidth="1"/>
    <col min="65" max="68" width="5" bestFit="1" customWidth="1"/>
    <col min="70" max="73" width="2" bestFit="1" customWidth="1"/>
    <col min="75" max="78" width="2" bestFit="1" customWidth="1"/>
  </cols>
  <sheetData>
    <row r="2" spans="1:78" x14ac:dyDescent="0.25">
      <c r="A2">
        <v>0.04</v>
      </c>
      <c r="B2">
        <v>0.04</v>
      </c>
      <c r="C2">
        <v>0.01</v>
      </c>
      <c r="D2">
        <v>0.01</v>
      </c>
      <c r="E2">
        <v>0.08</v>
      </c>
      <c r="F2">
        <v>0.08</v>
      </c>
      <c r="G2">
        <v>7.0000000000000007E-2</v>
      </c>
      <c r="H2">
        <v>7.0000000000000007E-2</v>
      </c>
      <c r="AX2">
        <f t="array" ref="AX2:BA2">A2:D2</f>
        <v>0.04</v>
      </c>
      <c r="AY2">
        <v>0.04</v>
      </c>
      <c r="AZ2">
        <v>0.01</v>
      </c>
      <c r="BA2">
        <v>0.01</v>
      </c>
      <c r="BC2">
        <f t="array" ref="BC2:BF2">A3:D3</f>
        <v>0.04</v>
      </c>
      <c r="BD2">
        <v>0.04</v>
      </c>
      <c r="BE2">
        <v>0.08</v>
      </c>
      <c r="BF2">
        <v>0.08</v>
      </c>
      <c r="BH2">
        <f t="array" ref="BH2:BK2">A4:D4</f>
        <v>0.18</v>
      </c>
      <c r="BI2">
        <v>0.18</v>
      </c>
      <c r="BJ2">
        <v>0.14000000000000001</v>
      </c>
      <c r="BK2">
        <v>0.14000000000000001</v>
      </c>
      <c r="BM2">
        <f t="array" ref="BM2:BP2">A5:D5</f>
        <v>0.2</v>
      </c>
      <c r="BN2">
        <v>0.2</v>
      </c>
      <c r="BO2">
        <v>0.24</v>
      </c>
      <c r="BP2">
        <v>0.24</v>
      </c>
      <c r="BR2">
        <f t="array" ref="BR2:BU2">A6:D6</f>
        <v>0.26</v>
      </c>
      <c r="BS2">
        <v>0.26</v>
      </c>
      <c r="BT2">
        <v>0.28999999999999998</v>
      </c>
      <c r="BU2">
        <v>0.28999999999999998</v>
      </c>
      <c r="BW2">
        <f t="array" ref="BW2:BZ2">$A7:$D7</f>
        <v>0</v>
      </c>
      <c r="BX2">
        <v>0</v>
      </c>
      <c r="BY2">
        <v>0</v>
      </c>
      <c r="BZ2">
        <v>0</v>
      </c>
    </row>
    <row r="3" spans="1:78" x14ac:dyDescent="0.25">
      <c r="A3">
        <v>0.04</v>
      </c>
      <c r="B3">
        <v>0.04</v>
      </c>
      <c r="C3">
        <v>0.08</v>
      </c>
      <c r="D3">
        <v>0.08</v>
      </c>
      <c r="E3">
        <v>0.1</v>
      </c>
      <c r="F3">
        <v>0.1</v>
      </c>
      <c r="G3">
        <v>0.08</v>
      </c>
      <c r="H3">
        <v>0.08</v>
      </c>
      <c r="AX3">
        <f t="array" ref="AX3:BA3">E2:H2</f>
        <v>0.08</v>
      </c>
      <c r="AY3">
        <v>0.08</v>
      </c>
      <c r="AZ3">
        <v>7.0000000000000007E-2</v>
      </c>
      <c r="BA3">
        <v>7.0000000000000007E-2</v>
      </c>
      <c r="BC3">
        <f t="array" ref="BC3:BF3">E3:H3</f>
        <v>0.1</v>
      </c>
      <c r="BD3">
        <v>0.1</v>
      </c>
      <c r="BE3">
        <v>0.08</v>
      </c>
      <c r="BF3">
        <v>0.08</v>
      </c>
      <c r="BH3">
        <f t="array" ref="BH3:BK3">E4:H4</f>
        <v>0.12</v>
      </c>
      <c r="BI3">
        <v>0.12</v>
      </c>
      <c r="BJ3">
        <v>0.13</v>
      </c>
      <c r="BK3">
        <v>0.13</v>
      </c>
      <c r="BM3">
        <f t="array" ref="BM3:BP3">E5:H5</f>
        <v>0.17</v>
      </c>
      <c r="BN3">
        <v>0.17</v>
      </c>
      <c r="BO3">
        <v>0.2</v>
      </c>
      <c r="BP3">
        <v>0.2</v>
      </c>
      <c r="BR3">
        <f t="array" ref="BR3:BU3">E6:H6</f>
        <v>0.28000000000000003</v>
      </c>
      <c r="BS3">
        <v>0.28000000000000003</v>
      </c>
      <c r="BT3">
        <v>0.3</v>
      </c>
      <c r="BU3">
        <v>0.3</v>
      </c>
      <c r="BW3">
        <f t="array" ref="BW3:BZ3">$E7:$H7</f>
        <v>0</v>
      </c>
      <c r="BX3">
        <v>0</v>
      </c>
      <c r="BY3">
        <v>0</v>
      </c>
      <c r="BZ3">
        <v>0</v>
      </c>
    </row>
    <row r="4" spans="1:78" x14ac:dyDescent="0.25">
      <c r="A4">
        <v>0.18</v>
      </c>
      <c r="B4">
        <v>0.18</v>
      </c>
      <c r="C4">
        <v>0.14000000000000001</v>
      </c>
      <c r="D4">
        <v>0.14000000000000001</v>
      </c>
      <c r="E4">
        <v>0.12</v>
      </c>
      <c r="F4">
        <v>0.12</v>
      </c>
      <c r="G4">
        <v>0.13</v>
      </c>
      <c r="H4">
        <v>0.13</v>
      </c>
      <c r="BC4">
        <f t="array" ref="BC4:BF4">I3:L3</f>
        <v>0</v>
      </c>
      <c r="BD4">
        <v>0</v>
      </c>
      <c r="BE4">
        <v>0</v>
      </c>
      <c r="BF4">
        <v>0</v>
      </c>
      <c r="BH4">
        <f t="array" ref="BH4:BK4">I4:L4</f>
        <v>0</v>
      </c>
      <c r="BI4">
        <v>0</v>
      </c>
      <c r="BJ4">
        <v>0</v>
      </c>
      <c r="BK4">
        <v>0</v>
      </c>
      <c r="BM4">
        <f t="array" ref="BM4:BP4">I5:L5</f>
        <v>0</v>
      </c>
      <c r="BN4">
        <v>0</v>
      </c>
      <c r="BO4">
        <v>0</v>
      </c>
      <c r="BP4">
        <v>0</v>
      </c>
      <c r="BR4">
        <f t="array" ref="BR4:BU4">I6:L6</f>
        <v>0</v>
      </c>
      <c r="BS4">
        <v>0</v>
      </c>
      <c r="BT4">
        <v>0</v>
      </c>
      <c r="BU4">
        <v>0</v>
      </c>
      <c r="BW4">
        <f t="array" ref="BW4:BZ4">$I7:$L7</f>
        <v>0</v>
      </c>
      <c r="BX4">
        <v>0</v>
      </c>
      <c r="BY4">
        <v>0</v>
      </c>
      <c r="BZ4">
        <v>0</v>
      </c>
    </row>
    <row r="5" spans="1:78" x14ac:dyDescent="0.25">
      <c r="A5">
        <v>0.2</v>
      </c>
      <c r="B5">
        <v>0.2</v>
      </c>
      <c r="C5">
        <v>0.24</v>
      </c>
      <c r="D5">
        <v>0.24</v>
      </c>
      <c r="E5">
        <v>0.17</v>
      </c>
      <c r="F5">
        <v>0.17</v>
      </c>
      <c r="G5">
        <v>0.2</v>
      </c>
      <c r="H5">
        <v>0.2</v>
      </c>
      <c r="BC5">
        <f t="array" ref="BC5:BF5">M3:P3</f>
        <v>0</v>
      </c>
      <c r="BD5">
        <v>0</v>
      </c>
      <c r="BE5">
        <v>0</v>
      </c>
      <c r="BF5">
        <v>0</v>
      </c>
      <c r="BH5">
        <f t="array" ref="BH5:BK5">M4:P4</f>
        <v>0</v>
      </c>
      <c r="BI5">
        <v>0</v>
      </c>
      <c r="BJ5">
        <v>0</v>
      </c>
      <c r="BK5">
        <v>0</v>
      </c>
      <c r="BM5">
        <f t="array" ref="BM5:BP5">M5:P5</f>
        <v>0</v>
      </c>
      <c r="BN5">
        <v>0</v>
      </c>
      <c r="BO5">
        <v>0</v>
      </c>
      <c r="BP5">
        <v>0</v>
      </c>
      <c r="BR5">
        <f t="array" ref="BR5:BU5">M6:P6</f>
        <v>0</v>
      </c>
      <c r="BS5">
        <v>0</v>
      </c>
      <c r="BT5">
        <v>0</v>
      </c>
      <c r="BU5">
        <v>0</v>
      </c>
      <c r="BW5">
        <f t="array" ref="BW5:BZ5">$M7:$P7</f>
        <v>0</v>
      </c>
      <c r="BX5">
        <v>0</v>
      </c>
      <c r="BY5">
        <v>0</v>
      </c>
      <c r="BZ5">
        <v>0</v>
      </c>
    </row>
    <row r="6" spans="1:78" x14ac:dyDescent="0.25">
      <c r="A6">
        <v>0.26</v>
      </c>
      <c r="B6">
        <v>0.26</v>
      </c>
      <c r="C6">
        <v>0.28999999999999998</v>
      </c>
      <c r="D6">
        <v>0.28999999999999998</v>
      </c>
      <c r="E6">
        <v>0.28000000000000003</v>
      </c>
      <c r="F6">
        <v>0.28000000000000003</v>
      </c>
      <c r="G6">
        <v>0.3</v>
      </c>
      <c r="H6">
        <v>0.3</v>
      </c>
      <c r="BH6">
        <f t="array" ref="BH6:BK6">Q4:T4</f>
        <v>0</v>
      </c>
      <c r="BI6">
        <v>0</v>
      </c>
      <c r="BJ6">
        <v>0</v>
      </c>
      <c r="BK6">
        <v>0</v>
      </c>
      <c r="BM6">
        <f t="array" ref="BM6:BP6">Q5:T5</f>
        <v>0</v>
      </c>
      <c r="BN6">
        <v>0</v>
      </c>
      <c r="BO6">
        <v>0</v>
      </c>
      <c r="BP6">
        <v>0</v>
      </c>
      <c r="BR6">
        <f t="array" ref="BR6:BU6">Q6:T6</f>
        <v>0</v>
      </c>
      <c r="BS6">
        <v>0</v>
      </c>
      <c r="BT6">
        <v>0</v>
      </c>
      <c r="BU6">
        <v>0</v>
      </c>
      <c r="BW6">
        <f t="array" ref="BW6:BZ6">$Q7:$T7</f>
        <v>0</v>
      </c>
      <c r="BX6">
        <v>0</v>
      </c>
      <c r="BY6">
        <v>0</v>
      </c>
      <c r="BZ6">
        <v>0</v>
      </c>
    </row>
    <row r="7" spans="1:7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BH7">
        <f t="array" ref="BH7:BK7">U4:X4</f>
        <v>0</v>
      </c>
      <c r="BI7">
        <v>0</v>
      </c>
      <c r="BJ7">
        <v>0</v>
      </c>
      <c r="BK7">
        <v>0</v>
      </c>
      <c r="BM7">
        <f t="array" ref="BM7:BP7">U5:X5</f>
        <v>0</v>
      </c>
      <c r="BN7">
        <v>0</v>
      </c>
      <c r="BO7">
        <v>0</v>
      </c>
      <c r="BP7">
        <v>0</v>
      </c>
      <c r="BR7">
        <f t="array" ref="BR7:BU7">U6:X6</f>
        <v>0</v>
      </c>
      <c r="BS7">
        <v>0</v>
      </c>
      <c r="BT7">
        <v>0</v>
      </c>
      <c r="BU7">
        <v>0</v>
      </c>
      <c r="BW7">
        <f t="array" ref="BW7:BZ7">$U7:$X7</f>
        <v>0</v>
      </c>
      <c r="BX7">
        <v>0</v>
      </c>
      <c r="BY7">
        <v>0</v>
      </c>
      <c r="BZ7">
        <v>0</v>
      </c>
    </row>
    <row r="8" spans="1:7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BM8">
        <f t="array" ref="BM8:BP8">Y5:AB5</f>
        <v>0</v>
      </c>
      <c r="BN8">
        <v>0</v>
      </c>
      <c r="BO8">
        <v>0</v>
      </c>
      <c r="BP8">
        <v>0</v>
      </c>
      <c r="BR8">
        <f t="array" ref="BR8:BU8">Y6:AB6</f>
        <v>0</v>
      </c>
      <c r="BS8">
        <v>0</v>
      </c>
      <c r="BT8">
        <v>0</v>
      </c>
      <c r="BU8">
        <v>0</v>
      </c>
      <c r="BW8">
        <f t="array" ref="BW8:BZ8">$Y7:$AB7</f>
        <v>0</v>
      </c>
      <c r="BX8">
        <v>0</v>
      </c>
      <c r="BY8">
        <v>0</v>
      </c>
      <c r="BZ8">
        <v>0</v>
      </c>
    </row>
    <row r="9" spans="1:7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BM9">
        <f t="array" ref="BM9:BP9">AC5:AF5</f>
        <v>0</v>
      </c>
      <c r="BN9">
        <v>0</v>
      </c>
      <c r="BO9">
        <v>0</v>
      </c>
      <c r="BP9">
        <v>0</v>
      </c>
      <c r="BR9">
        <f t="array" ref="BR9:BU9">AC6:AF6</f>
        <v>0</v>
      </c>
      <c r="BS9">
        <v>0</v>
      </c>
      <c r="BT9">
        <v>0</v>
      </c>
      <c r="BU9">
        <v>0</v>
      </c>
      <c r="BW9">
        <f t="array" ref="BW9:BZ9">$AC7:$AF7</f>
        <v>0</v>
      </c>
      <c r="BX9">
        <v>0</v>
      </c>
      <c r="BY9">
        <v>0</v>
      </c>
      <c r="BZ9">
        <v>0</v>
      </c>
    </row>
    <row r="10" spans="1:7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BR10">
        <f t="array" ref="BR10:BU10">AG6:AJ6</f>
        <v>0</v>
      </c>
      <c r="BS10">
        <v>0</v>
      </c>
      <c r="BT10">
        <v>0</v>
      </c>
      <c r="BU10">
        <v>0</v>
      </c>
      <c r="BW10">
        <f t="array" ref="BW10:BZ10">$AG7:$AJ7</f>
        <v>0</v>
      </c>
      <c r="BX10">
        <v>0</v>
      </c>
      <c r="BY10">
        <v>0</v>
      </c>
      <c r="BZ10">
        <v>0</v>
      </c>
    </row>
    <row r="11" spans="1:7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BR11">
        <f t="array" ref="BR11:BU11">AK6:AN6</f>
        <v>0</v>
      </c>
      <c r="BS11">
        <v>0</v>
      </c>
      <c r="BT11">
        <v>0</v>
      </c>
      <c r="BU11">
        <v>0</v>
      </c>
      <c r="BW11">
        <f t="array" ref="BW11:BZ11">$AK7:$AN7</f>
        <v>0</v>
      </c>
      <c r="BX11">
        <v>0</v>
      </c>
      <c r="BY11">
        <v>0</v>
      </c>
      <c r="BZ11">
        <v>0</v>
      </c>
    </row>
    <row r="12" spans="1:78" x14ac:dyDescent="0.25">
      <c r="BW12">
        <f t="array" ref="BW12:BZ12">$AO7:$AR7</f>
        <v>0</v>
      </c>
      <c r="BX12">
        <v>0</v>
      </c>
      <c r="BY12">
        <v>0</v>
      </c>
      <c r="BZ12">
        <v>0</v>
      </c>
    </row>
    <row r="13" spans="1:78" x14ac:dyDescent="0.25">
      <c r="BW13">
        <f t="array" ref="BW13:BZ13">$AS7:$AV7</f>
        <v>0</v>
      </c>
      <c r="BX13">
        <v>0</v>
      </c>
      <c r="BY13">
        <v>0</v>
      </c>
      <c r="BZ13">
        <v>0</v>
      </c>
    </row>
    <row r="14" spans="1:78" x14ac:dyDescent="0.25">
      <c r="A14">
        <v>0.18</v>
      </c>
      <c r="B14">
        <v>0.18</v>
      </c>
      <c r="C14">
        <v>0.14000000000000001</v>
      </c>
      <c r="D14">
        <v>0.14000000000000001</v>
      </c>
      <c r="E14">
        <v>0.12</v>
      </c>
      <c r="F14">
        <v>0.12</v>
      </c>
      <c r="G14">
        <v>0.13</v>
      </c>
      <c r="H14">
        <v>0.13</v>
      </c>
    </row>
    <row r="15" spans="1:78" x14ac:dyDescent="0.25">
      <c r="A15">
        <v>0.18</v>
      </c>
      <c r="B15">
        <v>0.18</v>
      </c>
      <c r="C15">
        <v>0.14000000000000001</v>
      </c>
      <c r="D15">
        <v>0.14000000000000001</v>
      </c>
      <c r="E15">
        <v>0.12</v>
      </c>
      <c r="F15">
        <v>0.12</v>
      </c>
      <c r="G15">
        <v>0.13</v>
      </c>
      <c r="H15">
        <v>0.13</v>
      </c>
    </row>
    <row r="16" spans="1:78" x14ac:dyDescent="0.25">
      <c r="A16">
        <v>0.18</v>
      </c>
      <c r="B16">
        <v>0.18</v>
      </c>
      <c r="C16">
        <v>0.14000000000000001</v>
      </c>
      <c r="D16">
        <v>0.14000000000000001</v>
      </c>
      <c r="E16">
        <v>0.12</v>
      </c>
      <c r="F16">
        <v>0.12</v>
      </c>
      <c r="G16">
        <v>0.13</v>
      </c>
      <c r="H16">
        <v>0.13</v>
      </c>
    </row>
    <row r="17" spans="1:8" x14ac:dyDescent="0.25">
      <c r="A17">
        <v>0.18</v>
      </c>
      <c r="B17">
        <v>0.18</v>
      </c>
      <c r="C17">
        <v>0.14000000000000001</v>
      </c>
      <c r="D17">
        <v>0.14000000000000001</v>
      </c>
      <c r="E17">
        <v>0.12</v>
      </c>
      <c r="F17">
        <v>0.12</v>
      </c>
      <c r="G17">
        <v>0.13</v>
      </c>
      <c r="H17">
        <v>0.13</v>
      </c>
    </row>
    <row r="18" spans="1:8" x14ac:dyDescent="0.25">
      <c r="A18">
        <v>0.18</v>
      </c>
      <c r="B18">
        <v>0.18</v>
      </c>
      <c r="C18">
        <v>0.14000000000000001</v>
      </c>
      <c r="D18">
        <v>0.14000000000000001</v>
      </c>
      <c r="E18">
        <v>0.12</v>
      </c>
      <c r="F18">
        <v>0.12</v>
      </c>
      <c r="G18">
        <v>0.13</v>
      </c>
      <c r="H18">
        <v>0.13</v>
      </c>
    </row>
    <row r="19" spans="1:8" x14ac:dyDescent="0.25">
      <c r="A19">
        <v>0.18</v>
      </c>
      <c r="B19">
        <v>0.18</v>
      </c>
      <c r="C19">
        <v>0.14000000000000001</v>
      </c>
      <c r="D19">
        <v>0.14000000000000001</v>
      </c>
      <c r="E19">
        <v>0.12</v>
      </c>
      <c r="F19">
        <v>0.12</v>
      </c>
      <c r="G19">
        <v>0.13</v>
      </c>
      <c r="H19">
        <v>0.13</v>
      </c>
    </row>
    <row r="20" spans="1:8" x14ac:dyDescent="0.25">
      <c r="A20">
        <v>0.18</v>
      </c>
      <c r="B20">
        <v>0.18</v>
      </c>
      <c r="C20">
        <v>0.14000000000000001</v>
      </c>
      <c r="D20">
        <v>0.14000000000000001</v>
      </c>
      <c r="E20">
        <v>0.12</v>
      </c>
      <c r="F20">
        <v>0.12</v>
      </c>
      <c r="G20">
        <v>0.13</v>
      </c>
      <c r="H20">
        <v>0.13</v>
      </c>
    </row>
    <row r="21" spans="1:8" x14ac:dyDescent="0.25">
      <c r="A21">
        <v>0.18</v>
      </c>
      <c r="B21">
        <v>0.18</v>
      </c>
      <c r="C21">
        <v>0.14000000000000001</v>
      </c>
      <c r="D21">
        <v>0.14000000000000001</v>
      </c>
      <c r="E21">
        <v>0.12</v>
      </c>
      <c r="F21">
        <v>0.12</v>
      </c>
      <c r="G21">
        <v>0.13</v>
      </c>
      <c r="H21">
        <v>0.13</v>
      </c>
    </row>
    <row r="22" spans="1:8" x14ac:dyDescent="0.25">
      <c r="A22">
        <v>0.18</v>
      </c>
      <c r="B22">
        <v>0.18</v>
      </c>
      <c r="C22">
        <v>0.14000000000000001</v>
      </c>
      <c r="D22">
        <v>0.14000000000000001</v>
      </c>
      <c r="E22">
        <v>0.12</v>
      </c>
      <c r="F22">
        <v>0.12</v>
      </c>
      <c r="G22">
        <v>0.13</v>
      </c>
      <c r="H22">
        <v>0.13</v>
      </c>
    </row>
    <row r="23" spans="1:8" x14ac:dyDescent="0.25">
      <c r="A23">
        <v>0.18</v>
      </c>
      <c r="B23">
        <v>0.18</v>
      </c>
      <c r="C23">
        <v>0.14000000000000001</v>
      </c>
      <c r="D23">
        <v>0.14000000000000001</v>
      </c>
      <c r="E23">
        <v>0.12</v>
      </c>
      <c r="F23">
        <v>0.12</v>
      </c>
      <c r="G23">
        <v>0.13</v>
      </c>
      <c r="H23">
        <v>0.13</v>
      </c>
    </row>
    <row r="24" spans="1:8" x14ac:dyDescent="0.25">
      <c r="A24">
        <v>0.18</v>
      </c>
      <c r="B24">
        <v>0.18</v>
      </c>
      <c r="C24">
        <v>0.14000000000000001</v>
      </c>
      <c r="D24">
        <v>0.14000000000000001</v>
      </c>
      <c r="E24">
        <v>0.12</v>
      </c>
      <c r="F24">
        <v>0.12</v>
      </c>
      <c r="G24">
        <v>0.13</v>
      </c>
      <c r="H24">
        <v>0.13</v>
      </c>
    </row>
    <row r="25" spans="1: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8" spans="1:8" x14ac:dyDescent="0.25">
      <c r="A38">
        <v>0.02</v>
      </c>
      <c r="B38">
        <v>0.02</v>
      </c>
      <c r="C38">
        <v>0.04</v>
      </c>
      <c r="D38">
        <v>0.04</v>
      </c>
      <c r="E38">
        <v>0.04</v>
      </c>
      <c r="F38">
        <v>0.04</v>
      </c>
      <c r="G38">
        <v>0.03</v>
      </c>
      <c r="H38">
        <v>0.03</v>
      </c>
    </row>
    <row r="39" spans="1:8" x14ac:dyDescent="0.25">
      <c r="A39">
        <v>0.12</v>
      </c>
      <c r="B39">
        <v>0.12</v>
      </c>
      <c r="C39">
        <v>0.09</v>
      </c>
      <c r="D39">
        <v>0.09</v>
      </c>
      <c r="E39">
        <v>7.0000000000000007E-2</v>
      </c>
      <c r="F39">
        <v>7.0000000000000007E-2</v>
      </c>
      <c r="G39">
        <v>0.1</v>
      </c>
      <c r="H39">
        <v>0.1</v>
      </c>
    </row>
    <row r="40" spans="1:8" x14ac:dyDescent="0.25">
      <c r="A40">
        <v>0.16</v>
      </c>
      <c r="B40">
        <v>0.16</v>
      </c>
      <c r="C40">
        <v>0.15</v>
      </c>
      <c r="D40">
        <v>0.15</v>
      </c>
      <c r="E40">
        <v>0.09</v>
      </c>
      <c r="F40">
        <v>0.09</v>
      </c>
      <c r="G40">
        <v>0.16</v>
      </c>
      <c r="H40">
        <v>0.16</v>
      </c>
    </row>
    <row r="41" spans="1:8" x14ac:dyDescent="0.25">
      <c r="A41">
        <v>0.18</v>
      </c>
      <c r="B41">
        <v>0.18</v>
      </c>
      <c r="C41">
        <v>0.14000000000000001</v>
      </c>
      <c r="D41">
        <v>0.14000000000000001</v>
      </c>
      <c r="E41">
        <v>0.12</v>
      </c>
      <c r="F41">
        <v>0.12</v>
      </c>
      <c r="G41">
        <v>0.13</v>
      </c>
      <c r="H41">
        <v>0.13</v>
      </c>
    </row>
    <row r="42" spans="1:8" x14ac:dyDescent="0.25">
      <c r="A42">
        <v>0.17</v>
      </c>
      <c r="B42">
        <v>0.17</v>
      </c>
      <c r="C42">
        <v>0.2</v>
      </c>
      <c r="D42">
        <v>0.2</v>
      </c>
      <c r="E42">
        <v>0.12</v>
      </c>
      <c r="F42">
        <v>0.12</v>
      </c>
      <c r="G42">
        <v>0.21</v>
      </c>
      <c r="H42">
        <v>0.21</v>
      </c>
    </row>
    <row r="43" spans="1:8" x14ac:dyDescent="0.25">
      <c r="A43">
        <v>0.22</v>
      </c>
      <c r="B43">
        <v>0.22</v>
      </c>
      <c r="C43">
        <v>0.23</v>
      </c>
      <c r="D43">
        <v>0.23</v>
      </c>
      <c r="E43">
        <v>0.14000000000000001</v>
      </c>
      <c r="F43">
        <v>0.14000000000000001</v>
      </c>
      <c r="G43">
        <v>0.26</v>
      </c>
      <c r="H43">
        <v>0.26</v>
      </c>
    </row>
    <row r="44" spans="1:8" x14ac:dyDescent="0.25">
      <c r="A44">
        <v>0.31</v>
      </c>
      <c r="B44">
        <v>0.31</v>
      </c>
      <c r="C44">
        <v>0.25</v>
      </c>
      <c r="D44">
        <v>0.25</v>
      </c>
      <c r="E44">
        <v>0.26</v>
      </c>
      <c r="F44">
        <v>0.26</v>
      </c>
      <c r="G44">
        <v>0.3</v>
      </c>
      <c r="H44">
        <v>0.3</v>
      </c>
    </row>
    <row r="45" spans="1:8" x14ac:dyDescent="0.25">
      <c r="A45">
        <v>0.39</v>
      </c>
      <c r="B45">
        <v>0.39</v>
      </c>
      <c r="C45">
        <v>0.33</v>
      </c>
      <c r="D45">
        <v>0.33</v>
      </c>
      <c r="E45">
        <v>0.33</v>
      </c>
      <c r="F45">
        <v>0.33</v>
      </c>
      <c r="G45">
        <v>0.38</v>
      </c>
      <c r="H45">
        <v>0.38</v>
      </c>
    </row>
    <row r="46" spans="1:8" x14ac:dyDescent="0.25">
      <c r="A46">
        <v>0.49</v>
      </c>
      <c r="B46">
        <v>0.49</v>
      </c>
      <c r="C46">
        <v>0.5</v>
      </c>
      <c r="D46">
        <v>0.5</v>
      </c>
      <c r="E46">
        <v>0.48</v>
      </c>
      <c r="F46">
        <v>0.48</v>
      </c>
      <c r="G46">
        <v>0.52</v>
      </c>
      <c r="H46">
        <v>0.52</v>
      </c>
    </row>
    <row r="58" spans="1:8" x14ac:dyDescent="0.25">
      <c r="A58">
        <v>0.21</v>
      </c>
      <c r="B58">
        <v>0.21</v>
      </c>
      <c r="C58">
        <v>0.17</v>
      </c>
      <c r="D58">
        <v>0.17</v>
      </c>
      <c r="E58">
        <v>0.14000000000000001</v>
      </c>
      <c r="F58">
        <v>0.14000000000000001</v>
      </c>
      <c r="G58">
        <v>0.16</v>
      </c>
      <c r="H58">
        <v>0.16</v>
      </c>
    </row>
    <row r="59" spans="1:8" x14ac:dyDescent="0.25">
      <c r="A59">
        <v>0.15</v>
      </c>
      <c r="B59">
        <v>0.15</v>
      </c>
      <c r="C59">
        <v>0.18</v>
      </c>
      <c r="D59">
        <v>0.18</v>
      </c>
      <c r="E59">
        <v>0.13</v>
      </c>
      <c r="F59">
        <v>0.13</v>
      </c>
      <c r="G59">
        <v>0.16</v>
      </c>
      <c r="H59">
        <v>0.16</v>
      </c>
    </row>
    <row r="60" spans="1:8" x14ac:dyDescent="0.25">
      <c r="A60">
        <v>0.14000000000000001</v>
      </c>
      <c r="B60">
        <v>0.14000000000000001</v>
      </c>
      <c r="C60">
        <v>0.18</v>
      </c>
      <c r="D60">
        <v>0.18</v>
      </c>
      <c r="E60">
        <v>0.1</v>
      </c>
      <c r="F60">
        <v>0.1</v>
      </c>
      <c r="G60">
        <v>0.14000000000000001</v>
      </c>
      <c r="H60">
        <v>0.14000000000000001</v>
      </c>
    </row>
    <row r="61" spans="1:8" x14ac:dyDescent="0.25">
      <c r="A61">
        <v>0.18</v>
      </c>
      <c r="B61">
        <v>0.18</v>
      </c>
      <c r="C61">
        <v>0.14000000000000001</v>
      </c>
      <c r="D61">
        <v>0.14000000000000001</v>
      </c>
      <c r="E61">
        <v>0.12</v>
      </c>
      <c r="F61">
        <v>0.12</v>
      </c>
      <c r="G61">
        <v>0.13</v>
      </c>
      <c r="H61">
        <v>0.13</v>
      </c>
    </row>
    <row r="62" spans="1:8" x14ac:dyDescent="0.25">
      <c r="A62">
        <v>0.17</v>
      </c>
      <c r="B62">
        <v>0.17</v>
      </c>
      <c r="C62">
        <v>0.14000000000000001</v>
      </c>
      <c r="D62">
        <v>0.14000000000000001</v>
      </c>
      <c r="E62">
        <v>0.08</v>
      </c>
      <c r="F62">
        <v>0.08</v>
      </c>
      <c r="G62">
        <v>0.15</v>
      </c>
      <c r="H62">
        <v>0.15</v>
      </c>
    </row>
    <row r="63" spans="1:8" x14ac:dyDescent="0.25">
      <c r="A63">
        <v>0.17</v>
      </c>
      <c r="B63">
        <v>0.17</v>
      </c>
      <c r="C63">
        <v>0.13</v>
      </c>
      <c r="D63">
        <v>0.13</v>
      </c>
      <c r="E63">
        <v>0.09</v>
      </c>
      <c r="F63">
        <v>0.09</v>
      </c>
      <c r="G63">
        <v>0.15</v>
      </c>
      <c r="H63">
        <v>0.15</v>
      </c>
    </row>
    <row r="64" spans="1:8" x14ac:dyDescent="0.25">
      <c r="A64">
        <v>0.15</v>
      </c>
      <c r="B64">
        <v>0.15</v>
      </c>
      <c r="C64">
        <v>0.14000000000000001</v>
      </c>
      <c r="D64">
        <v>0.14000000000000001</v>
      </c>
      <c r="E64">
        <v>0.06</v>
      </c>
      <c r="F64">
        <v>0.06</v>
      </c>
      <c r="G64">
        <v>0.16</v>
      </c>
      <c r="H64">
        <v>0.16</v>
      </c>
    </row>
    <row r="65" spans="1:8" x14ac:dyDescent="0.25">
      <c r="A65">
        <v>0.13</v>
      </c>
      <c r="B65">
        <v>0.13</v>
      </c>
      <c r="C65">
        <v>0.16</v>
      </c>
      <c r="D65">
        <v>0.16</v>
      </c>
      <c r="E65">
        <v>0.06</v>
      </c>
      <c r="F65">
        <v>0.06</v>
      </c>
      <c r="G65">
        <v>0.15</v>
      </c>
      <c r="H65">
        <v>0.15</v>
      </c>
    </row>
    <row r="76" spans="1:8" x14ac:dyDescent="0.25">
      <c r="A76">
        <v>0.28000000000000003</v>
      </c>
      <c r="B76">
        <v>0.28000000000000003</v>
      </c>
      <c r="C76">
        <v>0.35</v>
      </c>
      <c r="D76">
        <v>0.35</v>
      </c>
      <c r="E76">
        <v>0.28000000000000003</v>
      </c>
      <c r="F76">
        <v>0.28000000000000003</v>
      </c>
      <c r="G76">
        <v>0.24</v>
      </c>
      <c r="H76">
        <v>0.24</v>
      </c>
    </row>
    <row r="77" spans="1:8" x14ac:dyDescent="0.25">
      <c r="A77">
        <v>0.21</v>
      </c>
      <c r="B77">
        <v>0.21</v>
      </c>
      <c r="C77">
        <v>0.25</v>
      </c>
      <c r="D77">
        <v>0.25</v>
      </c>
      <c r="E77">
        <v>0.21</v>
      </c>
      <c r="F77">
        <v>0.21</v>
      </c>
      <c r="G77">
        <v>0.22</v>
      </c>
      <c r="H77">
        <v>0.22</v>
      </c>
    </row>
    <row r="78" spans="1:8" x14ac:dyDescent="0.25">
      <c r="A78">
        <v>0.24</v>
      </c>
      <c r="B78">
        <v>0.24</v>
      </c>
      <c r="C78">
        <v>0.17</v>
      </c>
      <c r="D78">
        <v>0.17</v>
      </c>
      <c r="E78">
        <v>0.21</v>
      </c>
      <c r="F78">
        <v>0.21</v>
      </c>
      <c r="G78">
        <v>0.18</v>
      </c>
      <c r="H78">
        <v>0.18</v>
      </c>
    </row>
    <row r="79" spans="1:8" x14ac:dyDescent="0.25">
      <c r="A79">
        <v>0.18</v>
      </c>
      <c r="B79">
        <v>0.18</v>
      </c>
      <c r="C79">
        <v>0.14000000000000001</v>
      </c>
      <c r="D79">
        <v>0.14000000000000001</v>
      </c>
      <c r="E79">
        <v>0.12</v>
      </c>
      <c r="F79">
        <v>0.12</v>
      </c>
      <c r="G79">
        <v>0.13</v>
      </c>
      <c r="H79">
        <v>0.13</v>
      </c>
    </row>
    <row r="80" spans="1:8" x14ac:dyDescent="0.25">
      <c r="A80">
        <v>0.12</v>
      </c>
      <c r="B80">
        <v>0.12</v>
      </c>
      <c r="C80">
        <v>0.12</v>
      </c>
      <c r="D80">
        <v>0.12</v>
      </c>
      <c r="E80">
        <v>0.1</v>
      </c>
      <c r="F80">
        <v>0.1</v>
      </c>
      <c r="G80">
        <v>0.1</v>
      </c>
      <c r="H80">
        <v>0.1</v>
      </c>
    </row>
    <row r="81" spans="1:8" x14ac:dyDescent="0.25">
      <c r="A81">
        <v>0.11</v>
      </c>
      <c r="B81">
        <v>0.11</v>
      </c>
      <c r="C81">
        <v>0.08</v>
      </c>
      <c r="D81">
        <v>0.08</v>
      </c>
      <c r="E81">
        <v>0.19</v>
      </c>
      <c r="F81">
        <v>0.19</v>
      </c>
      <c r="G81">
        <v>0.09</v>
      </c>
      <c r="H81">
        <v>0.09</v>
      </c>
    </row>
    <row r="82" spans="1: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100" spans="1:4" x14ac:dyDescent="0.25">
      <c r="A100">
        <v>0.01</v>
      </c>
      <c r="B100">
        <v>0.01</v>
      </c>
      <c r="C100">
        <v>0.02</v>
      </c>
      <c r="D100">
        <v>0.02</v>
      </c>
    </row>
    <row r="101" spans="1:4" x14ac:dyDescent="0.25">
      <c r="A101">
        <v>0.06</v>
      </c>
      <c r="B101">
        <v>0.06</v>
      </c>
      <c r="C101">
        <v>0.09</v>
      </c>
      <c r="D101">
        <v>0.09</v>
      </c>
    </row>
    <row r="102" spans="1:4" x14ac:dyDescent="0.25">
      <c r="A102">
        <v>0.1</v>
      </c>
      <c r="B102">
        <v>0.1</v>
      </c>
      <c r="C102">
        <v>0.15</v>
      </c>
      <c r="D102">
        <v>0.15</v>
      </c>
    </row>
    <row r="103" spans="1:4" x14ac:dyDescent="0.25">
      <c r="A103">
        <v>0.19</v>
      </c>
      <c r="B103">
        <v>0.19</v>
      </c>
      <c r="C103">
        <v>0.14000000000000001</v>
      </c>
      <c r="D103">
        <v>0.14000000000000001</v>
      </c>
    </row>
    <row r="104" spans="1:4" x14ac:dyDescent="0.25">
      <c r="A104">
        <v>0.28999999999999998</v>
      </c>
      <c r="B104">
        <v>0.28999999999999998</v>
      </c>
      <c r="C104">
        <v>0.25</v>
      </c>
      <c r="D104">
        <v>0.25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50" spans="1:8" x14ac:dyDescent="0.25">
      <c r="A150">
        <v>0.22</v>
      </c>
      <c r="B150">
        <v>0.22</v>
      </c>
      <c r="C150">
        <v>0.22</v>
      </c>
      <c r="D150">
        <v>0.22</v>
      </c>
      <c r="E150">
        <v>0.27</v>
      </c>
      <c r="F150">
        <v>0.27</v>
      </c>
      <c r="G150">
        <v>0.28999999999999998</v>
      </c>
      <c r="H150">
        <v>0.28999999999999998</v>
      </c>
    </row>
    <row r="152" spans="1:8" x14ac:dyDescent="0.25">
      <c r="A152">
        <v>2.8000000000000001E-2</v>
      </c>
      <c r="B152">
        <v>2.8000000000000001E-2</v>
      </c>
    </row>
    <row r="153" spans="1:8" x14ac:dyDescent="0.25">
      <c r="A153">
        <v>6.8000000000000005E-2</v>
      </c>
      <c r="B153">
        <v>6.8000000000000005E-2</v>
      </c>
    </row>
    <row r="154" spans="1:8" x14ac:dyDescent="0.25">
      <c r="A154">
        <v>0.01</v>
      </c>
      <c r="B154">
        <v>0.01</v>
      </c>
    </row>
    <row r="162" spans="1:8" x14ac:dyDescent="0.25">
      <c r="A162">
        <v>0.04</v>
      </c>
      <c r="B162">
        <v>0.04</v>
      </c>
      <c r="C162">
        <v>0.01</v>
      </c>
      <c r="D162">
        <v>0.01</v>
      </c>
      <c r="E162">
        <v>0.08</v>
      </c>
      <c r="F162">
        <v>0.08</v>
      </c>
      <c r="G162">
        <v>7.0000000000000007E-2</v>
      </c>
      <c r="H162">
        <v>7.0000000000000007E-2</v>
      </c>
    </row>
    <row r="163" spans="1:8" x14ac:dyDescent="0.25">
      <c r="A163">
        <v>0.04</v>
      </c>
      <c r="B163">
        <v>0.04</v>
      </c>
      <c r="C163">
        <v>0.08</v>
      </c>
      <c r="D163">
        <v>0.08</v>
      </c>
      <c r="E163">
        <v>0.1</v>
      </c>
      <c r="F163">
        <v>0.1</v>
      </c>
      <c r="G163">
        <v>0.08</v>
      </c>
      <c r="H163">
        <v>0.08</v>
      </c>
    </row>
    <row r="164" spans="1:8" x14ac:dyDescent="0.25">
      <c r="A164">
        <v>0.18</v>
      </c>
      <c r="B164">
        <v>0.18</v>
      </c>
      <c r="C164">
        <v>0.14000000000000001</v>
      </c>
      <c r="D164">
        <v>0.14000000000000001</v>
      </c>
      <c r="E164">
        <v>0.12</v>
      </c>
      <c r="F164">
        <v>0.12</v>
      </c>
      <c r="G164">
        <v>0.13</v>
      </c>
      <c r="H164">
        <v>0.13</v>
      </c>
    </row>
    <row r="165" spans="1:8" x14ac:dyDescent="0.25">
      <c r="A165">
        <v>0.2</v>
      </c>
      <c r="B165">
        <v>0.2</v>
      </c>
      <c r="C165">
        <v>0.24</v>
      </c>
      <c r="D165">
        <v>0.24</v>
      </c>
      <c r="E165">
        <v>0.17</v>
      </c>
      <c r="F165">
        <v>0.17</v>
      </c>
      <c r="G165">
        <v>0.2</v>
      </c>
      <c r="H165">
        <v>0.2</v>
      </c>
    </row>
    <row r="166" spans="1:8" x14ac:dyDescent="0.25">
      <c r="A166">
        <v>0.26</v>
      </c>
      <c r="B166">
        <v>0.26</v>
      </c>
      <c r="C166">
        <v>0.28999999999999998</v>
      </c>
      <c r="D166">
        <v>0.28999999999999998</v>
      </c>
      <c r="E166">
        <v>0.28000000000000003</v>
      </c>
      <c r="F166">
        <v>0.28000000000000003</v>
      </c>
      <c r="G166">
        <v>0.3</v>
      </c>
      <c r="H166">
        <v>0.3</v>
      </c>
    </row>
    <row r="167" spans="1:8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0.04</v>
      </c>
      <c r="B172">
        <v>0.04</v>
      </c>
      <c r="C172">
        <v>0.01</v>
      </c>
      <c r="D172">
        <v>0.01</v>
      </c>
      <c r="E172">
        <v>0.08</v>
      </c>
      <c r="F172">
        <v>0.08</v>
      </c>
      <c r="G172">
        <v>7.0000000000000007E-2</v>
      </c>
      <c r="H172">
        <v>7.0000000000000007E-2</v>
      </c>
    </row>
    <row r="173" spans="1:8" x14ac:dyDescent="0.25">
      <c r="A173">
        <v>0.04</v>
      </c>
      <c r="B173">
        <v>0.04</v>
      </c>
      <c r="C173">
        <v>0.08</v>
      </c>
      <c r="D173">
        <v>0.08</v>
      </c>
      <c r="E173">
        <v>0.1</v>
      </c>
      <c r="F173">
        <v>0.1</v>
      </c>
      <c r="G173">
        <v>0.08</v>
      </c>
      <c r="H173">
        <v>0.08</v>
      </c>
    </row>
    <row r="174" spans="1:8" x14ac:dyDescent="0.25">
      <c r="A174">
        <v>0.1</v>
      </c>
      <c r="B174">
        <v>0.1</v>
      </c>
      <c r="C174">
        <v>0.15</v>
      </c>
      <c r="D174">
        <v>0.15</v>
      </c>
    </row>
    <row r="175" spans="1:8" x14ac:dyDescent="0.25">
      <c r="A175">
        <v>0.19</v>
      </c>
      <c r="B175">
        <v>0.19</v>
      </c>
      <c r="C175">
        <v>0.14000000000000001</v>
      </c>
      <c r="D175">
        <v>0.14000000000000001</v>
      </c>
    </row>
    <row r="176" spans="1:8" x14ac:dyDescent="0.25">
      <c r="A176">
        <v>0.28999999999999998</v>
      </c>
      <c r="B176">
        <v>0.28999999999999998</v>
      </c>
      <c r="C176">
        <v>0.25</v>
      </c>
      <c r="D176">
        <v>0.25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202" spans="1:8" x14ac:dyDescent="0.25">
      <c r="A202">
        <v>4.8000000000000001E-2</v>
      </c>
      <c r="B202">
        <v>4.8000000000000001E-2</v>
      </c>
      <c r="C202">
        <v>5.6000000000000001E-2</v>
      </c>
      <c r="D202">
        <v>5.6000000000000001E-2</v>
      </c>
      <c r="E202">
        <v>4.3999999999999997E-2</v>
      </c>
      <c r="F202">
        <v>4.3999999999999997E-2</v>
      </c>
      <c r="G202">
        <v>5.1999999999999998E-2</v>
      </c>
      <c r="H202">
        <v>5.1999999999999998E-2</v>
      </c>
    </row>
  </sheetData>
  <conditionalFormatting sqref="A76:H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75 A82:XFD1048576 I76:XFD8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87"/>
  <sheetViews>
    <sheetView zoomScaleNormal="100" workbookViewId="0">
      <selection activeCell="A72" sqref="A1:A1048576"/>
    </sheetView>
  </sheetViews>
  <sheetFormatPr baseColWidth="10" defaultColWidth="9.140625" defaultRowHeight="15" x14ac:dyDescent="0.25"/>
  <cols>
    <col min="1" max="1" width="7.5703125" bestFit="1" customWidth="1"/>
    <col min="2" max="2" width="2.140625" customWidth="1"/>
    <col min="3" max="3" width="11.7109375" customWidth="1"/>
    <col min="4" max="4" width="12.28515625" bestFit="1" customWidth="1"/>
    <col min="5" max="5" width="11.7109375" customWidth="1"/>
    <col min="6" max="6" width="10.7109375" customWidth="1"/>
    <col min="7" max="7" width="4.28515625" customWidth="1"/>
    <col min="8" max="8" width="4.42578125" customWidth="1"/>
    <col min="9" max="9" width="12.7109375" style="10" bestFit="1" customWidth="1"/>
    <col min="10" max="10" width="11.7109375" customWidth="1"/>
    <col min="11" max="11" width="11.85546875" customWidth="1"/>
    <col min="12" max="14" width="4.7109375" customWidth="1"/>
    <col min="15" max="15" width="9.140625" style="7"/>
  </cols>
  <sheetData>
    <row r="1" spans="1:21" x14ac:dyDescent="0.25">
      <c r="A1" s="1" t="s">
        <v>32</v>
      </c>
      <c r="B1" t="s">
        <v>0</v>
      </c>
      <c r="C1" s="1" t="s">
        <v>14</v>
      </c>
      <c r="D1" t="s">
        <v>3</v>
      </c>
      <c r="E1" s="1" t="s">
        <v>15</v>
      </c>
      <c r="F1" s="1" t="s">
        <v>13</v>
      </c>
      <c r="G1" t="s">
        <v>2</v>
      </c>
      <c r="H1" s="10" t="s">
        <v>12</v>
      </c>
      <c r="I1" s="1" t="s">
        <v>16</v>
      </c>
      <c r="J1" t="s">
        <v>1</v>
      </c>
      <c r="K1" s="1" t="s">
        <v>4</v>
      </c>
      <c r="L1" s="1" t="s">
        <v>5</v>
      </c>
      <c r="M1" s="1" t="s">
        <v>6</v>
      </c>
      <c r="N1" s="1" t="s">
        <v>7</v>
      </c>
      <c r="O1" s="6" t="s">
        <v>11</v>
      </c>
      <c r="P1" s="1"/>
      <c r="Q1" s="1" t="s">
        <v>8</v>
      </c>
      <c r="R1" s="1"/>
      <c r="S1" s="1" t="s">
        <v>9</v>
      </c>
      <c r="T1" s="1"/>
      <c r="U1" s="1" t="s">
        <v>10</v>
      </c>
    </row>
    <row r="2" spans="1:21" x14ac:dyDescent="0.25">
      <c r="A2">
        <v>0</v>
      </c>
      <c r="B2">
        <v>8</v>
      </c>
      <c r="C2">
        <v>100.53783747525479</v>
      </c>
      <c r="D2">
        <v>439.6385793</v>
      </c>
      <c r="E2">
        <v>99.129515475522282</v>
      </c>
      <c r="F2">
        <v>45.980848899999998</v>
      </c>
      <c r="G2">
        <v>100</v>
      </c>
      <c r="H2" s="10">
        <v>-1</v>
      </c>
      <c r="I2" s="1">
        <v>1</v>
      </c>
      <c r="J2">
        <v>20.278776386902752</v>
      </c>
      <c r="K2">
        <v>9</v>
      </c>
      <c r="L2">
        <v>2.0299999999999998</v>
      </c>
      <c r="M2">
        <v>4.5199999999999996</v>
      </c>
      <c r="N2">
        <v>0.19</v>
      </c>
      <c r="O2" s="7">
        <f>(SUM(L2:N2)+N2)/B2</f>
        <v>0.86624999999999996</v>
      </c>
      <c r="Q2">
        <f>ROUND(E2,4)</f>
        <v>99.129499999999993</v>
      </c>
      <c r="R2">
        <f>ROUND(J2,4)</f>
        <v>20.2788</v>
      </c>
      <c r="S2" t="str">
        <f>CONCATENATE(Q2," (",R2,")")</f>
        <v>99.1295 (20.2788)</v>
      </c>
      <c r="T2">
        <f>(F2+D2)/60</f>
        <v>8.0936571366666676</v>
      </c>
      <c r="U2" t="str">
        <f>CONCATENATE(S2," &amp; ",S3," &amp; ",S4," &amp; ",S5," &amp; ",S6," &amp; ",S7," &amp; ",S8," &amp; ",S9," &amp; ",S10," &amp; ",S11)</f>
        <v>99.1295 (20.2788) &amp; 81.4242 (19.2815) &amp; 64.7264 (18.5293) &amp; 48.9029 (16.3573) &amp; 36.8223 (14.0768) &amp; 98.1877 (21.3152) &amp; 80.1163 (19.4324) &amp; 61.6629 (19.1329) &amp; 45.7946 (16.8024) &amp; 32.4466 (14.0109)</v>
      </c>
    </row>
    <row r="3" spans="1:21" x14ac:dyDescent="0.25">
      <c r="A3">
        <v>0</v>
      </c>
      <c r="B3">
        <v>8</v>
      </c>
      <c r="C3">
        <v>81.564822936802926</v>
      </c>
      <c r="D3">
        <v>435.48073749999998</v>
      </c>
      <c r="E3">
        <v>81.424170989335693</v>
      </c>
      <c r="F3">
        <v>45.643732300000003</v>
      </c>
      <c r="G3">
        <v>100</v>
      </c>
      <c r="H3" s="10">
        <v>-0.5</v>
      </c>
      <c r="I3" s="1">
        <v>1</v>
      </c>
      <c r="J3">
        <v>19.281462225223148</v>
      </c>
      <c r="K3">
        <v>9.31</v>
      </c>
      <c r="L3">
        <v>1.96</v>
      </c>
      <c r="M3">
        <v>4.12</v>
      </c>
      <c r="N3">
        <v>0.3</v>
      </c>
      <c r="O3" s="7">
        <f t="shared" ref="O3:O11" si="0">(SUM(L3:N3)+N3)/B3</f>
        <v>0.83499999999999996</v>
      </c>
      <c r="Q3">
        <f t="shared" ref="Q3:Q11" si="1">ROUND(E3,4)</f>
        <v>81.424199999999999</v>
      </c>
      <c r="R3">
        <f t="shared" ref="R3:R11" si="2">ROUND(J3,4)</f>
        <v>19.281500000000001</v>
      </c>
      <c r="S3" t="str">
        <f t="shared" ref="S3:S11" si="3">CONCATENATE(Q3," (",R3,")")</f>
        <v>81.4242 (19.2815)</v>
      </c>
      <c r="T3">
        <f t="shared" ref="T3:T11" si="4">(F3+D3)/60</f>
        <v>8.018741163333333</v>
      </c>
    </row>
    <row r="4" spans="1:21" x14ac:dyDescent="0.25">
      <c r="A4">
        <v>0</v>
      </c>
      <c r="B4">
        <v>8</v>
      </c>
      <c r="C4">
        <v>64.463727114790046</v>
      </c>
      <c r="D4">
        <v>440.37786410000001</v>
      </c>
      <c r="E4">
        <v>64.726447446033546</v>
      </c>
      <c r="F4">
        <v>45.339865600000003</v>
      </c>
      <c r="G4">
        <v>100</v>
      </c>
      <c r="H4" s="10">
        <v>0</v>
      </c>
      <c r="I4" s="1">
        <v>1</v>
      </c>
      <c r="J4">
        <v>18.529275543189609</v>
      </c>
      <c r="K4">
        <v>9.89</v>
      </c>
      <c r="L4">
        <v>1.8</v>
      </c>
      <c r="M4">
        <v>3.47</v>
      </c>
      <c r="N4">
        <v>0.54</v>
      </c>
      <c r="O4" s="7">
        <f t="shared" si="0"/>
        <v>0.79375000000000007</v>
      </c>
      <c r="Q4">
        <f t="shared" si="1"/>
        <v>64.726399999999998</v>
      </c>
      <c r="R4">
        <f t="shared" si="2"/>
        <v>18.529299999999999</v>
      </c>
      <c r="S4" t="str">
        <f t="shared" si="3"/>
        <v>64.7264 (18.5293)</v>
      </c>
      <c r="T4">
        <f t="shared" si="4"/>
        <v>8.0952954950000002</v>
      </c>
    </row>
    <row r="5" spans="1:21" x14ac:dyDescent="0.25">
      <c r="A5">
        <v>0</v>
      </c>
      <c r="B5">
        <v>8</v>
      </c>
      <c r="C5">
        <v>49.624868598209666</v>
      </c>
      <c r="D5">
        <v>429.22061710000003</v>
      </c>
      <c r="E5">
        <v>48.902860353680033</v>
      </c>
      <c r="F5">
        <v>45.859045000000002</v>
      </c>
      <c r="G5">
        <v>100</v>
      </c>
      <c r="H5" s="10">
        <v>0.5</v>
      </c>
      <c r="I5" s="1">
        <v>1</v>
      </c>
      <c r="J5">
        <v>16.357264587207062</v>
      </c>
      <c r="K5">
        <v>10.71</v>
      </c>
      <c r="L5">
        <v>1.57</v>
      </c>
      <c r="M5">
        <v>2.69</v>
      </c>
      <c r="N5">
        <v>0.82</v>
      </c>
      <c r="O5" s="7">
        <f t="shared" si="0"/>
        <v>0.73750000000000004</v>
      </c>
      <c r="Q5">
        <f t="shared" si="1"/>
        <v>48.902900000000002</v>
      </c>
      <c r="R5">
        <f t="shared" si="2"/>
        <v>16.357299999999999</v>
      </c>
      <c r="S5" t="str">
        <f t="shared" si="3"/>
        <v>48.9029 (16.3573)</v>
      </c>
      <c r="T5">
        <f t="shared" si="4"/>
        <v>7.9179943683333338</v>
      </c>
    </row>
    <row r="6" spans="1:21" x14ac:dyDescent="0.25">
      <c r="A6">
        <v>0</v>
      </c>
      <c r="B6">
        <v>8</v>
      </c>
      <c r="C6">
        <v>37.205191142610104</v>
      </c>
      <c r="D6">
        <v>432.03665849999999</v>
      </c>
      <c r="E6">
        <v>36.822254522969573</v>
      </c>
      <c r="F6">
        <v>46.342510300000001</v>
      </c>
      <c r="G6">
        <v>100</v>
      </c>
      <c r="H6" s="10">
        <v>1</v>
      </c>
      <c r="I6" s="1">
        <v>1</v>
      </c>
      <c r="J6">
        <v>14.076771285686339</v>
      </c>
      <c r="K6">
        <v>11.43</v>
      </c>
      <c r="L6">
        <v>1.21</v>
      </c>
      <c r="M6">
        <v>2.0499999999999998</v>
      </c>
      <c r="N6">
        <v>1.1399999999999999</v>
      </c>
      <c r="O6" s="7">
        <f t="shared" si="0"/>
        <v>0.69249999999999989</v>
      </c>
      <c r="Q6">
        <f t="shared" si="1"/>
        <v>36.822299999999998</v>
      </c>
      <c r="R6">
        <f t="shared" si="2"/>
        <v>14.0768</v>
      </c>
      <c r="S6" t="str">
        <f t="shared" si="3"/>
        <v>36.8223 (14.0768)</v>
      </c>
      <c r="T6">
        <f t="shared" si="4"/>
        <v>7.9729861466666669</v>
      </c>
    </row>
    <row r="7" spans="1:21" x14ac:dyDescent="0.25">
      <c r="A7">
        <v>1</v>
      </c>
      <c r="B7">
        <v>8</v>
      </c>
      <c r="C7">
        <v>99.952103973297838</v>
      </c>
      <c r="D7">
        <v>317.2083063</v>
      </c>
      <c r="E7">
        <v>98.187718487199859</v>
      </c>
      <c r="F7">
        <v>30.3915714</v>
      </c>
      <c r="G7">
        <v>100</v>
      </c>
      <c r="H7" s="10">
        <v>-1</v>
      </c>
      <c r="I7" s="1">
        <v>1</v>
      </c>
      <c r="J7">
        <v>21.31522329821782</v>
      </c>
      <c r="K7">
        <v>8.98</v>
      </c>
      <c r="L7">
        <v>2.08</v>
      </c>
      <c r="M7">
        <v>4.6900000000000004</v>
      </c>
      <c r="N7">
        <v>0</v>
      </c>
      <c r="O7" s="7">
        <f t="shared" si="0"/>
        <v>0.84625000000000006</v>
      </c>
      <c r="Q7">
        <f t="shared" si="1"/>
        <v>98.187700000000007</v>
      </c>
      <c r="R7">
        <f t="shared" si="2"/>
        <v>21.315200000000001</v>
      </c>
      <c r="S7" t="str">
        <f t="shared" si="3"/>
        <v>98.1877 (21.3152)</v>
      </c>
      <c r="T7">
        <f t="shared" si="4"/>
        <v>5.7933312949999998</v>
      </c>
    </row>
    <row r="8" spans="1:21" x14ac:dyDescent="0.25">
      <c r="A8">
        <v>1</v>
      </c>
      <c r="B8">
        <v>8</v>
      </c>
      <c r="C8">
        <v>80.388320857715556</v>
      </c>
      <c r="D8">
        <v>316.08066869999999</v>
      </c>
      <c r="E8">
        <v>80.116300793621292</v>
      </c>
      <c r="F8">
        <v>30.0541205</v>
      </c>
      <c r="G8">
        <v>100</v>
      </c>
      <c r="H8" s="10">
        <v>-0.5</v>
      </c>
      <c r="I8" s="1">
        <v>1</v>
      </c>
      <c r="J8">
        <v>19.432420861060567</v>
      </c>
      <c r="K8">
        <v>9.35</v>
      </c>
      <c r="L8">
        <v>2.0299999999999998</v>
      </c>
      <c r="M8">
        <v>4.4000000000000004</v>
      </c>
      <c r="N8">
        <v>0</v>
      </c>
      <c r="O8" s="7">
        <f t="shared" si="0"/>
        <v>0.80374999999999996</v>
      </c>
      <c r="Q8">
        <f t="shared" si="1"/>
        <v>80.116299999999995</v>
      </c>
      <c r="R8">
        <f t="shared" si="2"/>
        <v>19.432400000000001</v>
      </c>
      <c r="S8" t="str">
        <f t="shared" si="3"/>
        <v>80.1163 (19.4324)</v>
      </c>
      <c r="T8">
        <f t="shared" si="4"/>
        <v>5.7689131533333331</v>
      </c>
    </row>
    <row r="9" spans="1:21" x14ac:dyDescent="0.25">
      <c r="A9">
        <v>1</v>
      </c>
      <c r="B9">
        <v>8</v>
      </c>
      <c r="C9">
        <v>62.38793137874503</v>
      </c>
      <c r="D9">
        <v>311.36117680000001</v>
      </c>
      <c r="E9">
        <v>61.662855515474085</v>
      </c>
      <c r="F9">
        <v>31.880487800000001</v>
      </c>
      <c r="G9">
        <v>100</v>
      </c>
      <c r="H9" s="10">
        <v>0</v>
      </c>
      <c r="I9" s="1">
        <v>1</v>
      </c>
      <c r="J9">
        <v>19.132869769700278</v>
      </c>
      <c r="K9">
        <v>10.08</v>
      </c>
      <c r="L9">
        <v>1.92</v>
      </c>
      <c r="M9">
        <v>3.86</v>
      </c>
      <c r="N9">
        <v>0</v>
      </c>
      <c r="O9" s="7">
        <f t="shared" si="0"/>
        <v>0.72249999999999992</v>
      </c>
      <c r="Q9">
        <f t="shared" si="1"/>
        <v>61.6629</v>
      </c>
      <c r="R9">
        <f t="shared" si="2"/>
        <v>19.132899999999999</v>
      </c>
      <c r="S9" t="str">
        <f t="shared" si="3"/>
        <v>61.6629 (19.1329)</v>
      </c>
      <c r="T9">
        <f t="shared" si="4"/>
        <v>5.720694410000001</v>
      </c>
    </row>
    <row r="10" spans="1:21" x14ac:dyDescent="0.25">
      <c r="A10">
        <v>1</v>
      </c>
      <c r="B10">
        <v>8</v>
      </c>
      <c r="C10">
        <v>46.522805172269919</v>
      </c>
      <c r="D10">
        <v>315.64316810000003</v>
      </c>
      <c r="E10">
        <v>45.794649265669356</v>
      </c>
      <c r="F10">
        <v>31.2635501</v>
      </c>
      <c r="G10">
        <v>100</v>
      </c>
      <c r="H10" s="10">
        <v>0.5</v>
      </c>
      <c r="I10" s="1">
        <v>1</v>
      </c>
      <c r="J10">
        <v>16.802395170407472</v>
      </c>
      <c r="K10">
        <v>10.96</v>
      </c>
      <c r="L10">
        <v>1.72</v>
      </c>
      <c r="M10">
        <v>3.24</v>
      </c>
      <c r="N10">
        <v>0</v>
      </c>
      <c r="O10" s="7">
        <f t="shared" si="0"/>
        <v>0.62</v>
      </c>
      <c r="Q10">
        <f t="shared" si="1"/>
        <v>45.794600000000003</v>
      </c>
      <c r="R10">
        <f t="shared" si="2"/>
        <v>16.802399999999999</v>
      </c>
      <c r="S10" t="str">
        <f t="shared" si="3"/>
        <v>45.7946 (16.8024)</v>
      </c>
      <c r="T10">
        <f t="shared" si="4"/>
        <v>5.781778636666667</v>
      </c>
    </row>
    <row r="11" spans="1:21" x14ac:dyDescent="0.25">
      <c r="A11">
        <v>1</v>
      </c>
      <c r="B11">
        <v>8</v>
      </c>
      <c r="C11">
        <v>33.307492163285396</v>
      </c>
      <c r="D11">
        <v>313.56190129999999</v>
      </c>
      <c r="E11">
        <v>32.446573682617384</v>
      </c>
      <c r="F11">
        <v>31.7742079</v>
      </c>
      <c r="G11">
        <v>100</v>
      </c>
      <c r="H11" s="10">
        <v>1</v>
      </c>
      <c r="I11" s="1">
        <v>1</v>
      </c>
      <c r="J11">
        <v>14.010859694885415</v>
      </c>
      <c r="K11">
        <v>12.01</v>
      </c>
      <c r="L11">
        <v>1.41</v>
      </c>
      <c r="M11">
        <v>2.54</v>
      </c>
      <c r="N11">
        <v>0</v>
      </c>
      <c r="O11" s="7">
        <f t="shared" si="0"/>
        <v>0.49375000000000002</v>
      </c>
      <c r="Q11">
        <f t="shared" si="1"/>
        <v>32.446599999999997</v>
      </c>
      <c r="R11">
        <f t="shared" si="2"/>
        <v>14.010899999999999</v>
      </c>
      <c r="S11" t="str">
        <f t="shared" si="3"/>
        <v>32.4466 (14.0109)</v>
      </c>
      <c r="T11">
        <f t="shared" si="4"/>
        <v>5.7556018199999999</v>
      </c>
    </row>
    <row r="12" spans="1:21" x14ac:dyDescent="0.25">
      <c r="D12" s="1"/>
      <c r="P12" s="7"/>
    </row>
    <row r="13" spans="1:21" x14ac:dyDescent="0.25">
      <c r="A13" s="1" t="s">
        <v>32</v>
      </c>
      <c r="B13" t="s">
        <v>0</v>
      </c>
      <c r="C13" s="1" t="s">
        <v>14</v>
      </c>
      <c r="D13" t="s">
        <v>3</v>
      </c>
      <c r="E13" s="1" t="s">
        <v>15</v>
      </c>
      <c r="F13" s="1" t="s">
        <v>13</v>
      </c>
      <c r="G13" t="s">
        <v>2</v>
      </c>
      <c r="H13" s="1" t="s">
        <v>12</v>
      </c>
      <c r="I13" s="10" t="s">
        <v>16</v>
      </c>
      <c r="J13" t="s">
        <v>1</v>
      </c>
      <c r="K13" s="1" t="s">
        <v>4</v>
      </c>
      <c r="L13" s="1" t="s">
        <v>5</v>
      </c>
      <c r="M13" s="1" t="s">
        <v>6</v>
      </c>
      <c r="N13" s="1" t="s">
        <v>7</v>
      </c>
      <c r="O13" s="6" t="s">
        <v>11</v>
      </c>
    </row>
    <row r="14" spans="1:21" x14ac:dyDescent="0.25">
      <c r="A14">
        <v>0</v>
      </c>
      <c r="B14">
        <v>8</v>
      </c>
      <c r="C14">
        <v>128.06259274097243</v>
      </c>
      <c r="D14">
        <v>598.74857689999999</v>
      </c>
      <c r="E14">
        <v>127.81709207249548</v>
      </c>
      <c r="F14">
        <v>64.685063900000003</v>
      </c>
      <c r="G14">
        <v>100</v>
      </c>
      <c r="H14">
        <v>0</v>
      </c>
      <c r="I14" s="10">
        <v>0.5</v>
      </c>
      <c r="J14">
        <v>37.088853531442787</v>
      </c>
      <c r="K14">
        <v>9.94</v>
      </c>
      <c r="L14">
        <v>1.82</v>
      </c>
      <c r="M14">
        <v>3.38</v>
      </c>
      <c r="N14">
        <v>0.56999999999999995</v>
      </c>
    </row>
    <row r="15" spans="1:21" x14ac:dyDescent="0.25">
      <c r="A15">
        <v>0</v>
      </c>
      <c r="B15">
        <v>8</v>
      </c>
      <c r="C15">
        <v>106.71812515121341</v>
      </c>
      <c r="D15">
        <v>587.33353160000001</v>
      </c>
      <c r="E15">
        <v>106.51427292595039</v>
      </c>
      <c r="F15">
        <v>62.758042500000002</v>
      </c>
      <c r="G15">
        <v>100</v>
      </c>
      <c r="H15">
        <v>0</v>
      </c>
      <c r="I15" s="10">
        <v>0.6</v>
      </c>
      <c r="J15">
        <v>30.907118717733642</v>
      </c>
      <c r="K15">
        <v>9.94</v>
      </c>
      <c r="L15">
        <v>1.82</v>
      </c>
      <c r="M15">
        <v>3.38</v>
      </c>
      <c r="N15">
        <v>0.56999999999999995</v>
      </c>
    </row>
    <row r="16" spans="1:21" x14ac:dyDescent="0.25">
      <c r="A16">
        <v>0</v>
      </c>
      <c r="B16">
        <v>8</v>
      </c>
      <c r="C16">
        <v>91.471564484917906</v>
      </c>
      <c r="D16">
        <v>586.18901149999999</v>
      </c>
      <c r="E16">
        <v>91.297233439312805</v>
      </c>
      <c r="F16">
        <v>62.5519034</v>
      </c>
      <c r="G16">
        <v>100</v>
      </c>
      <c r="H16">
        <v>0</v>
      </c>
      <c r="I16" s="10">
        <v>0.69999999999999984</v>
      </c>
      <c r="J16">
        <v>26.491013580551787</v>
      </c>
      <c r="K16">
        <v>9.94</v>
      </c>
      <c r="L16">
        <v>1.82</v>
      </c>
      <c r="M16">
        <v>3.38</v>
      </c>
      <c r="N16">
        <v>0.56999999999999995</v>
      </c>
    </row>
    <row r="17" spans="1:14" x14ac:dyDescent="0.25">
      <c r="A17">
        <v>0</v>
      </c>
      <c r="B17">
        <v>8</v>
      </c>
      <c r="C17">
        <v>80.036699669420557</v>
      </c>
      <c r="D17">
        <v>584.62594230000002</v>
      </c>
      <c r="E17">
        <v>79.88615299780264</v>
      </c>
      <c r="F17">
        <v>62.496905599999998</v>
      </c>
      <c r="G17">
        <v>100</v>
      </c>
      <c r="H17">
        <v>0</v>
      </c>
      <c r="I17" s="10">
        <v>0.80000000000000016</v>
      </c>
      <c r="J17">
        <v>23.180572967010708</v>
      </c>
      <c r="K17">
        <v>9.94</v>
      </c>
      <c r="L17">
        <v>1.82</v>
      </c>
      <c r="M17">
        <v>3.38</v>
      </c>
      <c r="N17">
        <v>0.56999999999999995</v>
      </c>
    </row>
    <row r="18" spans="1:14" x14ac:dyDescent="0.25">
      <c r="A18">
        <v>0</v>
      </c>
      <c r="B18">
        <v>8</v>
      </c>
      <c r="C18">
        <v>71.142716457494416</v>
      </c>
      <c r="D18">
        <v>582.00175279999996</v>
      </c>
      <c r="E18">
        <v>71.009324977745621</v>
      </c>
      <c r="F18">
        <v>62.843626</v>
      </c>
      <c r="G18">
        <v>100</v>
      </c>
      <c r="H18">
        <v>0</v>
      </c>
      <c r="I18" s="10">
        <v>0.9</v>
      </c>
      <c r="J18">
        <v>20.604361062215517</v>
      </c>
      <c r="K18">
        <v>9.94</v>
      </c>
      <c r="L18">
        <v>1.82</v>
      </c>
      <c r="M18">
        <v>3.38</v>
      </c>
      <c r="N18">
        <v>0.56999999999999995</v>
      </c>
    </row>
    <row r="19" spans="1:14" x14ac:dyDescent="0.25">
      <c r="A19">
        <v>0</v>
      </c>
      <c r="B19">
        <v>8</v>
      </c>
      <c r="C19">
        <v>64.02797616058497</v>
      </c>
      <c r="D19">
        <v>578.88291719999995</v>
      </c>
      <c r="E19">
        <v>63.908250719937968</v>
      </c>
      <c r="F19">
        <v>61.853343700000003</v>
      </c>
      <c r="G19">
        <v>100</v>
      </c>
      <c r="H19">
        <v>0</v>
      </c>
      <c r="I19" s="10">
        <v>1</v>
      </c>
      <c r="J19">
        <v>18.543883655164429</v>
      </c>
      <c r="K19">
        <v>9.94</v>
      </c>
      <c r="L19">
        <v>1.82</v>
      </c>
      <c r="M19">
        <v>3.38</v>
      </c>
      <c r="N19">
        <v>0.56999999999999995</v>
      </c>
    </row>
    <row r="20" spans="1:14" x14ac:dyDescent="0.25">
      <c r="A20">
        <v>0</v>
      </c>
      <c r="B20">
        <v>8</v>
      </c>
      <c r="C20">
        <v>58.206622227356107</v>
      </c>
      <c r="D20">
        <v>585.28922079999995</v>
      </c>
      <c r="E20">
        <v>58.099175652070407</v>
      </c>
      <c r="F20">
        <v>62.269626299999999</v>
      </c>
      <c r="G20">
        <v>100</v>
      </c>
      <c r="H20">
        <v>0</v>
      </c>
      <c r="I20" s="10">
        <v>1.1000000000000001</v>
      </c>
      <c r="J20">
        <v>16.85763126614966</v>
      </c>
      <c r="K20">
        <v>9.94</v>
      </c>
      <c r="L20">
        <v>1.82</v>
      </c>
      <c r="M20">
        <v>3.38</v>
      </c>
      <c r="N20">
        <v>0.56999999999999995</v>
      </c>
    </row>
    <row r="21" spans="1:14" x14ac:dyDescent="0.25">
      <c r="A21">
        <v>0</v>
      </c>
      <c r="B21">
        <v>8</v>
      </c>
      <c r="C21">
        <v>53.355474842094431</v>
      </c>
      <c r="D21">
        <v>581.26517650000005</v>
      </c>
      <c r="E21">
        <v>53.257389302866883</v>
      </c>
      <c r="F21">
        <v>61.753123299999999</v>
      </c>
      <c r="G21">
        <v>100</v>
      </c>
      <c r="H21">
        <v>0</v>
      </c>
      <c r="I21" s="10">
        <v>1.2</v>
      </c>
      <c r="J21">
        <v>15.45363572235383</v>
      </c>
      <c r="K21">
        <v>9.94</v>
      </c>
      <c r="L21">
        <v>1.82</v>
      </c>
      <c r="M21">
        <v>3.38</v>
      </c>
      <c r="N21">
        <v>0.56999999999999995</v>
      </c>
    </row>
    <row r="22" spans="1:14" x14ac:dyDescent="0.25">
      <c r="A22">
        <v>0</v>
      </c>
      <c r="B22">
        <v>8</v>
      </c>
      <c r="C22">
        <v>49.250654376981181</v>
      </c>
      <c r="D22">
        <v>584.22549609999999</v>
      </c>
      <c r="E22">
        <v>49.160647754279871</v>
      </c>
      <c r="F22">
        <v>62.533079200000003</v>
      </c>
      <c r="G22">
        <v>100</v>
      </c>
      <c r="H22">
        <v>0</v>
      </c>
      <c r="I22" s="10">
        <v>1.3</v>
      </c>
      <c r="J22">
        <v>14.265010544859281</v>
      </c>
      <c r="K22">
        <v>9.94</v>
      </c>
      <c r="L22">
        <v>1.82</v>
      </c>
      <c r="M22">
        <v>3.38</v>
      </c>
      <c r="N22">
        <v>0.56999999999999995</v>
      </c>
    </row>
    <row r="23" spans="1:14" x14ac:dyDescent="0.25">
      <c r="A23">
        <v>0</v>
      </c>
      <c r="B23">
        <v>8</v>
      </c>
      <c r="C23">
        <v>45.732231022657821</v>
      </c>
      <c r="D23">
        <v>585.59270370000002</v>
      </c>
      <c r="E23">
        <v>45.649256651280986</v>
      </c>
      <c r="F23">
        <v>62.127951699999997</v>
      </c>
      <c r="G23">
        <v>100</v>
      </c>
      <c r="H23">
        <v>0</v>
      </c>
      <c r="I23" s="10">
        <v>1.3999999999999997</v>
      </c>
      <c r="J23">
        <v>13.245338688486926</v>
      </c>
      <c r="K23">
        <v>9.94</v>
      </c>
      <c r="L23">
        <v>1.82</v>
      </c>
      <c r="M23">
        <v>3.38</v>
      </c>
      <c r="N23">
        <v>0.56999999999999995</v>
      </c>
    </row>
    <row r="24" spans="1:14" x14ac:dyDescent="0.25">
      <c r="A24">
        <v>0</v>
      </c>
      <c r="B24">
        <v>8</v>
      </c>
      <c r="C24">
        <v>42.682933785046984</v>
      </c>
      <c r="D24">
        <v>581.88126109999996</v>
      </c>
      <c r="E24">
        <v>42.605302521614341</v>
      </c>
      <c r="F24">
        <v>61.522616900000003</v>
      </c>
      <c r="G24">
        <v>100</v>
      </c>
      <c r="H24">
        <v>0</v>
      </c>
      <c r="I24" s="10">
        <v>1.5000000000000002</v>
      </c>
      <c r="J24">
        <v>12.362138526151243</v>
      </c>
      <c r="K24">
        <v>9.94</v>
      </c>
      <c r="L24">
        <v>1.82</v>
      </c>
      <c r="M24">
        <v>3.38</v>
      </c>
      <c r="N24">
        <v>0.56999999999999995</v>
      </c>
    </row>
    <row r="25" spans="1:14" x14ac:dyDescent="0.25">
      <c r="A25">
        <v>1</v>
      </c>
      <c r="B25">
        <v>8</v>
      </c>
      <c r="C25">
        <v>124.77874841820608</v>
      </c>
      <c r="D25">
        <v>328.84560740000001</v>
      </c>
      <c r="E25">
        <v>123.3263448848919</v>
      </c>
      <c r="F25">
        <v>32.319956699999999</v>
      </c>
      <c r="G25">
        <v>100</v>
      </c>
      <c r="H25">
        <v>0</v>
      </c>
      <c r="I25" s="10">
        <v>0.5</v>
      </c>
      <c r="J25">
        <v>38.266297222888888</v>
      </c>
      <c r="K25">
        <v>10.08</v>
      </c>
      <c r="L25">
        <v>1.92</v>
      </c>
      <c r="M25">
        <v>3.86</v>
      </c>
      <c r="N25">
        <v>0</v>
      </c>
    </row>
    <row r="26" spans="1:14" x14ac:dyDescent="0.25">
      <c r="A26">
        <v>1</v>
      </c>
      <c r="B26">
        <v>8</v>
      </c>
      <c r="C26">
        <v>103.98181017372775</v>
      </c>
      <c r="D26">
        <v>332.18241060000003</v>
      </c>
      <c r="E26">
        <v>102.77230954669923</v>
      </c>
      <c r="F26">
        <v>32.359327</v>
      </c>
      <c r="G26">
        <v>100</v>
      </c>
      <c r="H26">
        <v>0</v>
      </c>
      <c r="I26" s="10">
        <v>0.6</v>
      </c>
      <c r="J26">
        <v>31.888704585834837</v>
      </c>
      <c r="K26">
        <v>10.08</v>
      </c>
      <c r="L26">
        <v>1.92</v>
      </c>
      <c r="M26">
        <v>3.86</v>
      </c>
      <c r="N26">
        <v>0</v>
      </c>
    </row>
    <row r="27" spans="1:14" x14ac:dyDescent="0.25">
      <c r="A27">
        <v>1</v>
      </c>
      <c r="B27">
        <v>8</v>
      </c>
      <c r="C27">
        <v>89.126854130691896</v>
      </c>
      <c r="D27">
        <v>329.73272659999998</v>
      </c>
      <c r="E27">
        <v>88.090710175846468</v>
      </c>
      <c r="F27">
        <v>32.317601099999997</v>
      </c>
      <c r="G27">
        <v>100</v>
      </c>
      <c r="H27">
        <v>0</v>
      </c>
      <c r="I27" s="10">
        <v>0.69999999999999984</v>
      </c>
      <c r="J27">
        <v>27.333088262245248</v>
      </c>
      <c r="K27">
        <v>10.08</v>
      </c>
      <c r="L27">
        <v>1.92</v>
      </c>
      <c r="M27">
        <v>3.86</v>
      </c>
      <c r="N27">
        <v>0</v>
      </c>
    </row>
    <row r="28" spans="1:14" x14ac:dyDescent="0.25">
      <c r="A28">
        <v>1</v>
      </c>
      <c r="B28">
        <v>8</v>
      </c>
      <c r="C28">
        <v>77.985636732839197</v>
      </c>
      <c r="D28">
        <v>329.38659430000001</v>
      </c>
      <c r="E28">
        <v>77.080032669786462</v>
      </c>
      <c r="F28">
        <v>32.2406729</v>
      </c>
      <c r="G28">
        <v>100</v>
      </c>
      <c r="H28">
        <v>0</v>
      </c>
      <c r="I28" s="10">
        <v>0.80000000000000016</v>
      </c>
      <c r="J28">
        <v>23.916966902609222</v>
      </c>
      <c r="K28">
        <v>10.08</v>
      </c>
      <c r="L28">
        <v>1.92</v>
      </c>
      <c r="M28">
        <v>3.86</v>
      </c>
      <c r="N28">
        <v>0</v>
      </c>
    </row>
    <row r="29" spans="1:14" x14ac:dyDescent="0.25">
      <c r="A29">
        <v>1</v>
      </c>
      <c r="B29">
        <v>8</v>
      </c>
      <c r="C29">
        <v>69.32024520179489</v>
      </c>
      <c r="D29">
        <v>328.99894360000002</v>
      </c>
      <c r="E29">
        <v>68.515097856570549</v>
      </c>
      <c r="F29">
        <v>32.263393399999998</v>
      </c>
      <c r="G29">
        <v>100</v>
      </c>
      <c r="H29">
        <v>0</v>
      </c>
      <c r="I29" s="10">
        <v>0.9</v>
      </c>
      <c r="J29">
        <v>21.258628294381058</v>
      </c>
      <c r="K29">
        <v>10.08</v>
      </c>
      <c r="L29">
        <v>1.92</v>
      </c>
      <c r="M29">
        <v>3.86</v>
      </c>
      <c r="N29">
        <v>0</v>
      </c>
    </row>
    <row r="30" spans="1:14" x14ac:dyDescent="0.25">
      <c r="A30">
        <v>1</v>
      </c>
      <c r="B30">
        <v>8</v>
      </c>
      <c r="C30">
        <v>62.38793137874503</v>
      </c>
      <c r="D30">
        <v>328.67746899999997</v>
      </c>
      <c r="E30">
        <v>61.662855515474085</v>
      </c>
      <c r="F30">
        <v>31.853223400000001</v>
      </c>
      <c r="G30">
        <v>100</v>
      </c>
      <c r="H30">
        <v>0</v>
      </c>
      <c r="I30" s="10">
        <v>1</v>
      </c>
      <c r="J30">
        <v>19.132869769700278</v>
      </c>
      <c r="K30">
        <v>10.08</v>
      </c>
      <c r="L30">
        <v>1.92</v>
      </c>
      <c r="M30">
        <v>3.86</v>
      </c>
      <c r="N30">
        <v>0</v>
      </c>
    </row>
    <row r="31" spans="1:14" x14ac:dyDescent="0.25">
      <c r="A31">
        <v>1</v>
      </c>
      <c r="B31">
        <v>8</v>
      </c>
      <c r="C31">
        <v>56.716038531005722</v>
      </c>
      <c r="D31">
        <v>328.56034849999998</v>
      </c>
      <c r="E31">
        <v>56.057777264526834</v>
      </c>
      <c r="F31">
        <v>31.775665700000001</v>
      </c>
      <c r="G31">
        <v>100</v>
      </c>
      <c r="H31">
        <v>0</v>
      </c>
      <c r="I31" s="10">
        <v>1.1000000000000001</v>
      </c>
      <c r="J31">
        <v>17.393508043187648</v>
      </c>
      <c r="K31">
        <v>10.08</v>
      </c>
      <c r="L31">
        <v>1.92</v>
      </c>
      <c r="M31">
        <v>3.86</v>
      </c>
      <c r="N31">
        <v>0</v>
      </c>
    </row>
    <row r="32" spans="1:14" x14ac:dyDescent="0.25">
      <c r="A32">
        <v>1</v>
      </c>
      <c r="B32">
        <v>8</v>
      </c>
      <c r="C32">
        <v>51.989461536125063</v>
      </c>
      <c r="D32">
        <v>324.08279019999998</v>
      </c>
      <c r="E32">
        <v>51.386016669502204</v>
      </c>
      <c r="F32">
        <v>31.525989500000001</v>
      </c>
      <c r="G32">
        <v>100</v>
      </c>
      <c r="H32">
        <v>0</v>
      </c>
      <c r="I32" s="10">
        <v>1.2</v>
      </c>
      <c r="J32">
        <v>15.943914383683275</v>
      </c>
      <c r="K32">
        <v>10.08</v>
      </c>
      <c r="L32">
        <v>1.92</v>
      </c>
      <c r="M32">
        <v>3.86</v>
      </c>
      <c r="N32">
        <v>0</v>
      </c>
    </row>
    <row r="33" spans="1:15" x14ac:dyDescent="0.25">
      <c r="A33">
        <v>1</v>
      </c>
      <c r="B33">
        <v>8</v>
      </c>
      <c r="C33">
        <v>47.990049881441614</v>
      </c>
      <c r="D33">
        <v>327.71695110000002</v>
      </c>
      <c r="E33">
        <v>47.432433750217882</v>
      </c>
      <c r="F33">
        <v>31.545208200000001</v>
      </c>
      <c r="G33">
        <v>100</v>
      </c>
      <c r="H33">
        <v>0</v>
      </c>
      <c r="I33" s="10">
        <v>1.3</v>
      </c>
      <c r="J33">
        <v>14.71695353536952</v>
      </c>
      <c r="K33">
        <v>10.08</v>
      </c>
      <c r="L33">
        <v>1.92</v>
      </c>
      <c r="M33">
        <v>3.86</v>
      </c>
      <c r="N33">
        <v>0</v>
      </c>
    </row>
    <row r="34" spans="1:15" x14ac:dyDescent="0.25">
      <c r="A34">
        <v>1</v>
      </c>
      <c r="B34">
        <v>8</v>
      </c>
      <c r="C34">
        <v>44.561982672135493</v>
      </c>
      <c r="D34">
        <v>327.95247030000002</v>
      </c>
      <c r="E34">
        <v>44.044708011434075</v>
      </c>
      <c r="F34">
        <v>31.696578299999999</v>
      </c>
      <c r="G34">
        <v>100</v>
      </c>
      <c r="H34">
        <v>0</v>
      </c>
      <c r="I34" s="10">
        <v>1.3999999999999997</v>
      </c>
      <c r="J34">
        <v>13.665904554798827</v>
      </c>
      <c r="K34">
        <v>10.08</v>
      </c>
      <c r="L34">
        <v>1.92</v>
      </c>
      <c r="M34">
        <v>3.86</v>
      </c>
      <c r="N34">
        <v>0</v>
      </c>
    </row>
    <row r="35" spans="1:15" x14ac:dyDescent="0.25">
      <c r="A35">
        <v>1</v>
      </c>
      <c r="B35">
        <v>8</v>
      </c>
      <c r="C35">
        <v>41.590991237327358</v>
      </c>
      <c r="D35">
        <v>323.46173140000002</v>
      </c>
      <c r="E35">
        <v>41.108947073529706</v>
      </c>
      <c r="F35">
        <v>31.8004839</v>
      </c>
      <c r="G35">
        <v>100</v>
      </c>
      <c r="H35">
        <v>0</v>
      </c>
      <c r="I35" s="10">
        <v>1.5000000000000002</v>
      </c>
      <c r="J35">
        <v>12.755187435730598</v>
      </c>
      <c r="K35">
        <v>10.08</v>
      </c>
      <c r="L35">
        <v>1.92</v>
      </c>
      <c r="M35">
        <v>3.86</v>
      </c>
      <c r="N35">
        <v>0</v>
      </c>
    </row>
    <row r="37" spans="1:15" x14ac:dyDescent="0.25">
      <c r="A37" s="1" t="s">
        <v>32</v>
      </c>
      <c r="B37" t="s">
        <v>0</v>
      </c>
      <c r="C37" s="1" t="s">
        <v>14</v>
      </c>
      <c r="D37" t="s">
        <v>3</v>
      </c>
      <c r="E37" s="1" t="s">
        <v>15</v>
      </c>
      <c r="F37" s="1" t="s">
        <v>13</v>
      </c>
      <c r="G37" t="s">
        <v>2</v>
      </c>
      <c r="H37" s="1" t="s">
        <v>12</v>
      </c>
      <c r="I37" s="10" t="s">
        <v>18</v>
      </c>
      <c r="J37" t="s">
        <v>1</v>
      </c>
      <c r="K37" s="1" t="s">
        <v>4</v>
      </c>
      <c r="L37" s="1" t="s">
        <v>5</v>
      </c>
      <c r="M37" s="1" t="s">
        <v>6</v>
      </c>
      <c r="N37" s="1" t="s">
        <v>7</v>
      </c>
      <c r="O37" s="6" t="s">
        <v>11</v>
      </c>
    </row>
    <row r="38" spans="1:15" x14ac:dyDescent="0.25">
      <c r="A38">
        <v>0</v>
      </c>
      <c r="B38">
        <v>8</v>
      </c>
      <c r="C38">
        <v>136.52306146043392</v>
      </c>
      <c r="D38">
        <v>520.76628870000002</v>
      </c>
      <c r="E38">
        <v>135.74064134042055</v>
      </c>
      <c r="F38">
        <v>58.204979100000003</v>
      </c>
      <c r="G38">
        <v>100</v>
      </c>
      <c r="H38">
        <v>0</v>
      </c>
      <c r="I38" s="10">
        <v>0.1</v>
      </c>
      <c r="J38">
        <v>57.687549482121213</v>
      </c>
      <c r="K38">
        <v>11.44</v>
      </c>
      <c r="L38">
        <v>0.84</v>
      </c>
      <c r="M38">
        <v>3.54</v>
      </c>
      <c r="N38">
        <v>0.13</v>
      </c>
    </row>
    <row r="39" spans="1:15" x14ac:dyDescent="0.25">
      <c r="A39">
        <v>0</v>
      </c>
      <c r="B39">
        <v>8</v>
      </c>
      <c r="C39">
        <v>86.508873326874905</v>
      </c>
      <c r="D39">
        <v>527.76987629999996</v>
      </c>
      <c r="E39">
        <v>84.245362599517151</v>
      </c>
      <c r="F39">
        <v>57.4434775</v>
      </c>
      <c r="G39">
        <v>100</v>
      </c>
      <c r="H39">
        <v>0</v>
      </c>
      <c r="I39" s="10">
        <v>0.2</v>
      </c>
      <c r="J39">
        <v>31.193835208801257</v>
      </c>
      <c r="K39">
        <v>10.64</v>
      </c>
      <c r="L39">
        <v>1.56</v>
      </c>
      <c r="M39">
        <v>3.3</v>
      </c>
      <c r="N39">
        <v>0.38</v>
      </c>
    </row>
    <row r="40" spans="1:15" x14ac:dyDescent="0.25">
      <c r="A40">
        <v>0</v>
      </c>
      <c r="B40">
        <v>8</v>
      </c>
      <c r="C40">
        <v>71.097310721743369</v>
      </c>
      <c r="D40">
        <v>523.40267749999998</v>
      </c>
      <c r="E40">
        <v>71.05324293039331</v>
      </c>
      <c r="F40">
        <v>55.925065400000001</v>
      </c>
      <c r="G40">
        <v>100</v>
      </c>
      <c r="H40">
        <v>0</v>
      </c>
      <c r="I40" s="10">
        <v>0.3</v>
      </c>
      <c r="J40">
        <v>22.598883877188197</v>
      </c>
      <c r="K40">
        <v>10.08</v>
      </c>
      <c r="L40">
        <v>1.74</v>
      </c>
      <c r="M40">
        <v>3.35</v>
      </c>
      <c r="N40">
        <v>0.56000000000000005</v>
      </c>
    </row>
    <row r="41" spans="1:15" x14ac:dyDescent="0.25">
      <c r="A41">
        <v>0</v>
      </c>
      <c r="B41">
        <v>8</v>
      </c>
      <c r="C41">
        <v>64.02797616058497</v>
      </c>
      <c r="D41">
        <v>515.88889180000001</v>
      </c>
      <c r="E41">
        <v>63.908250719937968</v>
      </c>
      <c r="F41">
        <v>54.905179500000003</v>
      </c>
      <c r="G41">
        <v>100</v>
      </c>
      <c r="H41">
        <v>0</v>
      </c>
      <c r="I41" s="10">
        <v>0.4</v>
      </c>
      <c r="J41">
        <v>18.543883655164429</v>
      </c>
      <c r="K41">
        <v>9.94</v>
      </c>
      <c r="L41">
        <v>1.82</v>
      </c>
      <c r="M41">
        <v>3.38</v>
      </c>
      <c r="N41">
        <v>0.56999999999999995</v>
      </c>
    </row>
    <row r="42" spans="1:15" x14ac:dyDescent="0.25">
      <c r="A42">
        <v>0</v>
      </c>
      <c r="B42">
        <v>8</v>
      </c>
      <c r="C42">
        <v>60.430876245161109</v>
      </c>
      <c r="D42">
        <v>514.69968770000003</v>
      </c>
      <c r="E42">
        <v>61.029621048768256</v>
      </c>
      <c r="F42">
        <v>54.565811099999998</v>
      </c>
      <c r="G42">
        <v>100</v>
      </c>
      <c r="H42">
        <v>0</v>
      </c>
      <c r="I42" s="10">
        <v>0.5</v>
      </c>
      <c r="J42">
        <v>15.346717831694287</v>
      </c>
      <c r="K42">
        <v>9.76</v>
      </c>
      <c r="L42">
        <v>1.8</v>
      </c>
      <c r="M42">
        <v>3.4</v>
      </c>
      <c r="N42">
        <v>0.7</v>
      </c>
    </row>
    <row r="43" spans="1:15" x14ac:dyDescent="0.25">
      <c r="A43">
        <v>0</v>
      </c>
      <c r="B43">
        <v>8</v>
      </c>
      <c r="C43">
        <v>58.97566938917786</v>
      </c>
      <c r="D43">
        <v>513.97531500000002</v>
      </c>
      <c r="E43">
        <v>59.242156942057818</v>
      </c>
      <c r="F43">
        <v>54.1290215</v>
      </c>
      <c r="G43">
        <v>100</v>
      </c>
      <c r="H43">
        <v>0</v>
      </c>
      <c r="I43" s="10">
        <v>0.6</v>
      </c>
      <c r="J43">
        <v>13.991413782255041</v>
      </c>
      <c r="K43">
        <v>9.75</v>
      </c>
      <c r="L43">
        <v>1.8</v>
      </c>
      <c r="M43">
        <v>3.2</v>
      </c>
      <c r="N43">
        <v>0.85</v>
      </c>
    </row>
    <row r="44" spans="1:15" x14ac:dyDescent="0.25">
      <c r="A44">
        <v>0</v>
      </c>
      <c r="B44">
        <v>8</v>
      </c>
      <c r="C44">
        <v>59.714059052440838</v>
      </c>
      <c r="D44">
        <v>510.96960250000001</v>
      </c>
      <c r="E44">
        <v>60.414837443765421</v>
      </c>
      <c r="F44">
        <v>54.426093899999998</v>
      </c>
      <c r="G44">
        <v>100</v>
      </c>
      <c r="H44">
        <v>0</v>
      </c>
      <c r="I44" s="10">
        <v>0.7</v>
      </c>
      <c r="J44">
        <v>13.853253926694201</v>
      </c>
      <c r="K44">
        <v>9.74</v>
      </c>
      <c r="L44">
        <v>1.8</v>
      </c>
      <c r="M44">
        <v>2.77</v>
      </c>
      <c r="N44">
        <v>1.1200000000000001</v>
      </c>
    </row>
    <row r="45" spans="1:15" x14ac:dyDescent="0.25">
      <c r="A45">
        <v>0</v>
      </c>
      <c r="B45">
        <v>8</v>
      </c>
      <c r="C45">
        <v>64.774252498795903</v>
      </c>
      <c r="D45">
        <v>510.61130100000003</v>
      </c>
      <c r="E45">
        <v>64.494746109401461</v>
      </c>
      <c r="F45">
        <v>54.556457299999998</v>
      </c>
      <c r="G45">
        <v>100</v>
      </c>
      <c r="H45">
        <v>0</v>
      </c>
      <c r="I45" s="10">
        <v>0.8</v>
      </c>
      <c r="J45">
        <v>16.522843715979732</v>
      </c>
      <c r="K45">
        <v>9.8699999999999992</v>
      </c>
      <c r="L45">
        <v>1.64</v>
      </c>
      <c r="M45">
        <v>2.2200000000000002</v>
      </c>
      <c r="N45">
        <v>1.43</v>
      </c>
    </row>
    <row r="46" spans="1:15" x14ac:dyDescent="0.25">
      <c r="A46">
        <v>0</v>
      </c>
      <c r="B46">
        <v>8</v>
      </c>
      <c r="C46">
        <v>88.492959226445677</v>
      </c>
      <c r="D46">
        <v>525.35528739999995</v>
      </c>
      <c r="E46">
        <v>87.19444316889421</v>
      </c>
      <c r="F46">
        <v>55.431385400000003</v>
      </c>
      <c r="G46">
        <v>100</v>
      </c>
      <c r="H46">
        <v>0</v>
      </c>
      <c r="I46" s="10">
        <v>0.9</v>
      </c>
      <c r="J46">
        <v>29.184431078103309</v>
      </c>
      <c r="K46">
        <v>10.85</v>
      </c>
      <c r="L46">
        <v>1.1599999999999999</v>
      </c>
      <c r="M46">
        <v>1.1499999999999999</v>
      </c>
      <c r="N46">
        <v>1.99</v>
      </c>
    </row>
    <row r="47" spans="1:15" x14ac:dyDescent="0.25">
      <c r="A47">
        <v>1</v>
      </c>
      <c r="B47">
        <v>8</v>
      </c>
      <c r="C47">
        <v>136.82823795115308</v>
      </c>
      <c r="D47">
        <v>327.64843159999998</v>
      </c>
      <c r="E47">
        <v>135.95320661730599</v>
      </c>
      <c r="F47">
        <v>31.980707899999999</v>
      </c>
      <c r="G47">
        <v>100</v>
      </c>
      <c r="H47">
        <v>0</v>
      </c>
      <c r="J47">
        <v>58.057670806424355</v>
      </c>
      <c r="K47">
        <v>11.51</v>
      </c>
      <c r="L47">
        <v>0.85</v>
      </c>
      <c r="M47">
        <v>3.59</v>
      </c>
      <c r="N47">
        <v>0</v>
      </c>
    </row>
    <row r="48" spans="1:15" x14ac:dyDescent="0.25">
      <c r="A48">
        <v>1</v>
      </c>
      <c r="B48">
        <v>8</v>
      </c>
      <c r="C48">
        <v>86.114416299842802</v>
      </c>
      <c r="D48">
        <v>323.1101956</v>
      </c>
      <c r="E48">
        <v>84.22856451411424</v>
      </c>
      <c r="F48">
        <v>31.6443026</v>
      </c>
      <c r="G48">
        <v>100</v>
      </c>
      <c r="H48">
        <v>0</v>
      </c>
      <c r="J48">
        <v>32.101490091260231</v>
      </c>
      <c r="K48">
        <v>10.76</v>
      </c>
      <c r="L48">
        <v>1.62</v>
      </c>
      <c r="M48">
        <v>3.52</v>
      </c>
      <c r="N48">
        <v>0</v>
      </c>
    </row>
    <row r="49" spans="1:15" x14ac:dyDescent="0.25">
      <c r="A49">
        <v>1</v>
      </c>
      <c r="B49">
        <v>8</v>
      </c>
      <c r="C49">
        <v>70.092908348584757</v>
      </c>
      <c r="D49">
        <v>319.67125170000003</v>
      </c>
      <c r="E49">
        <v>70.224714680031767</v>
      </c>
      <c r="F49">
        <v>31.363883699999999</v>
      </c>
      <c r="G49">
        <v>100</v>
      </c>
      <c r="H49">
        <v>0</v>
      </c>
      <c r="J49">
        <v>23.465253091334827</v>
      </c>
      <c r="K49">
        <v>10.27</v>
      </c>
      <c r="L49">
        <v>1.81</v>
      </c>
      <c r="M49">
        <v>3.79</v>
      </c>
      <c r="N49">
        <v>0</v>
      </c>
    </row>
    <row r="50" spans="1:15" x14ac:dyDescent="0.25">
      <c r="A50">
        <v>1</v>
      </c>
      <c r="B50">
        <v>8</v>
      </c>
      <c r="C50">
        <v>62.38793137874503</v>
      </c>
      <c r="D50">
        <v>317.97890169999999</v>
      </c>
      <c r="E50">
        <v>61.662855515474085</v>
      </c>
      <c r="F50">
        <v>31.295034699999999</v>
      </c>
      <c r="G50">
        <v>100</v>
      </c>
      <c r="H50">
        <v>0</v>
      </c>
      <c r="J50">
        <v>19.132869769700278</v>
      </c>
      <c r="K50">
        <v>10.08</v>
      </c>
      <c r="L50">
        <v>1.92</v>
      </c>
      <c r="M50">
        <v>3.86</v>
      </c>
      <c r="N50">
        <v>0</v>
      </c>
    </row>
    <row r="51" spans="1:15" x14ac:dyDescent="0.25">
      <c r="A51">
        <v>1</v>
      </c>
      <c r="B51">
        <v>8</v>
      </c>
      <c r="C51">
        <v>57.927037800297768</v>
      </c>
      <c r="D51">
        <v>321.84391820000002</v>
      </c>
      <c r="E51">
        <v>57.888219446508501</v>
      </c>
      <c r="F51">
        <v>31.2624833</v>
      </c>
      <c r="G51">
        <v>100</v>
      </c>
      <c r="H51">
        <v>0</v>
      </c>
      <c r="J51">
        <v>16.258238201439216</v>
      </c>
      <c r="K51">
        <v>9.82</v>
      </c>
      <c r="L51">
        <v>1.96</v>
      </c>
      <c r="M51">
        <v>4.0599999999999996</v>
      </c>
      <c r="N51">
        <v>0</v>
      </c>
    </row>
    <row r="52" spans="1:15" x14ac:dyDescent="0.25">
      <c r="A52">
        <v>1</v>
      </c>
      <c r="B52">
        <v>8</v>
      </c>
      <c r="C52">
        <v>55.056604152919618</v>
      </c>
      <c r="D52">
        <v>317.51700490000002</v>
      </c>
      <c r="E52">
        <v>55.022244599453124</v>
      </c>
      <c r="F52">
        <v>30.7634227</v>
      </c>
      <c r="G52">
        <v>100</v>
      </c>
      <c r="H52">
        <v>0</v>
      </c>
      <c r="J52">
        <v>14.509579252900441</v>
      </c>
      <c r="K52">
        <v>9.64</v>
      </c>
      <c r="L52">
        <v>1.98</v>
      </c>
      <c r="M52">
        <v>4.1900000000000004</v>
      </c>
      <c r="N52">
        <v>0</v>
      </c>
    </row>
    <row r="53" spans="1:15" x14ac:dyDescent="0.25">
      <c r="A53">
        <v>1</v>
      </c>
      <c r="B53">
        <v>8</v>
      </c>
      <c r="C53">
        <v>53.078734371356319</v>
      </c>
      <c r="D53">
        <v>321.29391950000002</v>
      </c>
      <c r="E53">
        <v>52.847981497244689</v>
      </c>
      <c r="F53">
        <v>30.936547399999998</v>
      </c>
      <c r="G53">
        <v>100</v>
      </c>
      <c r="H53">
        <v>0</v>
      </c>
      <c r="J53">
        <v>13.276824122552057</v>
      </c>
      <c r="K53">
        <v>9.5299999999999994</v>
      </c>
      <c r="L53">
        <v>1.99</v>
      </c>
      <c r="M53">
        <v>4.29</v>
      </c>
      <c r="N53">
        <v>0</v>
      </c>
    </row>
    <row r="54" spans="1:15" x14ac:dyDescent="0.25">
      <c r="A54">
        <v>1</v>
      </c>
      <c r="B54">
        <v>8</v>
      </c>
      <c r="C54">
        <v>51.648745763080413</v>
      </c>
      <c r="D54">
        <v>322.1684242</v>
      </c>
      <c r="E54">
        <v>51.746245060930647</v>
      </c>
      <c r="F54">
        <v>30.856679499999998</v>
      </c>
      <c r="G54">
        <v>100</v>
      </c>
      <c r="H54">
        <v>0</v>
      </c>
      <c r="J54">
        <v>12.624713747934079</v>
      </c>
      <c r="K54">
        <v>9.3699999999999992</v>
      </c>
      <c r="L54">
        <v>1.99</v>
      </c>
      <c r="M54">
        <v>4.4400000000000004</v>
      </c>
      <c r="N54">
        <v>0</v>
      </c>
    </row>
    <row r="55" spans="1:15" x14ac:dyDescent="0.25">
      <c r="A55">
        <v>1</v>
      </c>
      <c r="B55">
        <v>8</v>
      </c>
      <c r="C55">
        <v>50.577252771612997</v>
      </c>
      <c r="D55">
        <v>319.7140091</v>
      </c>
      <c r="E55">
        <v>50.31301799206679</v>
      </c>
      <c r="F55">
        <v>31.081500399999999</v>
      </c>
      <c r="G55">
        <v>100</v>
      </c>
      <c r="H55">
        <v>0</v>
      </c>
      <c r="J55">
        <v>12.183732557401802</v>
      </c>
      <c r="K55">
        <v>9.32</v>
      </c>
      <c r="L55">
        <v>1.98</v>
      </c>
      <c r="M55">
        <v>4.5</v>
      </c>
      <c r="N55">
        <v>0</v>
      </c>
    </row>
    <row r="57" spans="1:15" x14ac:dyDescent="0.25">
      <c r="A57" s="1" t="s">
        <v>32</v>
      </c>
      <c r="B57" t="s">
        <v>0</v>
      </c>
      <c r="C57" s="1" t="s">
        <v>14</v>
      </c>
      <c r="D57" t="s">
        <v>3</v>
      </c>
      <c r="E57" s="1" t="s">
        <v>15</v>
      </c>
      <c r="F57" s="1" t="s">
        <v>13</v>
      </c>
      <c r="G57" t="s">
        <v>2</v>
      </c>
      <c r="H57" s="1" t="s">
        <v>12</v>
      </c>
      <c r="I57" s="10" t="s">
        <v>17</v>
      </c>
      <c r="J57" t="s">
        <v>1</v>
      </c>
      <c r="K57" s="1" t="s">
        <v>4</v>
      </c>
      <c r="L57" s="1" t="s">
        <v>5</v>
      </c>
      <c r="M57" s="1" t="s">
        <v>6</v>
      </c>
      <c r="N57" s="1" t="s">
        <v>7</v>
      </c>
      <c r="O57" s="6" t="s">
        <v>11</v>
      </c>
    </row>
    <row r="58" spans="1:15" x14ac:dyDescent="0.25">
      <c r="A58">
        <v>0</v>
      </c>
      <c r="B58">
        <v>8</v>
      </c>
      <c r="C58">
        <v>62.78162775234339</v>
      </c>
      <c r="D58">
        <v>512.45821920000003</v>
      </c>
      <c r="E58">
        <v>62.76564457374721</v>
      </c>
      <c r="F58">
        <v>64.290971799999994</v>
      </c>
      <c r="G58">
        <v>100</v>
      </c>
      <c r="H58">
        <v>0</v>
      </c>
      <c r="I58" s="10">
        <v>0.05</v>
      </c>
      <c r="J58">
        <v>18.159602931854565</v>
      </c>
      <c r="K58">
        <v>9.9600000000000009</v>
      </c>
      <c r="L58">
        <v>1.68</v>
      </c>
      <c r="M58">
        <v>3.36</v>
      </c>
      <c r="N58">
        <v>0.68</v>
      </c>
    </row>
    <row r="59" spans="1:15" x14ac:dyDescent="0.25">
      <c r="A59">
        <v>0</v>
      </c>
      <c r="B59">
        <v>8</v>
      </c>
      <c r="C59">
        <v>63.182231040967807</v>
      </c>
      <c r="D59">
        <v>540.00351250000006</v>
      </c>
      <c r="E59">
        <v>63.220920827698436</v>
      </c>
      <c r="F59">
        <v>63.5221096</v>
      </c>
      <c r="G59">
        <v>100</v>
      </c>
      <c r="H59">
        <v>0</v>
      </c>
      <c r="I59" s="10">
        <v>0.1</v>
      </c>
      <c r="J59">
        <v>18.367854465994395</v>
      </c>
      <c r="K59">
        <v>9.9600000000000009</v>
      </c>
      <c r="L59">
        <v>1.73</v>
      </c>
      <c r="M59">
        <v>3.39</v>
      </c>
      <c r="N59">
        <v>0.62</v>
      </c>
    </row>
    <row r="60" spans="1:15" x14ac:dyDescent="0.25">
      <c r="A60">
        <v>0</v>
      </c>
      <c r="B60">
        <v>8</v>
      </c>
      <c r="C60">
        <v>63.597465058585406</v>
      </c>
      <c r="D60">
        <v>589.36076509999998</v>
      </c>
      <c r="E60">
        <v>63.678231658106981</v>
      </c>
      <c r="F60">
        <v>61.628015300000001</v>
      </c>
      <c r="G60">
        <v>100</v>
      </c>
      <c r="H60">
        <v>0</v>
      </c>
      <c r="I60" s="10">
        <v>0.15000000000000002</v>
      </c>
      <c r="J60">
        <v>18.51401679954229</v>
      </c>
      <c r="K60">
        <v>9.9499999999999993</v>
      </c>
      <c r="L60">
        <v>1.77</v>
      </c>
      <c r="M60">
        <v>3.44</v>
      </c>
      <c r="N60">
        <v>0.56000000000000005</v>
      </c>
    </row>
    <row r="61" spans="1:15" x14ac:dyDescent="0.25">
      <c r="A61">
        <v>0</v>
      </c>
      <c r="B61">
        <v>8</v>
      </c>
      <c r="C61">
        <v>64.02797616058497</v>
      </c>
      <c r="D61">
        <v>573.85962910000001</v>
      </c>
      <c r="E61">
        <v>63.908250719937968</v>
      </c>
      <c r="F61">
        <v>60.214202899999997</v>
      </c>
      <c r="G61">
        <v>100</v>
      </c>
      <c r="H61">
        <v>0</v>
      </c>
      <c r="I61" s="10">
        <v>0.2</v>
      </c>
      <c r="J61">
        <v>18.543883655164429</v>
      </c>
      <c r="K61">
        <v>9.94</v>
      </c>
      <c r="L61">
        <v>1.82</v>
      </c>
      <c r="M61">
        <v>3.38</v>
      </c>
      <c r="N61">
        <v>0.56999999999999995</v>
      </c>
    </row>
    <row r="62" spans="1:15" x14ac:dyDescent="0.25">
      <c r="A62">
        <v>0</v>
      </c>
      <c r="B62">
        <v>8</v>
      </c>
      <c r="C62">
        <v>64.47413754156625</v>
      </c>
      <c r="D62">
        <v>574.13574610000001</v>
      </c>
      <c r="E62">
        <v>64.68521017366659</v>
      </c>
      <c r="F62">
        <v>61.351605200000002</v>
      </c>
      <c r="G62">
        <v>100</v>
      </c>
      <c r="H62">
        <v>0</v>
      </c>
      <c r="I62" s="10">
        <v>0.25</v>
      </c>
      <c r="J62">
        <v>18.629731409744029</v>
      </c>
      <c r="K62">
        <v>9.89</v>
      </c>
      <c r="L62">
        <v>1.85</v>
      </c>
      <c r="M62">
        <v>3.41</v>
      </c>
      <c r="N62">
        <v>0.54</v>
      </c>
    </row>
    <row r="63" spans="1:15" x14ac:dyDescent="0.25">
      <c r="A63">
        <v>0</v>
      </c>
      <c r="B63">
        <v>8</v>
      </c>
      <c r="C63">
        <v>64.936235060738426</v>
      </c>
      <c r="D63">
        <v>578.99434129999997</v>
      </c>
      <c r="E63">
        <v>65.156224724446005</v>
      </c>
      <c r="F63">
        <v>60.9677893</v>
      </c>
      <c r="G63">
        <v>100</v>
      </c>
      <c r="H63">
        <v>0</v>
      </c>
      <c r="I63" s="10">
        <v>0.30000000000000004</v>
      </c>
      <c r="J63">
        <v>18.592984580652715</v>
      </c>
      <c r="K63">
        <v>9.86</v>
      </c>
      <c r="L63">
        <v>1.88</v>
      </c>
      <c r="M63">
        <v>3.41</v>
      </c>
      <c r="N63">
        <v>0.54</v>
      </c>
    </row>
    <row r="64" spans="1:15" x14ac:dyDescent="0.25">
      <c r="A64">
        <v>0</v>
      </c>
      <c r="B64">
        <v>8</v>
      </c>
      <c r="C64">
        <v>65.414718548722831</v>
      </c>
      <c r="D64">
        <v>576.1641995</v>
      </c>
      <c r="E64">
        <v>65.927619549639928</v>
      </c>
      <c r="F64">
        <v>61.501826399999999</v>
      </c>
      <c r="G64">
        <v>100</v>
      </c>
      <c r="H64">
        <v>0</v>
      </c>
      <c r="I64" s="10">
        <v>0.35000000000000003</v>
      </c>
      <c r="J64">
        <v>18.104557849398052</v>
      </c>
      <c r="K64">
        <v>9.8699999999999992</v>
      </c>
      <c r="L64">
        <v>1.97</v>
      </c>
      <c r="M64">
        <v>3.43</v>
      </c>
      <c r="N64">
        <v>0.51</v>
      </c>
    </row>
    <row r="65" spans="1:15" x14ac:dyDescent="0.25">
      <c r="A65">
        <v>0</v>
      </c>
      <c r="B65">
        <v>8</v>
      </c>
      <c r="C65">
        <v>65.909941051190529</v>
      </c>
      <c r="D65">
        <v>579.38585149999994</v>
      </c>
      <c r="E65">
        <v>66.368477647233178</v>
      </c>
      <c r="F65">
        <v>61.983213399999997</v>
      </c>
      <c r="G65">
        <v>100</v>
      </c>
      <c r="H65">
        <v>0</v>
      </c>
      <c r="I65" s="10">
        <v>0.4</v>
      </c>
      <c r="J65">
        <v>18.092950480065046</v>
      </c>
      <c r="K65">
        <v>9.85</v>
      </c>
      <c r="L65">
        <v>2.0099999999999998</v>
      </c>
      <c r="M65">
        <v>3.43</v>
      </c>
      <c r="N65">
        <v>0.5</v>
      </c>
    </row>
    <row r="66" spans="1:15" x14ac:dyDescent="0.25">
      <c r="A66">
        <v>1</v>
      </c>
      <c r="B66">
        <v>8</v>
      </c>
      <c r="C66">
        <v>61.036542143830673</v>
      </c>
      <c r="D66" s="1">
        <v>467.48845230000001</v>
      </c>
      <c r="E66">
        <v>60.574997760657197</v>
      </c>
      <c r="F66">
        <v>44.956314599999999</v>
      </c>
      <c r="G66">
        <v>100</v>
      </c>
      <c r="H66">
        <v>0</v>
      </c>
      <c r="I66" s="10">
        <v>0.05</v>
      </c>
      <c r="J66">
        <v>19.086497754607301</v>
      </c>
      <c r="K66">
        <v>10.15</v>
      </c>
      <c r="L66">
        <v>1.75</v>
      </c>
      <c r="M66">
        <v>3.97</v>
      </c>
      <c r="N66">
        <v>0</v>
      </c>
    </row>
    <row r="67" spans="1:15" x14ac:dyDescent="0.25">
      <c r="A67">
        <v>1</v>
      </c>
      <c r="B67">
        <v>8</v>
      </c>
      <c r="C67">
        <v>61.470976786292027</v>
      </c>
      <c r="D67" s="1">
        <v>470.82846289999998</v>
      </c>
      <c r="E67">
        <v>60.964932527154318</v>
      </c>
      <c r="F67">
        <v>45.5172588</v>
      </c>
      <c r="G67">
        <v>100</v>
      </c>
      <c r="H67">
        <v>0</v>
      </c>
      <c r="I67" s="10">
        <v>0.1</v>
      </c>
      <c r="J67">
        <v>19.091577115935404</v>
      </c>
      <c r="K67">
        <v>10.119999999999999</v>
      </c>
      <c r="L67">
        <v>1.81</v>
      </c>
      <c r="M67">
        <v>3.93</v>
      </c>
      <c r="N67">
        <v>0</v>
      </c>
    </row>
    <row r="68" spans="1:15" x14ac:dyDescent="0.25">
      <c r="A68">
        <v>1</v>
      </c>
      <c r="B68">
        <v>8</v>
      </c>
      <c r="C68">
        <v>61.921317796819537</v>
      </c>
      <c r="D68" s="1">
        <v>466.14481699999999</v>
      </c>
      <c r="E68">
        <v>61.354822279689053</v>
      </c>
      <c r="F68">
        <v>45.150000800000001</v>
      </c>
      <c r="G68">
        <v>100</v>
      </c>
      <c r="H68">
        <v>0</v>
      </c>
      <c r="I68" s="10">
        <v>0.15000000000000002</v>
      </c>
      <c r="J68">
        <v>19.155544033165121</v>
      </c>
      <c r="K68">
        <v>10.1</v>
      </c>
      <c r="L68">
        <v>1.85</v>
      </c>
      <c r="M68">
        <v>3.91</v>
      </c>
      <c r="N68">
        <v>0</v>
      </c>
    </row>
    <row r="69" spans="1:15" x14ac:dyDescent="0.25">
      <c r="A69">
        <v>1</v>
      </c>
      <c r="B69">
        <v>8</v>
      </c>
      <c r="C69">
        <v>62.387931448816275</v>
      </c>
      <c r="D69" s="1">
        <v>468.96264070000001</v>
      </c>
      <c r="E69">
        <v>61.662744204413286</v>
      </c>
      <c r="F69">
        <v>45.473855399999998</v>
      </c>
      <c r="G69">
        <v>100</v>
      </c>
      <c r="H69">
        <v>0</v>
      </c>
      <c r="I69" s="10">
        <v>0.2</v>
      </c>
      <c r="J69">
        <v>19.133325638029948</v>
      </c>
      <c r="K69">
        <v>10.08</v>
      </c>
      <c r="L69">
        <v>1.92</v>
      </c>
      <c r="M69">
        <v>3.86</v>
      </c>
      <c r="N69">
        <v>0</v>
      </c>
    </row>
    <row r="70" spans="1:15" x14ac:dyDescent="0.25">
      <c r="A70">
        <v>1</v>
      </c>
      <c r="B70">
        <v>8</v>
      </c>
      <c r="C70">
        <v>62.871180659522324</v>
      </c>
      <c r="D70" s="1">
        <v>469.66126830000002</v>
      </c>
      <c r="E70">
        <v>61.900102185344956</v>
      </c>
      <c r="F70">
        <v>46.4212445</v>
      </c>
      <c r="G70">
        <v>100</v>
      </c>
      <c r="H70">
        <v>0</v>
      </c>
      <c r="I70" s="10">
        <v>0.25</v>
      </c>
      <c r="J70">
        <v>19.208948059252048</v>
      </c>
      <c r="K70">
        <v>10.07</v>
      </c>
      <c r="L70">
        <v>1.97</v>
      </c>
      <c r="M70">
        <v>3.82</v>
      </c>
      <c r="N70">
        <v>0</v>
      </c>
    </row>
    <row r="71" spans="1:15" x14ac:dyDescent="0.25">
      <c r="A71">
        <v>1</v>
      </c>
      <c r="B71">
        <v>8</v>
      </c>
      <c r="C71">
        <v>63.371420274440979</v>
      </c>
      <c r="D71" s="1">
        <v>472.15418849999998</v>
      </c>
      <c r="E71">
        <v>62.746882488434515</v>
      </c>
      <c r="F71">
        <v>45.538247200000001</v>
      </c>
      <c r="G71">
        <v>100</v>
      </c>
      <c r="H71">
        <v>0</v>
      </c>
      <c r="I71" s="10">
        <v>0.30000000000000004</v>
      </c>
      <c r="J71">
        <v>18.471199591290404</v>
      </c>
      <c r="K71">
        <v>10.01</v>
      </c>
      <c r="L71">
        <v>2.0099999999999998</v>
      </c>
      <c r="M71">
        <v>3.84</v>
      </c>
      <c r="N71">
        <v>0</v>
      </c>
    </row>
    <row r="72" spans="1:15" x14ac:dyDescent="0.25">
      <c r="A72">
        <v>1</v>
      </c>
      <c r="B72">
        <v>8</v>
      </c>
      <c r="C72">
        <v>63.888996849885409</v>
      </c>
      <c r="D72" s="1">
        <v>471.08975040000001</v>
      </c>
      <c r="E72">
        <v>63.463637194291415</v>
      </c>
      <c r="F72">
        <v>45.715363699999997</v>
      </c>
      <c r="G72">
        <v>100</v>
      </c>
      <c r="H72">
        <v>0</v>
      </c>
      <c r="I72" s="10">
        <v>0.35000000000000003</v>
      </c>
      <c r="J72">
        <v>18.590818236217217</v>
      </c>
      <c r="K72">
        <v>9.9499999999999993</v>
      </c>
      <c r="L72">
        <v>2.0499999999999998</v>
      </c>
      <c r="M72">
        <v>3.84</v>
      </c>
      <c r="N72">
        <v>0</v>
      </c>
    </row>
    <row r="73" spans="1:15" x14ac:dyDescent="0.25">
      <c r="A73">
        <v>1</v>
      </c>
      <c r="B73">
        <v>8</v>
      </c>
      <c r="C73">
        <v>64.4242493271733</v>
      </c>
      <c r="D73" s="1">
        <v>470.68263519999999</v>
      </c>
      <c r="E73">
        <v>64.266751933854721</v>
      </c>
      <c r="F73">
        <v>45.815939800000002</v>
      </c>
      <c r="G73">
        <v>100</v>
      </c>
      <c r="H73">
        <v>0</v>
      </c>
      <c r="I73" s="10">
        <v>0.4</v>
      </c>
      <c r="J73">
        <v>18.98043197071728</v>
      </c>
      <c r="K73">
        <v>9.89</v>
      </c>
      <c r="L73">
        <v>2.12</v>
      </c>
      <c r="M73">
        <v>3.82</v>
      </c>
      <c r="N73">
        <v>0</v>
      </c>
    </row>
    <row r="75" spans="1:15" x14ac:dyDescent="0.25">
      <c r="A75" s="1" t="s">
        <v>32</v>
      </c>
      <c r="B75" t="s">
        <v>0</v>
      </c>
      <c r="C75" s="1" t="s">
        <v>14</v>
      </c>
      <c r="D75" t="s">
        <v>3</v>
      </c>
      <c r="E75" s="1" t="s">
        <v>15</v>
      </c>
      <c r="F75" s="1" t="s">
        <v>13</v>
      </c>
      <c r="G75" t="s">
        <v>2</v>
      </c>
      <c r="H75" s="1" t="s">
        <v>12</v>
      </c>
      <c r="I75" s="10" t="s">
        <v>27</v>
      </c>
      <c r="J75" t="s">
        <v>1</v>
      </c>
      <c r="K75" s="1" t="s">
        <v>4</v>
      </c>
      <c r="L75" s="1" t="s">
        <v>5</v>
      </c>
      <c r="M75" s="1" t="s">
        <v>6</v>
      </c>
      <c r="N75" s="1" t="s">
        <v>7</v>
      </c>
      <c r="O75" s="6" t="s">
        <v>11</v>
      </c>
    </row>
    <row r="76" spans="1:15" x14ac:dyDescent="0.25">
      <c r="A76">
        <v>0</v>
      </c>
      <c r="B76">
        <v>8</v>
      </c>
      <c r="C76">
        <v>152.31632779365319</v>
      </c>
      <c r="D76">
        <v>724.80318729999999</v>
      </c>
      <c r="E76">
        <v>150.36284306838695</v>
      </c>
      <c r="F76">
        <v>74.712998799999994</v>
      </c>
      <c r="G76">
        <v>100</v>
      </c>
      <c r="H76">
        <v>0</v>
      </c>
      <c r="I76" s="10">
        <v>0.25</v>
      </c>
      <c r="J76">
        <v>58.241704799607419</v>
      </c>
      <c r="K76">
        <v>11.04</v>
      </c>
      <c r="L76">
        <v>0.66</v>
      </c>
      <c r="M76">
        <v>2.9</v>
      </c>
      <c r="N76">
        <v>1.1499999999999999</v>
      </c>
    </row>
    <row r="77" spans="1:15" x14ac:dyDescent="0.25">
      <c r="A77">
        <v>0</v>
      </c>
      <c r="B77">
        <v>8</v>
      </c>
      <c r="C77">
        <v>92.030265663770493</v>
      </c>
      <c r="D77">
        <v>685.06940229999998</v>
      </c>
      <c r="E77">
        <v>89.81421121758332</v>
      </c>
      <c r="F77">
        <v>71.656408900000002</v>
      </c>
      <c r="G77">
        <v>100</v>
      </c>
      <c r="H77">
        <v>0</v>
      </c>
      <c r="I77" s="10">
        <v>0.5</v>
      </c>
      <c r="J77">
        <v>30.233170791954464</v>
      </c>
      <c r="K77">
        <v>10.6</v>
      </c>
      <c r="L77">
        <v>1.36</v>
      </c>
      <c r="M77">
        <v>2.93</v>
      </c>
      <c r="N77">
        <v>0.89</v>
      </c>
    </row>
    <row r="78" spans="1:15" x14ac:dyDescent="0.25">
      <c r="A78">
        <v>0</v>
      </c>
      <c r="B78">
        <v>8</v>
      </c>
      <c r="C78">
        <v>73.088105483437175</v>
      </c>
      <c r="D78">
        <v>681.41983549999998</v>
      </c>
      <c r="E78">
        <v>72.37187275152192</v>
      </c>
      <c r="F78">
        <v>77.4666639</v>
      </c>
      <c r="G78">
        <v>100</v>
      </c>
      <c r="H78">
        <v>0</v>
      </c>
      <c r="I78" s="10">
        <v>0.75</v>
      </c>
      <c r="J78">
        <v>21.895792029256761</v>
      </c>
      <c r="K78">
        <v>10.15</v>
      </c>
      <c r="L78">
        <v>1.65</v>
      </c>
      <c r="M78">
        <v>3.08</v>
      </c>
      <c r="N78">
        <v>0.8</v>
      </c>
    </row>
    <row r="79" spans="1:15" x14ac:dyDescent="0.25">
      <c r="A79">
        <v>0</v>
      </c>
      <c r="B79">
        <v>8</v>
      </c>
      <c r="C79">
        <v>64.02797616058497</v>
      </c>
      <c r="D79">
        <v>711.6353388</v>
      </c>
      <c r="E79">
        <v>63.908250719937968</v>
      </c>
      <c r="F79">
        <v>75.599855199999993</v>
      </c>
      <c r="G79">
        <v>100</v>
      </c>
      <c r="H79">
        <v>0</v>
      </c>
      <c r="I79" s="10">
        <v>1</v>
      </c>
      <c r="J79">
        <v>18.543883655164429</v>
      </c>
      <c r="K79">
        <v>9.94</v>
      </c>
      <c r="L79">
        <v>1.82</v>
      </c>
      <c r="M79">
        <v>3.38</v>
      </c>
      <c r="N79">
        <v>0.56999999999999995</v>
      </c>
    </row>
    <row r="80" spans="1:15" x14ac:dyDescent="0.25">
      <c r="A80">
        <v>0</v>
      </c>
      <c r="B80">
        <v>8</v>
      </c>
      <c r="C80">
        <v>58.809648435552468</v>
      </c>
      <c r="D80">
        <v>720.68706759999998</v>
      </c>
      <c r="E80">
        <v>59.102455756580177</v>
      </c>
      <c r="F80">
        <v>78.385903799999994</v>
      </c>
      <c r="G80">
        <v>100</v>
      </c>
      <c r="H80">
        <v>0</v>
      </c>
      <c r="I80" s="10">
        <v>1.25</v>
      </c>
      <c r="J80">
        <v>15.161503965405371</v>
      </c>
      <c r="K80">
        <v>9.82</v>
      </c>
      <c r="L80">
        <v>1.89</v>
      </c>
      <c r="M80">
        <v>3.65</v>
      </c>
      <c r="N80">
        <v>0.44</v>
      </c>
    </row>
    <row r="81" spans="1:14" x14ac:dyDescent="0.25">
      <c r="A81">
        <v>0</v>
      </c>
      <c r="B81">
        <v>8</v>
      </c>
      <c r="C81">
        <v>55.470715820464392</v>
      </c>
      <c r="D81">
        <v>698.19413029999998</v>
      </c>
      <c r="E81">
        <v>55.913487309388493</v>
      </c>
      <c r="F81">
        <v>63.098860000000002</v>
      </c>
      <c r="G81">
        <v>100</v>
      </c>
      <c r="H81">
        <v>0</v>
      </c>
      <c r="I81" s="10">
        <v>1.5</v>
      </c>
      <c r="J81">
        <v>13.751441098719207</v>
      </c>
      <c r="K81">
        <v>9.65</v>
      </c>
      <c r="L81">
        <v>1.92</v>
      </c>
      <c r="M81">
        <v>3.75</v>
      </c>
      <c r="N81">
        <v>0.47</v>
      </c>
    </row>
    <row r="82" spans="1:14" x14ac:dyDescent="0.25">
      <c r="A82">
        <v>1</v>
      </c>
      <c r="B82">
        <v>8</v>
      </c>
      <c r="C82">
        <v>136.82823796721686</v>
      </c>
      <c r="D82">
        <v>324.78846140000002</v>
      </c>
      <c r="E82">
        <v>135.95321455307106</v>
      </c>
      <c r="F82">
        <v>31.388608900000001</v>
      </c>
      <c r="G82">
        <v>100</v>
      </c>
      <c r="H82">
        <v>0</v>
      </c>
      <c r="J82">
        <v>58.058139100693424</v>
      </c>
      <c r="K82">
        <v>11.51</v>
      </c>
      <c r="L82">
        <v>0.85</v>
      </c>
      <c r="M82">
        <v>3.59</v>
      </c>
      <c r="N82">
        <v>0</v>
      </c>
    </row>
    <row r="83" spans="1:14" x14ac:dyDescent="0.25">
      <c r="A83">
        <v>1</v>
      </c>
      <c r="B83">
        <v>8</v>
      </c>
      <c r="C83">
        <v>86.114416277077112</v>
      </c>
      <c r="D83">
        <v>318.8053812</v>
      </c>
      <c r="E83">
        <v>84.228908446469617</v>
      </c>
      <c r="F83">
        <v>31.229366500000001</v>
      </c>
      <c r="G83">
        <v>100</v>
      </c>
      <c r="H83">
        <v>0</v>
      </c>
      <c r="J83">
        <v>32.102007312564432</v>
      </c>
      <c r="K83">
        <v>10.76</v>
      </c>
      <c r="L83">
        <v>1.62</v>
      </c>
      <c r="M83">
        <v>3.52</v>
      </c>
      <c r="N83">
        <v>0</v>
      </c>
    </row>
    <row r="84" spans="1:14" x14ac:dyDescent="0.25">
      <c r="A84">
        <v>1</v>
      </c>
      <c r="B84">
        <v>8</v>
      </c>
      <c r="C84">
        <v>70.092908390344547</v>
      </c>
      <c r="D84">
        <v>317.56417779999998</v>
      </c>
      <c r="E84">
        <v>70.225045671007862</v>
      </c>
      <c r="F84">
        <v>32.137891000000003</v>
      </c>
      <c r="G84">
        <v>100</v>
      </c>
      <c r="H84">
        <v>0</v>
      </c>
      <c r="J84">
        <v>23.465965579038865</v>
      </c>
      <c r="K84">
        <v>10.27</v>
      </c>
      <c r="L84">
        <v>1.81</v>
      </c>
      <c r="M84">
        <v>3.79</v>
      </c>
      <c r="N84">
        <v>0</v>
      </c>
    </row>
    <row r="85" spans="1:14" x14ac:dyDescent="0.25">
      <c r="A85">
        <v>1</v>
      </c>
      <c r="B85">
        <v>8</v>
      </c>
      <c r="C85">
        <v>62.38793137874503</v>
      </c>
      <c r="D85">
        <v>316.68272250000001</v>
      </c>
      <c r="E85">
        <v>61.662855515474085</v>
      </c>
      <c r="F85">
        <v>30.8332449</v>
      </c>
      <c r="G85">
        <v>100</v>
      </c>
      <c r="H85">
        <v>0</v>
      </c>
      <c r="J85">
        <v>19.132869769700278</v>
      </c>
      <c r="K85">
        <v>10.08</v>
      </c>
      <c r="L85">
        <v>1.92</v>
      </c>
      <c r="M85">
        <v>3.86</v>
      </c>
      <c r="N85">
        <v>0</v>
      </c>
    </row>
    <row r="86" spans="1:14" x14ac:dyDescent="0.25">
      <c r="A86">
        <v>1</v>
      </c>
      <c r="B86">
        <v>8</v>
      </c>
      <c r="C86">
        <v>57.927037876678099</v>
      </c>
      <c r="D86">
        <v>314.13301740000003</v>
      </c>
      <c r="E86">
        <v>57.887478340325828</v>
      </c>
      <c r="F86">
        <v>30.413013299999999</v>
      </c>
      <c r="G86">
        <v>100</v>
      </c>
      <c r="H86">
        <v>0</v>
      </c>
      <c r="J86">
        <v>16.257791120418144</v>
      </c>
      <c r="K86">
        <v>9.82</v>
      </c>
      <c r="L86">
        <v>1.96</v>
      </c>
      <c r="M86">
        <v>4.0599999999999996</v>
      </c>
      <c r="N86">
        <v>0</v>
      </c>
    </row>
    <row r="87" spans="1:14" x14ac:dyDescent="0.25">
      <c r="A87">
        <v>1</v>
      </c>
      <c r="B87">
        <v>8</v>
      </c>
      <c r="C87">
        <v>55.056603756415186</v>
      </c>
      <c r="D87">
        <v>315.72672770000003</v>
      </c>
      <c r="E87">
        <v>55.022299061276591</v>
      </c>
      <c r="F87">
        <v>30.521006499999999</v>
      </c>
      <c r="G87">
        <v>100</v>
      </c>
      <c r="H87">
        <v>0</v>
      </c>
      <c r="J87">
        <v>14.509400922720987</v>
      </c>
      <c r="K87">
        <v>9.64</v>
      </c>
      <c r="L87">
        <v>1.98</v>
      </c>
      <c r="M87">
        <v>4.1900000000000004</v>
      </c>
      <c r="N87">
        <v>0</v>
      </c>
    </row>
  </sheetData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Z87"/>
  <sheetViews>
    <sheetView zoomScale="96" zoomScaleNormal="160" workbookViewId="0">
      <selection activeCell="N34" sqref="N34"/>
    </sheetView>
  </sheetViews>
  <sheetFormatPr baseColWidth="10" defaultColWidth="9.140625" defaultRowHeight="15" x14ac:dyDescent="0.25"/>
  <cols>
    <col min="1" max="8" width="5.140625" bestFit="1" customWidth="1"/>
    <col min="9" max="12" width="4.7109375" bestFit="1" customWidth="1"/>
    <col min="13" max="16" width="5.140625" bestFit="1" customWidth="1"/>
    <col min="17" max="17" width="4.7109375" bestFit="1" customWidth="1"/>
    <col min="18" max="21" width="5.140625" bestFit="1" customWidth="1"/>
    <col min="22" max="25" width="4.7109375" bestFit="1" customWidth="1"/>
    <col min="26" max="48" width="4.7109375" customWidth="1"/>
    <col min="50" max="53" width="5.42578125" bestFit="1" customWidth="1"/>
    <col min="55" max="58" width="5.42578125" bestFit="1" customWidth="1"/>
    <col min="60" max="63" width="5.42578125" bestFit="1" customWidth="1"/>
    <col min="65" max="68" width="5.42578125" bestFit="1" customWidth="1"/>
    <col min="70" max="73" width="5.42578125" bestFit="1" customWidth="1"/>
    <col min="75" max="78" width="5.42578125" bestFit="1" customWidth="1"/>
  </cols>
  <sheetData>
    <row r="1" spans="1:78" x14ac:dyDescent="0.25">
      <c r="L1" s="1"/>
      <c r="M1" s="1"/>
      <c r="N1" s="1"/>
      <c r="O1" s="1"/>
      <c r="P1" s="1"/>
      <c r="Q1" s="1"/>
      <c r="R1" s="1"/>
    </row>
    <row r="2" spans="1:78" x14ac:dyDescent="0.25">
      <c r="A2">
        <v>0.57999999999999996</v>
      </c>
      <c r="B2">
        <v>0.66</v>
      </c>
      <c r="C2">
        <v>0.48</v>
      </c>
      <c r="D2">
        <v>0.56999999999999995</v>
      </c>
      <c r="E2">
        <v>0.59</v>
      </c>
      <c r="F2">
        <v>0.57999999999999996</v>
      </c>
      <c r="G2">
        <v>0.56000000000000005</v>
      </c>
      <c r="H2">
        <v>0.5</v>
      </c>
      <c r="M2" s="14">
        <f t="array" ref="M2:P2">A2:D2</f>
        <v>0.57999999999999996</v>
      </c>
      <c r="N2" s="14">
        <v>0.66</v>
      </c>
      <c r="O2" s="14">
        <v>0.48</v>
      </c>
      <c r="P2" s="14">
        <v>0.56999999999999995</v>
      </c>
      <c r="Q2" s="14"/>
      <c r="R2" s="14">
        <f t="array" ref="R2:U2">'AW P3'!A2:D2</f>
        <v>0.02</v>
      </c>
      <c r="S2" s="14">
        <v>0.02</v>
      </c>
      <c r="T2" s="14">
        <v>0.03</v>
      </c>
      <c r="U2" s="14">
        <v>0.03</v>
      </c>
      <c r="AX2">
        <f t="array" ref="AX2:BA2">A2:D2</f>
        <v>0.57999999999999996</v>
      </c>
      <c r="AY2">
        <v>0.66</v>
      </c>
      <c r="AZ2">
        <v>0.48</v>
      </c>
      <c r="BA2">
        <v>0.56999999999999995</v>
      </c>
      <c r="BC2">
        <f t="array" ref="BC2:BF2">A3:D3</f>
        <v>0.49</v>
      </c>
      <c r="BD2">
        <v>0.53</v>
      </c>
      <c r="BE2">
        <v>0.54</v>
      </c>
      <c r="BF2">
        <v>0.52</v>
      </c>
      <c r="BH2">
        <f t="array" ref="BH2:BK2">A4:D4</f>
        <v>0.38</v>
      </c>
      <c r="BI2">
        <v>0.38</v>
      </c>
      <c r="BJ2">
        <v>0.42</v>
      </c>
      <c r="BK2">
        <v>0.4</v>
      </c>
      <c r="BM2">
        <f t="array" ref="BM2:BP2">A5:D5</f>
        <v>0.27</v>
      </c>
      <c r="BN2">
        <v>0.3</v>
      </c>
      <c r="BO2">
        <v>0.32</v>
      </c>
      <c r="BP2">
        <v>0.37</v>
      </c>
      <c r="BR2">
        <f t="array" ref="BR2:BU2">A6:D6</f>
        <v>0.28000000000000003</v>
      </c>
      <c r="BS2">
        <v>0.23</v>
      </c>
      <c r="BT2">
        <v>0.25</v>
      </c>
      <c r="BU2">
        <v>0.22</v>
      </c>
      <c r="BW2">
        <f t="array" ref="BW2:BZ2">$A7:$D7</f>
        <v>0.64</v>
      </c>
      <c r="BX2">
        <v>0.64</v>
      </c>
      <c r="BY2">
        <v>0.56000000000000005</v>
      </c>
      <c r="BZ2">
        <v>0.55000000000000004</v>
      </c>
    </row>
    <row r="3" spans="1:78" x14ac:dyDescent="0.25">
      <c r="A3">
        <v>0.49</v>
      </c>
      <c r="B3">
        <v>0.53</v>
      </c>
      <c r="C3">
        <v>0.54</v>
      </c>
      <c r="D3">
        <v>0.52</v>
      </c>
      <c r="E3">
        <v>0.5</v>
      </c>
      <c r="F3">
        <v>0.5</v>
      </c>
      <c r="G3">
        <v>0.56000000000000005</v>
      </c>
      <c r="H3">
        <v>0.48</v>
      </c>
      <c r="M3" s="14">
        <f t="array" ref="M3:P3">E2:H2</f>
        <v>0.59</v>
      </c>
      <c r="N3" s="14">
        <v>0.57999999999999996</v>
      </c>
      <c r="O3" s="14">
        <v>0.56000000000000005</v>
      </c>
      <c r="P3" s="14">
        <v>0.5</v>
      </c>
      <c r="Q3" s="14"/>
      <c r="R3" s="14">
        <f t="array" ref="R3:U3">'AW P3'!E2:H2</f>
        <v>0.08</v>
      </c>
      <c r="S3" s="14">
        <v>0.08</v>
      </c>
      <c r="T3" s="14">
        <v>0.06</v>
      </c>
      <c r="U3" s="14">
        <v>0.06</v>
      </c>
      <c r="W3" s="1"/>
      <c r="X3" s="1"/>
      <c r="Y3" s="1"/>
      <c r="AB3" s="1"/>
      <c r="AC3" s="1"/>
      <c r="AD3" s="1"/>
      <c r="AE3" s="1"/>
      <c r="AF3" s="1"/>
      <c r="AX3">
        <f t="array" ref="AX3:BA3">E2:H2</f>
        <v>0.59</v>
      </c>
      <c r="AY3">
        <v>0.57999999999999996</v>
      </c>
      <c r="AZ3">
        <v>0.56000000000000005</v>
      </c>
      <c r="BA3">
        <v>0.5</v>
      </c>
      <c r="BC3">
        <f t="array" ref="BC3:BF3">E3:H3</f>
        <v>0.5</v>
      </c>
      <c r="BD3">
        <v>0.5</v>
      </c>
      <c r="BE3">
        <v>0.56000000000000005</v>
      </c>
      <c r="BF3">
        <v>0.48</v>
      </c>
      <c r="BH3">
        <f t="array" ref="BH3:BK3">E4:H4</f>
        <v>0.51</v>
      </c>
      <c r="BI3">
        <v>0.48</v>
      </c>
      <c r="BJ3">
        <v>0.42</v>
      </c>
      <c r="BK3">
        <v>0.48</v>
      </c>
      <c r="BM3">
        <f t="array" ref="BM3:BP3">E5:H5</f>
        <v>0.34</v>
      </c>
      <c r="BN3">
        <v>0.38</v>
      </c>
      <c r="BO3">
        <v>0.37</v>
      </c>
      <c r="BP3">
        <v>0.34</v>
      </c>
      <c r="BR3">
        <f t="array" ref="BR3:BU3">E6:H6</f>
        <v>0.3</v>
      </c>
      <c r="BS3">
        <v>0.32</v>
      </c>
      <c r="BT3">
        <v>0.2</v>
      </c>
      <c r="BU3">
        <v>0.25</v>
      </c>
      <c r="BW3">
        <f t="array" ref="BW3:BZ3">$E7:$H7</f>
        <v>0.6</v>
      </c>
      <c r="BX3">
        <v>0.62</v>
      </c>
      <c r="BY3">
        <v>0.6</v>
      </c>
      <c r="BZ3">
        <v>0.48</v>
      </c>
    </row>
    <row r="4" spans="1:78" x14ac:dyDescent="0.25">
      <c r="A4">
        <v>0.38</v>
      </c>
      <c r="B4">
        <v>0.38</v>
      </c>
      <c r="C4">
        <v>0.42</v>
      </c>
      <c r="D4">
        <v>0.4</v>
      </c>
      <c r="E4">
        <v>0.51</v>
      </c>
      <c r="F4">
        <v>0.48</v>
      </c>
      <c r="G4">
        <v>0.42</v>
      </c>
      <c r="H4">
        <v>0.48</v>
      </c>
      <c r="M4" s="14"/>
      <c r="N4" s="14"/>
      <c r="O4" s="14"/>
      <c r="P4" s="14"/>
      <c r="Q4" s="14"/>
      <c r="R4" s="14"/>
      <c r="S4" s="14"/>
      <c r="T4" s="14"/>
      <c r="U4" s="14"/>
      <c r="Z4" s="4"/>
      <c r="BC4">
        <f t="array" ref="BC4:BF4">I3:L3</f>
        <v>0</v>
      </c>
      <c r="BD4">
        <v>0</v>
      </c>
      <c r="BE4">
        <v>0</v>
      </c>
      <c r="BF4">
        <v>0</v>
      </c>
      <c r="BH4">
        <f t="array" ref="BH4:BK4">I4:L4</f>
        <v>0</v>
      </c>
      <c r="BI4">
        <v>0</v>
      </c>
      <c r="BJ4">
        <v>0</v>
      </c>
      <c r="BK4">
        <v>0</v>
      </c>
      <c r="BM4">
        <f t="array" ref="BM4:BP4">I5:L5</f>
        <v>0</v>
      </c>
      <c r="BN4">
        <v>0</v>
      </c>
      <c r="BO4">
        <v>0</v>
      </c>
      <c r="BP4">
        <v>0</v>
      </c>
      <c r="BR4">
        <f t="array" ref="BR4:BU4">I6:L6</f>
        <v>0</v>
      </c>
      <c r="BS4">
        <v>0</v>
      </c>
      <c r="BT4">
        <v>0</v>
      </c>
      <c r="BU4">
        <v>0</v>
      </c>
      <c r="BW4">
        <f t="array" ref="BW4:BZ4">$I7:$L7</f>
        <v>0</v>
      </c>
      <c r="BX4">
        <v>0</v>
      </c>
      <c r="BY4">
        <v>0</v>
      </c>
      <c r="BZ4">
        <v>0</v>
      </c>
    </row>
    <row r="5" spans="1:78" x14ac:dyDescent="0.25">
      <c r="A5">
        <v>0.27</v>
      </c>
      <c r="B5">
        <v>0.3</v>
      </c>
      <c r="C5">
        <v>0.32</v>
      </c>
      <c r="D5">
        <v>0.37</v>
      </c>
      <c r="E5">
        <v>0.34</v>
      </c>
      <c r="F5">
        <v>0.38</v>
      </c>
      <c r="G5">
        <v>0.37</v>
      </c>
      <c r="H5">
        <v>0.34</v>
      </c>
      <c r="M5" s="14">
        <f t="array" ref="M5:P5">A6:D6</f>
        <v>0.28000000000000003</v>
      </c>
      <c r="N5" s="14">
        <v>0.23</v>
      </c>
      <c r="O5" s="14">
        <v>0.25</v>
      </c>
      <c r="P5" s="14">
        <v>0.22</v>
      </c>
      <c r="Q5" s="14"/>
      <c r="R5" s="14">
        <f t="array" ref="R5:U5">'AW P3'!A6:D6</f>
        <v>0.28000000000000003</v>
      </c>
      <c r="S5" s="14">
        <v>0.28000000000000003</v>
      </c>
      <c r="T5" s="14">
        <v>0.28000000000000003</v>
      </c>
      <c r="U5" s="14">
        <v>0.28000000000000003</v>
      </c>
      <c r="V5" s="5"/>
      <c r="Z5" s="5"/>
      <c r="BC5">
        <f t="array" ref="BC5:BF5">M3:P3</f>
        <v>0.59</v>
      </c>
      <c r="BD5">
        <v>0.57999999999999996</v>
      </c>
      <c r="BE5">
        <v>0.56000000000000005</v>
      </c>
      <c r="BF5">
        <v>0.5</v>
      </c>
      <c r="BH5">
        <f t="array" ref="BH5:BK5">M4:P4</f>
        <v>0</v>
      </c>
      <c r="BI5">
        <v>0</v>
      </c>
      <c r="BJ5">
        <v>0</v>
      </c>
      <c r="BK5">
        <v>0</v>
      </c>
      <c r="BM5">
        <f t="array" ref="BM5:BP5">M5:P5</f>
        <v>0.28000000000000003</v>
      </c>
      <c r="BN5">
        <v>0.23</v>
      </c>
      <c r="BO5">
        <v>0.25</v>
      </c>
      <c r="BP5">
        <v>0.22</v>
      </c>
      <c r="BR5">
        <f t="array" ref="BR5:BU5">M6:P6</f>
        <v>0.3</v>
      </c>
      <c r="BS5">
        <v>0.32</v>
      </c>
      <c r="BT5">
        <v>0.2</v>
      </c>
      <c r="BU5">
        <v>0.25</v>
      </c>
      <c r="BW5">
        <f t="array" ref="BW5:BZ5">$M7:$P7</f>
        <v>0</v>
      </c>
      <c r="BX5">
        <v>0</v>
      </c>
      <c r="BY5">
        <v>0</v>
      </c>
      <c r="BZ5">
        <v>0</v>
      </c>
    </row>
    <row r="6" spans="1:78" x14ac:dyDescent="0.25">
      <c r="A6">
        <v>0.28000000000000003</v>
      </c>
      <c r="B6">
        <v>0.23</v>
      </c>
      <c r="C6">
        <v>0.25</v>
      </c>
      <c r="D6">
        <v>0.22</v>
      </c>
      <c r="E6">
        <v>0.3</v>
      </c>
      <c r="F6">
        <v>0.32</v>
      </c>
      <c r="G6">
        <v>0.2</v>
      </c>
      <c r="H6">
        <v>0.25</v>
      </c>
      <c r="M6" s="14">
        <f t="array" ref="M6:P6">E6:H6</f>
        <v>0.3</v>
      </c>
      <c r="N6" s="14">
        <v>0.32</v>
      </c>
      <c r="O6" s="14">
        <v>0.2</v>
      </c>
      <c r="P6" s="14">
        <v>0.25</v>
      </c>
      <c r="Q6" s="14"/>
      <c r="R6" s="14">
        <f t="array" ref="R6:U6">'AW P3'!E6:H6</f>
        <v>0.26</v>
      </c>
      <c r="S6" s="14">
        <v>0.26</v>
      </c>
      <c r="T6" s="14">
        <v>0.32</v>
      </c>
      <c r="U6" s="14">
        <v>0.32</v>
      </c>
      <c r="V6" s="5"/>
      <c r="Z6" s="5"/>
      <c r="BH6">
        <f t="array" ref="BH6:BK6">Q4:T4</f>
        <v>0</v>
      </c>
      <c r="BI6">
        <v>0</v>
      </c>
      <c r="BJ6">
        <v>0</v>
      </c>
      <c r="BK6">
        <v>0</v>
      </c>
      <c r="BM6">
        <f t="array" ref="BM6:BP6">Q5:T5</f>
        <v>0</v>
      </c>
      <c r="BN6">
        <v>0.28000000000000003</v>
      </c>
      <c r="BO6">
        <v>0.28000000000000003</v>
      </c>
      <c r="BP6">
        <v>0.28000000000000003</v>
      </c>
      <c r="BR6">
        <f t="array" ref="BR6:BU6">Q6:T6</f>
        <v>0</v>
      </c>
      <c r="BS6">
        <v>0.26</v>
      </c>
      <c r="BT6">
        <v>0.26</v>
      </c>
      <c r="BU6">
        <v>0.32</v>
      </c>
      <c r="BW6">
        <f t="array" ref="BW6:BZ6">$Q7:$T7</f>
        <v>0</v>
      </c>
      <c r="BX6">
        <v>0</v>
      </c>
      <c r="BY6">
        <v>0</v>
      </c>
      <c r="BZ6">
        <v>0</v>
      </c>
    </row>
    <row r="7" spans="1:78" x14ac:dyDescent="0.25">
      <c r="A7">
        <v>0.64</v>
      </c>
      <c r="B7">
        <v>0.64</v>
      </c>
      <c r="C7">
        <v>0.56000000000000005</v>
      </c>
      <c r="D7">
        <v>0.55000000000000004</v>
      </c>
      <c r="E7">
        <v>0.6</v>
      </c>
      <c r="F7">
        <v>0.62</v>
      </c>
      <c r="G7">
        <v>0.6</v>
      </c>
      <c r="H7">
        <v>0.48</v>
      </c>
      <c r="M7" s="14"/>
      <c r="N7" s="14"/>
      <c r="O7" s="14"/>
      <c r="P7" s="14"/>
      <c r="Q7" s="14"/>
      <c r="R7" s="14"/>
      <c r="S7" s="14"/>
      <c r="T7" s="14"/>
      <c r="U7" s="14"/>
      <c r="V7" s="5"/>
      <c r="Z7" s="5"/>
      <c r="BH7">
        <f t="array" ref="BH7:BK7">U4:X4</f>
        <v>0</v>
      </c>
      <c r="BI7">
        <v>0</v>
      </c>
      <c r="BJ7">
        <v>0</v>
      </c>
      <c r="BK7">
        <v>0</v>
      </c>
      <c r="BM7">
        <f t="array" ref="BM7:BP7">U5:X5</f>
        <v>0.28000000000000003</v>
      </c>
      <c r="BN7">
        <v>0</v>
      </c>
      <c r="BO7">
        <v>0</v>
      </c>
      <c r="BP7">
        <v>0</v>
      </c>
      <c r="BR7">
        <f t="array" ref="BR7:BU7">U6:X6</f>
        <v>0.32</v>
      </c>
      <c r="BS7">
        <v>0</v>
      </c>
      <c r="BT7">
        <v>0</v>
      </c>
      <c r="BU7">
        <v>0</v>
      </c>
      <c r="BW7">
        <f t="array" ref="BW7:BZ7">$U7:$X7</f>
        <v>0</v>
      </c>
      <c r="BX7">
        <v>0</v>
      </c>
      <c r="BY7">
        <v>0</v>
      </c>
      <c r="BZ7">
        <v>0</v>
      </c>
    </row>
    <row r="8" spans="1:78" x14ac:dyDescent="0.25">
      <c r="A8">
        <v>0.53</v>
      </c>
      <c r="B8">
        <v>0.6</v>
      </c>
      <c r="C8">
        <v>0.51</v>
      </c>
      <c r="D8">
        <v>0.56999999999999995</v>
      </c>
      <c r="E8">
        <v>0.53</v>
      </c>
      <c r="F8">
        <v>0.54</v>
      </c>
      <c r="G8">
        <v>0.61</v>
      </c>
      <c r="H8">
        <v>0.51</v>
      </c>
      <c r="M8" s="14">
        <f t="array" ref="M8:P8">A7:D7</f>
        <v>0.64</v>
      </c>
      <c r="N8" s="14">
        <v>0.64</v>
      </c>
      <c r="O8" s="14">
        <v>0.56000000000000005</v>
      </c>
      <c r="P8" s="14">
        <v>0.55000000000000004</v>
      </c>
      <c r="Q8" s="14"/>
      <c r="R8" s="14">
        <f t="array" ref="R8:U8">'AW P3'!A7:D7</f>
        <v>0</v>
      </c>
      <c r="S8" s="14">
        <v>0</v>
      </c>
      <c r="T8" s="14">
        <v>0</v>
      </c>
      <c r="U8" s="14">
        <v>0</v>
      </c>
      <c r="V8" s="4"/>
      <c r="Z8" s="5"/>
      <c r="BM8">
        <f t="array" ref="BM8:BP8">Y5:AB5</f>
        <v>0</v>
      </c>
      <c r="BN8">
        <v>0</v>
      </c>
      <c r="BO8">
        <v>0</v>
      </c>
      <c r="BP8">
        <v>0</v>
      </c>
      <c r="BR8">
        <f t="array" ref="BR8:BU8">Y6:AB6</f>
        <v>0</v>
      </c>
      <c r="BS8">
        <v>0</v>
      </c>
      <c r="BT8">
        <v>0</v>
      </c>
      <c r="BU8">
        <v>0</v>
      </c>
      <c r="BW8">
        <f t="array" ref="BW8:BZ8">$Y7:$AB7</f>
        <v>0</v>
      </c>
      <c r="BX8">
        <v>0</v>
      </c>
      <c r="BY8">
        <v>0</v>
      </c>
      <c r="BZ8">
        <v>0</v>
      </c>
    </row>
    <row r="9" spans="1:78" x14ac:dyDescent="0.25">
      <c r="A9">
        <v>0.43</v>
      </c>
      <c r="B9">
        <v>0.46</v>
      </c>
      <c r="C9">
        <v>0.52</v>
      </c>
      <c r="D9">
        <v>0.51</v>
      </c>
      <c r="E9">
        <v>0.51</v>
      </c>
      <c r="F9">
        <v>0.45</v>
      </c>
      <c r="G9">
        <v>0.51</v>
      </c>
      <c r="H9">
        <v>0.47</v>
      </c>
      <c r="M9" s="14">
        <f t="array" ref="M9:P9">E7:H7</f>
        <v>0.6</v>
      </c>
      <c r="N9" s="14">
        <v>0.62</v>
      </c>
      <c r="O9" s="14">
        <v>0.6</v>
      </c>
      <c r="P9" s="14">
        <v>0.48</v>
      </c>
      <c r="Q9" s="14"/>
      <c r="R9" s="14">
        <f t="array" ref="R9:U9">'AW P3'!E7:H7</f>
        <v>0</v>
      </c>
      <c r="S9" s="14">
        <v>0</v>
      </c>
      <c r="T9" s="14">
        <v>0</v>
      </c>
      <c r="U9" s="14">
        <v>0</v>
      </c>
      <c r="V9" s="4"/>
      <c r="Z9" s="4"/>
      <c r="BM9">
        <f t="array" ref="BM9:BP9">AC5:AF5</f>
        <v>0</v>
      </c>
      <c r="BN9">
        <v>0</v>
      </c>
      <c r="BO9">
        <v>0</v>
      </c>
      <c r="BP9">
        <v>0</v>
      </c>
      <c r="BR9">
        <f t="array" ref="BR9:BU9">AC6:AF6</f>
        <v>0</v>
      </c>
      <c r="BS9">
        <v>0</v>
      </c>
      <c r="BT9">
        <v>0</v>
      </c>
      <c r="BU9">
        <v>0</v>
      </c>
      <c r="BW9">
        <f t="array" ref="BW9:BZ9">$AC7:$AF7</f>
        <v>0</v>
      </c>
      <c r="BX9">
        <v>0</v>
      </c>
      <c r="BY9">
        <v>0</v>
      </c>
      <c r="BZ9">
        <v>0</v>
      </c>
    </row>
    <row r="10" spans="1:78" x14ac:dyDescent="0.25">
      <c r="A10">
        <v>0.31</v>
      </c>
      <c r="B10">
        <v>0.37</v>
      </c>
      <c r="C10">
        <v>0.43</v>
      </c>
      <c r="D10">
        <v>0.42</v>
      </c>
      <c r="E10">
        <v>0.44</v>
      </c>
      <c r="F10">
        <v>0.47</v>
      </c>
      <c r="G10">
        <v>0.4</v>
      </c>
      <c r="H10">
        <v>0.4</v>
      </c>
      <c r="M10" s="14"/>
      <c r="N10" s="14"/>
      <c r="O10" s="14"/>
      <c r="P10" s="14"/>
      <c r="Q10" s="14"/>
      <c r="R10" s="14"/>
      <c r="S10" s="14"/>
      <c r="T10" s="14"/>
      <c r="U10" s="14"/>
      <c r="V10" s="4"/>
      <c r="Z10" s="4"/>
      <c r="BR10">
        <f t="array" ref="BR10:BU10">AG6:AJ6</f>
        <v>0</v>
      </c>
      <c r="BS10">
        <v>0</v>
      </c>
      <c r="BT10">
        <v>0</v>
      </c>
      <c r="BU10">
        <v>0</v>
      </c>
      <c r="BW10">
        <f t="array" ref="BW10:BZ10">$AG7:$AJ7</f>
        <v>0</v>
      </c>
      <c r="BX10">
        <v>0</v>
      </c>
      <c r="BY10">
        <v>0</v>
      </c>
      <c r="BZ10">
        <v>0</v>
      </c>
    </row>
    <row r="11" spans="1:78" x14ac:dyDescent="0.25">
      <c r="A11">
        <v>0.31</v>
      </c>
      <c r="B11">
        <v>0.25</v>
      </c>
      <c r="C11">
        <v>0.28999999999999998</v>
      </c>
      <c r="D11">
        <v>0.32</v>
      </c>
      <c r="E11">
        <v>0.37</v>
      </c>
      <c r="F11">
        <v>0.34</v>
      </c>
      <c r="G11">
        <v>0.28999999999999998</v>
      </c>
      <c r="H11">
        <v>0.37</v>
      </c>
      <c r="M11" s="14">
        <f t="array" ref="M11:P11">A11:D11</f>
        <v>0.31</v>
      </c>
      <c r="N11" s="14">
        <v>0.25</v>
      </c>
      <c r="O11" s="14">
        <v>0.28999999999999998</v>
      </c>
      <c r="P11" s="14">
        <v>0.32</v>
      </c>
      <c r="Q11" s="14"/>
      <c r="R11" s="14">
        <f t="array" ref="R11:U11">'AW P3'!A11:D11</f>
        <v>0</v>
      </c>
      <c r="S11" s="14">
        <v>0</v>
      </c>
      <c r="T11" s="14">
        <v>0</v>
      </c>
      <c r="U11" s="14">
        <v>0</v>
      </c>
      <c r="V11" s="4"/>
      <c r="Z11" s="4"/>
      <c r="BR11">
        <f t="array" ref="BR11:BU11">AK6:AN6</f>
        <v>0</v>
      </c>
      <c r="BS11">
        <v>0</v>
      </c>
      <c r="BT11">
        <v>0</v>
      </c>
      <c r="BU11">
        <v>0</v>
      </c>
      <c r="BW11">
        <f t="array" ref="BW11:BZ11">$AK7:$AN7</f>
        <v>0</v>
      </c>
      <c r="BX11">
        <v>0</v>
      </c>
      <c r="BY11">
        <v>0</v>
      </c>
      <c r="BZ11">
        <v>0</v>
      </c>
    </row>
    <row r="12" spans="1:78" x14ac:dyDescent="0.25">
      <c r="M12" s="14">
        <f t="array" ref="M12:P12">E11:H11</f>
        <v>0.37</v>
      </c>
      <c r="N12" s="14">
        <v>0.34</v>
      </c>
      <c r="O12" s="14">
        <v>0.28999999999999998</v>
      </c>
      <c r="P12" s="14">
        <v>0.37</v>
      </c>
      <c r="Q12" s="14"/>
      <c r="R12" s="14">
        <f t="array" ref="R12:U12">'AW P3'!E11:H11</f>
        <v>0</v>
      </c>
      <c r="S12" s="14">
        <v>0</v>
      </c>
      <c r="T12" s="14">
        <v>0</v>
      </c>
      <c r="U12" s="14">
        <v>0</v>
      </c>
      <c r="V12" s="4"/>
      <c r="Z12" s="4"/>
      <c r="BW12">
        <f t="array" ref="BW12:BZ12">$AO7:$AR7</f>
        <v>0</v>
      </c>
      <c r="BX12">
        <v>0</v>
      </c>
      <c r="BY12">
        <v>0</v>
      </c>
      <c r="BZ12">
        <v>0</v>
      </c>
    </row>
    <row r="13" spans="1:78" x14ac:dyDescent="0.25">
      <c r="BW13">
        <f t="array" ref="BW13:BZ13">$AS7:$AV7</f>
        <v>0</v>
      </c>
      <c r="BX13">
        <v>0</v>
      </c>
      <c r="BY13">
        <v>0</v>
      </c>
      <c r="BZ13">
        <v>0</v>
      </c>
    </row>
    <row r="14" spans="1:78" x14ac:dyDescent="0.25">
      <c r="A14">
        <v>0.38</v>
      </c>
      <c r="B14">
        <v>0.38</v>
      </c>
      <c r="C14">
        <v>0.42</v>
      </c>
      <c r="D14">
        <v>0.4</v>
      </c>
      <c r="E14">
        <v>0.51</v>
      </c>
      <c r="F14">
        <v>0.48</v>
      </c>
      <c r="G14">
        <v>0.42</v>
      </c>
      <c r="H14">
        <v>0.48</v>
      </c>
    </row>
    <row r="15" spans="1:78" x14ac:dyDescent="0.25">
      <c r="A15">
        <v>0.38</v>
      </c>
      <c r="B15">
        <v>0.38</v>
      </c>
      <c r="C15">
        <v>0.42</v>
      </c>
      <c r="D15">
        <v>0.4</v>
      </c>
      <c r="E15">
        <v>0.51</v>
      </c>
      <c r="F15">
        <v>0.48</v>
      </c>
      <c r="G15">
        <v>0.42</v>
      </c>
      <c r="H15">
        <v>0.48</v>
      </c>
    </row>
    <row r="16" spans="1:78" x14ac:dyDescent="0.25">
      <c r="A16">
        <v>0.38</v>
      </c>
      <c r="B16">
        <v>0.38</v>
      </c>
      <c r="C16">
        <v>0.42</v>
      </c>
      <c r="D16">
        <v>0.4</v>
      </c>
      <c r="E16">
        <v>0.51</v>
      </c>
      <c r="F16">
        <v>0.48</v>
      </c>
      <c r="G16">
        <v>0.42</v>
      </c>
      <c r="H16">
        <v>0.48</v>
      </c>
    </row>
    <row r="17" spans="1:15" x14ac:dyDescent="0.25">
      <c r="A17">
        <v>0.38</v>
      </c>
      <c r="B17">
        <v>0.38</v>
      </c>
      <c r="C17">
        <v>0.42</v>
      </c>
      <c r="D17">
        <v>0.4</v>
      </c>
      <c r="E17">
        <v>0.51</v>
      </c>
      <c r="F17">
        <v>0.48</v>
      </c>
      <c r="G17">
        <v>0.42</v>
      </c>
      <c r="H17">
        <v>0.48</v>
      </c>
    </row>
    <row r="18" spans="1:15" x14ac:dyDescent="0.25">
      <c r="A18">
        <v>0.38</v>
      </c>
      <c r="B18">
        <v>0.38</v>
      </c>
      <c r="C18">
        <v>0.42</v>
      </c>
      <c r="D18">
        <v>0.4</v>
      </c>
      <c r="E18">
        <v>0.51</v>
      </c>
      <c r="F18">
        <v>0.48</v>
      </c>
      <c r="G18">
        <v>0.42</v>
      </c>
      <c r="H18">
        <v>0.48</v>
      </c>
    </row>
    <row r="19" spans="1:15" x14ac:dyDescent="0.25">
      <c r="A19">
        <v>0.38</v>
      </c>
      <c r="B19">
        <v>0.38</v>
      </c>
      <c r="C19">
        <v>0.42</v>
      </c>
      <c r="D19">
        <v>0.4</v>
      </c>
      <c r="E19">
        <v>0.51</v>
      </c>
      <c r="F19">
        <v>0.48</v>
      </c>
      <c r="G19">
        <v>0.42</v>
      </c>
      <c r="H19">
        <v>0.48</v>
      </c>
    </row>
    <row r="20" spans="1:15" x14ac:dyDescent="0.25">
      <c r="A20">
        <v>0.38</v>
      </c>
      <c r="B20">
        <v>0.38</v>
      </c>
      <c r="C20">
        <v>0.41</v>
      </c>
      <c r="D20">
        <v>0.4</v>
      </c>
      <c r="E20">
        <v>0.52</v>
      </c>
      <c r="F20">
        <v>0.48</v>
      </c>
      <c r="G20">
        <v>0.42</v>
      </c>
      <c r="H20">
        <v>0.48</v>
      </c>
      <c r="M20" s="2"/>
      <c r="O20" s="2"/>
    </row>
    <row r="21" spans="1:15" x14ac:dyDescent="0.25">
      <c r="A21">
        <v>0.38</v>
      </c>
      <c r="B21">
        <v>0.38</v>
      </c>
      <c r="C21">
        <v>0.41</v>
      </c>
      <c r="D21">
        <v>0.4</v>
      </c>
      <c r="E21">
        <v>0.52</v>
      </c>
      <c r="F21">
        <v>0.48</v>
      </c>
      <c r="G21">
        <v>0.42</v>
      </c>
      <c r="H21">
        <v>0.48</v>
      </c>
      <c r="M21" s="2"/>
      <c r="O21" s="2"/>
    </row>
    <row r="22" spans="1:15" x14ac:dyDescent="0.25">
      <c r="A22">
        <v>0.38</v>
      </c>
      <c r="B22">
        <v>0.38</v>
      </c>
      <c r="C22">
        <v>0.42</v>
      </c>
      <c r="D22">
        <v>0.4</v>
      </c>
      <c r="E22">
        <v>0.51</v>
      </c>
      <c r="F22">
        <v>0.48</v>
      </c>
      <c r="G22">
        <v>0.42</v>
      </c>
      <c r="H22">
        <v>0.48</v>
      </c>
      <c r="M22" s="2"/>
      <c r="O22" s="2"/>
    </row>
    <row r="23" spans="1:15" x14ac:dyDescent="0.25">
      <c r="A23">
        <v>0.38</v>
      </c>
      <c r="B23">
        <v>0.38</v>
      </c>
      <c r="C23">
        <v>0.42</v>
      </c>
      <c r="D23">
        <v>0.4</v>
      </c>
      <c r="E23">
        <v>0.51</v>
      </c>
      <c r="F23">
        <v>0.48</v>
      </c>
      <c r="G23">
        <v>0.42</v>
      </c>
      <c r="H23">
        <v>0.48</v>
      </c>
      <c r="M23" s="2"/>
      <c r="O23" s="2"/>
    </row>
    <row r="24" spans="1:15" x14ac:dyDescent="0.25">
      <c r="A24">
        <v>0.38</v>
      </c>
      <c r="B24">
        <v>0.38</v>
      </c>
      <c r="C24">
        <v>0.42</v>
      </c>
      <c r="D24">
        <v>0.4</v>
      </c>
      <c r="E24">
        <v>0.51</v>
      </c>
      <c r="F24">
        <v>0.48</v>
      </c>
      <c r="G24">
        <v>0.42</v>
      </c>
      <c r="H24">
        <v>0.48</v>
      </c>
      <c r="M24" s="2"/>
      <c r="O24" s="2"/>
    </row>
    <row r="25" spans="1:15" x14ac:dyDescent="0.25">
      <c r="A25">
        <v>0.43</v>
      </c>
      <c r="B25">
        <v>0.46</v>
      </c>
      <c r="C25">
        <v>0.52</v>
      </c>
      <c r="D25">
        <v>0.51</v>
      </c>
      <c r="E25">
        <v>0.51</v>
      </c>
      <c r="F25">
        <v>0.45</v>
      </c>
      <c r="G25">
        <v>0.51</v>
      </c>
      <c r="H25">
        <v>0.47</v>
      </c>
      <c r="M25" s="2"/>
      <c r="N25" s="3"/>
      <c r="O25" s="2"/>
    </row>
    <row r="26" spans="1:15" x14ac:dyDescent="0.25">
      <c r="A26">
        <v>0.43</v>
      </c>
      <c r="B26">
        <v>0.46</v>
      </c>
      <c r="C26">
        <v>0.52</v>
      </c>
      <c r="D26">
        <v>0.51</v>
      </c>
      <c r="E26">
        <v>0.51</v>
      </c>
      <c r="F26">
        <v>0.45</v>
      </c>
      <c r="G26">
        <v>0.51</v>
      </c>
      <c r="H26">
        <v>0.47</v>
      </c>
      <c r="M26" s="2"/>
      <c r="N26" s="1"/>
      <c r="O26" s="2"/>
    </row>
    <row r="27" spans="1:15" x14ac:dyDescent="0.25">
      <c r="A27">
        <v>0.43</v>
      </c>
      <c r="B27">
        <v>0.46</v>
      </c>
      <c r="C27">
        <v>0.52</v>
      </c>
      <c r="D27">
        <v>0.51</v>
      </c>
      <c r="E27">
        <v>0.51</v>
      </c>
      <c r="F27">
        <v>0.45</v>
      </c>
      <c r="G27">
        <v>0.51</v>
      </c>
      <c r="H27">
        <v>0.47</v>
      </c>
      <c r="M27" s="2"/>
      <c r="N27" s="1"/>
      <c r="O27" s="2"/>
    </row>
    <row r="28" spans="1:15" x14ac:dyDescent="0.25">
      <c r="A28">
        <v>0.43</v>
      </c>
      <c r="B28">
        <v>0.46</v>
      </c>
      <c r="C28">
        <v>0.52</v>
      </c>
      <c r="D28">
        <v>0.51</v>
      </c>
      <c r="E28">
        <v>0.51</v>
      </c>
      <c r="F28">
        <v>0.45</v>
      </c>
      <c r="G28">
        <v>0.51</v>
      </c>
      <c r="H28">
        <v>0.47</v>
      </c>
      <c r="M28" s="2"/>
      <c r="N28" s="1"/>
      <c r="O28" s="2"/>
    </row>
    <row r="29" spans="1:15" x14ac:dyDescent="0.25">
      <c r="A29">
        <v>0.43</v>
      </c>
      <c r="B29">
        <v>0.46</v>
      </c>
      <c r="C29">
        <v>0.52</v>
      </c>
      <c r="D29">
        <v>0.51</v>
      </c>
      <c r="E29">
        <v>0.51</v>
      </c>
      <c r="F29">
        <v>0.45</v>
      </c>
      <c r="G29">
        <v>0.51</v>
      </c>
      <c r="H29">
        <v>0.47</v>
      </c>
      <c r="M29" s="2"/>
      <c r="O29" s="2"/>
    </row>
    <row r="30" spans="1:15" x14ac:dyDescent="0.25">
      <c r="A30">
        <v>0.43</v>
      </c>
      <c r="B30">
        <v>0.46</v>
      </c>
      <c r="C30">
        <v>0.52</v>
      </c>
      <c r="D30">
        <v>0.51</v>
      </c>
      <c r="E30">
        <v>0.51</v>
      </c>
      <c r="F30">
        <v>0.45</v>
      </c>
      <c r="G30">
        <v>0.51</v>
      </c>
      <c r="H30">
        <v>0.47</v>
      </c>
    </row>
    <row r="31" spans="1:15" x14ac:dyDescent="0.25">
      <c r="A31">
        <v>0.43</v>
      </c>
      <c r="B31">
        <v>0.46</v>
      </c>
      <c r="C31">
        <v>0.52</v>
      </c>
      <c r="D31">
        <v>0.51</v>
      </c>
      <c r="E31">
        <v>0.51</v>
      </c>
      <c r="F31">
        <v>0.45</v>
      </c>
      <c r="G31">
        <v>0.51</v>
      </c>
      <c r="H31">
        <v>0.47</v>
      </c>
      <c r="J31" s="1"/>
    </row>
    <row r="32" spans="1:15" x14ac:dyDescent="0.25">
      <c r="A32">
        <v>0.43</v>
      </c>
      <c r="B32">
        <v>0.46</v>
      </c>
      <c r="C32">
        <v>0.52</v>
      </c>
      <c r="D32">
        <v>0.51</v>
      </c>
      <c r="E32">
        <v>0.51</v>
      </c>
      <c r="F32">
        <v>0.45</v>
      </c>
      <c r="G32">
        <v>0.51</v>
      </c>
      <c r="H32">
        <v>0.47</v>
      </c>
      <c r="M32" s="2"/>
      <c r="O32" s="2"/>
    </row>
    <row r="33" spans="1:15" x14ac:dyDescent="0.25">
      <c r="A33">
        <v>0.43</v>
      </c>
      <c r="B33">
        <v>0.46</v>
      </c>
      <c r="C33">
        <v>0.52</v>
      </c>
      <c r="D33">
        <v>0.51</v>
      </c>
      <c r="E33">
        <v>0.51</v>
      </c>
      <c r="F33">
        <v>0.45</v>
      </c>
      <c r="G33">
        <v>0.51</v>
      </c>
      <c r="H33">
        <v>0.47</v>
      </c>
      <c r="M33" s="2"/>
      <c r="O33" s="2"/>
    </row>
    <row r="34" spans="1:15" x14ac:dyDescent="0.25">
      <c r="A34">
        <v>0.43</v>
      </c>
      <c r="B34">
        <v>0.46</v>
      </c>
      <c r="C34">
        <v>0.52</v>
      </c>
      <c r="D34">
        <v>0.51</v>
      </c>
      <c r="E34">
        <v>0.51</v>
      </c>
      <c r="F34">
        <v>0.45</v>
      </c>
      <c r="G34">
        <v>0.51</v>
      </c>
      <c r="H34">
        <v>0.47</v>
      </c>
      <c r="M34" s="2"/>
      <c r="O34" s="2"/>
    </row>
    <row r="35" spans="1:15" x14ac:dyDescent="0.25">
      <c r="A35">
        <v>0.43</v>
      </c>
      <c r="B35">
        <v>0.46</v>
      </c>
      <c r="C35">
        <v>0.52</v>
      </c>
      <c r="D35">
        <v>0.51</v>
      </c>
      <c r="E35">
        <v>0.51</v>
      </c>
      <c r="F35">
        <v>0.45</v>
      </c>
      <c r="G35">
        <v>0.51</v>
      </c>
      <c r="H35">
        <v>0.47</v>
      </c>
      <c r="M35" s="2"/>
      <c r="O35" s="2"/>
    </row>
    <row r="36" spans="1:15" x14ac:dyDescent="0.25">
      <c r="M36" s="2"/>
      <c r="O36" s="2"/>
    </row>
    <row r="37" spans="1:15" x14ac:dyDescent="0.25">
      <c r="M37" s="2"/>
      <c r="N37" s="3"/>
      <c r="O37" s="2"/>
    </row>
    <row r="38" spans="1:15" x14ac:dyDescent="0.25">
      <c r="A38">
        <v>0.54</v>
      </c>
      <c r="B38">
        <v>0.39</v>
      </c>
      <c r="C38">
        <v>0.37</v>
      </c>
      <c r="D38">
        <v>0.45</v>
      </c>
      <c r="E38">
        <v>0.38</v>
      </c>
      <c r="F38">
        <v>0.51</v>
      </c>
      <c r="G38">
        <v>0.45</v>
      </c>
      <c r="H38">
        <v>0.46</v>
      </c>
      <c r="M38" s="2"/>
      <c r="N38" s="1"/>
      <c r="O38" s="2"/>
    </row>
    <row r="39" spans="1:15" x14ac:dyDescent="0.25">
      <c r="A39">
        <v>0.35</v>
      </c>
      <c r="B39">
        <v>0.31</v>
      </c>
      <c r="C39">
        <v>0.45</v>
      </c>
      <c r="D39">
        <v>0.49</v>
      </c>
      <c r="E39">
        <v>0.38</v>
      </c>
      <c r="F39">
        <v>0.46</v>
      </c>
      <c r="G39">
        <v>0.5</v>
      </c>
      <c r="H39">
        <v>0.35</v>
      </c>
      <c r="M39" s="2"/>
      <c r="N39" s="1"/>
      <c r="O39" s="2"/>
    </row>
    <row r="40" spans="1:15" x14ac:dyDescent="0.25">
      <c r="A40">
        <v>0.36</v>
      </c>
      <c r="B40">
        <v>0.37</v>
      </c>
      <c r="C40">
        <v>0.45</v>
      </c>
      <c r="D40">
        <v>0.46</v>
      </c>
      <c r="E40">
        <v>0.42</v>
      </c>
      <c r="F40">
        <v>0.47</v>
      </c>
      <c r="G40">
        <v>0.38</v>
      </c>
      <c r="H40">
        <v>0.49</v>
      </c>
      <c r="M40" s="2"/>
      <c r="N40" s="1"/>
      <c r="O40" s="2"/>
    </row>
    <row r="41" spans="1:15" x14ac:dyDescent="0.25">
      <c r="A41">
        <v>0.38</v>
      </c>
      <c r="B41">
        <v>0.38</v>
      </c>
      <c r="C41">
        <v>0.42</v>
      </c>
      <c r="D41">
        <v>0.4</v>
      </c>
      <c r="E41">
        <v>0.51</v>
      </c>
      <c r="F41">
        <v>0.48</v>
      </c>
      <c r="G41">
        <v>0.42</v>
      </c>
      <c r="H41">
        <v>0.48</v>
      </c>
      <c r="M41" s="2"/>
      <c r="O41" s="2"/>
    </row>
    <row r="42" spans="1:15" x14ac:dyDescent="0.25">
      <c r="A42">
        <v>0.35</v>
      </c>
      <c r="B42">
        <v>0.4</v>
      </c>
      <c r="C42">
        <v>0.41</v>
      </c>
      <c r="D42">
        <v>0.41</v>
      </c>
      <c r="E42">
        <v>0.52</v>
      </c>
      <c r="F42">
        <v>0.44</v>
      </c>
      <c r="G42">
        <v>0.44</v>
      </c>
      <c r="H42">
        <v>0.47</v>
      </c>
    </row>
    <row r="43" spans="1:15" x14ac:dyDescent="0.25">
      <c r="A43">
        <v>0.33</v>
      </c>
      <c r="B43">
        <v>0.39</v>
      </c>
      <c r="C43">
        <v>0.37</v>
      </c>
      <c r="D43">
        <v>0.4</v>
      </c>
      <c r="E43">
        <v>0.51</v>
      </c>
      <c r="F43">
        <v>0.42</v>
      </c>
      <c r="G43">
        <v>0.36</v>
      </c>
      <c r="H43">
        <v>0.42</v>
      </c>
    </row>
    <row r="44" spans="1:15" x14ac:dyDescent="0.25">
      <c r="A44">
        <v>0.27</v>
      </c>
      <c r="B44">
        <v>0.36</v>
      </c>
      <c r="C44">
        <v>0.37</v>
      </c>
      <c r="D44">
        <v>0.47</v>
      </c>
      <c r="E44">
        <v>0.35</v>
      </c>
      <c r="F44">
        <v>0.41</v>
      </c>
      <c r="G44">
        <v>0.3</v>
      </c>
      <c r="H44">
        <v>0.35</v>
      </c>
    </row>
    <row r="45" spans="1:15" x14ac:dyDescent="0.25">
      <c r="A45">
        <v>0.22</v>
      </c>
      <c r="B45">
        <v>0.23</v>
      </c>
      <c r="C45">
        <v>0.31</v>
      </c>
      <c r="D45">
        <v>0.28000000000000003</v>
      </c>
      <c r="E45">
        <v>0.37</v>
      </c>
      <c r="F45">
        <v>0.26</v>
      </c>
      <c r="G45">
        <v>0.3</v>
      </c>
      <c r="H45">
        <v>0.27</v>
      </c>
    </row>
    <row r="46" spans="1:15" x14ac:dyDescent="0.25">
      <c r="A46">
        <v>0.13</v>
      </c>
      <c r="B46">
        <v>0.13</v>
      </c>
      <c r="C46">
        <v>0.14000000000000001</v>
      </c>
      <c r="D46">
        <v>0.17</v>
      </c>
      <c r="E46">
        <v>0.14000000000000001</v>
      </c>
      <c r="F46">
        <v>0.13</v>
      </c>
      <c r="G46">
        <v>0.14000000000000001</v>
      </c>
      <c r="H46">
        <v>0.19</v>
      </c>
    </row>
    <row r="47" spans="1:15" x14ac:dyDescent="0.25">
      <c r="A47">
        <v>0.55000000000000004</v>
      </c>
      <c r="B47">
        <v>0.36</v>
      </c>
      <c r="C47">
        <v>0.39</v>
      </c>
      <c r="D47">
        <v>0.43</v>
      </c>
      <c r="E47">
        <v>0.43</v>
      </c>
      <c r="F47">
        <v>0.47</v>
      </c>
      <c r="G47">
        <v>0.48</v>
      </c>
      <c r="H47">
        <v>0.48</v>
      </c>
    </row>
    <row r="48" spans="1:15" x14ac:dyDescent="0.25">
      <c r="A48">
        <v>0.36</v>
      </c>
      <c r="B48">
        <v>0.41</v>
      </c>
      <c r="C48">
        <v>0.44</v>
      </c>
      <c r="D48">
        <v>0.46</v>
      </c>
      <c r="E48">
        <v>0.53</v>
      </c>
      <c r="F48">
        <v>0.42</v>
      </c>
      <c r="G48">
        <v>0.42</v>
      </c>
      <c r="H48">
        <v>0.48</v>
      </c>
    </row>
    <row r="49" spans="1:8" x14ac:dyDescent="0.25">
      <c r="A49">
        <v>0.39</v>
      </c>
      <c r="B49">
        <v>0.44</v>
      </c>
      <c r="C49">
        <v>0.5</v>
      </c>
      <c r="D49">
        <v>0.48</v>
      </c>
      <c r="E49">
        <v>0.51</v>
      </c>
      <c r="F49">
        <v>0.51</v>
      </c>
      <c r="G49">
        <v>0.41</v>
      </c>
      <c r="H49">
        <v>0.55000000000000004</v>
      </c>
    </row>
    <row r="50" spans="1:8" x14ac:dyDescent="0.25">
      <c r="A50">
        <v>0.43</v>
      </c>
      <c r="B50">
        <v>0.46</v>
      </c>
      <c r="C50">
        <v>0.52</v>
      </c>
      <c r="D50">
        <v>0.51</v>
      </c>
      <c r="E50">
        <v>0.51</v>
      </c>
      <c r="F50">
        <v>0.45</v>
      </c>
      <c r="G50">
        <v>0.51</v>
      </c>
      <c r="H50">
        <v>0.47</v>
      </c>
    </row>
    <row r="51" spans="1:8" x14ac:dyDescent="0.25">
      <c r="A51">
        <v>0.46</v>
      </c>
      <c r="B51">
        <v>0.48</v>
      </c>
      <c r="C51">
        <v>0.54</v>
      </c>
      <c r="D51">
        <v>0.55000000000000004</v>
      </c>
      <c r="E51">
        <v>0.48</v>
      </c>
      <c r="F51">
        <v>0.45</v>
      </c>
      <c r="G51">
        <v>0.56000000000000005</v>
      </c>
      <c r="H51">
        <v>0.54</v>
      </c>
    </row>
    <row r="52" spans="1:8" x14ac:dyDescent="0.25">
      <c r="A52">
        <v>0.48</v>
      </c>
      <c r="B52">
        <v>0.5</v>
      </c>
      <c r="C52">
        <v>0.56999999999999995</v>
      </c>
      <c r="D52">
        <v>0.53</v>
      </c>
      <c r="E52">
        <v>0.49</v>
      </c>
      <c r="F52">
        <v>0.48</v>
      </c>
      <c r="G52">
        <v>0.59</v>
      </c>
      <c r="H52">
        <v>0.55000000000000004</v>
      </c>
    </row>
    <row r="53" spans="1:8" x14ac:dyDescent="0.25">
      <c r="A53">
        <v>0.5</v>
      </c>
      <c r="B53">
        <v>0.54</v>
      </c>
      <c r="C53">
        <v>0.56000000000000005</v>
      </c>
      <c r="D53">
        <v>0.57999999999999996</v>
      </c>
      <c r="E53">
        <v>0.51</v>
      </c>
      <c r="F53">
        <v>0.47</v>
      </c>
      <c r="G53">
        <v>0.59</v>
      </c>
      <c r="H53">
        <v>0.54</v>
      </c>
    </row>
    <row r="54" spans="1:8" x14ac:dyDescent="0.25">
      <c r="A54">
        <v>0.5</v>
      </c>
      <c r="B54">
        <v>0.55000000000000004</v>
      </c>
      <c r="C54">
        <v>0.56000000000000005</v>
      </c>
      <c r="D54">
        <v>0.59</v>
      </c>
      <c r="E54">
        <v>0.55000000000000004</v>
      </c>
      <c r="F54">
        <v>0.53</v>
      </c>
      <c r="G54">
        <v>0.6</v>
      </c>
      <c r="H54">
        <v>0.56000000000000005</v>
      </c>
    </row>
    <row r="55" spans="1:8" x14ac:dyDescent="0.25">
      <c r="A55">
        <v>0.53</v>
      </c>
      <c r="B55">
        <v>0.56999999999999995</v>
      </c>
      <c r="C55">
        <v>0.57999999999999996</v>
      </c>
      <c r="D55">
        <v>0.57999999999999996</v>
      </c>
      <c r="E55">
        <v>0.57999999999999996</v>
      </c>
      <c r="F55">
        <v>0.56000000000000005</v>
      </c>
      <c r="G55">
        <v>0.61</v>
      </c>
      <c r="H55">
        <v>0.49</v>
      </c>
    </row>
    <row r="58" spans="1:8" x14ac:dyDescent="0.25">
      <c r="A58">
        <v>0.36</v>
      </c>
      <c r="B58">
        <v>0.36</v>
      </c>
      <c r="C58">
        <v>0.45</v>
      </c>
      <c r="D58">
        <v>0.46</v>
      </c>
      <c r="E58">
        <v>0.4</v>
      </c>
      <c r="F58">
        <v>0.51</v>
      </c>
      <c r="G58">
        <v>0.38</v>
      </c>
      <c r="H58">
        <v>0.51</v>
      </c>
    </row>
    <row r="59" spans="1:8" x14ac:dyDescent="0.25">
      <c r="A59">
        <v>0.34</v>
      </c>
      <c r="B59">
        <v>0.41</v>
      </c>
      <c r="C59">
        <v>0.43</v>
      </c>
      <c r="D59">
        <v>0.4</v>
      </c>
      <c r="E59">
        <v>0.47</v>
      </c>
      <c r="F59">
        <v>0.49</v>
      </c>
      <c r="G59">
        <v>0.4</v>
      </c>
      <c r="H59">
        <v>0.51</v>
      </c>
    </row>
    <row r="60" spans="1:8" x14ac:dyDescent="0.25">
      <c r="A60">
        <v>0.37</v>
      </c>
      <c r="B60">
        <v>0.36</v>
      </c>
      <c r="C60">
        <v>0.44</v>
      </c>
      <c r="D60">
        <v>0.39</v>
      </c>
      <c r="E60">
        <v>0.48</v>
      </c>
      <c r="F60">
        <v>0.5</v>
      </c>
      <c r="G60">
        <v>0.4</v>
      </c>
      <c r="H60">
        <v>0.49</v>
      </c>
    </row>
    <row r="61" spans="1:8" x14ac:dyDescent="0.25">
      <c r="A61">
        <v>0.38</v>
      </c>
      <c r="B61">
        <v>0.38</v>
      </c>
      <c r="C61">
        <v>0.42</v>
      </c>
      <c r="D61">
        <v>0.4</v>
      </c>
      <c r="E61">
        <v>0.51</v>
      </c>
      <c r="F61">
        <v>0.48</v>
      </c>
      <c r="G61">
        <v>0.42</v>
      </c>
      <c r="H61">
        <v>0.48</v>
      </c>
    </row>
    <row r="62" spans="1:8" x14ac:dyDescent="0.25">
      <c r="A62">
        <v>0.38</v>
      </c>
      <c r="B62">
        <v>0.35</v>
      </c>
      <c r="C62">
        <v>0.42</v>
      </c>
      <c r="D62">
        <v>0.42</v>
      </c>
      <c r="E62">
        <v>0.54</v>
      </c>
      <c r="F62">
        <v>0.45</v>
      </c>
      <c r="G62">
        <v>0.4</v>
      </c>
      <c r="H62">
        <v>0.47</v>
      </c>
    </row>
    <row r="63" spans="1:8" x14ac:dyDescent="0.25">
      <c r="A63">
        <v>0.39</v>
      </c>
      <c r="B63">
        <v>0.37</v>
      </c>
      <c r="C63">
        <v>0.42</v>
      </c>
      <c r="D63">
        <v>0.4</v>
      </c>
      <c r="E63">
        <v>0.53</v>
      </c>
      <c r="F63">
        <v>0.5</v>
      </c>
      <c r="G63">
        <v>0.42</v>
      </c>
      <c r="H63">
        <v>0.5</v>
      </c>
    </row>
    <row r="64" spans="1:8" x14ac:dyDescent="0.25">
      <c r="A64">
        <v>0.37</v>
      </c>
      <c r="B64">
        <v>0.41</v>
      </c>
      <c r="C64">
        <v>0.39</v>
      </c>
      <c r="D64">
        <v>0.36</v>
      </c>
      <c r="E64">
        <v>0.59</v>
      </c>
      <c r="F64">
        <v>0.45</v>
      </c>
      <c r="G64">
        <v>0.4</v>
      </c>
      <c r="H64">
        <v>0.5</v>
      </c>
    </row>
    <row r="65" spans="1:8" x14ac:dyDescent="0.25">
      <c r="A65">
        <v>0.39</v>
      </c>
      <c r="B65">
        <v>0.44</v>
      </c>
      <c r="C65">
        <v>0.41</v>
      </c>
      <c r="D65">
        <v>0.35</v>
      </c>
      <c r="E65">
        <v>0.55000000000000004</v>
      </c>
      <c r="F65">
        <v>0.41</v>
      </c>
      <c r="G65">
        <v>0.42</v>
      </c>
      <c r="H65">
        <v>0.51</v>
      </c>
    </row>
    <row r="66" spans="1:8" x14ac:dyDescent="0.25">
      <c r="A66">
        <v>0.42</v>
      </c>
      <c r="B66">
        <v>0.46</v>
      </c>
      <c r="C66">
        <v>0.52</v>
      </c>
      <c r="D66">
        <v>0.56000000000000005</v>
      </c>
      <c r="E66">
        <v>0.53</v>
      </c>
      <c r="F66">
        <v>0.48</v>
      </c>
      <c r="G66">
        <v>0.48</v>
      </c>
      <c r="H66">
        <v>0.52</v>
      </c>
    </row>
    <row r="67" spans="1:8" x14ac:dyDescent="0.25">
      <c r="A67">
        <v>0.41</v>
      </c>
      <c r="B67">
        <v>0.45</v>
      </c>
      <c r="C67">
        <v>0.52</v>
      </c>
      <c r="D67">
        <v>0.53</v>
      </c>
      <c r="E67">
        <v>0.55000000000000004</v>
      </c>
      <c r="F67">
        <v>0.45</v>
      </c>
      <c r="G67">
        <v>0.5</v>
      </c>
      <c r="H67">
        <v>0.52</v>
      </c>
    </row>
    <row r="68" spans="1:8" x14ac:dyDescent="0.25">
      <c r="A68">
        <v>0.43</v>
      </c>
      <c r="B68">
        <v>0.48</v>
      </c>
      <c r="C68">
        <v>0.48</v>
      </c>
      <c r="D68">
        <v>0.53</v>
      </c>
      <c r="E68">
        <v>0.54</v>
      </c>
      <c r="F68">
        <v>0.45</v>
      </c>
      <c r="G68">
        <v>0.51</v>
      </c>
      <c r="H68">
        <v>0.49</v>
      </c>
    </row>
    <row r="69" spans="1:8" x14ac:dyDescent="0.25">
      <c r="A69">
        <v>0.43</v>
      </c>
      <c r="B69">
        <v>0.46</v>
      </c>
      <c r="C69">
        <v>0.52</v>
      </c>
      <c r="D69">
        <v>0.51</v>
      </c>
      <c r="E69">
        <v>0.51</v>
      </c>
      <c r="F69">
        <v>0.45</v>
      </c>
      <c r="G69">
        <v>0.51</v>
      </c>
      <c r="H69">
        <v>0.47</v>
      </c>
    </row>
    <row r="70" spans="1:8" x14ac:dyDescent="0.25">
      <c r="A70">
        <v>0.4</v>
      </c>
      <c r="B70">
        <v>0.51</v>
      </c>
      <c r="C70">
        <v>0.52</v>
      </c>
      <c r="D70">
        <v>0.48</v>
      </c>
      <c r="E70">
        <v>0.49</v>
      </c>
      <c r="F70">
        <v>0.47</v>
      </c>
      <c r="G70">
        <v>0.49</v>
      </c>
      <c r="H70">
        <v>0.46</v>
      </c>
    </row>
    <row r="71" spans="1:8" x14ac:dyDescent="0.25">
      <c r="A71">
        <v>0.47</v>
      </c>
      <c r="B71">
        <v>0.47</v>
      </c>
      <c r="C71">
        <v>0.47</v>
      </c>
      <c r="D71">
        <v>0.49</v>
      </c>
      <c r="E71">
        <v>0.48</v>
      </c>
      <c r="F71">
        <v>0.48</v>
      </c>
      <c r="G71">
        <v>0.47</v>
      </c>
      <c r="H71">
        <v>0.51</v>
      </c>
    </row>
    <row r="72" spans="1:8" x14ac:dyDescent="0.25">
      <c r="A72">
        <v>0.47</v>
      </c>
      <c r="B72">
        <v>0.48</v>
      </c>
      <c r="C72">
        <v>0.47</v>
      </c>
      <c r="D72">
        <v>0.54</v>
      </c>
      <c r="E72">
        <v>0.45</v>
      </c>
      <c r="F72">
        <v>0.44</v>
      </c>
      <c r="G72">
        <v>0.52</v>
      </c>
      <c r="H72">
        <v>0.47</v>
      </c>
    </row>
    <row r="73" spans="1:8" x14ac:dyDescent="0.25">
      <c r="A73">
        <v>0.45</v>
      </c>
      <c r="B73">
        <v>0.55000000000000004</v>
      </c>
      <c r="C73">
        <v>0.39</v>
      </c>
      <c r="D73">
        <v>0.54</v>
      </c>
      <c r="E73">
        <v>0.45</v>
      </c>
      <c r="F73">
        <v>0.45</v>
      </c>
      <c r="G73">
        <v>0.48</v>
      </c>
      <c r="H73">
        <v>0.51</v>
      </c>
    </row>
    <row r="76" spans="1:8" x14ac:dyDescent="0.25">
      <c r="A76">
        <v>0.36</v>
      </c>
      <c r="B76">
        <v>0.41</v>
      </c>
      <c r="C76">
        <v>0.34</v>
      </c>
      <c r="D76">
        <v>0.34</v>
      </c>
      <c r="E76">
        <v>0.4</v>
      </c>
      <c r="F76">
        <v>0.38</v>
      </c>
      <c r="G76">
        <v>0.32</v>
      </c>
      <c r="H76">
        <v>0.38</v>
      </c>
    </row>
    <row r="77" spans="1:8" x14ac:dyDescent="0.25">
      <c r="A77">
        <v>0.36</v>
      </c>
      <c r="B77">
        <v>0.35</v>
      </c>
      <c r="C77">
        <v>0.28999999999999998</v>
      </c>
      <c r="D77">
        <v>0.39</v>
      </c>
      <c r="E77">
        <v>0.38</v>
      </c>
      <c r="F77">
        <v>0.37</v>
      </c>
      <c r="G77">
        <v>0.43</v>
      </c>
      <c r="H77">
        <v>0.38</v>
      </c>
    </row>
    <row r="78" spans="1:8" x14ac:dyDescent="0.25">
      <c r="A78">
        <v>0.33</v>
      </c>
      <c r="B78">
        <v>0.32</v>
      </c>
      <c r="C78">
        <v>0.43</v>
      </c>
      <c r="D78">
        <v>0.41</v>
      </c>
      <c r="E78">
        <v>0.38</v>
      </c>
      <c r="F78">
        <v>0.41</v>
      </c>
      <c r="G78">
        <v>0.44</v>
      </c>
      <c r="H78">
        <v>0.39</v>
      </c>
    </row>
    <row r="79" spans="1:8" x14ac:dyDescent="0.25">
      <c r="A79">
        <v>0.38</v>
      </c>
      <c r="B79">
        <v>0.38</v>
      </c>
      <c r="C79">
        <v>0.42</v>
      </c>
      <c r="D79">
        <v>0.4</v>
      </c>
      <c r="E79">
        <v>0.51</v>
      </c>
      <c r="F79">
        <v>0.48</v>
      </c>
      <c r="G79">
        <v>0.42</v>
      </c>
      <c r="H79">
        <v>0.48</v>
      </c>
    </row>
    <row r="80" spans="1:8" x14ac:dyDescent="0.25">
      <c r="A80">
        <v>0.37</v>
      </c>
      <c r="B80">
        <v>0.43</v>
      </c>
      <c r="C80">
        <v>0.43</v>
      </c>
      <c r="D80">
        <v>0.48</v>
      </c>
      <c r="E80">
        <v>0.54</v>
      </c>
      <c r="F80">
        <v>0.48</v>
      </c>
      <c r="G80">
        <v>0.46</v>
      </c>
      <c r="H80">
        <v>0.48</v>
      </c>
    </row>
    <row r="81" spans="1:8" x14ac:dyDescent="0.25">
      <c r="A81">
        <v>0.44</v>
      </c>
      <c r="B81">
        <v>0.44</v>
      </c>
      <c r="C81">
        <v>0.48</v>
      </c>
      <c r="D81">
        <v>0.48</v>
      </c>
      <c r="E81">
        <v>0.49</v>
      </c>
      <c r="F81">
        <v>0.47</v>
      </c>
      <c r="G81">
        <v>0.48</v>
      </c>
      <c r="H81">
        <v>0.51</v>
      </c>
    </row>
    <row r="82" spans="1:8" x14ac:dyDescent="0.25">
      <c r="A82">
        <v>0.55000000000000004</v>
      </c>
      <c r="B82">
        <v>0.36</v>
      </c>
      <c r="C82">
        <v>0.39</v>
      </c>
      <c r="D82">
        <v>0.43</v>
      </c>
      <c r="E82">
        <v>0.43</v>
      </c>
      <c r="F82">
        <v>0.47</v>
      </c>
      <c r="G82">
        <v>0.48</v>
      </c>
      <c r="H82">
        <v>0.48</v>
      </c>
    </row>
    <row r="83" spans="1:8" x14ac:dyDescent="0.25">
      <c r="A83">
        <v>0.36</v>
      </c>
      <c r="B83">
        <v>0.41</v>
      </c>
      <c r="C83">
        <v>0.44</v>
      </c>
      <c r="D83">
        <v>0.46</v>
      </c>
      <c r="E83">
        <v>0.53</v>
      </c>
      <c r="F83">
        <v>0.42</v>
      </c>
      <c r="G83">
        <v>0.42</v>
      </c>
      <c r="H83">
        <v>0.48</v>
      </c>
    </row>
    <row r="84" spans="1:8" x14ac:dyDescent="0.25">
      <c r="A84">
        <v>0.39</v>
      </c>
      <c r="B84">
        <v>0.44</v>
      </c>
      <c r="C84">
        <v>0.5</v>
      </c>
      <c r="D84">
        <v>0.48</v>
      </c>
      <c r="E84">
        <v>0.51</v>
      </c>
      <c r="F84">
        <v>0.51</v>
      </c>
      <c r="G84">
        <v>0.41</v>
      </c>
      <c r="H84">
        <v>0.55000000000000004</v>
      </c>
    </row>
    <row r="85" spans="1:8" x14ac:dyDescent="0.25">
      <c r="A85">
        <v>0.43</v>
      </c>
      <c r="B85">
        <v>0.46</v>
      </c>
      <c r="C85">
        <v>0.52</v>
      </c>
      <c r="D85">
        <v>0.51</v>
      </c>
      <c r="E85">
        <v>0.51</v>
      </c>
      <c r="F85">
        <v>0.45</v>
      </c>
      <c r="G85">
        <v>0.51</v>
      </c>
      <c r="H85">
        <v>0.47</v>
      </c>
    </row>
    <row r="86" spans="1:8" x14ac:dyDescent="0.25">
      <c r="A86">
        <v>0.46</v>
      </c>
      <c r="B86">
        <v>0.48</v>
      </c>
      <c r="C86">
        <v>0.54</v>
      </c>
      <c r="D86">
        <v>0.55000000000000004</v>
      </c>
      <c r="E86">
        <v>0.48</v>
      </c>
      <c r="F86">
        <v>0.45</v>
      </c>
      <c r="G86">
        <v>0.56000000000000005</v>
      </c>
      <c r="H86">
        <v>0.54</v>
      </c>
    </row>
    <row r="87" spans="1:8" x14ac:dyDescent="0.25">
      <c r="A87">
        <v>0.48</v>
      </c>
      <c r="B87">
        <v>0.5</v>
      </c>
      <c r="C87">
        <v>0.56999999999999995</v>
      </c>
      <c r="D87">
        <v>0.53</v>
      </c>
      <c r="E87">
        <v>0.49</v>
      </c>
      <c r="F87">
        <v>0.48</v>
      </c>
      <c r="G87">
        <v>0.59</v>
      </c>
      <c r="H87">
        <v>0.55000000000000004</v>
      </c>
    </row>
  </sheetData>
  <conditionalFormatting sqref="A1:XFD1 A13:XFD1048576 A2:L12 V2:XFD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P6 Q2:U4 Q5:Q7 R5:U6 M8:U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7CF5-D5DF-490C-AAFC-172C81C21306}">
  <dimension ref="A2:BZ87"/>
  <sheetViews>
    <sheetView zoomScale="60" zoomScaleNormal="160" workbookViewId="0">
      <selection sqref="A1:H1048576"/>
    </sheetView>
  </sheetViews>
  <sheetFormatPr baseColWidth="10" defaultRowHeight="15" x14ac:dyDescent="0.25"/>
  <cols>
    <col min="1" max="8" width="6.28515625" bestFit="1" customWidth="1"/>
    <col min="9" max="44" width="4.7109375" customWidth="1"/>
    <col min="45" max="46" width="3.7109375" customWidth="1"/>
    <col min="47" max="48" width="4.7109375" customWidth="1"/>
    <col min="50" max="53" width="5" bestFit="1" customWidth="1"/>
    <col min="55" max="58" width="5" bestFit="1" customWidth="1"/>
    <col min="60" max="63" width="5" bestFit="1" customWidth="1"/>
    <col min="65" max="68" width="5" bestFit="1" customWidth="1"/>
    <col min="70" max="73" width="5" bestFit="1" customWidth="1"/>
    <col min="75" max="78" width="5" bestFit="1" customWidth="1"/>
  </cols>
  <sheetData>
    <row r="2" spans="1:78" x14ac:dyDescent="0.25">
      <c r="A2">
        <v>0.02</v>
      </c>
      <c r="B2">
        <v>0.02</v>
      </c>
      <c r="C2">
        <v>0.03</v>
      </c>
      <c r="D2">
        <v>0.03</v>
      </c>
      <c r="E2">
        <v>0.08</v>
      </c>
      <c r="F2">
        <v>0.08</v>
      </c>
      <c r="G2">
        <v>0.06</v>
      </c>
      <c r="H2">
        <v>0.06</v>
      </c>
      <c r="AX2">
        <f t="array" ref="AX2:BA2">A2:D2</f>
        <v>0.02</v>
      </c>
      <c r="AY2">
        <v>0.02</v>
      </c>
      <c r="AZ2">
        <v>0.03</v>
      </c>
      <c r="BA2">
        <v>0.03</v>
      </c>
      <c r="BC2">
        <f t="array" ref="BC2:BF2">A3:D3</f>
        <v>0.05</v>
      </c>
      <c r="BD2">
        <v>0.05</v>
      </c>
      <c r="BE2">
        <v>7.0000000000000007E-2</v>
      </c>
      <c r="BF2">
        <v>7.0000000000000007E-2</v>
      </c>
      <c r="BH2">
        <f t="array" ref="BH2:BK2">A4:D4</f>
        <v>0.16</v>
      </c>
      <c r="BI2">
        <v>0.16</v>
      </c>
      <c r="BJ2">
        <v>0.14000000000000001</v>
      </c>
      <c r="BK2">
        <v>0.14000000000000001</v>
      </c>
      <c r="BM2">
        <f t="array" ref="BM2:BP2">A5:D5</f>
        <v>0.2</v>
      </c>
      <c r="BN2">
        <v>0.2</v>
      </c>
      <c r="BO2">
        <v>0.24</v>
      </c>
      <c r="BP2">
        <v>0.24</v>
      </c>
      <c r="BR2">
        <f t="array" ref="BR2:BU2">A6:D6</f>
        <v>0.28000000000000003</v>
      </c>
      <c r="BS2">
        <v>0.28000000000000003</v>
      </c>
      <c r="BT2">
        <v>0.28000000000000003</v>
      </c>
      <c r="BU2">
        <v>0.28000000000000003</v>
      </c>
      <c r="BW2">
        <f t="array" ref="BW2:BZ2">$A7:$D7</f>
        <v>0</v>
      </c>
      <c r="BX2">
        <v>0</v>
      </c>
      <c r="BY2">
        <v>0</v>
      </c>
      <c r="BZ2">
        <v>0</v>
      </c>
    </row>
    <row r="3" spans="1:78" x14ac:dyDescent="0.25">
      <c r="A3">
        <v>0.05</v>
      </c>
      <c r="B3">
        <v>0.05</v>
      </c>
      <c r="C3">
        <v>7.0000000000000007E-2</v>
      </c>
      <c r="D3">
        <v>7.0000000000000007E-2</v>
      </c>
      <c r="E3">
        <v>0.11</v>
      </c>
      <c r="F3">
        <v>0.11</v>
      </c>
      <c r="G3">
        <v>7.0000000000000007E-2</v>
      </c>
      <c r="H3">
        <v>7.0000000000000007E-2</v>
      </c>
      <c r="AX3">
        <f t="array" ref="AX3:BA3">E2:H2</f>
        <v>0.08</v>
      </c>
      <c r="AY3">
        <v>0.08</v>
      </c>
      <c r="AZ3">
        <v>0.06</v>
      </c>
      <c r="BA3">
        <v>0.06</v>
      </c>
      <c r="BC3">
        <f t="array" ref="BC3:BF3">E3:H3</f>
        <v>0.11</v>
      </c>
      <c r="BD3">
        <v>0.11</v>
      </c>
      <c r="BE3">
        <v>7.0000000000000007E-2</v>
      </c>
      <c r="BF3">
        <v>7.0000000000000007E-2</v>
      </c>
      <c r="BH3">
        <f t="array" ref="BH3:BK3">E4:H4</f>
        <v>0.11</v>
      </c>
      <c r="BI3">
        <v>0.11</v>
      </c>
      <c r="BJ3">
        <v>0.13</v>
      </c>
      <c r="BK3">
        <v>0.13</v>
      </c>
      <c r="BM3">
        <f t="array" ref="BM3:BP3">E5:H5</f>
        <v>0.18</v>
      </c>
      <c r="BN3">
        <v>0.18</v>
      </c>
      <c r="BO3">
        <v>0.2</v>
      </c>
      <c r="BP3">
        <v>0.2</v>
      </c>
      <c r="BR3">
        <f t="array" ref="BR3:BU3">E6:H6</f>
        <v>0.26</v>
      </c>
      <c r="BS3">
        <v>0.26</v>
      </c>
      <c r="BT3">
        <v>0.32</v>
      </c>
      <c r="BU3">
        <v>0.32</v>
      </c>
      <c r="BW3">
        <f t="array" ref="BW3:BZ3">$E7:$H7</f>
        <v>0</v>
      </c>
      <c r="BX3">
        <v>0</v>
      </c>
      <c r="BY3">
        <v>0</v>
      </c>
      <c r="BZ3">
        <v>0</v>
      </c>
    </row>
    <row r="4" spans="1:78" x14ac:dyDescent="0.25">
      <c r="A4">
        <v>0.16</v>
      </c>
      <c r="B4">
        <v>0.16</v>
      </c>
      <c r="C4">
        <v>0.14000000000000001</v>
      </c>
      <c r="D4">
        <v>0.14000000000000001</v>
      </c>
      <c r="E4">
        <v>0.11</v>
      </c>
      <c r="F4">
        <v>0.11</v>
      </c>
      <c r="G4">
        <v>0.13</v>
      </c>
      <c r="H4">
        <v>0.13</v>
      </c>
      <c r="BC4">
        <f t="array" ref="BC4:BF4">I3:L3</f>
        <v>0</v>
      </c>
      <c r="BD4">
        <v>0</v>
      </c>
      <c r="BE4">
        <v>0</v>
      </c>
      <c r="BF4">
        <v>0</v>
      </c>
      <c r="BH4">
        <f t="array" ref="BH4:BK4">I4:L4</f>
        <v>0</v>
      </c>
      <c r="BI4">
        <v>0</v>
      </c>
      <c r="BJ4">
        <v>0</v>
      </c>
      <c r="BK4">
        <v>0</v>
      </c>
      <c r="BM4">
        <f t="array" ref="BM4:BP4">I5:L5</f>
        <v>0</v>
      </c>
      <c r="BN4">
        <v>0</v>
      </c>
      <c r="BO4">
        <v>0</v>
      </c>
      <c r="BP4">
        <v>0</v>
      </c>
      <c r="BR4">
        <f t="array" ref="BR4:BU4">I6:L6</f>
        <v>0</v>
      </c>
      <c r="BS4">
        <v>0</v>
      </c>
      <c r="BT4">
        <v>0</v>
      </c>
      <c r="BU4">
        <v>0</v>
      </c>
      <c r="BW4">
        <f t="array" ref="BW4:BZ4">$I7:$L7</f>
        <v>0</v>
      </c>
      <c r="BX4">
        <v>0</v>
      </c>
      <c r="BY4">
        <v>0</v>
      </c>
      <c r="BZ4">
        <v>0</v>
      </c>
    </row>
    <row r="5" spans="1:78" x14ac:dyDescent="0.25">
      <c r="A5">
        <v>0.2</v>
      </c>
      <c r="B5">
        <v>0.2</v>
      </c>
      <c r="C5">
        <v>0.24</v>
      </c>
      <c r="D5">
        <v>0.24</v>
      </c>
      <c r="E5">
        <v>0.18</v>
      </c>
      <c r="F5">
        <v>0.18</v>
      </c>
      <c r="G5">
        <v>0.2</v>
      </c>
      <c r="H5">
        <v>0.2</v>
      </c>
      <c r="BC5">
        <f t="array" ref="BC5:BF5">M3:P3</f>
        <v>0</v>
      </c>
      <c r="BD5">
        <v>0</v>
      </c>
      <c r="BE5">
        <v>0</v>
      </c>
      <c r="BF5">
        <v>0</v>
      </c>
      <c r="BH5">
        <f t="array" ref="BH5:BK5">M4:P4</f>
        <v>0</v>
      </c>
      <c r="BI5">
        <v>0</v>
      </c>
      <c r="BJ5">
        <v>0</v>
      </c>
      <c r="BK5">
        <v>0</v>
      </c>
      <c r="BM5">
        <f t="array" ref="BM5:BP5">M5:P5</f>
        <v>0</v>
      </c>
      <c r="BN5">
        <v>0</v>
      </c>
      <c r="BO5">
        <v>0</v>
      </c>
      <c r="BP5">
        <v>0</v>
      </c>
      <c r="BR5">
        <f t="array" ref="BR5:BU5">M6:P6</f>
        <v>0</v>
      </c>
      <c r="BS5">
        <v>0</v>
      </c>
      <c r="BT5">
        <v>0</v>
      </c>
      <c r="BU5">
        <v>0</v>
      </c>
      <c r="BW5">
        <f t="array" ref="BW5:BZ5">$M7:$P7</f>
        <v>0</v>
      </c>
      <c r="BX5">
        <v>0</v>
      </c>
      <c r="BY5">
        <v>0</v>
      </c>
      <c r="BZ5">
        <v>0</v>
      </c>
    </row>
    <row r="6" spans="1:78" x14ac:dyDescent="0.25">
      <c r="A6">
        <v>0.28000000000000003</v>
      </c>
      <c r="B6">
        <v>0.28000000000000003</v>
      </c>
      <c r="C6">
        <v>0.28000000000000003</v>
      </c>
      <c r="D6">
        <v>0.28000000000000003</v>
      </c>
      <c r="E6">
        <v>0.26</v>
      </c>
      <c r="F6">
        <v>0.26</v>
      </c>
      <c r="G6">
        <v>0.32</v>
      </c>
      <c r="H6">
        <v>0.32</v>
      </c>
      <c r="BH6">
        <f t="array" ref="BH6:BK6">Q4:T4</f>
        <v>0</v>
      </c>
      <c r="BI6">
        <v>0</v>
      </c>
      <c r="BJ6">
        <v>0</v>
      </c>
      <c r="BK6">
        <v>0</v>
      </c>
      <c r="BM6">
        <f t="array" ref="BM6:BP6">Q5:T5</f>
        <v>0</v>
      </c>
      <c r="BN6">
        <v>0</v>
      </c>
      <c r="BO6">
        <v>0</v>
      </c>
      <c r="BP6">
        <v>0</v>
      </c>
      <c r="BR6">
        <f t="array" ref="BR6:BU6">Q6:T6</f>
        <v>0</v>
      </c>
      <c r="BS6">
        <v>0</v>
      </c>
      <c r="BT6">
        <v>0</v>
      </c>
      <c r="BU6">
        <v>0</v>
      </c>
      <c r="BW6">
        <f t="array" ref="BW6:BZ6">$Q7:$T7</f>
        <v>0</v>
      </c>
      <c r="BX6">
        <v>0</v>
      </c>
      <c r="BY6">
        <v>0</v>
      </c>
      <c r="BZ6">
        <v>0</v>
      </c>
    </row>
    <row r="7" spans="1:7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BH7">
        <f t="array" ref="BH7:BK7">U4:X4</f>
        <v>0</v>
      </c>
      <c r="BI7">
        <v>0</v>
      </c>
      <c r="BJ7">
        <v>0</v>
      </c>
      <c r="BK7">
        <v>0</v>
      </c>
      <c r="BM7">
        <f t="array" ref="BM7:BP7">U5:X5</f>
        <v>0</v>
      </c>
      <c r="BN7">
        <v>0</v>
      </c>
      <c r="BO7">
        <v>0</v>
      </c>
      <c r="BP7">
        <v>0</v>
      </c>
      <c r="BR7">
        <f t="array" ref="BR7:BU7">U6:X6</f>
        <v>0</v>
      </c>
      <c r="BS7">
        <v>0</v>
      </c>
      <c r="BT7">
        <v>0</v>
      </c>
      <c r="BU7">
        <v>0</v>
      </c>
      <c r="BW7">
        <f t="array" ref="BW7:BZ7">$U7:$X7</f>
        <v>0</v>
      </c>
      <c r="BX7">
        <v>0</v>
      </c>
      <c r="BY7">
        <v>0</v>
      </c>
      <c r="BZ7">
        <v>0</v>
      </c>
    </row>
    <row r="8" spans="1:7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BM8">
        <f t="array" ref="BM8:BP8">Y5:AB5</f>
        <v>0</v>
      </c>
      <c r="BN8">
        <v>0</v>
      </c>
      <c r="BO8">
        <v>0</v>
      </c>
      <c r="BP8">
        <v>0</v>
      </c>
      <c r="BR8">
        <f t="array" ref="BR8:BU8">Y6:AB6</f>
        <v>0</v>
      </c>
      <c r="BS8">
        <v>0</v>
      </c>
      <c r="BT8">
        <v>0</v>
      </c>
      <c r="BU8">
        <v>0</v>
      </c>
      <c r="BW8">
        <f t="array" ref="BW8:BZ8">$Y7:$AB7</f>
        <v>0</v>
      </c>
      <c r="BX8">
        <v>0</v>
      </c>
      <c r="BY8">
        <v>0</v>
      </c>
      <c r="BZ8">
        <v>0</v>
      </c>
    </row>
    <row r="9" spans="1:7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BM9">
        <f t="array" ref="BM9:BP9">AC5:AF5</f>
        <v>0</v>
      </c>
      <c r="BN9">
        <v>0</v>
      </c>
      <c r="BO9">
        <v>0</v>
      </c>
      <c r="BP9">
        <v>0</v>
      </c>
      <c r="BR9">
        <f t="array" ref="BR9:BU9">AC6:AF6</f>
        <v>0</v>
      </c>
      <c r="BS9">
        <v>0</v>
      </c>
      <c r="BT9">
        <v>0</v>
      </c>
      <c r="BU9">
        <v>0</v>
      </c>
      <c r="BW9">
        <f t="array" ref="BW9:BZ9">$AC7:$AF7</f>
        <v>0</v>
      </c>
      <c r="BX9">
        <v>0</v>
      </c>
      <c r="BY9">
        <v>0</v>
      </c>
      <c r="BZ9">
        <v>0</v>
      </c>
    </row>
    <row r="10" spans="1:7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BR10">
        <f t="array" ref="BR10:BU10">AG6:AJ6</f>
        <v>0</v>
      </c>
      <c r="BS10">
        <v>0</v>
      </c>
      <c r="BT10">
        <v>0</v>
      </c>
      <c r="BU10">
        <v>0</v>
      </c>
      <c r="BW10">
        <f t="array" ref="BW10:BZ10">$AG7:$AJ7</f>
        <v>0</v>
      </c>
      <c r="BX10">
        <v>0</v>
      </c>
      <c r="BY10">
        <v>0</v>
      </c>
      <c r="BZ10">
        <v>0</v>
      </c>
    </row>
    <row r="11" spans="1:7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BR11">
        <f t="array" ref="BR11:BU11">AK6:AN6</f>
        <v>0</v>
      </c>
      <c r="BS11">
        <v>0</v>
      </c>
      <c r="BT11">
        <v>0</v>
      </c>
      <c r="BU11">
        <v>0</v>
      </c>
      <c r="BW11">
        <f t="array" ref="BW11:BZ11">$AK7:$AN7</f>
        <v>0</v>
      </c>
      <c r="BX11">
        <v>0</v>
      </c>
      <c r="BY11">
        <v>0</v>
      </c>
      <c r="BZ11">
        <v>0</v>
      </c>
    </row>
    <row r="12" spans="1:78" x14ac:dyDescent="0.25">
      <c r="BW12">
        <f t="array" ref="BW12:BZ12">$AO7:$AR7</f>
        <v>0</v>
      </c>
      <c r="BX12">
        <v>0</v>
      </c>
      <c r="BY12">
        <v>0</v>
      </c>
      <c r="BZ12">
        <v>0</v>
      </c>
    </row>
    <row r="13" spans="1:78" x14ac:dyDescent="0.25">
      <c r="BW13">
        <f t="array" ref="BW13:BZ13">$AS7:$AV7</f>
        <v>0</v>
      </c>
      <c r="BX13">
        <v>0</v>
      </c>
      <c r="BY13">
        <v>0</v>
      </c>
      <c r="BZ13">
        <v>0</v>
      </c>
    </row>
    <row r="14" spans="1:78" x14ac:dyDescent="0.25">
      <c r="A14">
        <v>0.16</v>
      </c>
      <c r="B14">
        <v>0.16</v>
      </c>
      <c r="C14">
        <v>0.14000000000000001</v>
      </c>
      <c r="D14">
        <v>0.14000000000000001</v>
      </c>
      <c r="E14">
        <v>0.11</v>
      </c>
      <c r="F14">
        <v>0.11</v>
      </c>
      <c r="G14">
        <v>0.13</v>
      </c>
      <c r="H14">
        <v>0.13</v>
      </c>
    </row>
    <row r="15" spans="1:78" x14ac:dyDescent="0.25">
      <c r="A15">
        <v>0.16</v>
      </c>
      <c r="B15">
        <v>0.16</v>
      </c>
      <c r="C15">
        <v>0.14000000000000001</v>
      </c>
      <c r="D15">
        <v>0.14000000000000001</v>
      </c>
      <c r="E15">
        <v>0.11</v>
      </c>
      <c r="F15">
        <v>0.11</v>
      </c>
      <c r="G15">
        <v>0.13</v>
      </c>
      <c r="H15">
        <v>0.13</v>
      </c>
    </row>
    <row r="16" spans="1:78" x14ac:dyDescent="0.25">
      <c r="A16">
        <v>0.16</v>
      </c>
      <c r="B16">
        <v>0.16</v>
      </c>
      <c r="C16">
        <v>0.14000000000000001</v>
      </c>
      <c r="D16">
        <v>0.14000000000000001</v>
      </c>
      <c r="E16">
        <v>0.11</v>
      </c>
      <c r="F16">
        <v>0.11</v>
      </c>
      <c r="G16">
        <v>0.13</v>
      </c>
      <c r="H16">
        <v>0.13</v>
      </c>
    </row>
    <row r="17" spans="1:8" x14ac:dyDescent="0.25">
      <c r="A17">
        <v>0.16</v>
      </c>
      <c r="B17">
        <v>0.16</v>
      </c>
      <c r="C17">
        <v>0.14000000000000001</v>
      </c>
      <c r="D17">
        <v>0.14000000000000001</v>
      </c>
      <c r="E17">
        <v>0.11</v>
      </c>
      <c r="F17">
        <v>0.11</v>
      </c>
      <c r="G17">
        <v>0.13</v>
      </c>
      <c r="H17">
        <v>0.13</v>
      </c>
    </row>
    <row r="18" spans="1:8" x14ac:dyDescent="0.25">
      <c r="A18">
        <v>0.16</v>
      </c>
      <c r="B18">
        <v>0.16</v>
      </c>
      <c r="C18">
        <v>0.14000000000000001</v>
      </c>
      <c r="D18">
        <v>0.14000000000000001</v>
      </c>
      <c r="E18">
        <v>0.11</v>
      </c>
      <c r="F18">
        <v>0.11</v>
      </c>
      <c r="G18">
        <v>0.12</v>
      </c>
      <c r="H18">
        <v>0.12</v>
      </c>
    </row>
    <row r="19" spans="1:8" x14ac:dyDescent="0.25">
      <c r="A19">
        <v>0.16</v>
      </c>
      <c r="B19">
        <v>0.16</v>
      </c>
      <c r="C19">
        <v>0.14000000000000001</v>
      </c>
      <c r="D19">
        <v>0.14000000000000001</v>
      </c>
      <c r="E19">
        <v>0.11</v>
      </c>
      <c r="F19">
        <v>0.11</v>
      </c>
      <c r="G19">
        <v>0.13</v>
      </c>
      <c r="H19">
        <v>0.13</v>
      </c>
    </row>
    <row r="20" spans="1:8" x14ac:dyDescent="0.25">
      <c r="A20">
        <v>0.16</v>
      </c>
      <c r="B20">
        <v>0.16</v>
      </c>
      <c r="C20">
        <v>0.15</v>
      </c>
      <c r="D20">
        <v>0.15</v>
      </c>
      <c r="E20">
        <v>0.1</v>
      </c>
      <c r="F20">
        <v>0.1</v>
      </c>
      <c r="G20">
        <v>0.13</v>
      </c>
      <c r="H20">
        <v>0.13</v>
      </c>
    </row>
    <row r="21" spans="1:8" x14ac:dyDescent="0.25">
      <c r="A21">
        <v>0.16</v>
      </c>
      <c r="B21">
        <v>0.16</v>
      </c>
      <c r="C21">
        <v>0.15</v>
      </c>
      <c r="D21">
        <v>0.15</v>
      </c>
      <c r="E21">
        <v>0.1</v>
      </c>
      <c r="F21">
        <v>0.1</v>
      </c>
      <c r="G21">
        <v>0.13</v>
      </c>
      <c r="H21">
        <v>0.13</v>
      </c>
    </row>
    <row r="22" spans="1:8" x14ac:dyDescent="0.25">
      <c r="A22">
        <v>0.16</v>
      </c>
      <c r="B22">
        <v>0.16</v>
      </c>
      <c r="C22">
        <v>0.14000000000000001</v>
      </c>
      <c r="D22">
        <v>0.14000000000000001</v>
      </c>
      <c r="E22">
        <v>0.11</v>
      </c>
      <c r="F22">
        <v>0.11</v>
      </c>
      <c r="G22">
        <v>0.13</v>
      </c>
      <c r="H22">
        <v>0.13</v>
      </c>
    </row>
    <row r="23" spans="1:8" x14ac:dyDescent="0.25">
      <c r="A23">
        <v>0.16</v>
      </c>
      <c r="B23">
        <v>0.16</v>
      </c>
      <c r="C23">
        <v>0.14000000000000001</v>
      </c>
      <c r="D23">
        <v>0.14000000000000001</v>
      </c>
      <c r="E23">
        <v>0.11</v>
      </c>
      <c r="F23">
        <v>0.11</v>
      </c>
      <c r="G23">
        <v>0.13</v>
      </c>
      <c r="H23">
        <v>0.13</v>
      </c>
    </row>
    <row r="24" spans="1:8" x14ac:dyDescent="0.25">
      <c r="A24">
        <v>0.16</v>
      </c>
      <c r="B24">
        <v>0.16</v>
      </c>
      <c r="C24">
        <v>0.14000000000000001</v>
      </c>
      <c r="D24">
        <v>0.14000000000000001</v>
      </c>
      <c r="E24">
        <v>0.11</v>
      </c>
      <c r="F24">
        <v>0.11</v>
      </c>
      <c r="G24">
        <v>0.13</v>
      </c>
      <c r="H24">
        <v>0.13</v>
      </c>
    </row>
    <row r="25" spans="1: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8" spans="1:8" x14ac:dyDescent="0.25">
      <c r="A38">
        <v>0.01</v>
      </c>
      <c r="B38">
        <v>0.01</v>
      </c>
      <c r="C38">
        <v>0.04</v>
      </c>
      <c r="D38">
        <v>0.04</v>
      </c>
      <c r="E38">
        <v>0.04</v>
      </c>
      <c r="F38">
        <v>0.04</v>
      </c>
      <c r="G38">
        <v>0.03</v>
      </c>
      <c r="H38">
        <v>0.03</v>
      </c>
    </row>
    <row r="39" spans="1:8" x14ac:dyDescent="0.25">
      <c r="A39">
        <v>0.14000000000000001</v>
      </c>
      <c r="B39">
        <v>0.14000000000000001</v>
      </c>
      <c r="C39">
        <v>7.0000000000000007E-2</v>
      </c>
      <c r="D39">
        <v>7.0000000000000007E-2</v>
      </c>
      <c r="E39">
        <v>0.09</v>
      </c>
      <c r="F39">
        <v>0.09</v>
      </c>
      <c r="G39">
        <v>0.09</v>
      </c>
      <c r="H39">
        <v>0.09</v>
      </c>
    </row>
    <row r="40" spans="1:8" x14ac:dyDescent="0.25">
      <c r="A40">
        <v>0.15</v>
      </c>
      <c r="B40">
        <v>0.15</v>
      </c>
      <c r="C40">
        <v>0.13</v>
      </c>
      <c r="D40">
        <v>0.13</v>
      </c>
      <c r="E40">
        <v>0.1</v>
      </c>
      <c r="F40">
        <v>0.1</v>
      </c>
      <c r="G40">
        <v>0.14000000000000001</v>
      </c>
      <c r="H40">
        <v>0.14000000000000001</v>
      </c>
    </row>
    <row r="41" spans="1:8" x14ac:dyDescent="0.25">
      <c r="A41">
        <v>0.16</v>
      </c>
      <c r="B41">
        <v>0.16</v>
      </c>
      <c r="C41">
        <v>0.14000000000000001</v>
      </c>
      <c r="D41">
        <v>0.14000000000000001</v>
      </c>
      <c r="E41">
        <v>0.11</v>
      </c>
      <c r="F41">
        <v>0.11</v>
      </c>
      <c r="G41">
        <v>0.13</v>
      </c>
      <c r="H41">
        <v>0.13</v>
      </c>
    </row>
    <row r="42" spans="1:8" x14ac:dyDescent="0.25">
      <c r="A42">
        <v>0.18</v>
      </c>
      <c r="B42">
        <v>0.18</v>
      </c>
      <c r="C42">
        <v>0.15</v>
      </c>
      <c r="D42">
        <v>0.15</v>
      </c>
      <c r="E42">
        <v>0.13</v>
      </c>
      <c r="F42">
        <v>0.13</v>
      </c>
      <c r="G42">
        <v>0.22</v>
      </c>
      <c r="H42">
        <v>0.22</v>
      </c>
    </row>
    <row r="43" spans="1:8" x14ac:dyDescent="0.25">
      <c r="A43">
        <v>0.22</v>
      </c>
      <c r="B43">
        <v>0.22</v>
      </c>
      <c r="C43">
        <v>0.21</v>
      </c>
      <c r="D43">
        <v>0.21</v>
      </c>
      <c r="E43">
        <v>0.13</v>
      </c>
      <c r="F43">
        <v>0.13</v>
      </c>
      <c r="G43">
        <v>0.28000000000000003</v>
      </c>
      <c r="H43">
        <v>0.28000000000000003</v>
      </c>
    </row>
    <row r="44" spans="1:8" x14ac:dyDescent="0.25">
      <c r="A44">
        <v>0.28999999999999998</v>
      </c>
      <c r="B44">
        <v>0.28999999999999998</v>
      </c>
      <c r="C44">
        <v>0.24</v>
      </c>
      <c r="D44">
        <v>0.24</v>
      </c>
      <c r="E44">
        <v>0.25</v>
      </c>
      <c r="F44">
        <v>0.25</v>
      </c>
      <c r="G44">
        <v>0.3</v>
      </c>
      <c r="H44">
        <v>0.3</v>
      </c>
    </row>
    <row r="45" spans="1:8" x14ac:dyDescent="0.25">
      <c r="A45">
        <v>0.4</v>
      </c>
      <c r="B45">
        <v>0.4</v>
      </c>
      <c r="C45">
        <v>0.28999999999999998</v>
      </c>
      <c r="D45">
        <v>0.28999999999999998</v>
      </c>
      <c r="E45">
        <v>0.36</v>
      </c>
      <c r="F45">
        <v>0.36</v>
      </c>
      <c r="G45">
        <v>0.35</v>
      </c>
      <c r="H45">
        <v>0.35</v>
      </c>
    </row>
    <row r="46" spans="1:8" x14ac:dyDescent="0.25">
      <c r="A46">
        <v>0.5</v>
      </c>
      <c r="B46">
        <v>0.5</v>
      </c>
      <c r="C46">
        <v>0.51</v>
      </c>
      <c r="D46">
        <v>0.51</v>
      </c>
      <c r="E46">
        <v>0.49</v>
      </c>
      <c r="F46">
        <v>0.49</v>
      </c>
      <c r="G46">
        <v>0.52</v>
      </c>
      <c r="H46">
        <v>0.52</v>
      </c>
    </row>
    <row r="47" spans="1: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8" spans="1:8" x14ac:dyDescent="0.25">
      <c r="A58">
        <v>0.19</v>
      </c>
      <c r="B58">
        <v>0.19</v>
      </c>
      <c r="C58">
        <v>0.17</v>
      </c>
      <c r="D58">
        <v>0.17</v>
      </c>
      <c r="E58">
        <v>0.14000000000000001</v>
      </c>
      <c r="F58">
        <v>0.14000000000000001</v>
      </c>
      <c r="G58">
        <v>0.14000000000000001</v>
      </c>
      <c r="H58">
        <v>0.14000000000000001</v>
      </c>
    </row>
    <row r="59" spans="1:8" x14ac:dyDescent="0.25">
      <c r="A59">
        <v>0.14000000000000001</v>
      </c>
      <c r="B59">
        <v>0.14000000000000001</v>
      </c>
      <c r="C59">
        <v>0.2</v>
      </c>
      <c r="D59">
        <v>0.2</v>
      </c>
      <c r="E59">
        <v>0.11</v>
      </c>
      <c r="F59">
        <v>0.11</v>
      </c>
      <c r="G59">
        <v>0.14000000000000001</v>
      </c>
      <c r="H59">
        <v>0.14000000000000001</v>
      </c>
    </row>
    <row r="60" spans="1:8" x14ac:dyDescent="0.25">
      <c r="A60">
        <v>0.17</v>
      </c>
      <c r="B60">
        <v>0.17</v>
      </c>
      <c r="C60">
        <v>0.16</v>
      </c>
      <c r="D60">
        <v>0.16</v>
      </c>
      <c r="E60">
        <v>0.11</v>
      </c>
      <c r="F60">
        <v>0.11</v>
      </c>
      <c r="G60">
        <v>0.14000000000000001</v>
      </c>
      <c r="H60">
        <v>0.14000000000000001</v>
      </c>
    </row>
    <row r="61" spans="1:8" x14ac:dyDescent="0.25">
      <c r="A61">
        <v>0.16</v>
      </c>
      <c r="B61">
        <v>0.16</v>
      </c>
      <c r="C61">
        <v>0.14000000000000001</v>
      </c>
      <c r="D61">
        <v>0.14000000000000001</v>
      </c>
      <c r="E61">
        <v>0.11</v>
      </c>
      <c r="F61">
        <v>0.11</v>
      </c>
      <c r="G61">
        <v>0.13</v>
      </c>
      <c r="H61">
        <v>0.13</v>
      </c>
    </row>
    <row r="62" spans="1:8" x14ac:dyDescent="0.25">
      <c r="A62">
        <v>0.16</v>
      </c>
      <c r="B62">
        <v>0.16</v>
      </c>
      <c r="C62">
        <v>0.13</v>
      </c>
      <c r="D62">
        <v>0.13</v>
      </c>
      <c r="E62">
        <v>0.09</v>
      </c>
      <c r="F62">
        <v>0.09</v>
      </c>
      <c r="G62">
        <v>0.15</v>
      </c>
      <c r="H62">
        <v>0.15</v>
      </c>
    </row>
    <row r="63" spans="1:8" x14ac:dyDescent="0.25">
      <c r="A63">
        <v>0.15</v>
      </c>
      <c r="B63">
        <v>0.15</v>
      </c>
      <c r="C63">
        <v>0.12</v>
      </c>
      <c r="D63">
        <v>0.12</v>
      </c>
      <c r="E63">
        <v>7.0000000000000007E-2</v>
      </c>
      <c r="F63">
        <v>7.0000000000000007E-2</v>
      </c>
      <c r="G63">
        <v>0.15</v>
      </c>
      <c r="H63">
        <v>0.15</v>
      </c>
    </row>
    <row r="64" spans="1:8" x14ac:dyDescent="0.25">
      <c r="A64">
        <v>0.14000000000000001</v>
      </c>
      <c r="B64">
        <v>0.14000000000000001</v>
      </c>
      <c r="C64">
        <v>0.16</v>
      </c>
      <c r="D64">
        <v>0.16</v>
      </c>
      <c r="E64">
        <v>0.06</v>
      </c>
      <c r="F64">
        <v>0.06</v>
      </c>
      <c r="G64">
        <v>0.14000000000000001</v>
      </c>
      <c r="H64">
        <v>0.14000000000000001</v>
      </c>
    </row>
    <row r="65" spans="1:8" x14ac:dyDescent="0.25">
      <c r="A65">
        <v>0.11</v>
      </c>
      <c r="B65">
        <v>0.11</v>
      </c>
      <c r="C65">
        <v>0.15</v>
      </c>
      <c r="D65">
        <v>0.15</v>
      </c>
      <c r="E65">
        <v>0.08</v>
      </c>
      <c r="F65">
        <v>0.08</v>
      </c>
      <c r="G65">
        <v>0.15</v>
      </c>
      <c r="H65">
        <v>0.15</v>
      </c>
    </row>
    <row r="66" spans="1: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6" spans="1:8" x14ac:dyDescent="0.25">
      <c r="A76">
        <v>0.28999999999999998</v>
      </c>
      <c r="B76">
        <v>0.28999999999999998</v>
      </c>
      <c r="C76">
        <v>0.32</v>
      </c>
      <c r="D76">
        <v>0.32</v>
      </c>
      <c r="E76">
        <v>0.28000000000000003</v>
      </c>
      <c r="F76">
        <v>0.28000000000000003</v>
      </c>
      <c r="G76">
        <v>0.25</v>
      </c>
      <c r="H76">
        <v>0.25</v>
      </c>
    </row>
    <row r="77" spans="1:8" x14ac:dyDescent="0.25">
      <c r="A77">
        <v>0.2</v>
      </c>
      <c r="B77">
        <v>0.2</v>
      </c>
      <c r="C77">
        <v>0.24</v>
      </c>
      <c r="D77">
        <v>0.24</v>
      </c>
      <c r="E77">
        <v>0.22</v>
      </c>
      <c r="F77">
        <v>0.22</v>
      </c>
      <c r="G77">
        <v>0.21</v>
      </c>
      <c r="H77">
        <v>0.21</v>
      </c>
    </row>
    <row r="78" spans="1:8" x14ac:dyDescent="0.25">
      <c r="A78">
        <v>0.23</v>
      </c>
      <c r="B78">
        <v>0.23</v>
      </c>
      <c r="C78">
        <v>0.19</v>
      </c>
      <c r="D78">
        <v>0.19</v>
      </c>
      <c r="E78">
        <v>0.2</v>
      </c>
      <c r="F78">
        <v>0.2</v>
      </c>
      <c r="G78">
        <v>0.17</v>
      </c>
      <c r="H78">
        <v>0.17</v>
      </c>
    </row>
    <row r="79" spans="1:8" x14ac:dyDescent="0.25">
      <c r="A79">
        <v>0.16</v>
      </c>
      <c r="B79">
        <v>0.16</v>
      </c>
      <c r="C79">
        <v>0.14000000000000001</v>
      </c>
      <c r="D79">
        <v>0.14000000000000001</v>
      </c>
      <c r="E79">
        <v>0.11</v>
      </c>
      <c r="F79">
        <v>0.11</v>
      </c>
      <c r="G79">
        <v>0.13</v>
      </c>
      <c r="H79">
        <v>0.13</v>
      </c>
    </row>
    <row r="80" spans="1:8" x14ac:dyDescent="0.25">
      <c r="A80">
        <v>0.12</v>
      </c>
      <c r="B80">
        <v>0.12</v>
      </c>
      <c r="C80">
        <v>0.1</v>
      </c>
      <c r="D80">
        <v>0.1</v>
      </c>
      <c r="E80">
        <v>0.11</v>
      </c>
      <c r="F80">
        <v>0.11</v>
      </c>
      <c r="G80">
        <v>0.09</v>
      </c>
      <c r="H80">
        <v>0.09</v>
      </c>
    </row>
    <row r="81" spans="1:8" x14ac:dyDescent="0.25">
      <c r="A81">
        <v>0.13</v>
      </c>
      <c r="B81">
        <v>0.13</v>
      </c>
      <c r="C81">
        <v>0.11</v>
      </c>
      <c r="D81">
        <v>0.11</v>
      </c>
      <c r="E81">
        <v>0.12</v>
      </c>
      <c r="F81">
        <v>0.12</v>
      </c>
      <c r="G81">
        <v>0.09</v>
      </c>
      <c r="H81">
        <v>0.09</v>
      </c>
    </row>
    <row r="82" spans="1: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8C38-6D80-44A1-B829-E52A559E01F7}">
  <dimension ref="A1:U87"/>
  <sheetViews>
    <sheetView workbookViewId="0">
      <selection activeCell="E2" sqref="E2"/>
    </sheetView>
  </sheetViews>
  <sheetFormatPr baseColWidth="10" defaultColWidth="9.140625" defaultRowHeight="15" x14ac:dyDescent="0.25"/>
  <cols>
    <col min="1" max="1" width="7.5703125" bestFit="1" customWidth="1"/>
    <col min="2" max="2" width="2.140625" customWidth="1"/>
    <col min="3" max="3" width="11.7109375" customWidth="1"/>
    <col min="4" max="4" width="12.28515625" bestFit="1" customWidth="1"/>
    <col min="5" max="5" width="11.7109375" customWidth="1"/>
    <col min="6" max="6" width="10.7109375" customWidth="1"/>
    <col min="7" max="7" width="4.28515625" customWidth="1"/>
    <col min="8" max="8" width="4.42578125" customWidth="1"/>
    <col min="9" max="9" width="12.7109375" style="10" bestFit="1" customWidth="1"/>
    <col min="10" max="10" width="11.7109375" customWidth="1"/>
    <col min="11" max="11" width="11.85546875" customWidth="1"/>
    <col min="12" max="14" width="4.7109375" customWidth="1"/>
    <col min="15" max="15" width="9.140625" style="7"/>
  </cols>
  <sheetData>
    <row r="1" spans="1:21" x14ac:dyDescent="0.25">
      <c r="A1" s="1" t="s">
        <v>32</v>
      </c>
      <c r="B1" t="s">
        <v>0</v>
      </c>
      <c r="C1" s="1" t="s">
        <v>14</v>
      </c>
      <c r="D1" t="s">
        <v>3</v>
      </c>
      <c r="E1" s="1" t="s">
        <v>15</v>
      </c>
      <c r="F1" s="1" t="s">
        <v>13</v>
      </c>
      <c r="G1" t="s">
        <v>2</v>
      </c>
      <c r="H1" s="10" t="s">
        <v>12</v>
      </c>
      <c r="I1" s="1" t="s">
        <v>16</v>
      </c>
      <c r="J1" t="s">
        <v>1</v>
      </c>
      <c r="K1" s="1" t="s">
        <v>4</v>
      </c>
      <c r="L1" s="1" t="s">
        <v>5</v>
      </c>
      <c r="M1" s="1" t="s">
        <v>6</v>
      </c>
      <c r="N1" s="1" t="s">
        <v>7</v>
      </c>
      <c r="O1" s="6" t="s">
        <v>11</v>
      </c>
      <c r="P1" s="1"/>
      <c r="Q1" s="1" t="s">
        <v>8</v>
      </c>
      <c r="R1" s="1"/>
      <c r="S1" s="1" t="s">
        <v>9</v>
      </c>
      <c r="T1" s="1"/>
      <c r="U1" s="1" t="s">
        <v>10</v>
      </c>
    </row>
    <row r="2" spans="1:21" x14ac:dyDescent="0.25">
      <c r="A2">
        <v>0</v>
      </c>
      <c r="B2">
        <v>8</v>
      </c>
      <c r="C2">
        <v>100.37346346330501</v>
      </c>
      <c r="D2">
        <v>458.202654</v>
      </c>
      <c r="E2">
        <v>98.938289794485172</v>
      </c>
      <c r="F2">
        <v>47.616767099999997</v>
      </c>
      <c r="G2">
        <v>100</v>
      </c>
      <c r="H2" s="10">
        <v>-1</v>
      </c>
      <c r="I2" s="1">
        <v>1</v>
      </c>
      <c r="J2">
        <v>20.138611161887532</v>
      </c>
      <c r="K2">
        <v>9.01</v>
      </c>
      <c r="L2">
        <v>2.0299999999999998</v>
      </c>
      <c r="M2">
        <v>4.49</v>
      </c>
      <c r="N2">
        <v>0.21</v>
      </c>
      <c r="O2" s="7">
        <f>(SUM(L2:N2)+N2)/B2</f>
        <v>0.86749999999999994</v>
      </c>
      <c r="Q2">
        <f>ROUND(E2,4)</f>
        <v>98.938299999999998</v>
      </c>
      <c r="R2">
        <f>ROUND(J2,4)</f>
        <v>20.1386</v>
      </c>
      <c r="S2" t="str">
        <f>CONCATENATE(Q2," (",R2,")")</f>
        <v>98.9383 (20.1386)</v>
      </c>
      <c r="T2">
        <f>(F2+D2)/60</f>
        <v>8.4303236849999994</v>
      </c>
      <c r="U2" t="str">
        <f>CONCATENATE(S2," &amp; ",S3," &amp; ",S4," &amp; ",S5," &amp; ",S6," &amp; ",S7," &amp; ",S8," &amp; ",S9," &amp; ",S10," &amp; ",S11)</f>
        <v>98.9383 (20.1386) &amp; 81.2954 (19.2293) &amp; 64.3168 (18.5773) &amp; 48.8155 (16.4236) &amp; 36.8663 (13.9971) &amp; 98.052 (21.2667) &amp; 80.0002 (19.4219) &amp; 61.4997 (19.1442) &amp; 45.647 (16.8751) &amp; 32.4091 (13.9938)</v>
      </c>
    </row>
    <row r="3" spans="1:21" x14ac:dyDescent="0.25">
      <c r="A3">
        <v>0</v>
      </c>
      <c r="B3">
        <v>8</v>
      </c>
      <c r="C3">
        <v>81.429416336788947</v>
      </c>
      <c r="D3">
        <v>446.96654189999998</v>
      </c>
      <c r="E3">
        <v>81.295398900006575</v>
      </c>
      <c r="F3">
        <v>47.285405900000001</v>
      </c>
      <c r="G3">
        <v>100</v>
      </c>
      <c r="H3" s="10">
        <v>-0.5</v>
      </c>
      <c r="I3" s="1">
        <v>1</v>
      </c>
      <c r="J3">
        <v>19.229311723752609</v>
      </c>
      <c r="K3">
        <v>9.32</v>
      </c>
      <c r="L3">
        <v>1.96</v>
      </c>
      <c r="M3">
        <v>4.09</v>
      </c>
      <c r="N3">
        <v>0.32</v>
      </c>
      <c r="O3" s="7">
        <f t="shared" ref="O3:O11" si="0">(SUM(L3:N3)+N3)/B3</f>
        <v>0.83625000000000005</v>
      </c>
      <c r="Q3">
        <f t="shared" ref="Q3:Q11" si="1">ROUND(E3,4)</f>
        <v>81.295400000000001</v>
      </c>
      <c r="R3">
        <f t="shared" ref="R3:R11" si="2">ROUND(J3,4)</f>
        <v>19.229299999999999</v>
      </c>
      <c r="S3" t="str">
        <f t="shared" ref="S3:S11" si="3">CONCATENATE(Q3," (",R3,")")</f>
        <v>81.2954 (19.2293)</v>
      </c>
      <c r="T3">
        <f t="shared" ref="T3:T11" si="4">(F3+D3)/60</f>
        <v>8.2375324633333324</v>
      </c>
    </row>
    <row r="4" spans="1:21" x14ac:dyDescent="0.25">
      <c r="A4">
        <v>0</v>
      </c>
      <c r="B4">
        <v>8</v>
      </c>
      <c r="C4">
        <v>64.365519638465145</v>
      </c>
      <c r="D4">
        <v>433.72876009999999</v>
      </c>
      <c r="E4">
        <v>64.316818684496127</v>
      </c>
      <c r="F4">
        <v>46.783499999999997</v>
      </c>
      <c r="G4">
        <v>100</v>
      </c>
      <c r="H4" s="10">
        <v>0</v>
      </c>
      <c r="I4" s="1">
        <v>1</v>
      </c>
      <c r="J4">
        <v>18.577322095313995</v>
      </c>
      <c r="K4">
        <v>9.93</v>
      </c>
      <c r="L4">
        <v>1.81</v>
      </c>
      <c r="M4">
        <v>3.44</v>
      </c>
      <c r="N4">
        <v>0.54</v>
      </c>
      <c r="O4" s="7">
        <f t="shared" si="0"/>
        <v>0.79125000000000001</v>
      </c>
      <c r="Q4">
        <f t="shared" si="1"/>
        <v>64.316800000000001</v>
      </c>
      <c r="R4">
        <f t="shared" si="2"/>
        <v>18.577300000000001</v>
      </c>
      <c r="S4" t="str">
        <f t="shared" si="3"/>
        <v>64.3168 (18.5773)</v>
      </c>
      <c r="T4">
        <f t="shared" si="4"/>
        <v>8.008537668333334</v>
      </c>
    </row>
    <row r="5" spans="1:21" x14ac:dyDescent="0.25">
      <c r="A5">
        <v>0</v>
      </c>
      <c r="B5">
        <v>8</v>
      </c>
      <c r="C5">
        <v>49.566709065451647</v>
      </c>
      <c r="D5">
        <v>438.2902651</v>
      </c>
      <c r="E5">
        <v>48.815455663933406</v>
      </c>
      <c r="F5">
        <v>45.844918100000001</v>
      </c>
      <c r="G5">
        <v>100</v>
      </c>
      <c r="H5" s="10">
        <v>0.5</v>
      </c>
      <c r="I5" s="1">
        <v>1</v>
      </c>
      <c r="J5">
        <v>16.423583239451201</v>
      </c>
      <c r="K5">
        <v>10.72</v>
      </c>
      <c r="L5">
        <v>1.57</v>
      </c>
      <c r="M5">
        <v>2.68</v>
      </c>
      <c r="N5">
        <v>0.82</v>
      </c>
      <c r="O5" s="7">
        <f t="shared" si="0"/>
        <v>0.73625000000000007</v>
      </c>
      <c r="Q5">
        <f t="shared" si="1"/>
        <v>48.8155</v>
      </c>
      <c r="R5">
        <f t="shared" si="2"/>
        <v>16.4236</v>
      </c>
      <c r="S5" t="str">
        <f t="shared" si="3"/>
        <v>48.8155 (16.4236)</v>
      </c>
      <c r="T5">
        <f t="shared" si="4"/>
        <v>8.0689197200000002</v>
      </c>
    </row>
    <row r="6" spans="1:21" x14ac:dyDescent="0.25">
      <c r="A6">
        <v>0</v>
      </c>
      <c r="B6">
        <v>8</v>
      </c>
      <c r="C6">
        <v>37.182949106877601</v>
      </c>
      <c r="D6">
        <v>434.04024029999999</v>
      </c>
      <c r="E6">
        <v>36.866285217408034</v>
      </c>
      <c r="F6">
        <v>46.893042999999999</v>
      </c>
      <c r="G6">
        <v>100</v>
      </c>
      <c r="H6" s="10">
        <v>1</v>
      </c>
      <c r="I6" s="1">
        <v>1</v>
      </c>
      <c r="J6">
        <v>13.997103701559318</v>
      </c>
      <c r="K6">
        <v>11.43</v>
      </c>
      <c r="L6">
        <v>1.21</v>
      </c>
      <c r="M6">
        <v>2.0499999999999998</v>
      </c>
      <c r="N6">
        <v>1.1399999999999999</v>
      </c>
      <c r="O6" s="7">
        <f t="shared" si="0"/>
        <v>0.69249999999999989</v>
      </c>
      <c r="Q6">
        <f t="shared" si="1"/>
        <v>36.866300000000003</v>
      </c>
      <c r="R6">
        <f t="shared" si="2"/>
        <v>13.9971</v>
      </c>
      <c r="S6" t="str">
        <f t="shared" si="3"/>
        <v>36.8663 (13.9971)</v>
      </c>
      <c r="T6">
        <f t="shared" si="4"/>
        <v>8.0155547216666658</v>
      </c>
    </row>
    <row r="7" spans="1:21" x14ac:dyDescent="0.25">
      <c r="A7">
        <v>1</v>
      </c>
      <c r="B7">
        <v>8</v>
      </c>
      <c r="C7">
        <v>99.769676331591171</v>
      </c>
      <c r="D7">
        <v>315.56748190000002</v>
      </c>
      <c r="E7">
        <v>98.051952991547864</v>
      </c>
      <c r="F7">
        <v>31.1452256</v>
      </c>
      <c r="G7">
        <v>100</v>
      </c>
      <c r="H7" s="10">
        <v>-1</v>
      </c>
      <c r="I7" s="1">
        <v>1</v>
      </c>
      <c r="J7">
        <v>21.266659162267452</v>
      </c>
      <c r="K7">
        <v>8.98</v>
      </c>
      <c r="L7">
        <v>2.09</v>
      </c>
      <c r="M7">
        <v>4.68</v>
      </c>
      <c r="N7">
        <v>0</v>
      </c>
      <c r="O7" s="7">
        <f t="shared" si="0"/>
        <v>0.84624999999999995</v>
      </c>
      <c r="Q7">
        <f t="shared" si="1"/>
        <v>98.052000000000007</v>
      </c>
      <c r="R7">
        <f t="shared" si="2"/>
        <v>21.2667</v>
      </c>
      <c r="S7" t="str">
        <f t="shared" si="3"/>
        <v>98.052 (21.2667)</v>
      </c>
      <c r="T7">
        <f t="shared" si="4"/>
        <v>5.7785451249999999</v>
      </c>
    </row>
    <row r="8" spans="1:21" x14ac:dyDescent="0.25">
      <c r="A8">
        <v>1</v>
      </c>
      <c r="B8">
        <v>8</v>
      </c>
      <c r="C8">
        <v>80.219313505751231</v>
      </c>
      <c r="D8">
        <v>320.2163195</v>
      </c>
      <c r="E8">
        <v>80.000223951590158</v>
      </c>
      <c r="F8">
        <v>30.656872400000001</v>
      </c>
      <c r="G8">
        <v>100</v>
      </c>
      <c r="H8" s="10">
        <v>-0.5</v>
      </c>
      <c r="I8" s="1">
        <v>1</v>
      </c>
      <c r="J8">
        <v>19.421851006827062</v>
      </c>
      <c r="K8">
        <v>9.35</v>
      </c>
      <c r="L8">
        <v>2.04</v>
      </c>
      <c r="M8">
        <v>4.3899999999999997</v>
      </c>
      <c r="N8">
        <v>0</v>
      </c>
      <c r="O8" s="7">
        <f t="shared" si="0"/>
        <v>0.80374999999999996</v>
      </c>
      <c r="Q8">
        <f t="shared" si="1"/>
        <v>80.000200000000007</v>
      </c>
      <c r="R8">
        <f t="shared" si="2"/>
        <v>19.421900000000001</v>
      </c>
      <c r="S8" t="str">
        <f t="shared" si="3"/>
        <v>80.0002 (19.4219)</v>
      </c>
      <c r="T8">
        <f t="shared" si="4"/>
        <v>5.8478865316666662</v>
      </c>
    </row>
    <row r="9" spans="1:21" x14ac:dyDescent="0.25">
      <c r="A9">
        <v>1</v>
      </c>
      <c r="B9">
        <v>8</v>
      </c>
      <c r="C9">
        <v>62.236036394054373</v>
      </c>
      <c r="D9">
        <v>316.43645729999997</v>
      </c>
      <c r="E9">
        <v>61.499736648232371</v>
      </c>
      <c r="F9">
        <v>31.1908365</v>
      </c>
      <c r="G9">
        <v>100</v>
      </c>
      <c r="H9" s="10">
        <v>0</v>
      </c>
      <c r="I9" s="1">
        <v>1</v>
      </c>
      <c r="J9">
        <v>19.144151241029299</v>
      </c>
      <c r="K9">
        <v>10.09</v>
      </c>
      <c r="L9">
        <v>1.91</v>
      </c>
      <c r="M9">
        <v>3.86</v>
      </c>
      <c r="N9">
        <v>0</v>
      </c>
      <c r="O9" s="7">
        <f t="shared" si="0"/>
        <v>0.72124999999999995</v>
      </c>
      <c r="Q9">
        <f t="shared" si="1"/>
        <v>61.499699999999997</v>
      </c>
      <c r="R9">
        <f t="shared" si="2"/>
        <v>19.144200000000001</v>
      </c>
      <c r="S9" t="str">
        <f t="shared" si="3"/>
        <v>61.4997 (19.1442)</v>
      </c>
      <c r="T9">
        <f t="shared" si="4"/>
        <v>5.7937882299999997</v>
      </c>
    </row>
    <row r="10" spans="1:21" x14ac:dyDescent="0.25">
      <c r="A10">
        <v>1</v>
      </c>
      <c r="B10">
        <v>8</v>
      </c>
      <c r="C10">
        <v>46.392219451209826</v>
      </c>
      <c r="D10">
        <v>319.76129129999998</v>
      </c>
      <c r="E10">
        <v>45.647018956160466</v>
      </c>
      <c r="F10">
        <v>31.8300412</v>
      </c>
      <c r="G10">
        <v>100</v>
      </c>
      <c r="H10" s="10">
        <v>0.5</v>
      </c>
      <c r="I10" s="1">
        <v>1</v>
      </c>
      <c r="J10">
        <v>16.87509058161756</v>
      </c>
      <c r="K10">
        <v>10.97</v>
      </c>
      <c r="L10">
        <v>1.72</v>
      </c>
      <c r="M10">
        <v>3.23</v>
      </c>
      <c r="N10">
        <v>0</v>
      </c>
      <c r="O10" s="7">
        <f t="shared" si="0"/>
        <v>0.61875000000000002</v>
      </c>
      <c r="Q10">
        <f t="shared" si="1"/>
        <v>45.646999999999998</v>
      </c>
      <c r="R10">
        <f t="shared" si="2"/>
        <v>16.8751</v>
      </c>
      <c r="S10" t="str">
        <f t="shared" si="3"/>
        <v>45.647 (16.8751)</v>
      </c>
      <c r="T10">
        <f t="shared" si="4"/>
        <v>5.8598555416666658</v>
      </c>
    </row>
    <row r="11" spans="1:21" x14ac:dyDescent="0.25">
      <c r="A11">
        <v>1</v>
      </c>
      <c r="B11">
        <v>8</v>
      </c>
      <c r="C11">
        <v>33.201320427040073</v>
      </c>
      <c r="D11">
        <v>320.42482330000001</v>
      </c>
      <c r="E11">
        <v>32.409118710688475</v>
      </c>
      <c r="F11">
        <v>32.2207802</v>
      </c>
      <c r="G11">
        <v>100</v>
      </c>
      <c r="H11" s="10">
        <v>1</v>
      </c>
      <c r="I11" s="1">
        <v>1</v>
      </c>
      <c r="J11">
        <v>13.993815264414923</v>
      </c>
      <c r="K11">
        <v>12.01</v>
      </c>
      <c r="L11">
        <v>1.41</v>
      </c>
      <c r="M11">
        <v>2.54</v>
      </c>
      <c r="N11">
        <v>0</v>
      </c>
      <c r="O11" s="7">
        <f t="shared" si="0"/>
        <v>0.49375000000000002</v>
      </c>
      <c r="Q11">
        <f t="shared" si="1"/>
        <v>32.409100000000002</v>
      </c>
      <c r="R11">
        <f t="shared" si="2"/>
        <v>13.9938</v>
      </c>
      <c r="S11" t="str">
        <f t="shared" si="3"/>
        <v>32.4091 (13.9938)</v>
      </c>
      <c r="T11">
        <f t="shared" si="4"/>
        <v>5.8774267250000003</v>
      </c>
    </row>
    <row r="12" spans="1:21" x14ac:dyDescent="0.25">
      <c r="D12" s="1"/>
      <c r="P12" s="7"/>
    </row>
    <row r="13" spans="1:21" x14ac:dyDescent="0.25">
      <c r="A13" s="1" t="s">
        <v>32</v>
      </c>
      <c r="B13" t="s">
        <v>0</v>
      </c>
      <c r="C13" s="1" t="s">
        <v>14</v>
      </c>
      <c r="D13" t="s">
        <v>3</v>
      </c>
      <c r="E13" s="1" t="s">
        <v>15</v>
      </c>
      <c r="F13" s="1" t="s">
        <v>13</v>
      </c>
      <c r="G13" t="s">
        <v>2</v>
      </c>
      <c r="H13" s="1" t="s">
        <v>12</v>
      </c>
      <c r="I13" s="10" t="s">
        <v>16</v>
      </c>
      <c r="J13" t="s">
        <v>1</v>
      </c>
      <c r="K13" s="1" t="s">
        <v>4</v>
      </c>
      <c r="L13" s="1" t="s">
        <v>5</v>
      </c>
      <c r="M13" s="1" t="s">
        <v>6</v>
      </c>
      <c r="N13" s="1" t="s">
        <v>7</v>
      </c>
      <c r="O13" s="6" t="s">
        <v>11</v>
      </c>
    </row>
    <row r="14" spans="1:21" x14ac:dyDescent="0.25">
      <c r="A14">
        <v>0</v>
      </c>
      <c r="B14">
        <v>8</v>
      </c>
      <c r="C14">
        <v>128.06259274097243</v>
      </c>
      <c r="D14">
        <v>598.74857689999999</v>
      </c>
      <c r="E14">
        <v>127.81709207249548</v>
      </c>
      <c r="F14">
        <v>64.685063900000003</v>
      </c>
      <c r="G14">
        <v>100</v>
      </c>
      <c r="H14">
        <v>0</v>
      </c>
      <c r="I14" s="10">
        <v>0.5</v>
      </c>
      <c r="J14">
        <v>37.088853531442787</v>
      </c>
      <c r="K14">
        <v>9.94</v>
      </c>
      <c r="L14">
        <v>1.82</v>
      </c>
      <c r="M14">
        <v>3.38</v>
      </c>
      <c r="N14">
        <v>0.56999999999999995</v>
      </c>
    </row>
    <row r="15" spans="1:21" x14ac:dyDescent="0.25">
      <c r="A15">
        <v>0</v>
      </c>
      <c r="B15">
        <v>8</v>
      </c>
      <c r="C15">
        <v>106.71812515121341</v>
      </c>
      <c r="D15">
        <v>587.33353160000001</v>
      </c>
      <c r="E15">
        <v>106.51427292595039</v>
      </c>
      <c r="F15">
        <v>62.758042500000002</v>
      </c>
      <c r="G15">
        <v>100</v>
      </c>
      <c r="H15">
        <v>0</v>
      </c>
      <c r="I15" s="10">
        <v>0.6</v>
      </c>
      <c r="J15">
        <v>30.907118717733642</v>
      </c>
      <c r="K15">
        <v>9.94</v>
      </c>
      <c r="L15">
        <v>1.82</v>
      </c>
      <c r="M15">
        <v>3.38</v>
      </c>
      <c r="N15">
        <v>0.56999999999999995</v>
      </c>
    </row>
    <row r="16" spans="1:21" x14ac:dyDescent="0.25">
      <c r="A16">
        <v>0</v>
      </c>
      <c r="B16">
        <v>8</v>
      </c>
      <c r="C16">
        <v>91.471564484917906</v>
      </c>
      <c r="D16">
        <v>586.18901149999999</v>
      </c>
      <c r="E16">
        <v>91.297233439312805</v>
      </c>
      <c r="F16">
        <v>62.5519034</v>
      </c>
      <c r="G16">
        <v>100</v>
      </c>
      <c r="H16">
        <v>0</v>
      </c>
      <c r="I16" s="10">
        <v>0.69999999999999984</v>
      </c>
      <c r="J16">
        <v>26.491013580551787</v>
      </c>
      <c r="K16">
        <v>9.94</v>
      </c>
      <c r="L16">
        <v>1.82</v>
      </c>
      <c r="M16">
        <v>3.38</v>
      </c>
      <c r="N16">
        <v>0.56999999999999995</v>
      </c>
    </row>
    <row r="17" spans="1:14" x14ac:dyDescent="0.25">
      <c r="A17">
        <v>0</v>
      </c>
      <c r="B17">
        <v>8</v>
      </c>
      <c r="C17">
        <v>80.036699669420557</v>
      </c>
      <c r="D17">
        <v>584.62594230000002</v>
      </c>
      <c r="E17">
        <v>79.88615299780264</v>
      </c>
      <c r="F17">
        <v>62.496905599999998</v>
      </c>
      <c r="G17">
        <v>100</v>
      </c>
      <c r="H17">
        <v>0</v>
      </c>
      <c r="I17" s="10">
        <v>0.80000000000000016</v>
      </c>
      <c r="J17">
        <v>23.180572967010708</v>
      </c>
      <c r="K17">
        <v>9.94</v>
      </c>
      <c r="L17">
        <v>1.82</v>
      </c>
      <c r="M17">
        <v>3.38</v>
      </c>
      <c r="N17">
        <v>0.56999999999999995</v>
      </c>
    </row>
    <row r="18" spans="1:14" x14ac:dyDescent="0.25">
      <c r="A18">
        <v>0</v>
      </c>
      <c r="B18">
        <v>8</v>
      </c>
      <c r="C18">
        <v>71.142716457494416</v>
      </c>
      <c r="D18">
        <v>582.00175279999996</v>
      </c>
      <c r="E18">
        <v>71.009324977745621</v>
      </c>
      <c r="F18">
        <v>62.843626</v>
      </c>
      <c r="G18">
        <v>100</v>
      </c>
      <c r="H18">
        <v>0</v>
      </c>
      <c r="I18" s="10">
        <v>0.9</v>
      </c>
      <c r="J18">
        <v>20.604361062215517</v>
      </c>
      <c r="K18">
        <v>9.94</v>
      </c>
      <c r="L18">
        <v>1.82</v>
      </c>
      <c r="M18">
        <v>3.38</v>
      </c>
      <c r="N18">
        <v>0.56999999999999995</v>
      </c>
    </row>
    <row r="19" spans="1:14" x14ac:dyDescent="0.25">
      <c r="A19">
        <v>0</v>
      </c>
      <c r="B19">
        <v>8</v>
      </c>
      <c r="C19">
        <v>64.02797616058497</v>
      </c>
      <c r="D19">
        <v>578.88291719999995</v>
      </c>
      <c r="E19">
        <v>63.908250719937968</v>
      </c>
      <c r="F19">
        <v>61.853343700000003</v>
      </c>
      <c r="G19">
        <v>100</v>
      </c>
      <c r="H19">
        <v>0</v>
      </c>
      <c r="I19" s="10">
        <v>1</v>
      </c>
      <c r="J19">
        <v>18.543883655164429</v>
      </c>
      <c r="K19">
        <v>9.94</v>
      </c>
      <c r="L19">
        <v>1.82</v>
      </c>
      <c r="M19">
        <v>3.38</v>
      </c>
      <c r="N19">
        <v>0.56999999999999995</v>
      </c>
    </row>
    <row r="20" spans="1:14" x14ac:dyDescent="0.25">
      <c r="A20">
        <v>0</v>
      </c>
      <c r="B20">
        <v>8</v>
      </c>
      <c r="C20">
        <v>58.206622227356107</v>
      </c>
      <c r="D20">
        <v>585.28922079999995</v>
      </c>
      <c r="E20">
        <v>58.099175652070407</v>
      </c>
      <c r="F20">
        <v>62.269626299999999</v>
      </c>
      <c r="G20">
        <v>100</v>
      </c>
      <c r="H20">
        <v>0</v>
      </c>
      <c r="I20" s="10">
        <v>1.1000000000000001</v>
      </c>
      <c r="J20">
        <v>16.85763126614966</v>
      </c>
      <c r="K20">
        <v>9.94</v>
      </c>
      <c r="L20">
        <v>1.82</v>
      </c>
      <c r="M20">
        <v>3.38</v>
      </c>
      <c r="N20">
        <v>0.56999999999999995</v>
      </c>
    </row>
    <row r="21" spans="1:14" x14ac:dyDescent="0.25">
      <c r="A21">
        <v>0</v>
      </c>
      <c r="B21">
        <v>8</v>
      </c>
      <c r="C21">
        <v>53.355474842094431</v>
      </c>
      <c r="D21">
        <v>581.26517650000005</v>
      </c>
      <c r="E21">
        <v>53.257389302866883</v>
      </c>
      <c r="F21">
        <v>61.753123299999999</v>
      </c>
      <c r="G21">
        <v>100</v>
      </c>
      <c r="H21">
        <v>0</v>
      </c>
      <c r="I21" s="10">
        <v>1.2</v>
      </c>
      <c r="J21">
        <v>15.45363572235383</v>
      </c>
      <c r="K21">
        <v>9.94</v>
      </c>
      <c r="L21">
        <v>1.82</v>
      </c>
      <c r="M21">
        <v>3.38</v>
      </c>
      <c r="N21">
        <v>0.56999999999999995</v>
      </c>
    </row>
    <row r="22" spans="1:14" x14ac:dyDescent="0.25">
      <c r="A22">
        <v>0</v>
      </c>
      <c r="B22">
        <v>8</v>
      </c>
      <c r="C22">
        <v>49.250654376981181</v>
      </c>
      <c r="D22">
        <v>584.22549609999999</v>
      </c>
      <c r="E22">
        <v>49.160647754279871</v>
      </c>
      <c r="F22">
        <v>62.533079200000003</v>
      </c>
      <c r="G22">
        <v>100</v>
      </c>
      <c r="H22">
        <v>0</v>
      </c>
      <c r="I22" s="10">
        <v>1.3</v>
      </c>
      <c r="J22">
        <v>14.265010544859281</v>
      </c>
      <c r="K22">
        <v>9.94</v>
      </c>
      <c r="L22">
        <v>1.82</v>
      </c>
      <c r="M22">
        <v>3.38</v>
      </c>
      <c r="N22">
        <v>0.56999999999999995</v>
      </c>
    </row>
    <row r="23" spans="1:14" x14ac:dyDescent="0.25">
      <c r="A23">
        <v>0</v>
      </c>
      <c r="B23">
        <v>8</v>
      </c>
      <c r="C23">
        <v>45.732231022657821</v>
      </c>
      <c r="D23">
        <v>585.59270370000002</v>
      </c>
      <c r="E23">
        <v>45.649256651280986</v>
      </c>
      <c r="F23">
        <v>62.127951699999997</v>
      </c>
      <c r="G23">
        <v>100</v>
      </c>
      <c r="H23">
        <v>0</v>
      </c>
      <c r="I23" s="10">
        <v>1.3999999999999997</v>
      </c>
      <c r="J23">
        <v>13.245338688486926</v>
      </c>
      <c r="K23">
        <v>9.94</v>
      </c>
      <c r="L23">
        <v>1.82</v>
      </c>
      <c r="M23">
        <v>3.38</v>
      </c>
      <c r="N23">
        <v>0.56999999999999995</v>
      </c>
    </row>
    <row r="24" spans="1:14" x14ac:dyDescent="0.25">
      <c r="A24">
        <v>0</v>
      </c>
      <c r="B24">
        <v>8</v>
      </c>
      <c r="C24">
        <v>42.682933785046984</v>
      </c>
      <c r="D24">
        <v>581.88126109999996</v>
      </c>
      <c r="E24">
        <v>42.605302521614341</v>
      </c>
      <c r="F24">
        <v>61.522616900000003</v>
      </c>
      <c r="G24">
        <v>100</v>
      </c>
      <c r="H24">
        <v>0</v>
      </c>
      <c r="I24" s="10">
        <v>1.5000000000000002</v>
      </c>
      <c r="J24">
        <v>12.362138526151243</v>
      </c>
      <c r="K24">
        <v>9.94</v>
      </c>
      <c r="L24">
        <v>1.82</v>
      </c>
      <c r="M24">
        <v>3.38</v>
      </c>
      <c r="N24">
        <v>0.56999999999999995</v>
      </c>
    </row>
    <row r="25" spans="1:14" x14ac:dyDescent="0.25">
      <c r="A25">
        <v>1</v>
      </c>
      <c r="B25">
        <v>8</v>
      </c>
      <c r="C25">
        <v>124.47495126228631</v>
      </c>
      <c r="D25">
        <v>334.48610459999998</v>
      </c>
      <c r="E25">
        <v>122.99740491015068</v>
      </c>
      <c r="F25">
        <v>33.495125799999997</v>
      </c>
      <c r="G25">
        <v>100</v>
      </c>
      <c r="H25">
        <v>0</v>
      </c>
      <c r="I25" s="10">
        <v>0.5</v>
      </c>
      <c r="J25">
        <v>38.288494633458654</v>
      </c>
      <c r="K25">
        <v>10.09</v>
      </c>
      <c r="L25">
        <v>1.91</v>
      </c>
      <c r="M25">
        <v>3.86</v>
      </c>
      <c r="N25">
        <v>0</v>
      </c>
    </row>
    <row r="26" spans="1:14" x14ac:dyDescent="0.25">
      <c r="A26">
        <v>1</v>
      </c>
      <c r="B26">
        <v>8</v>
      </c>
      <c r="C26">
        <v>103.72864656462346</v>
      </c>
      <c r="D26">
        <v>335.26326710000001</v>
      </c>
      <c r="E26">
        <v>102.49816652269986</v>
      </c>
      <c r="F26">
        <v>33.117763699999998</v>
      </c>
      <c r="G26">
        <v>100</v>
      </c>
      <c r="H26">
        <v>0</v>
      </c>
      <c r="I26" s="10">
        <v>0.6</v>
      </c>
      <c r="J26">
        <v>31.906485747548224</v>
      </c>
      <c r="K26">
        <v>10.09</v>
      </c>
      <c r="L26">
        <v>1.91</v>
      </c>
      <c r="M26">
        <v>3.86</v>
      </c>
      <c r="N26">
        <v>0</v>
      </c>
    </row>
    <row r="27" spans="1:14" x14ac:dyDescent="0.25">
      <c r="A27">
        <v>1</v>
      </c>
      <c r="B27">
        <v>8</v>
      </c>
      <c r="C27">
        <v>88.909857267447578</v>
      </c>
      <c r="D27">
        <v>336.13011180000001</v>
      </c>
      <c r="E27">
        <v>87.856052755229229</v>
      </c>
      <c r="F27">
        <v>32.885718500000003</v>
      </c>
      <c r="G27">
        <v>100</v>
      </c>
      <c r="H27">
        <v>0</v>
      </c>
      <c r="I27" s="10">
        <v>0.69999999999999984</v>
      </c>
      <c r="J27">
        <v>27.348517609234687</v>
      </c>
      <c r="K27">
        <v>10.09</v>
      </c>
      <c r="L27">
        <v>1.91</v>
      </c>
      <c r="M27">
        <v>3.86</v>
      </c>
      <c r="N27">
        <v>0</v>
      </c>
    </row>
    <row r="28" spans="1:14" x14ac:dyDescent="0.25">
      <c r="A28">
        <v>1</v>
      </c>
      <c r="B28">
        <v>8</v>
      </c>
      <c r="C28">
        <v>77.795765419193799</v>
      </c>
      <c r="D28">
        <v>338.87426260000001</v>
      </c>
      <c r="E28">
        <v>76.874125073222189</v>
      </c>
      <c r="F28">
        <v>32.802754299999997</v>
      </c>
      <c r="G28">
        <v>100</v>
      </c>
      <c r="H28">
        <v>0</v>
      </c>
      <c r="I28" s="10">
        <v>0.80000000000000016</v>
      </c>
      <c r="J28">
        <v>23.930139596001396</v>
      </c>
      <c r="K28">
        <v>10.09</v>
      </c>
      <c r="L28">
        <v>1.91</v>
      </c>
      <c r="M28">
        <v>3.86</v>
      </c>
      <c r="N28">
        <v>0</v>
      </c>
    </row>
    <row r="29" spans="1:14" x14ac:dyDescent="0.25">
      <c r="A29">
        <v>1</v>
      </c>
      <c r="B29">
        <v>8</v>
      </c>
      <c r="C29">
        <v>69.15147166781388</v>
      </c>
      <c r="D29">
        <v>337.64191499999998</v>
      </c>
      <c r="E29">
        <v>68.333196272026271</v>
      </c>
      <c r="F29">
        <v>33.083834000000003</v>
      </c>
      <c r="G29">
        <v>100</v>
      </c>
      <c r="H29">
        <v>0</v>
      </c>
      <c r="I29" s="10">
        <v>0.9</v>
      </c>
      <c r="J29">
        <v>21.271052946456756</v>
      </c>
      <c r="K29">
        <v>10.09</v>
      </c>
      <c r="L29">
        <v>1.91</v>
      </c>
      <c r="M29">
        <v>3.86</v>
      </c>
      <c r="N29">
        <v>0</v>
      </c>
    </row>
    <row r="30" spans="1:14" x14ac:dyDescent="0.25">
      <c r="A30">
        <v>1</v>
      </c>
      <c r="B30">
        <v>8</v>
      </c>
      <c r="C30">
        <v>62.236036394054373</v>
      </c>
      <c r="D30">
        <v>337.47013170000002</v>
      </c>
      <c r="E30">
        <v>61.499736648232371</v>
      </c>
      <c r="F30">
        <v>32.890979600000001</v>
      </c>
      <c r="G30">
        <v>100</v>
      </c>
      <c r="H30">
        <v>0</v>
      </c>
      <c r="I30" s="10">
        <v>1</v>
      </c>
      <c r="J30">
        <v>19.144151241029299</v>
      </c>
      <c r="K30">
        <v>10.09</v>
      </c>
      <c r="L30">
        <v>1.91</v>
      </c>
      <c r="M30">
        <v>3.86</v>
      </c>
      <c r="N30">
        <v>0</v>
      </c>
    </row>
    <row r="31" spans="1:14" x14ac:dyDescent="0.25">
      <c r="A31">
        <v>1</v>
      </c>
      <c r="B31">
        <v>8</v>
      </c>
      <c r="C31">
        <v>56.577952913357507</v>
      </c>
      <c r="D31">
        <v>336.96561919999999</v>
      </c>
      <c r="E31">
        <v>55.909313949592288</v>
      </c>
      <c r="F31">
        <v>33.083177599999999</v>
      </c>
      <c r="G31">
        <v>100</v>
      </c>
      <c r="H31">
        <v>0</v>
      </c>
      <c r="I31" s="10">
        <v>1.1000000000000001</v>
      </c>
      <c r="J31">
        <v>17.403641778191815</v>
      </c>
      <c r="K31">
        <v>10.09</v>
      </c>
      <c r="L31">
        <v>1.91</v>
      </c>
      <c r="M31">
        <v>3.86</v>
      </c>
      <c r="N31">
        <v>0</v>
      </c>
    </row>
    <row r="32" spans="1:14" x14ac:dyDescent="0.25">
      <c r="A32">
        <v>1</v>
      </c>
      <c r="B32">
        <v>8</v>
      </c>
      <c r="C32">
        <v>51.8628839389498</v>
      </c>
      <c r="D32">
        <v>336.40128700000002</v>
      </c>
      <c r="E32">
        <v>51.249067302162949</v>
      </c>
      <c r="F32">
        <v>32.855022300000002</v>
      </c>
      <c r="G32">
        <v>100</v>
      </c>
      <c r="H32">
        <v>0</v>
      </c>
      <c r="I32" s="10">
        <v>1.2</v>
      </c>
      <c r="J32">
        <v>15.953071344566416</v>
      </c>
      <c r="K32">
        <v>10.09</v>
      </c>
      <c r="L32">
        <v>1.91</v>
      </c>
      <c r="M32">
        <v>3.86</v>
      </c>
      <c r="N32">
        <v>0</v>
      </c>
    </row>
    <row r="33" spans="1:15" x14ac:dyDescent="0.25">
      <c r="A33">
        <v>1</v>
      </c>
      <c r="B33">
        <v>8</v>
      </c>
      <c r="C33">
        <v>47.87320957914087</v>
      </c>
      <c r="D33">
        <v>337.62686220000001</v>
      </c>
      <c r="E33">
        <v>47.308238857623849</v>
      </c>
      <c r="F33">
        <v>32.939473900000003</v>
      </c>
      <c r="G33">
        <v>100</v>
      </c>
      <c r="H33">
        <v>0</v>
      </c>
      <c r="I33" s="10">
        <v>1.3</v>
      </c>
      <c r="J33">
        <v>14.726375745948506</v>
      </c>
      <c r="K33">
        <v>10.09</v>
      </c>
      <c r="L33">
        <v>1.91</v>
      </c>
      <c r="M33">
        <v>3.86</v>
      </c>
      <c r="N33">
        <v>0</v>
      </c>
    </row>
    <row r="34" spans="1:15" x14ac:dyDescent="0.25">
      <c r="A34">
        <v>1</v>
      </c>
      <c r="B34">
        <v>8</v>
      </c>
      <c r="C34">
        <v>44.453488698548163</v>
      </c>
      <c r="D34">
        <v>337.85830399999998</v>
      </c>
      <c r="E34">
        <v>43.929066554320137</v>
      </c>
      <c r="F34">
        <v>32.9203385</v>
      </c>
      <c r="G34">
        <v>100</v>
      </c>
      <c r="H34">
        <v>0</v>
      </c>
      <c r="I34" s="10">
        <v>1.3999999999999997</v>
      </c>
      <c r="J34">
        <v>13.674105200253463</v>
      </c>
      <c r="K34">
        <v>10.09</v>
      </c>
      <c r="L34">
        <v>1.91</v>
      </c>
      <c r="M34">
        <v>3.86</v>
      </c>
      <c r="N34">
        <v>0</v>
      </c>
    </row>
    <row r="35" spans="1:15" x14ac:dyDescent="0.25">
      <c r="A35">
        <v>1</v>
      </c>
      <c r="B35">
        <v>8</v>
      </c>
      <c r="C35">
        <v>41.48973056620774</v>
      </c>
      <c r="D35">
        <v>339.43141079999998</v>
      </c>
      <c r="E35">
        <v>41.000970061578428</v>
      </c>
      <c r="F35">
        <v>32.813467799999998</v>
      </c>
      <c r="G35">
        <v>100</v>
      </c>
      <c r="H35">
        <v>0</v>
      </c>
      <c r="I35" s="10">
        <v>1.5000000000000002</v>
      </c>
      <c r="J35">
        <v>12.763135661928706</v>
      </c>
      <c r="K35">
        <v>10.09</v>
      </c>
      <c r="L35">
        <v>1.91</v>
      </c>
      <c r="M35">
        <v>3.86</v>
      </c>
      <c r="N35">
        <v>0</v>
      </c>
    </row>
    <row r="37" spans="1:15" x14ac:dyDescent="0.25">
      <c r="A37" s="1" t="s">
        <v>32</v>
      </c>
      <c r="B37" t="s">
        <v>0</v>
      </c>
      <c r="C37" s="1" t="s">
        <v>14</v>
      </c>
      <c r="D37" t="s">
        <v>3</v>
      </c>
      <c r="E37" s="1" t="s">
        <v>15</v>
      </c>
      <c r="F37" s="1" t="s">
        <v>13</v>
      </c>
      <c r="G37" t="s">
        <v>2</v>
      </c>
      <c r="H37" s="1" t="s">
        <v>12</v>
      </c>
      <c r="I37" s="10" t="s">
        <v>18</v>
      </c>
      <c r="J37" t="s">
        <v>1</v>
      </c>
      <c r="K37" s="1" t="s">
        <v>4</v>
      </c>
      <c r="L37" s="1" t="s">
        <v>5</v>
      </c>
      <c r="M37" s="1" t="s">
        <v>6</v>
      </c>
      <c r="N37" s="1" t="s">
        <v>7</v>
      </c>
      <c r="O37" s="6" t="s">
        <v>11</v>
      </c>
    </row>
    <row r="38" spans="1:15" x14ac:dyDescent="0.25">
      <c r="A38">
        <v>0</v>
      </c>
      <c r="B38">
        <v>8</v>
      </c>
      <c r="C38">
        <v>136.52306146043392</v>
      </c>
      <c r="D38">
        <v>520.76628870000002</v>
      </c>
      <c r="E38">
        <v>135.74064134042055</v>
      </c>
      <c r="F38">
        <v>58.204979100000003</v>
      </c>
      <c r="G38">
        <v>100</v>
      </c>
      <c r="H38">
        <v>0</v>
      </c>
      <c r="I38" s="10">
        <v>0.1</v>
      </c>
      <c r="J38">
        <v>57.687549482121213</v>
      </c>
      <c r="K38">
        <v>11.44</v>
      </c>
      <c r="L38">
        <v>0.84</v>
      </c>
      <c r="M38">
        <v>3.54</v>
      </c>
      <c r="N38">
        <v>0.13</v>
      </c>
    </row>
    <row r="39" spans="1:15" x14ac:dyDescent="0.25">
      <c r="A39">
        <v>0</v>
      </c>
      <c r="B39">
        <v>8</v>
      </c>
      <c r="C39">
        <v>86.508873326874905</v>
      </c>
      <c r="D39">
        <v>527.76987629999996</v>
      </c>
      <c r="E39">
        <v>84.245362599517151</v>
      </c>
      <c r="F39">
        <v>57.4434775</v>
      </c>
      <c r="G39">
        <v>100</v>
      </c>
      <c r="H39">
        <v>0</v>
      </c>
      <c r="I39" s="10">
        <v>0.2</v>
      </c>
      <c r="J39">
        <v>31.193835208801257</v>
      </c>
      <c r="K39">
        <v>10.64</v>
      </c>
      <c r="L39">
        <v>1.56</v>
      </c>
      <c r="M39">
        <v>3.3</v>
      </c>
      <c r="N39">
        <v>0.38</v>
      </c>
    </row>
    <row r="40" spans="1:15" x14ac:dyDescent="0.25">
      <c r="A40">
        <v>0</v>
      </c>
      <c r="B40">
        <v>8</v>
      </c>
      <c r="C40">
        <v>71.097310721743369</v>
      </c>
      <c r="D40">
        <v>523.40267749999998</v>
      </c>
      <c r="E40">
        <v>71.05324293039331</v>
      </c>
      <c r="F40">
        <v>55.925065400000001</v>
      </c>
      <c r="G40">
        <v>100</v>
      </c>
      <c r="H40">
        <v>0</v>
      </c>
      <c r="I40" s="10">
        <v>0.3</v>
      </c>
      <c r="J40">
        <v>22.598883877188197</v>
      </c>
      <c r="K40">
        <v>10.08</v>
      </c>
      <c r="L40">
        <v>1.74</v>
      </c>
      <c r="M40">
        <v>3.35</v>
      </c>
      <c r="N40">
        <v>0.56000000000000005</v>
      </c>
    </row>
    <row r="41" spans="1:15" x14ac:dyDescent="0.25">
      <c r="A41">
        <v>0</v>
      </c>
      <c r="B41">
        <v>8</v>
      </c>
      <c r="C41">
        <v>64.02797616058497</v>
      </c>
      <c r="D41">
        <v>515.88889180000001</v>
      </c>
      <c r="E41">
        <v>63.908250719937968</v>
      </c>
      <c r="F41">
        <v>54.905179500000003</v>
      </c>
      <c r="G41">
        <v>100</v>
      </c>
      <c r="H41">
        <v>0</v>
      </c>
      <c r="I41" s="10">
        <v>0.4</v>
      </c>
      <c r="J41">
        <v>18.543883655164429</v>
      </c>
      <c r="K41">
        <v>9.94</v>
      </c>
      <c r="L41">
        <v>1.82</v>
      </c>
      <c r="M41">
        <v>3.38</v>
      </c>
      <c r="N41">
        <v>0.56999999999999995</v>
      </c>
    </row>
    <row r="42" spans="1:15" x14ac:dyDescent="0.25">
      <c r="A42">
        <v>0</v>
      </c>
      <c r="B42">
        <v>8</v>
      </c>
      <c r="C42">
        <v>60.430876245161109</v>
      </c>
      <c r="D42">
        <v>514.69968770000003</v>
      </c>
      <c r="E42">
        <v>61.029621048768256</v>
      </c>
      <c r="F42">
        <v>54.565811099999998</v>
      </c>
      <c r="G42">
        <v>100</v>
      </c>
      <c r="H42">
        <v>0</v>
      </c>
      <c r="I42" s="10">
        <v>0.5</v>
      </c>
      <c r="J42">
        <v>15.346717831694287</v>
      </c>
      <c r="K42">
        <v>9.76</v>
      </c>
      <c r="L42">
        <v>1.8</v>
      </c>
      <c r="M42">
        <v>3.4</v>
      </c>
      <c r="N42">
        <v>0.7</v>
      </c>
    </row>
    <row r="43" spans="1:15" x14ac:dyDescent="0.25">
      <c r="A43">
        <v>0</v>
      </c>
      <c r="B43">
        <v>8</v>
      </c>
      <c r="C43">
        <v>58.97566938917786</v>
      </c>
      <c r="D43">
        <v>513.97531500000002</v>
      </c>
      <c r="E43">
        <v>59.242156942057818</v>
      </c>
      <c r="F43">
        <v>54.1290215</v>
      </c>
      <c r="G43">
        <v>100</v>
      </c>
      <c r="H43">
        <v>0</v>
      </c>
      <c r="I43" s="10">
        <v>0.6</v>
      </c>
      <c r="J43">
        <v>13.991413782255041</v>
      </c>
      <c r="K43">
        <v>9.75</v>
      </c>
      <c r="L43">
        <v>1.8</v>
      </c>
      <c r="M43">
        <v>3.2</v>
      </c>
      <c r="N43">
        <v>0.85</v>
      </c>
    </row>
    <row r="44" spans="1:15" x14ac:dyDescent="0.25">
      <c r="A44">
        <v>0</v>
      </c>
      <c r="B44">
        <v>8</v>
      </c>
      <c r="C44">
        <v>59.714059052440838</v>
      </c>
      <c r="D44">
        <v>510.96960250000001</v>
      </c>
      <c r="E44">
        <v>60.414837443765421</v>
      </c>
      <c r="F44">
        <v>54.426093899999998</v>
      </c>
      <c r="G44">
        <v>100</v>
      </c>
      <c r="H44">
        <v>0</v>
      </c>
      <c r="I44" s="10">
        <v>0.7</v>
      </c>
      <c r="J44">
        <v>13.853253926694201</v>
      </c>
      <c r="K44">
        <v>9.74</v>
      </c>
      <c r="L44">
        <v>1.8</v>
      </c>
      <c r="M44">
        <v>2.77</v>
      </c>
      <c r="N44">
        <v>1.1200000000000001</v>
      </c>
    </row>
    <row r="45" spans="1:15" x14ac:dyDescent="0.25">
      <c r="A45">
        <v>0</v>
      </c>
      <c r="B45">
        <v>8</v>
      </c>
      <c r="C45">
        <v>64.774252498795903</v>
      </c>
      <c r="D45">
        <v>510.61130100000003</v>
      </c>
      <c r="E45">
        <v>64.494746109401461</v>
      </c>
      <c r="F45">
        <v>54.556457299999998</v>
      </c>
      <c r="G45">
        <v>100</v>
      </c>
      <c r="H45">
        <v>0</v>
      </c>
      <c r="I45" s="10">
        <v>0.8</v>
      </c>
      <c r="J45">
        <v>16.522843715979732</v>
      </c>
      <c r="K45">
        <v>9.8699999999999992</v>
      </c>
      <c r="L45">
        <v>1.64</v>
      </c>
      <c r="M45">
        <v>2.2200000000000002</v>
      </c>
      <c r="N45">
        <v>1.43</v>
      </c>
    </row>
    <row r="46" spans="1:15" x14ac:dyDescent="0.25">
      <c r="A46">
        <v>0</v>
      </c>
      <c r="B46">
        <v>8</v>
      </c>
      <c r="C46">
        <v>88.492959226445677</v>
      </c>
      <c r="D46">
        <v>525.35528739999995</v>
      </c>
      <c r="E46">
        <v>87.19444316889421</v>
      </c>
      <c r="F46">
        <v>55.431385400000003</v>
      </c>
      <c r="G46">
        <v>100</v>
      </c>
      <c r="H46">
        <v>0</v>
      </c>
      <c r="I46" s="10">
        <v>0.9</v>
      </c>
      <c r="J46">
        <v>29.184431078103309</v>
      </c>
      <c r="K46">
        <v>10.85</v>
      </c>
      <c r="L46">
        <v>1.1599999999999999</v>
      </c>
      <c r="M46">
        <v>1.1499999999999999</v>
      </c>
      <c r="N46">
        <v>1.99</v>
      </c>
    </row>
    <row r="47" spans="1:15" x14ac:dyDescent="0.25">
      <c r="A47">
        <v>1</v>
      </c>
      <c r="B47">
        <v>8</v>
      </c>
      <c r="C47">
        <v>136.68893288725303</v>
      </c>
      <c r="D47">
        <v>337.65723780000002</v>
      </c>
      <c r="E47">
        <v>135.90002042347089</v>
      </c>
      <c r="F47">
        <v>32.809165800000002</v>
      </c>
      <c r="G47">
        <v>100</v>
      </c>
      <c r="H47">
        <v>0</v>
      </c>
      <c r="J47">
        <v>58.03056877024278</v>
      </c>
      <c r="K47">
        <v>11.51</v>
      </c>
      <c r="L47">
        <v>0.85</v>
      </c>
      <c r="M47">
        <v>3.59</v>
      </c>
      <c r="N47">
        <v>0</v>
      </c>
    </row>
    <row r="48" spans="1:15" x14ac:dyDescent="0.25">
      <c r="A48">
        <v>1</v>
      </c>
      <c r="B48">
        <v>8</v>
      </c>
      <c r="C48">
        <v>85.972564492935533</v>
      </c>
      <c r="D48">
        <v>329.47742399999998</v>
      </c>
      <c r="E48">
        <v>84.172498161865477</v>
      </c>
      <c r="F48">
        <v>32.789266499999997</v>
      </c>
      <c r="G48">
        <v>100</v>
      </c>
      <c r="H48">
        <v>0</v>
      </c>
      <c r="J48">
        <v>32.082736850131397</v>
      </c>
      <c r="K48">
        <v>10.76</v>
      </c>
      <c r="L48">
        <v>1.62</v>
      </c>
      <c r="M48">
        <v>3.52</v>
      </c>
      <c r="N48">
        <v>0</v>
      </c>
    </row>
    <row r="49" spans="1:15" x14ac:dyDescent="0.25">
      <c r="A49">
        <v>1</v>
      </c>
      <c r="B49">
        <v>8</v>
      </c>
      <c r="C49">
        <v>69.946274466974842</v>
      </c>
      <c r="D49">
        <v>326.82801640000002</v>
      </c>
      <c r="E49">
        <v>70.157247406734101</v>
      </c>
      <c r="F49">
        <v>32.201105900000002</v>
      </c>
      <c r="G49">
        <v>100</v>
      </c>
      <c r="H49">
        <v>0</v>
      </c>
      <c r="J49">
        <v>23.444029112168671</v>
      </c>
      <c r="K49">
        <v>10.27</v>
      </c>
      <c r="L49">
        <v>1.81</v>
      </c>
      <c r="M49">
        <v>3.79</v>
      </c>
      <c r="N49">
        <v>0</v>
      </c>
    </row>
    <row r="50" spans="1:15" x14ac:dyDescent="0.25">
      <c r="A50">
        <v>1</v>
      </c>
      <c r="B50">
        <v>8</v>
      </c>
      <c r="C50">
        <v>62.236036394054373</v>
      </c>
      <c r="D50">
        <v>330.85129219999999</v>
      </c>
      <c r="E50">
        <v>61.499736648232371</v>
      </c>
      <c r="F50">
        <v>31.934699500000001</v>
      </c>
      <c r="G50">
        <v>100</v>
      </c>
      <c r="H50">
        <v>0</v>
      </c>
      <c r="J50">
        <v>19.144151241029299</v>
      </c>
      <c r="K50">
        <v>10.09</v>
      </c>
      <c r="L50">
        <v>1.91</v>
      </c>
      <c r="M50">
        <v>3.86</v>
      </c>
      <c r="N50">
        <v>0</v>
      </c>
    </row>
    <row r="51" spans="1:15" x14ac:dyDescent="0.25">
      <c r="A51">
        <v>1</v>
      </c>
      <c r="B51">
        <v>8</v>
      </c>
      <c r="C51">
        <v>57.769974925486032</v>
      </c>
      <c r="D51">
        <v>327.96571260000002</v>
      </c>
      <c r="E51">
        <v>57.792533226132818</v>
      </c>
      <c r="F51">
        <v>32.0024473</v>
      </c>
      <c r="G51">
        <v>100</v>
      </c>
      <c r="H51">
        <v>0</v>
      </c>
      <c r="J51">
        <v>16.235942990425876</v>
      </c>
      <c r="K51">
        <v>9.82</v>
      </c>
      <c r="L51">
        <v>1.97</v>
      </c>
      <c r="M51">
        <v>4.05</v>
      </c>
      <c r="N51">
        <v>0</v>
      </c>
    </row>
    <row r="52" spans="1:15" x14ac:dyDescent="0.25">
      <c r="A52">
        <v>1</v>
      </c>
      <c r="B52">
        <v>8</v>
      </c>
      <c r="C52">
        <v>54.894666961776657</v>
      </c>
      <c r="D52">
        <v>332.54788250000001</v>
      </c>
      <c r="E52">
        <v>54.929406281536018</v>
      </c>
      <c r="F52">
        <v>31.863031700000001</v>
      </c>
      <c r="G52">
        <v>100</v>
      </c>
      <c r="H52">
        <v>0</v>
      </c>
      <c r="J52">
        <v>14.481532481098709</v>
      </c>
      <c r="K52">
        <v>9.64</v>
      </c>
      <c r="L52">
        <v>1.98</v>
      </c>
      <c r="M52">
        <v>4.1900000000000004</v>
      </c>
      <c r="N52">
        <v>0</v>
      </c>
    </row>
    <row r="53" spans="1:15" x14ac:dyDescent="0.25">
      <c r="A53">
        <v>1</v>
      </c>
      <c r="B53">
        <v>8</v>
      </c>
      <c r="C53">
        <v>52.912288576064583</v>
      </c>
      <c r="D53">
        <v>329.95878499999998</v>
      </c>
      <c r="E53">
        <v>52.651985059509776</v>
      </c>
      <c r="F53">
        <v>31.847575299999999</v>
      </c>
      <c r="G53">
        <v>100</v>
      </c>
      <c r="H53">
        <v>0</v>
      </c>
      <c r="J53">
        <v>13.244853148084836</v>
      </c>
      <c r="K53">
        <v>9.5399999999999991</v>
      </c>
      <c r="L53">
        <v>1.99</v>
      </c>
      <c r="M53">
        <v>4.28</v>
      </c>
      <c r="N53">
        <v>0</v>
      </c>
    </row>
    <row r="54" spans="1:15" x14ac:dyDescent="0.25">
      <c r="A54">
        <v>1</v>
      </c>
      <c r="B54">
        <v>8</v>
      </c>
      <c r="C54">
        <v>51.478166625427249</v>
      </c>
      <c r="D54">
        <v>331.69320759999999</v>
      </c>
      <c r="E54">
        <v>51.564655569993853</v>
      </c>
      <c r="F54">
        <v>31.990368499999999</v>
      </c>
      <c r="G54">
        <v>100</v>
      </c>
      <c r="H54">
        <v>0</v>
      </c>
      <c r="J54">
        <v>12.692967389928922</v>
      </c>
      <c r="K54">
        <v>9.3800000000000008</v>
      </c>
      <c r="L54">
        <v>1.99</v>
      </c>
      <c r="M54">
        <v>4.43</v>
      </c>
      <c r="N54">
        <v>0</v>
      </c>
    </row>
    <row r="55" spans="1:15" x14ac:dyDescent="0.25">
      <c r="A55">
        <v>1</v>
      </c>
      <c r="B55">
        <v>8</v>
      </c>
      <c r="C55">
        <v>50.402904948619124</v>
      </c>
      <c r="D55">
        <v>332.09620899999999</v>
      </c>
      <c r="E55">
        <v>50.142392431841316</v>
      </c>
      <c r="F55">
        <v>31.991274600000001</v>
      </c>
      <c r="G55">
        <v>100</v>
      </c>
      <c r="H55">
        <v>0</v>
      </c>
      <c r="J55">
        <v>12.200199667460248</v>
      </c>
      <c r="K55">
        <v>9.33</v>
      </c>
      <c r="L55">
        <v>1.98</v>
      </c>
      <c r="M55">
        <v>4.49</v>
      </c>
      <c r="N55">
        <v>0</v>
      </c>
    </row>
    <row r="57" spans="1:15" x14ac:dyDescent="0.25">
      <c r="A57" s="1" t="s">
        <v>32</v>
      </c>
      <c r="B57" t="s">
        <v>0</v>
      </c>
      <c r="C57" s="1" t="s">
        <v>14</v>
      </c>
      <c r="D57" t="s">
        <v>3</v>
      </c>
      <c r="E57" s="1" t="s">
        <v>15</v>
      </c>
      <c r="F57" s="1" t="s">
        <v>13</v>
      </c>
      <c r="G57" t="s">
        <v>2</v>
      </c>
      <c r="H57" s="1" t="s">
        <v>12</v>
      </c>
      <c r="I57" s="10" t="s">
        <v>17</v>
      </c>
      <c r="J57" t="s">
        <v>1</v>
      </c>
      <c r="K57" s="1" t="s">
        <v>4</v>
      </c>
      <c r="L57" s="1" t="s">
        <v>5</v>
      </c>
      <c r="M57" s="1" t="s">
        <v>6</v>
      </c>
      <c r="N57" s="1" t="s">
        <v>7</v>
      </c>
      <c r="O57" s="6" t="s">
        <v>11</v>
      </c>
    </row>
    <row r="58" spans="1:15" x14ac:dyDescent="0.25">
      <c r="A58">
        <v>0</v>
      </c>
      <c r="B58">
        <v>8</v>
      </c>
      <c r="C58">
        <v>62.78162775234339</v>
      </c>
      <c r="D58">
        <v>512.45821920000003</v>
      </c>
      <c r="E58">
        <v>62.76564457374721</v>
      </c>
      <c r="F58">
        <v>64.290971799999994</v>
      </c>
      <c r="G58">
        <v>100</v>
      </c>
      <c r="H58">
        <v>0</v>
      </c>
      <c r="I58" s="10">
        <v>0.05</v>
      </c>
      <c r="J58">
        <v>18.159602931854565</v>
      </c>
      <c r="K58">
        <v>9.9600000000000009</v>
      </c>
      <c r="L58">
        <v>1.68</v>
      </c>
      <c r="M58">
        <v>3.36</v>
      </c>
      <c r="N58">
        <v>0.68</v>
      </c>
    </row>
    <row r="59" spans="1:15" x14ac:dyDescent="0.25">
      <c r="A59">
        <v>0</v>
      </c>
      <c r="B59">
        <v>8</v>
      </c>
      <c r="C59">
        <v>63.182231040967807</v>
      </c>
      <c r="D59">
        <v>540.00351250000006</v>
      </c>
      <c r="E59">
        <v>63.220920827698436</v>
      </c>
      <c r="F59">
        <v>63.5221096</v>
      </c>
      <c r="G59">
        <v>100</v>
      </c>
      <c r="H59">
        <v>0</v>
      </c>
      <c r="I59" s="10">
        <v>0.1</v>
      </c>
      <c r="J59">
        <v>18.367854465994395</v>
      </c>
      <c r="K59">
        <v>9.9600000000000009</v>
      </c>
      <c r="L59">
        <v>1.73</v>
      </c>
      <c r="M59">
        <v>3.39</v>
      </c>
      <c r="N59">
        <v>0.62</v>
      </c>
    </row>
    <row r="60" spans="1:15" x14ac:dyDescent="0.25">
      <c r="A60">
        <v>0</v>
      </c>
      <c r="B60">
        <v>8</v>
      </c>
      <c r="C60">
        <v>63.597465058585406</v>
      </c>
      <c r="D60">
        <v>589.36076509999998</v>
      </c>
      <c r="E60">
        <v>63.678231658106981</v>
      </c>
      <c r="F60">
        <v>61.628015300000001</v>
      </c>
      <c r="G60">
        <v>100</v>
      </c>
      <c r="H60">
        <v>0</v>
      </c>
      <c r="I60" s="10">
        <v>0.15000000000000002</v>
      </c>
      <c r="J60">
        <v>18.51401679954229</v>
      </c>
      <c r="K60">
        <v>9.9499999999999993</v>
      </c>
      <c r="L60">
        <v>1.77</v>
      </c>
      <c r="M60">
        <v>3.44</v>
      </c>
      <c r="N60">
        <v>0.56000000000000005</v>
      </c>
    </row>
    <row r="61" spans="1:15" x14ac:dyDescent="0.25">
      <c r="A61">
        <v>0</v>
      </c>
      <c r="B61">
        <v>8</v>
      </c>
      <c r="C61">
        <v>64.02797616058497</v>
      </c>
      <c r="D61">
        <v>573.85962910000001</v>
      </c>
      <c r="E61">
        <v>63.908250719937968</v>
      </c>
      <c r="F61">
        <v>60.214202899999997</v>
      </c>
      <c r="G61">
        <v>100</v>
      </c>
      <c r="H61">
        <v>0</v>
      </c>
      <c r="I61" s="10">
        <v>0.2</v>
      </c>
      <c r="J61">
        <v>18.543883655164429</v>
      </c>
      <c r="K61">
        <v>9.94</v>
      </c>
      <c r="L61">
        <v>1.82</v>
      </c>
      <c r="M61">
        <v>3.38</v>
      </c>
      <c r="N61">
        <v>0.56999999999999995</v>
      </c>
    </row>
    <row r="62" spans="1:15" x14ac:dyDescent="0.25">
      <c r="A62">
        <v>0</v>
      </c>
      <c r="B62">
        <v>8</v>
      </c>
      <c r="C62">
        <v>64.47413754156625</v>
      </c>
      <c r="D62">
        <v>574.13574610000001</v>
      </c>
      <c r="E62">
        <v>64.68521017366659</v>
      </c>
      <c r="F62">
        <v>61.351605200000002</v>
      </c>
      <c r="G62">
        <v>100</v>
      </c>
      <c r="H62">
        <v>0</v>
      </c>
      <c r="I62" s="10">
        <v>0.25</v>
      </c>
      <c r="J62">
        <v>18.629731409744029</v>
      </c>
      <c r="K62">
        <v>9.89</v>
      </c>
      <c r="L62">
        <v>1.85</v>
      </c>
      <c r="M62">
        <v>3.41</v>
      </c>
      <c r="N62">
        <v>0.54</v>
      </c>
    </row>
    <row r="63" spans="1:15" x14ac:dyDescent="0.25">
      <c r="A63">
        <v>0</v>
      </c>
      <c r="B63">
        <v>8</v>
      </c>
      <c r="C63">
        <v>64.936235060738426</v>
      </c>
      <c r="D63">
        <v>578.99434129999997</v>
      </c>
      <c r="E63">
        <v>65.156224724446005</v>
      </c>
      <c r="F63">
        <v>60.9677893</v>
      </c>
      <c r="G63">
        <v>100</v>
      </c>
      <c r="H63">
        <v>0</v>
      </c>
      <c r="I63" s="10">
        <v>0.30000000000000004</v>
      </c>
      <c r="J63">
        <v>18.592984580652715</v>
      </c>
      <c r="K63">
        <v>9.86</v>
      </c>
      <c r="L63">
        <v>1.88</v>
      </c>
      <c r="M63">
        <v>3.41</v>
      </c>
      <c r="N63">
        <v>0.54</v>
      </c>
    </row>
    <row r="64" spans="1:15" x14ac:dyDescent="0.25">
      <c r="A64">
        <v>0</v>
      </c>
      <c r="B64">
        <v>8</v>
      </c>
      <c r="C64">
        <v>65.414718548722831</v>
      </c>
      <c r="D64">
        <v>576.1641995</v>
      </c>
      <c r="E64">
        <v>65.927619549639928</v>
      </c>
      <c r="F64">
        <v>61.501826399999999</v>
      </c>
      <c r="G64">
        <v>100</v>
      </c>
      <c r="H64">
        <v>0</v>
      </c>
      <c r="I64" s="10">
        <v>0.35000000000000003</v>
      </c>
      <c r="J64">
        <v>18.104557849398052</v>
      </c>
      <c r="K64">
        <v>9.8699999999999992</v>
      </c>
      <c r="L64">
        <v>1.97</v>
      </c>
      <c r="M64">
        <v>3.43</v>
      </c>
      <c r="N64">
        <v>0.51</v>
      </c>
    </row>
    <row r="65" spans="1:15" x14ac:dyDescent="0.25">
      <c r="A65">
        <v>0</v>
      </c>
      <c r="B65">
        <v>8</v>
      </c>
      <c r="C65">
        <v>65.909941051190529</v>
      </c>
      <c r="D65">
        <v>579.38585149999994</v>
      </c>
      <c r="E65">
        <v>66.368477647233178</v>
      </c>
      <c r="F65">
        <v>61.983213399999997</v>
      </c>
      <c r="G65">
        <v>100</v>
      </c>
      <c r="H65">
        <v>0</v>
      </c>
      <c r="I65" s="10">
        <v>0.4</v>
      </c>
      <c r="J65">
        <v>18.092950480065046</v>
      </c>
      <c r="K65">
        <v>9.85</v>
      </c>
      <c r="L65">
        <v>2.0099999999999998</v>
      </c>
      <c r="M65">
        <v>3.43</v>
      </c>
      <c r="N65">
        <v>0.5</v>
      </c>
    </row>
    <row r="66" spans="1:15" x14ac:dyDescent="0.25">
      <c r="A66">
        <v>1</v>
      </c>
      <c r="B66">
        <v>8</v>
      </c>
      <c r="C66">
        <v>60.880787688872019</v>
      </c>
      <c r="D66">
        <v>482.58628299999998</v>
      </c>
      <c r="E66">
        <v>60.482385937819693</v>
      </c>
      <c r="F66">
        <v>46.888922100000002</v>
      </c>
      <c r="G66">
        <v>100</v>
      </c>
      <c r="H66">
        <v>0</v>
      </c>
      <c r="I66" s="10">
        <v>0.05</v>
      </c>
      <c r="J66">
        <v>19.099478598783385</v>
      </c>
      <c r="K66">
        <v>10.15</v>
      </c>
      <c r="L66">
        <v>1.76</v>
      </c>
      <c r="M66">
        <v>3.96</v>
      </c>
      <c r="N66">
        <v>0</v>
      </c>
    </row>
    <row r="67" spans="1:15" x14ac:dyDescent="0.25">
      <c r="A67">
        <v>1</v>
      </c>
      <c r="B67">
        <v>8</v>
      </c>
      <c r="C67">
        <v>61.316470578179889</v>
      </c>
      <c r="D67">
        <v>479.33971789999998</v>
      </c>
      <c r="E67">
        <v>60.785290363264302</v>
      </c>
      <c r="F67">
        <v>46.960244199999998</v>
      </c>
      <c r="G67">
        <v>100</v>
      </c>
      <c r="H67">
        <v>0</v>
      </c>
      <c r="I67" s="10">
        <v>0.1</v>
      </c>
      <c r="J67">
        <v>19.107196607505326</v>
      </c>
      <c r="K67">
        <v>10.130000000000001</v>
      </c>
      <c r="L67">
        <v>1.81</v>
      </c>
      <c r="M67">
        <v>3.92</v>
      </c>
      <c r="N67">
        <v>0</v>
      </c>
    </row>
    <row r="68" spans="1:15" x14ac:dyDescent="0.25">
      <c r="A68">
        <v>1</v>
      </c>
      <c r="B68">
        <v>8</v>
      </c>
      <c r="C68">
        <v>61.768097860714391</v>
      </c>
      <c r="D68">
        <v>480.00713519999999</v>
      </c>
      <c r="E68">
        <v>61.26289203880642</v>
      </c>
      <c r="F68">
        <v>46.946531899999997</v>
      </c>
      <c r="G68">
        <v>100</v>
      </c>
      <c r="H68">
        <v>0</v>
      </c>
      <c r="I68" s="10">
        <v>0.15000000000000002</v>
      </c>
      <c r="J68">
        <v>19.133867365059949</v>
      </c>
      <c r="K68">
        <v>10.1</v>
      </c>
      <c r="L68">
        <v>1.86</v>
      </c>
      <c r="M68">
        <v>3.9</v>
      </c>
      <c r="N68">
        <v>0</v>
      </c>
    </row>
    <row r="69" spans="1:15" x14ac:dyDescent="0.25">
      <c r="A69">
        <v>1</v>
      </c>
      <c r="B69">
        <v>8</v>
      </c>
      <c r="C69">
        <v>62.236036403972335</v>
      </c>
      <c r="D69">
        <v>481.99544320000001</v>
      </c>
      <c r="E69">
        <v>61.499913783509562</v>
      </c>
      <c r="F69">
        <v>46.880883099999998</v>
      </c>
      <c r="G69">
        <v>100</v>
      </c>
      <c r="H69">
        <v>0</v>
      </c>
      <c r="I69" s="10">
        <v>0.2</v>
      </c>
      <c r="J69">
        <v>19.144227531591966</v>
      </c>
      <c r="K69">
        <v>10.09</v>
      </c>
      <c r="L69">
        <v>1.91</v>
      </c>
      <c r="M69">
        <v>3.86</v>
      </c>
      <c r="N69">
        <v>0</v>
      </c>
    </row>
    <row r="70" spans="1:15" x14ac:dyDescent="0.25">
      <c r="A70">
        <v>1</v>
      </c>
      <c r="B70">
        <v>8</v>
      </c>
      <c r="C70">
        <v>62.720649344535303</v>
      </c>
      <c r="D70">
        <v>482.37602709999999</v>
      </c>
      <c r="E70">
        <v>61.723137520036943</v>
      </c>
      <c r="F70">
        <v>47.109122300000003</v>
      </c>
      <c r="G70">
        <v>100</v>
      </c>
      <c r="H70">
        <v>0</v>
      </c>
      <c r="I70" s="10">
        <v>0.25</v>
      </c>
      <c r="J70">
        <v>19.185504178341706</v>
      </c>
      <c r="K70">
        <v>10.08</v>
      </c>
      <c r="L70">
        <v>1.97</v>
      </c>
      <c r="M70">
        <v>3.81</v>
      </c>
      <c r="N70">
        <v>0</v>
      </c>
    </row>
    <row r="71" spans="1:15" x14ac:dyDescent="0.25">
      <c r="A71">
        <v>1</v>
      </c>
      <c r="B71">
        <v>8</v>
      </c>
      <c r="C71">
        <v>63.222290761661554</v>
      </c>
      <c r="D71">
        <v>482.52446529999997</v>
      </c>
      <c r="E71">
        <v>62.42976881958667</v>
      </c>
      <c r="F71">
        <v>46.497973399999999</v>
      </c>
      <c r="G71">
        <v>100</v>
      </c>
      <c r="H71">
        <v>0</v>
      </c>
      <c r="I71" s="10">
        <v>0.30000000000000004</v>
      </c>
      <c r="J71">
        <v>18.784852106861067</v>
      </c>
      <c r="K71">
        <v>10.029999999999999</v>
      </c>
      <c r="L71">
        <v>2.0099999999999998</v>
      </c>
      <c r="M71">
        <v>3.82</v>
      </c>
      <c r="N71">
        <v>0</v>
      </c>
    </row>
    <row r="72" spans="1:15" x14ac:dyDescent="0.25">
      <c r="A72">
        <v>1</v>
      </c>
      <c r="B72">
        <v>8</v>
      </c>
      <c r="C72">
        <v>63.741308309250684</v>
      </c>
      <c r="D72">
        <v>493.07078259999997</v>
      </c>
      <c r="E72">
        <v>63.367925104090745</v>
      </c>
      <c r="F72">
        <v>53.445521100000001</v>
      </c>
      <c r="G72">
        <v>100</v>
      </c>
      <c r="H72">
        <v>0</v>
      </c>
      <c r="I72" s="10">
        <v>0.35000000000000003</v>
      </c>
      <c r="J72">
        <v>18.578276537489185</v>
      </c>
      <c r="K72">
        <v>9.9499999999999993</v>
      </c>
      <c r="L72">
        <v>2.06</v>
      </c>
      <c r="M72">
        <v>3.83</v>
      </c>
      <c r="N72">
        <v>0</v>
      </c>
    </row>
    <row r="73" spans="1:15" x14ac:dyDescent="0.25">
      <c r="A73">
        <v>1</v>
      </c>
      <c r="B73">
        <v>8</v>
      </c>
      <c r="C73">
        <v>64.278040230024104</v>
      </c>
      <c r="D73">
        <v>504.42183770000003</v>
      </c>
      <c r="E73">
        <v>64.051836402550123</v>
      </c>
      <c r="F73">
        <v>47.074276699999999</v>
      </c>
      <c r="G73">
        <v>100</v>
      </c>
      <c r="H73">
        <v>0</v>
      </c>
      <c r="I73" s="10">
        <v>0.4</v>
      </c>
      <c r="J73">
        <v>19.023536760962521</v>
      </c>
      <c r="K73">
        <v>9.9</v>
      </c>
      <c r="L73">
        <v>2.13</v>
      </c>
      <c r="M73">
        <v>3.8</v>
      </c>
      <c r="N73">
        <v>0</v>
      </c>
    </row>
    <row r="75" spans="1:15" x14ac:dyDescent="0.25">
      <c r="A75" s="1" t="s">
        <v>32</v>
      </c>
      <c r="B75" t="s">
        <v>0</v>
      </c>
      <c r="C75" s="1" t="s">
        <v>14</v>
      </c>
      <c r="D75" t="s">
        <v>3</v>
      </c>
      <c r="E75" s="1" t="s">
        <v>15</v>
      </c>
      <c r="F75" s="1" t="s">
        <v>13</v>
      </c>
      <c r="G75" t="s">
        <v>2</v>
      </c>
      <c r="H75" s="1" t="s">
        <v>12</v>
      </c>
      <c r="I75" s="10" t="s">
        <v>27</v>
      </c>
      <c r="J75" t="s">
        <v>1</v>
      </c>
      <c r="K75" s="1" t="s">
        <v>4</v>
      </c>
      <c r="L75" s="1" t="s">
        <v>5</v>
      </c>
      <c r="M75" s="1" t="s">
        <v>6</v>
      </c>
      <c r="N75" s="1" t="s">
        <v>7</v>
      </c>
      <c r="O75" s="6" t="s">
        <v>11</v>
      </c>
    </row>
    <row r="76" spans="1:15" x14ac:dyDescent="0.25">
      <c r="A76">
        <v>0</v>
      </c>
      <c r="B76">
        <v>8</v>
      </c>
      <c r="C76">
        <v>152.31632779365319</v>
      </c>
      <c r="D76">
        <v>724.80318729999999</v>
      </c>
      <c r="E76">
        <v>150.36284306838695</v>
      </c>
      <c r="F76">
        <v>74.712998799999994</v>
      </c>
      <c r="G76">
        <v>100</v>
      </c>
      <c r="H76">
        <v>0</v>
      </c>
      <c r="I76" s="10">
        <v>0.25</v>
      </c>
      <c r="J76">
        <v>58.241704799607419</v>
      </c>
      <c r="K76">
        <v>11.04</v>
      </c>
      <c r="L76">
        <v>0.66</v>
      </c>
      <c r="M76">
        <v>2.9</v>
      </c>
      <c r="N76">
        <v>1.1499999999999999</v>
      </c>
    </row>
    <row r="77" spans="1:15" x14ac:dyDescent="0.25">
      <c r="A77">
        <v>0</v>
      </c>
      <c r="B77">
        <v>8</v>
      </c>
      <c r="C77">
        <v>92.030265663770493</v>
      </c>
      <c r="D77">
        <v>685.06940229999998</v>
      </c>
      <c r="E77">
        <v>89.81421121758332</v>
      </c>
      <c r="F77">
        <v>71.656408900000002</v>
      </c>
      <c r="G77">
        <v>100</v>
      </c>
      <c r="H77">
        <v>0</v>
      </c>
      <c r="I77" s="10">
        <v>0.5</v>
      </c>
      <c r="J77">
        <v>30.233170791954464</v>
      </c>
      <c r="K77">
        <v>10.6</v>
      </c>
      <c r="L77">
        <v>1.36</v>
      </c>
      <c r="M77">
        <v>2.93</v>
      </c>
      <c r="N77">
        <v>0.89</v>
      </c>
    </row>
    <row r="78" spans="1:15" x14ac:dyDescent="0.25">
      <c r="A78">
        <v>0</v>
      </c>
      <c r="B78">
        <v>8</v>
      </c>
      <c r="C78">
        <v>73.088105483437175</v>
      </c>
      <c r="D78">
        <v>681.41983549999998</v>
      </c>
      <c r="E78">
        <v>72.37187275152192</v>
      </c>
      <c r="F78">
        <v>77.4666639</v>
      </c>
      <c r="G78">
        <v>100</v>
      </c>
      <c r="H78">
        <v>0</v>
      </c>
      <c r="I78" s="10">
        <v>0.75</v>
      </c>
      <c r="J78">
        <v>21.895792029256761</v>
      </c>
      <c r="K78">
        <v>10.15</v>
      </c>
      <c r="L78">
        <v>1.65</v>
      </c>
      <c r="M78">
        <v>3.08</v>
      </c>
      <c r="N78">
        <v>0.8</v>
      </c>
    </row>
    <row r="79" spans="1:15" x14ac:dyDescent="0.25">
      <c r="A79">
        <v>0</v>
      </c>
      <c r="B79">
        <v>8</v>
      </c>
      <c r="C79">
        <v>64.02797616058497</v>
      </c>
      <c r="D79">
        <v>711.6353388</v>
      </c>
      <c r="E79">
        <v>63.908250719937968</v>
      </c>
      <c r="F79">
        <v>75.599855199999993</v>
      </c>
      <c r="G79">
        <v>100</v>
      </c>
      <c r="H79">
        <v>0</v>
      </c>
      <c r="I79" s="10">
        <v>1</v>
      </c>
      <c r="J79">
        <v>18.543883655164429</v>
      </c>
      <c r="K79">
        <v>9.94</v>
      </c>
      <c r="L79">
        <v>1.82</v>
      </c>
      <c r="M79">
        <v>3.38</v>
      </c>
      <c r="N79">
        <v>0.56999999999999995</v>
      </c>
    </row>
    <row r="80" spans="1:15" x14ac:dyDescent="0.25">
      <c r="A80">
        <v>0</v>
      </c>
      <c r="B80">
        <v>8</v>
      </c>
      <c r="C80">
        <v>58.809648435552468</v>
      </c>
      <c r="D80">
        <v>720.68706759999998</v>
      </c>
      <c r="E80">
        <v>59.102455756580177</v>
      </c>
      <c r="F80">
        <v>78.385903799999994</v>
      </c>
      <c r="G80">
        <v>100</v>
      </c>
      <c r="H80">
        <v>0</v>
      </c>
      <c r="I80" s="10">
        <v>1.25</v>
      </c>
      <c r="J80">
        <v>15.161503965405371</v>
      </c>
      <c r="K80">
        <v>9.82</v>
      </c>
      <c r="L80">
        <v>1.89</v>
      </c>
      <c r="M80">
        <v>3.65</v>
      </c>
      <c r="N80">
        <v>0.44</v>
      </c>
    </row>
    <row r="81" spans="1:14" x14ac:dyDescent="0.25">
      <c r="A81">
        <v>0</v>
      </c>
      <c r="B81">
        <v>8</v>
      </c>
      <c r="C81">
        <v>55.470715820464392</v>
      </c>
      <c r="D81">
        <v>698.19413029999998</v>
      </c>
      <c r="E81">
        <v>55.913487309388493</v>
      </c>
      <c r="F81">
        <v>63.098860000000002</v>
      </c>
      <c r="G81">
        <v>100</v>
      </c>
      <c r="H81">
        <v>0</v>
      </c>
      <c r="I81" s="10">
        <v>1.5</v>
      </c>
      <c r="J81">
        <v>13.751441098719207</v>
      </c>
      <c r="K81">
        <v>9.65</v>
      </c>
      <c r="L81">
        <v>1.92</v>
      </c>
      <c r="M81">
        <v>3.75</v>
      </c>
      <c r="N81">
        <v>0.47</v>
      </c>
    </row>
    <row r="82" spans="1:14" x14ac:dyDescent="0.25">
      <c r="A82">
        <v>1</v>
      </c>
      <c r="B82">
        <v>8</v>
      </c>
      <c r="C82">
        <v>136.68893285062575</v>
      </c>
      <c r="D82">
        <v>327.46601179999999</v>
      </c>
      <c r="E82">
        <v>135.89975070580851</v>
      </c>
      <c r="F82">
        <v>32.027871099999999</v>
      </c>
      <c r="G82">
        <v>100</v>
      </c>
      <c r="H82">
        <v>0</v>
      </c>
      <c r="J82">
        <v>58.030541368547333</v>
      </c>
      <c r="K82">
        <v>11.51</v>
      </c>
      <c r="L82">
        <v>0.85</v>
      </c>
      <c r="M82">
        <v>3.59</v>
      </c>
      <c r="N82">
        <v>0</v>
      </c>
    </row>
    <row r="83" spans="1:14" x14ac:dyDescent="0.25">
      <c r="A83">
        <v>1</v>
      </c>
      <c r="B83">
        <v>8</v>
      </c>
      <c r="C83">
        <v>85.972564308500182</v>
      </c>
      <c r="D83">
        <v>323.23767040000001</v>
      </c>
      <c r="E83">
        <v>84.173116024463241</v>
      </c>
      <c r="F83">
        <v>31.9839825</v>
      </c>
      <c r="G83">
        <v>100</v>
      </c>
      <c r="H83">
        <v>0</v>
      </c>
      <c r="J83">
        <v>32.082385982172603</v>
      </c>
      <c r="K83">
        <v>10.76</v>
      </c>
      <c r="L83">
        <v>1.62</v>
      </c>
      <c r="M83">
        <v>3.52</v>
      </c>
      <c r="N83">
        <v>0</v>
      </c>
    </row>
    <row r="84" spans="1:14" x14ac:dyDescent="0.25">
      <c r="A84">
        <v>1</v>
      </c>
      <c r="B84">
        <v>8</v>
      </c>
      <c r="C84">
        <v>69.946274371989858</v>
      </c>
      <c r="D84">
        <v>323.8670467</v>
      </c>
      <c r="E84">
        <v>70.157008938809554</v>
      </c>
      <c r="F84">
        <v>31.535958300000001</v>
      </c>
      <c r="G84">
        <v>100</v>
      </c>
      <c r="H84">
        <v>0</v>
      </c>
      <c r="J84">
        <v>23.44316930278811</v>
      </c>
      <c r="K84">
        <v>10.27</v>
      </c>
      <c r="L84">
        <v>1.81</v>
      </c>
      <c r="M84">
        <v>3.79</v>
      </c>
      <c r="N84">
        <v>0</v>
      </c>
    </row>
    <row r="85" spans="1:14" x14ac:dyDescent="0.25">
      <c r="A85">
        <v>1</v>
      </c>
      <c r="B85">
        <v>8</v>
      </c>
      <c r="C85">
        <v>62.236036394054373</v>
      </c>
      <c r="D85">
        <v>319.93644619999998</v>
      </c>
      <c r="E85">
        <v>61.499736648232371</v>
      </c>
      <c r="F85">
        <v>31.7109217</v>
      </c>
      <c r="G85">
        <v>100</v>
      </c>
      <c r="H85">
        <v>0</v>
      </c>
      <c r="J85">
        <v>19.144151241029299</v>
      </c>
      <c r="K85">
        <v>10.09</v>
      </c>
      <c r="L85">
        <v>1.91</v>
      </c>
      <c r="M85">
        <v>3.86</v>
      </c>
      <c r="N85">
        <v>0</v>
      </c>
    </row>
    <row r="86" spans="1:14" x14ac:dyDescent="0.25">
      <c r="A86">
        <v>1</v>
      </c>
      <c r="B86">
        <v>8</v>
      </c>
      <c r="C86">
        <v>57.769974739572106</v>
      </c>
      <c r="D86">
        <v>323.9507638</v>
      </c>
      <c r="E86">
        <v>57.79236880391332</v>
      </c>
      <c r="F86">
        <v>31.579977499999998</v>
      </c>
      <c r="G86">
        <v>100</v>
      </c>
      <c r="H86">
        <v>0</v>
      </c>
      <c r="J86">
        <v>16.236166922891517</v>
      </c>
      <c r="K86">
        <v>9.82</v>
      </c>
      <c r="L86">
        <v>1.97</v>
      </c>
      <c r="M86">
        <v>4.05</v>
      </c>
      <c r="N86">
        <v>0</v>
      </c>
    </row>
    <row r="87" spans="1:14" x14ac:dyDescent="0.25">
      <c r="A87">
        <v>1</v>
      </c>
      <c r="B87">
        <v>8</v>
      </c>
      <c r="C87">
        <v>54.894666829386253</v>
      </c>
      <c r="D87">
        <v>323.8400145</v>
      </c>
      <c r="E87">
        <v>54.930063976105487</v>
      </c>
      <c r="F87">
        <v>31.4922641</v>
      </c>
      <c r="G87">
        <v>100</v>
      </c>
      <c r="H87">
        <v>0</v>
      </c>
      <c r="J87">
        <v>14.482231586591839</v>
      </c>
      <c r="K87">
        <v>9.64</v>
      </c>
      <c r="L87">
        <v>1.98</v>
      </c>
      <c r="M87">
        <v>4.1900000000000004</v>
      </c>
      <c r="N87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3BF5-9925-40DE-A87D-15584A97A15C}">
  <dimension ref="A2:BZ87"/>
  <sheetViews>
    <sheetView zoomScale="130" zoomScaleNormal="130" workbookViewId="0">
      <selection activeCell="R12" sqref="R12"/>
    </sheetView>
  </sheetViews>
  <sheetFormatPr baseColWidth="10" defaultRowHeight="15" x14ac:dyDescent="0.25"/>
  <cols>
    <col min="1" max="8" width="5.42578125" bestFit="1" customWidth="1"/>
    <col min="9" max="12" width="4.7109375" customWidth="1"/>
    <col min="13" max="16" width="5.42578125" bestFit="1" customWidth="1"/>
    <col min="17" max="17" width="4.7109375" customWidth="1"/>
    <col min="18" max="21" width="5.42578125" bestFit="1" customWidth="1"/>
    <col min="22" max="43" width="4.7109375" customWidth="1"/>
    <col min="44" max="44" width="3.7109375" customWidth="1"/>
    <col min="45" max="48" width="4.7109375" customWidth="1"/>
    <col min="50" max="53" width="5" bestFit="1" customWidth="1"/>
    <col min="55" max="58" width="5" bestFit="1" customWidth="1"/>
    <col min="60" max="63" width="5" bestFit="1" customWidth="1"/>
    <col min="65" max="68" width="5" bestFit="1" customWidth="1"/>
    <col min="70" max="73" width="5" bestFit="1" customWidth="1"/>
    <col min="75" max="78" width="5" bestFit="1" customWidth="1"/>
  </cols>
  <sheetData>
    <row r="2" spans="1:78" x14ac:dyDescent="0.25">
      <c r="A2">
        <v>0.52</v>
      </c>
      <c r="B2">
        <v>0.65</v>
      </c>
      <c r="C2">
        <v>0.52</v>
      </c>
      <c r="D2">
        <v>0.56000000000000005</v>
      </c>
      <c r="E2">
        <v>0.6</v>
      </c>
      <c r="F2">
        <v>0.59</v>
      </c>
      <c r="G2">
        <v>0.56999999999999995</v>
      </c>
      <c r="H2">
        <v>0.48</v>
      </c>
      <c r="M2" s="14">
        <f t="array" ref="M2:P2">A2:D2</f>
        <v>0.52</v>
      </c>
      <c r="N2" s="14">
        <v>0.65</v>
      </c>
      <c r="O2" s="14">
        <v>0.52</v>
      </c>
      <c r="P2" s="14">
        <v>0.56000000000000005</v>
      </c>
      <c r="Q2" s="14"/>
      <c r="R2" s="14">
        <f t="array" ref="R2:U2">'HET P3'!A2:D2</f>
        <v>0.05</v>
      </c>
      <c r="S2" s="14">
        <v>0.05</v>
      </c>
      <c r="T2" s="14">
        <v>0.03</v>
      </c>
      <c r="U2" s="14">
        <v>0.03</v>
      </c>
      <c r="AX2">
        <f t="array" ref="AX2:BA2">A2:D2</f>
        <v>0.52</v>
      </c>
      <c r="AY2">
        <v>0.65</v>
      </c>
      <c r="AZ2">
        <v>0.52</v>
      </c>
      <c r="BA2">
        <v>0.56000000000000005</v>
      </c>
      <c r="BC2">
        <f t="array" ref="BC2:BF2">A3:D3</f>
        <v>0.46</v>
      </c>
      <c r="BD2">
        <v>0.53</v>
      </c>
      <c r="BE2">
        <v>0.56000000000000005</v>
      </c>
      <c r="BF2">
        <v>0.47</v>
      </c>
      <c r="BH2">
        <f t="array" ref="BH2:BK2">A4:D4</f>
        <v>0.34</v>
      </c>
      <c r="BI2">
        <v>0.37</v>
      </c>
      <c r="BJ2">
        <v>0.46</v>
      </c>
      <c r="BK2">
        <v>0.39</v>
      </c>
      <c r="BM2">
        <f t="array" ref="BM2:BP2">A5:D5</f>
        <v>0.26</v>
      </c>
      <c r="BN2">
        <v>0.3</v>
      </c>
      <c r="BO2">
        <v>0.3</v>
      </c>
      <c r="BP2">
        <v>0.38</v>
      </c>
      <c r="BR2">
        <f t="array" ref="BR2:BU2">A6:D6</f>
        <v>0.28000000000000003</v>
      </c>
      <c r="BS2">
        <v>0.22</v>
      </c>
      <c r="BT2">
        <v>0.28000000000000003</v>
      </c>
      <c r="BU2">
        <v>0.2</v>
      </c>
      <c r="BW2">
        <f t="array" ref="BW2:BZ2">$A7:$D7</f>
        <v>0.62</v>
      </c>
      <c r="BX2">
        <v>0.65</v>
      </c>
      <c r="BY2">
        <v>0.56000000000000005</v>
      </c>
      <c r="BZ2">
        <v>0.55000000000000004</v>
      </c>
    </row>
    <row r="3" spans="1:78" x14ac:dyDescent="0.25">
      <c r="A3">
        <v>0.46</v>
      </c>
      <c r="B3">
        <v>0.53</v>
      </c>
      <c r="C3">
        <v>0.56000000000000005</v>
      </c>
      <c r="D3">
        <v>0.47</v>
      </c>
      <c r="E3">
        <v>0.48</v>
      </c>
      <c r="F3">
        <v>0.52</v>
      </c>
      <c r="G3">
        <v>0.57999999999999996</v>
      </c>
      <c r="H3">
        <v>0.49</v>
      </c>
      <c r="M3" s="14">
        <f t="array" ref="M3:P3">E2:H2</f>
        <v>0.6</v>
      </c>
      <c r="N3" s="14">
        <v>0.59</v>
      </c>
      <c r="O3" s="14">
        <v>0.56999999999999995</v>
      </c>
      <c r="P3" s="14">
        <v>0.48</v>
      </c>
      <c r="Q3" s="14"/>
      <c r="R3" s="14">
        <f t="array" ref="R3:U3">'HET P3'!E2:H2</f>
        <v>7.0000000000000007E-2</v>
      </c>
      <c r="S3" s="14">
        <v>7.0000000000000007E-2</v>
      </c>
      <c r="T3" s="14">
        <v>0.06</v>
      </c>
      <c r="U3" s="14">
        <v>0.06</v>
      </c>
      <c r="AX3">
        <f t="array" ref="AX3:BA3">E2:H2</f>
        <v>0.6</v>
      </c>
      <c r="AY3">
        <v>0.59</v>
      </c>
      <c r="AZ3">
        <v>0.56999999999999995</v>
      </c>
      <c r="BA3">
        <v>0.48</v>
      </c>
      <c r="BC3">
        <f t="array" ref="BC3:BF3">E3:H3</f>
        <v>0.48</v>
      </c>
      <c r="BD3">
        <v>0.52</v>
      </c>
      <c r="BE3">
        <v>0.57999999999999996</v>
      </c>
      <c r="BF3">
        <v>0.49</v>
      </c>
      <c r="BH3">
        <f t="array" ref="BH3:BK3">E4:H4</f>
        <v>0.47</v>
      </c>
      <c r="BI3">
        <v>0.49</v>
      </c>
      <c r="BJ3">
        <v>0.44</v>
      </c>
      <c r="BK3">
        <v>0.48</v>
      </c>
      <c r="BM3">
        <f t="array" ref="BM3:BP3">E5:H5</f>
        <v>0.33</v>
      </c>
      <c r="BN3">
        <v>0.38</v>
      </c>
      <c r="BO3">
        <v>0.4</v>
      </c>
      <c r="BP3">
        <v>0.33</v>
      </c>
      <c r="BR3">
        <f t="array" ref="BR3:BU3">E6:H6</f>
        <v>0.28000000000000003</v>
      </c>
      <c r="BS3">
        <v>0.31</v>
      </c>
      <c r="BT3">
        <v>0.22</v>
      </c>
      <c r="BU3">
        <v>0.26</v>
      </c>
      <c r="BW3">
        <f t="array" ref="BW3:BZ3">$E7:$H7</f>
        <v>0.59</v>
      </c>
      <c r="BX3">
        <v>0.63</v>
      </c>
      <c r="BY3">
        <v>0.6</v>
      </c>
      <c r="BZ3">
        <v>0.48</v>
      </c>
    </row>
    <row r="4" spans="1:78" x14ac:dyDescent="0.25">
      <c r="A4">
        <v>0.34</v>
      </c>
      <c r="B4">
        <v>0.37</v>
      </c>
      <c r="C4">
        <v>0.46</v>
      </c>
      <c r="D4">
        <v>0.39</v>
      </c>
      <c r="E4">
        <v>0.47</v>
      </c>
      <c r="F4">
        <v>0.49</v>
      </c>
      <c r="G4">
        <v>0.44</v>
      </c>
      <c r="H4">
        <v>0.48</v>
      </c>
      <c r="M4" s="14"/>
      <c r="N4" s="14"/>
      <c r="O4" s="14"/>
      <c r="P4" s="14"/>
      <c r="Q4" s="14"/>
      <c r="R4" s="14"/>
      <c r="S4" s="14"/>
      <c r="T4" s="14"/>
      <c r="U4" s="14"/>
      <c r="BC4">
        <f t="array" ref="BC4:BF4">I3:L3</f>
        <v>0</v>
      </c>
      <c r="BD4">
        <v>0</v>
      </c>
      <c r="BE4">
        <v>0</v>
      </c>
      <c r="BF4">
        <v>0</v>
      </c>
      <c r="BH4">
        <f t="array" ref="BH4:BK4">I4:L4</f>
        <v>0</v>
      </c>
      <c r="BI4">
        <v>0</v>
      </c>
      <c r="BJ4">
        <v>0</v>
      </c>
      <c r="BK4">
        <v>0</v>
      </c>
      <c r="BM4">
        <f t="array" ref="BM4:BP4">I5:L5</f>
        <v>0</v>
      </c>
      <c r="BN4">
        <v>0</v>
      </c>
      <c r="BO4">
        <v>0</v>
      </c>
      <c r="BP4">
        <v>0</v>
      </c>
      <c r="BR4">
        <f t="array" ref="BR4:BU4">I6:L6</f>
        <v>0</v>
      </c>
      <c r="BS4">
        <v>0</v>
      </c>
      <c r="BT4">
        <v>0</v>
      </c>
      <c r="BU4">
        <v>0</v>
      </c>
      <c r="BW4">
        <f t="array" ref="BW4:BZ4">$I7:$L7</f>
        <v>0</v>
      </c>
      <c r="BX4">
        <v>0</v>
      </c>
      <c r="BY4">
        <v>0</v>
      </c>
      <c r="BZ4">
        <v>0</v>
      </c>
    </row>
    <row r="5" spans="1:78" x14ac:dyDescent="0.25">
      <c r="A5">
        <v>0.26</v>
      </c>
      <c r="B5">
        <v>0.3</v>
      </c>
      <c r="C5">
        <v>0.3</v>
      </c>
      <c r="D5">
        <v>0.38</v>
      </c>
      <c r="E5">
        <v>0.33</v>
      </c>
      <c r="F5">
        <v>0.38</v>
      </c>
      <c r="G5">
        <v>0.4</v>
      </c>
      <c r="H5">
        <v>0.33</v>
      </c>
      <c r="M5" s="14">
        <f t="array" ref="M5:P5">A6:D6</f>
        <v>0.28000000000000003</v>
      </c>
      <c r="N5" s="14">
        <v>0.22</v>
      </c>
      <c r="O5" s="14">
        <v>0.28000000000000003</v>
      </c>
      <c r="P5" s="14">
        <v>0.2</v>
      </c>
      <c r="Q5" s="14"/>
      <c r="R5" s="14">
        <f t="array" ref="R5:U5">'HET P3'!A6:D6</f>
        <v>0.27</v>
      </c>
      <c r="S5" s="14">
        <v>0.27</v>
      </c>
      <c r="T5" s="14">
        <v>0.28000000000000003</v>
      </c>
      <c r="U5" s="14">
        <v>0.28000000000000003</v>
      </c>
      <c r="BC5">
        <f t="array" ref="BC5:BF5">M3:P3</f>
        <v>0.6</v>
      </c>
      <c r="BD5">
        <v>0.59</v>
      </c>
      <c r="BE5">
        <v>0.56999999999999995</v>
      </c>
      <c r="BF5">
        <v>0.48</v>
      </c>
      <c r="BH5">
        <f t="array" ref="BH5:BK5">M4:P4</f>
        <v>0</v>
      </c>
      <c r="BI5">
        <v>0</v>
      </c>
      <c r="BJ5">
        <v>0</v>
      </c>
      <c r="BK5">
        <v>0</v>
      </c>
      <c r="BM5">
        <f t="array" ref="BM5:BP5">M5:P5</f>
        <v>0.28000000000000003</v>
      </c>
      <c r="BN5">
        <v>0.22</v>
      </c>
      <c r="BO5">
        <v>0.28000000000000003</v>
      </c>
      <c r="BP5">
        <v>0.2</v>
      </c>
      <c r="BR5">
        <f t="array" ref="BR5:BU5">M6:P6</f>
        <v>0.28000000000000003</v>
      </c>
      <c r="BS5">
        <v>0.31</v>
      </c>
      <c r="BT5">
        <v>0.22</v>
      </c>
      <c r="BU5">
        <v>0.26</v>
      </c>
      <c r="BW5">
        <f t="array" ref="BW5:BZ5">$M7:$P7</f>
        <v>0</v>
      </c>
      <c r="BX5">
        <v>0</v>
      </c>
      <c r="BY5">
        <v>0</v>
      </c>
      <c r="BZ5">
        <v>0</v>
      </c>
    </row>
    <row r="6" spans="1:78" x14ac:dyDescent="0.25">
      <c r="A6">
        <v>0.28000000000000003</v>
      </c>
      <c r="B6">
        <v>0.22</v>
      </c>
      <c r="C6">
        <v>0.28000000000000003</v>
      </c>
      <c r="D6">
        <v>0.2</v>
      </c>
      <c r="E6">
        <v>0.28000000000000003</v>
      </c>
      <c r="F6">
        <v>0.31</v>
      </c>
      <c r="G6">
        <v>0.22</v>
      </c>
      <c r="H6">
        <v>0.26</v>
      </c>
      <c r="M6" s="14">
        <f t="array" ref="M6:P6">E6:H6</f>
        <v>0.28000000000000003</v>
      </c>
      <c r="N6" s="14">
        <v>0.31</v>
      </c>
      <c r="O6" s="14">
        <v>0.22</v>
      </c>
      <c r="P6" s="14">
        <v>0.26</v>
      </c>
      <c r="Q6" s="14"/>
      <c r="R6" s="14">
        <f t="array" ref="R6:U6">'HET P3'!E6:H6</f>
        <v>0.28000000000000003</v>
      </c>
      <c r="S6" s="14">
        <v>0.28000000000000003</v>
      </c>
      <c r="T6" s="14">
        <v>0.31</v>
      </c>
      <c r="U6" s="14">
        <v>0.31</v>
      </c>
      <c r="BH6">
        <f t="array" ref="BH6:BK6">Q4:T4</f>
        <v>0</v>
      </c>
      <c r="BI6">
        <v>0</v>
      </c>
      <c r="BJ6">
        <v>0</v>
      </c>
      <c r="BK6">
        <v>0</v>
      </c>
      <c r="BM6">
        <f t="array" ref="BM6:BP6">Q5:T5</f>
        <v>0</v>
      </c>
      <c r="BN6">
        <v>0.27</v>
      </c>
      <c r="BO6">
        <v>0.27</v>
      </c>
      <c r="BP6">
        <v>0.28000000000000003</v>
      </c>
      <c r="BR6">
        <f t="array" ref="BR6:BU6">Q6:T6</f>
        <v>0</v>
      </c>
      <c r="BS6">
        <v>0.28000000000000003</v>
      </c>
      <c r="BT6">
        <v>0.28000000000000003</v>
      </c>
      <c r="BU6">
        <v>0.31</v>
      </c>
      <c r="BW6">
        <f t="array" ref="BW6:BZ6">$Q7:$T7</f>
        <v>0</v>
      </c>
      <c r="BX6">
        <v>0</v>
      </c>
      <c r="BY6">
        <v>0</v>
      </c>
      <c r="BZ6">
        <v>0</v>
      </c>
    </row>
    <row r="7" spans="1:78" x14ac:dyDescent="0.25">
      <c r="A7">
        <v>0.62</v>
      </c>
      <c r="B7">
        <v>0.65</v>
      </c>
      <c r="C7">
        <v>0.56000000000000005</v>
      </c>
      <c r="D7">
        <v>0.55000000000000004</v>
      </c>
      <c r="E7">
        <v>0.59</v>
      </c>
      <c r="F7">
        <v>0.63</v>
      </c>
      <c r="G7">
        <v>0.6</v>
      </c>
      <c r="H7">
        <v>0.48</v>
      </c>
      <c r="M7" s="14"/>
      <c r="N7" s="14"/>
      <c r="O7" s="14"/>
      <c r="P7" s="14"/>
      <c r="Q7" s="14"/>
      <c r="R7" s="14"/>
      <c r="S7" s="14"/>
      <c r="T7" s="14"/>
      <c r="U7" s="14"/>
      <c r="BH7">
        <f t="array" ref="BH7:BK7">U4:X4</f>
        <v>0</v>
      </c>
      <c r="BI7">
        <v>0</v>
      </c>
      <c r="BJ7">
        <v>0</v>
      </c>
      <c r="BK7">
        <v>0</v>
      </c>
      <c r="BM7">
        <f t="array" ref="BM7:BP7">U5:X5</f>
        <v>0.28000000000000003</v>
      </c>
      <c r="BN7">
        <v>0</v>
      </c>
      <c r="BO7">
        <v>0</v>
      </c>
      <c r="BP7">
        <v>0</v>
      </c>
      <c r="BR7">
        <f t="array" ref="BR7:BU7">U6:X6</f>
        <v>0.31</v>
      </c>
      <c r="BS7">
        <v>0</v>
      </c>
      <c r="BT7">
        <v>0</v>
      </c>
      <c r="BU7">
        <v>0</v>
      </c>
      <c r="BW7">
        <f t="array" ref="BW7:BZ7">$U7:$X7</f>
        <v>0</v>
      </c>
      <c r="BX7">
        <v>0</v>
      </c>
      <c r="BY7">
        <v>0</v>
      </c>
      <c r="BZ7">
        <v>0</v>
      </c>
    </row>
    <row r="8" spans="1:78" x14ac:dyDescent="0.25">
      <c r="A8">
        <v>0.5</v>
      </c>
      <c r="B8">
        <v>0.62</v>
      </c>
      <c r="C8">
        <v>0.51</v>
      </c>
      <c r="D8">
        <v>0.56000000000000005</v>
      </c>
      <c r="E8">
        <v>0.52</v>
      </c>
      <c r="F8">
        <v>0.56000000000000005</v>
      </c>
      <c r="G8">
        <v>0.61</v>
      </c>
      <c r="H8">
        <v>0.51</v>
      </c>
      <c r="M8" s="14">
        <f t="array" ref="M8:P8">A7:D7</f>
        <v>0.62</v>
      </c>
      <c r="N8" s="14">
        <v>0.65</v>
      </c>
      <c r="O8" s="14">
        <v>0.56000000000000005</v>
      </c>
      <c r="P8" s="14">
        <v>0.55000000000000004</v>
      </c>
      <c r="Q8" s="14"/>
      <c r="R8" s="14">
        <f t="array" ref="R8:U8">'HET P3'!A7:D7</f>
        <v>0</v>
      </c>
      <c r="S8" s="14">
        <v>0</v>
      </c>
      <c r="T8" s="14">
        <v>0</v>
      </c>
      <c r="U8" s="14">
        <v>0</v>
      </c>
      <c r="BM8">
        <f t="array" ref="BM8:BP8">Y5:AB5</f>
        <v>0</v>
      </c>
      <c r="BN8">
        <v>0</v>
      </c>
      <c r="BO8">
        <v>0</v>
      </c>
      <c r="BP8">
        <v>0</v>
      </c>
      <c r="BR8">
        <f t="array" ref="BR8:BU8">Y6:AB6</f>
        <v>0</v>
      </c>
      <c r="BS8">
        <v>0</v>
      </c>
      <c r="BT8">
        <v>0</v>
      </c>
      <c r="BU8">
        <v>0</v>
      </c>
      <c r="BW8">
        <f t="array" ref="BW8:BZ8">$Y7:$AB7</f>
        <v>0</v>
      </c>
      <c r="BX8">
        <v>0</v>
      </c>
      <c r="BY8">
        <v>0</v>
      </c>
      <c r="BZ8">
        <v>0</v>
      </c>
    </row>
    <row r="9" spans="1:78" x14ac:dyDescent="0.25">
      <c r="A9">
        <v>0.4</v>
      </c>
      <c r="B9">
        <v>0.45</v>
      </c>
      <c r="C9">
        <v>0.55000000000000004</v>
      </c>
      <c r="D9">
        <v>0.48</v>
      </c>
      <c r="E9">
        <v>0.52</v>
      </c>
      <c r="F9">
        <v>0.46</v>
      </c>
      <c r="G9">
        <v>0.53</v>
      </c>
      <c r="H9">
        <v>0.47</v>
      </c>
      <c r="M9" s="14">
        <f t="array" ref="M9:P9">E7:H7</f>
        <v>0.59</v>
      </c>
      <c r="N9" s="14">
        <v>0.63</v>
      </c>
      <c r="O9" s="14">
        <v>0.6</v>
      </c>
      <c r="P9" s="14">
        <v>0.48</v>
      </c>
      <c r="Q9" s="14"/>
      <c r="R9" s="14">
        <f t="array" ref="R9:U9">'HET P3'!E7:H7</f>
        <v>0</v>
      </c>
      <c r="S9" s="14">
        <v>0</v>
      </c>
      <c r="T9" s="14">
        <v>0</v>
      </c>
      <c r="U9" s="14">
        <v>0</v>
      </c>
      <c r="BM9">
        <f t="array" ref="BM9:BP9">AC5:AF5</f>
        <v>0</v>
      </c>
      <c r="BN9">
        <v>0</v>
      </c>
      <c r="BO9">
        <v>0</v>
      </c>
      <c r="BP9">
        <v>0</v>
      </c>
      <c r="BR9">
        <f t="array" ref="BR9:BU9">AC6:AF6</f>
        <v>0</v>
      </c>
      <c r="BS9">
        <v>0</v>
      </c>
      <c r="BT9">
        <v>0</v>
      </c>
      <c r="BU9">
        <v>0</v>
      </c>
      <c r="BW9">
        <f t="array" ref="BW9:BZ9">$AC7:$AF7</f>
        <v>0</v>
      </c>
      <c r="BX9">
        <v>0</v>
      </c>
      <c r="BY9">
        <v>0</v>
      </c>
      <c r="BZ9">
        <v>0</v>
      </c>
    </row>
    <row r="10" spans="1:78" x14ac:dyDescent="0.25">
      <c r="A10">
        <v>0.28000000000000003</v>
      </c>
      <c r="B10">
        <v>0.38</v>
      </c>
      <c r="C10">
        <v>0.43</v>
      </c>
      <c r="D10">
        <v>0.42</v>
      </c>
      <c r="E10">
        <v>0.41</v>
      </c>
      <c r="F10">
        <v>0.5</v>
      </c>
      <c r="G10">
        <v>0.42</v>
      </c>
      <c r="H10">
        <v>0.39</v>
      </c>
      <c r="M10" s="14"/>
      <c r="N10" s="14"/>
      <c r="O10" s="14"/>
      <c r="P10" s="14"/>
      <c r="Q10" s="14"/>
      <c r="R10" s="14"/>
      <c r="S10" s="14"/>
      <c r="T10" s="14"/>
      <c r="U10" s="14"/>
      <c r="BR10">
        <f t="array" ref="BR10:BU10">AG6:AJ6</f>
        <v>0</v>
      </c>
      <c r="BS10">
        <v>0</v>
      </c>
      <c r="BT10">
        <v>0</v>
      </c>
      <c r="BU10">
        <v>0</v>
      </c>
      <c r="BW10">
        <f t="array" ref="BW10:BZ10">$AG7:$AJ7</f>
        <v>0</v>
      </c>
      <c r="BX10">
        <v>0</v>
      </c>
      <c r="BY10">
        <v>0</v>
      </c>
      <c r="BZ10">
        <v>0</v>
      </c>
    </row>
    <row r="11" spans="1:78" x14ac:dyDescent="0.25">
      <c r="A11">
        <v>0.3</v>
      </c>
      <c r="B11">
        <v>0.24</v>
      </c>
      <c r="C11">
        <v>0.3</v>
      </c>
      <c r="D11">
        <v>0.31</v>
      </c>
      <c r="E11">
        <v>0.35</v>
      </c>
      <c r="F11">
        <v>0.35</v>
      </c>
      <c r="G11">
        <v>0.32</v>
      </c>
      <c r="H11">
        <v>0.37</v>
      </c>
      <c r="M11" s="14">
        <f t="array" ref="M11:P11">A11:D11</f>
        <v>0.3</v>
      </c>
      <c r="N11" s="14">
        <v>0.24</v>
      </c>
      <c r="O11" s="14">
        <v>0.3</v>
      </c>
      <c r="P11" s="14">
        <v>0.31</v>
      </c>
      <c r="Q11" s="14"/>
      <c r="R11" s="14">
        <f t="array" ref="R11:U11">'HET P3'!A11:D11</f>
        <v>0</v>
      </c>
      <c r="S11" s="14">
        <v>0</v>
      </c>
      <c r="T11" s="14">
        <v>0</v>
      </c>
      <c r="U11" s="14">
        <v>0</v>
      </c>
      <c r="BR11">
        <f t="array" ref="BR11:BU11">AK6:AN6</f>
        <v>0</v>
      </c>
      <c r="BS11">
        <v>0</v>
      </c>
      <c r="BT11">
        <v>0</v>
      </c>
      <c r="BU11">
        <v>0</v>
      </c>
      <c r="BW11">
        <f t="array" ref="BW11:BZ11">$AK7:$AN7</f>
        <v>0</v>
      </c>
      <c r="BX11">
        <v>0</v>
      </c>
      <c r="BY11">
        <v>0</v>
      </c>
      <c r="BZ11">
        <v>0</v>
      </c>
    </row>
    <row r="12" spans="1:78" x14ac:dyDescent="0.25">
      <c r="M12" s="14">
        <f t="array" ref="M12:P12">E11:H11</f>
        <v>0.35</v>
      </c>
      <c r="N12" s="14">
        <v>0.35</v>
      </c>
      <c r="O12" s="14">
        <v>0.32</v>
      </c>
      <c r="P12" s="14">
        <v>0.37</v>
      </c>
      <c r="Q12" s="14"/>
      <c r="R12" s="14">
        <f t="array" ref="R12:U12">'HET P3'!E11:H11</f>
        <v>0</v>
      </c>
      <c r="S12" s="14">
        <v>0</v>
      </c>
      <c r="T12" s="14">
        <v>0</v>
      </c>
      <c r="U12" s="14">
        <v>0</v>
      </c>
      <c r="BW12">
        <f t="array" ref="BW12:BZ12">$AO7:$AR7</f>
        <v>0</v>
      </c>
      <c r="BX12">
        <v>0</v>
      </c>
      <c r="BY12">
        <v>0</v>
      </c>
      <c r="BZ12">
        <v>0</v>
      </c>
    </row>
    <row r="13" spans="1:78" x14ac:dyDescent="0.25">
      <c r="BW13">
        <f t="array" ref="BW13:BZ13">$AS7:$AV7</f>
        <v>0</v>
      </c>
      <c r="BX13">
        <v>0</v>
      </c>
      <c r="BY13">
        <v>0</v>
      </c>
      <c r="BZ13">
        <v>0</v>
      </c>
    </row>
    <row r="14" spans="1:78" x14ac:dyDescent="0.25">
      <c r="A14">
        <v>0.34</v>
      </c>
      <c r="B14">
        <v>0.37</v>
      </c>
      <c r="C14">
        <v>0.46</v>
      </c>
      <c r="D14">
        <v>0.39</v>
      </c>
      <c r="E14">
        <v>0.47</v>
      </c>
      <c r="F14">
        <v>0.49</v>
      </c>
      <c r="G14">
        <v>0.44</v>
      </c>
      <c r="H14">
        <v>0.48</v>
      </c>
    </row>
    <row r="15" spans="1:78" x14ac:dyDescent="0.25">
      <c r="A15">
        <v>0.34</v>
      </c>
      <c r="B15">
        <v>0.37</v>
      </c>
      <c r="C15">
        <v>0.46</v>
      </c>
      <c r="D15">
        <v>0.39</v>
      </c>
      <c r="E15">
        <v>0.47</v>
      </c>
      <c r="F15">
        <v>0.49</v>
      </c>
      <c r="G15">
        <v>0.44</v>
      </c>
      <c r="H15">
        <v>0.48</v>
      </c>
    </row>
    <row r="16" spans="1:78" x14ac:dyDescent="0.25">
      <c r="A16">
        <v>0.34</v>
      </c>
      <c r="B16">
        <v>0.37</v>
      </c>
      <c r="C16">
        <v>0.46</v>
      </c>
      <c r="D16">
        <v>0.39</v>
      </c>
      <c r="E16">
        <v>0.47</v>
      </c>
      <c r="F16">
        <v>0.49</v>
      </c>
      <c r="G16">
        <v>0.44</v>
      </c>
      <c r="H16">
        <v>0.48</v>
      </c>
    </row>
    <row r="17" spans="1:8" x14ac:dyDescent="0.25">
      <c r="A17">
        <v>0.34</v>
      </c>
      <c r="B17">
        <v>0.37</v>
      </c>
      <c r="C17">
        <v>0.46</v>
      </c>
      <c r="D17">
        <v>0.39</v>
      </c>
      <c r="E17">
        <v>0.47</v>
      </c>
      <c r="F17">
        <v>0.49</v>
      </c>
      <c r="G17">
        <v>0.44</v>
      </c>
      <c r="H17">
        <v>0.48</v>
      </c>
    </row>
    <row r="18" spans="1:8" x14ac:dyDescent="0.25">
      <c r="A18">
        <v>0.34</v>
      </c>
      <c r="B18">
        <v>0.37</v>
      </c>
      <c r="C18">
        <v>0.46</v>
      </c>
      <c r="D18">
        <v>0.39</v>
      </c>
      <c r="E18">
        <v>0.48</v>
      </c>
      <c r="F18">
        <v>0.49</v>
      </c>
      <c r="G18">
        <v>0.43</v>
      </c>
      <c r="H18">
        <v>0.48</v>
      </c>
    </row>
    <row r="19" spans="1:8" x14ac:dyDescent="0.25">
      <c r="A19">
        <v>0.34</v>
      </c>
      <c r="B19">
        <v>0.37</v>
      </c>
      <c r="C19">
        <v>0.46</v>
      </c>
      <c r="D19">
        <v>0.39</v>
      </c>
      <c r="E19">
        <v>0.48</v>
      </c>
      <c r="F19">
        <v>0.49</v>
      </c>
      <c r="G19">
        <v>0.43</v>
      </c>
      <c r="H19">
        <v>0.48</v>
      </c>
    </row>
    <row r="20" spans="1:8" x14ac:dyDescent="0.25">
      <c r="A20">
        <v>0.34</v>
      </c>
      <c r="B20">
        <v>0.37</v>
      </c>
      <c r="C20">
        <v>0.46</v>
      </c>
      <c r="D20">
        <v>0.39</v>
      </c>
      <c r="E20">
        <v>0.47</v>
      </c>
      <c r="F20">
        <v>0.49</v>
      </c>
      <c r="G20">
        <v>0.44</v>
      </c>
      <c r="H20">
        <v>0.48</v>
      </c>
    </row>
    <row r="21" spans="1:8" x14ac:dyDescent="0.25">
      <c r="A21">
        <v>0.34</v>
      </c>
      <c r="B21">
        <v>0.37</v>
      </c>
      <c r="C21">
        <v>0.46</v>
      </c>
      <c r="D21">
        <v>0.39</v>
      </c>
      <c r="E21">
        <v>0.47</v>
      </c>
      <c r="F21">
        <v>0.49</v>
      </c>
      <c r="G21">
        <v>0.44</v>
      </c>
      <c r="H21">
        <v>0.48</v>
      </c>
    </row>
    <row r="22" spans="1:8" x14ac:dyDescent="0.25">
      <c r="A22">
        <v>0.34</v>
      </c>
      <c r="B22">
        <v>0.37</v>
      </c>
      <c r="C22">
        <v>0.46</v>
      </c>
      <c r="D22">
        <v>0.39</v>
      </c>
      <c r="E22">
        <v>0.47</v>
      </c>
      <c r="F22">
        <v>0.49</v>
      </c>
      <c r="G22">
        <v>0.44</v>
      </c>
      <c r="H22">
        <v>0.48</v>
      </c>
    </row>
    <row r="23" spans="1:8" x14ac:dyDescent="0.25">
      <c r="A23">
        <v>0.34</v>
      </c>
      <c r="B23">
        <v>0.37</v>
      </c>
      <c r="C23">
        <v>0.46</v>
      </c>
      <c r="D23">
        <v>0.39</v>
      </c>
      <c r="E23">
        <v>0.47</v>
      </c>
      <c r="F23">
        <v>0.49</v>
      </c>
      <c r="G23">
        <v>0.44</v>
      </c>
      <c r="H23">
        <v>0.48</v>
      </c>
    </row>
    <row r="24" spans="1:8" x14ac:dyDescent="0.25">
      <c r="A24">
        <v>0.34</v>
      </c>
      <c r="B24">
        <v>0.37</v>
      </c>
      <c r="C24">
        <v>0.46</v>
      </c>
      <c r="D24">
        <v>0.39</v>
      </c>
      <c r="E24">
        <v>0.48</v>
      </c>
      <c r="F24">
        <v>0.49</v>
      </c>
      <c r="G24">
        <v>0.43</v>
      </c>
      <c r="H24">
        <v>0.48</v>
      </c>
    </row>
    <row r="25" spans="1:8" x14ac:dyDescent="0.25">
      <c r="A25">
        <v>0.4</v>
      </c>
      <c r="B25">
        <v>0.45</v>
      </c>
      <c r="C25">
        <v>0.55000000000000004</v>
      </c>
      <c r="D25">
        <v>0.48</v>
      </c>
      <c r="E25">
        <v>0.52</v>
      </c>
      <c r="F25">
        <v>0.46</v>
      </c>
      <c r="G25">
        <v>0.53</v>
      </c>
      <c r="H25">
        <v>0.47</v>
      </c>
    </row>
    <row r="26" spans="1:8" x14ac:dyDescent="0.25">
      <c r="A26">
        <v>0.4</v>
      </c>
      <c r="B26">
        <v>0.45</v>
      </c>
      <c r="C26">
        <v>0.55000000000000004</v>
      </c>
      <c r="D26">
        <v>0.48</v>
      </c>
      <c r="E26">
        <v>0.52</v>
      </c>
      <c r="F26">
        <v>0.46</v>
      </c>
      <c r="G26">
        <v>0.53</v>
      </c>
      <c r="H26">
        <v>0.47</v>
      </c>
    </row>
    <row r="27" spans="1:8" x14ac:dyDescent="0.25">
      <c r="A27">
        <v>0.4</v>
      </c>
      <c r="B27">
        <v>0.45</v>
      </c>
      <c r="C27">
        <v>0.55000000000000004</v>
      </c>
      <c r="D27">
        <v>0.48</v>
      </c>
      <c r="E27">
        <v>0.52</v>
      </c>
      <c r="F27">
        <v>0.46</v>
      </c>
      <c r="G27">
        <v>0.53</v>
      </c>
      <c r="H27">
        <v>0.47</v>
      </c>
    </row>
    <row r="28" spans="1:8" x14ac:dyDescent="0.25">
      <c r="A28">
        <v>0.39</v>
      </c>
      <c r="B28">
        <v>0.46</v>
      </c>
      <c r="C28">
        <v>0.55000000000000004</v>
      </c>
      <c r="D28">
        <v>0.48</v>
      </c>
      <c r="E28">
        <v>0.52</v>
      </c>
      <c r="F28">
        <v>0.46</v>
      </c>
      <c r="G28">
        <v>0.53</v>
      </c>
      <c r="H28">
        <v>0.47</v>
      </c>
    </row>
    <row r="29" spans="1:8" x14ac:dyDescent="0.25">
      <c r="A29">
        <v>0.4</v>
      </c>
      <c r="B29">
        <v>0.45</v>
      </c>
      <c r="C29">
        <v>0.55000000000000004</v>
      </c>
      <c r="D29">
        <v>0.48</v>
      </c>
      <c r="E29">
        <v>0.52</v>
      </c>
      <c r="F29">
        <v>0.46</v>
      </c>
      <c r="G29">
        <v>0.53</v>
      </c>
      <c r="H29">
        <v>0.47</v>
      </c>
    </row>
    <row r="30" spans="1:8" x14ac:dyDescent="0.25">
      <c r="A30">
        <v>0.4</v>
      </c>
      <c r="B30">
        <v>0.45</v>
      </c>
      <c r="C30">
        <v>0.55000000000000004</v>
      </c>
      <c r="D30">
        <v>0.48</v>
      </c>
      <c r="E30">
        <v>0.52</v>
      </c>
      <c r="F30">
        <v>0.46</v>
      </c>
      <c r="G30">
        <v>0.53</v>
      </c>
      <c r="H30">
        <v>0.47</v>
      </c>
    </row>
    <row r="31" spans="1:8" x14ac:dyDescent="0.25">
      <c r="A31">
        <v>0.4</v>
      </c>
      <c r="B31">
        <v>0.45</v>
      </c>
      <c r="C31">
        <v>0.55000000000000004</v>
      </c>
      <c r="D31">
        <v>0.48</v>
      </c>
      <c r="E31">
        <v>0.52</v>
      </c>
      <c r="F31">
        <v>0.46</v>
      </c>
      <c r="G31">
        <v>0.53</v>
      </c>
      <c r="H31">
        <v>0.47</v>
      </c>
    </row>
    <row r="32" spans="1:8" x14ac:dyDescent="0.25">
      <c r="A32">
        <v>0.4</v>
      </c>
      <c r="B32">
        <v>0.45</v>
      </c>
      <c r="C32">
        <v>0.55000000000000004</v>
      </c>
      <c r="D32">
        <v>0.48</v>
      </c>
      <c r="E32">
        <v>0.52</v>
      </c>
      <c r="F32">
        <v>0.46</v>
      </c>
      <c r="G32">
        <v>0.53</v>
      </c>
      <c r="H32">
        <v>0.47</v>
      </c>
    </row>
    <row r="33" spans="1:8" x14ac:dyDescent="0.25">
      <c r="A33">
        <v>0.4</v>
      </c>
      <c r="B33">
        <v>0.45</v>
      </c>
      <c r="C33">
        <v>0.55000000000000004</v>
      </c>
      <c r="D33">
        <v>0.48</v>
      </c>
      <c r="E33">
        <v>0.52</v>
      </c>
      <c r="F33">
        <v>0.46</v>
      </c>
      <c r="G33">
        <v>0.53</v>
      </c>
      <c r="H33">
        <v>0.47</v>
      </c>
    </row>
    <row r="34" spans="1:8" x14ac:dyDescent="0.25">
      <c r="A34">
        <v>0.4</v>
      </c>
      <c r="B34">
        <v>0.45</v>
      </c>
      <c r="C34">
        <v>0.55000000000000004</v>
      </c>
      <c r="D34">
        <v>0.48</v>
      </c>
      <c r="E34">
        <v>0.52</v>
      </c>
      <c r="F34">
        <v>0.46</v>
      </c>
      <c r="G34">
        <v>0.53</v>
      </c>
      <c r="H34">
        <v>0.47</v>
      </c>
    </row>
    <row r="35" spans="1:8" x14ac:dyDescent="0.25">
      <c r="A35">
        <v>0.4</v>
      </c>
      <c r="B35">
        <v>0.45</v>
      </c>
      <c r="C35">
        <v>0.55000000000000004</v>
      </c>
      <c r="D35">
        <v>0.48</v>
      </c>
      <c r="E35">
        <v>0.52</v>
      </c>
      <c r="F35">
        <v>0.46</v>
      </c>
      <c r="G35">
        <v>0.53</v>
      </c>
      <c r="H35">
        <v>0.47</v>
      </c>
    </row>
    <row r="38" spans="1:8" x14ac:dyDescent="0.25">
      <c r="A38">
        <v>0.53</v>
      </c>
      <c r="B38">
        <v>0.39</v>
      </c>
      <c r="C38">
        <v>0.38</v>
      </c>
      <c r="D38">
        <v>0.44</v>
      </c>
      <c r="E38">
        <v>0.37</v>
      </c>
      <c r="F38">
        <v>0.53</v>
      </c>
      <c r="G38">
        <v>0.45</v>
      </c>
      <c r="H38">
        <v>0.46</v>
      </c>
    </row>
    <row r="39" spans="1:8" x14ac:dyDescent="0.25">
      <c r="A39">
        <v>0.33</v>
      </c>
      <c r="B39">
        <v>0.33</v>
      </c>
      <c r="C39">
        <v>0.45</v>
      </c>
      <c r="D39">
        <v>0.47</v>
      </c>
      <c r="E39">
        <v>0.4</v>
      </c>
      <c r="F39">
        <v>0.45</v>
      </c>
      <c r="G39">
        <v>0.51</v>
      </c>
      <c r="H39">
        <v>0.35</v>
      </c>
    </row>
    <row r="40" spans="1:8" x14ac:dyDescent="0.25">
      <c r="A40">
        <v>0.33</v>
      </c>
      <c r="B40">
        <v>0.38</v>
      </c>
      <c r="C40">
        <v>0.46</v>
      </c>
      <c r="D40">
        <v>0.46</v>
      </c>
      <c r="E40">
        <v>0.38</v>
      </c>
      <c r="F40">
        <v>0.48</v>
      </c>
      <c r="G40">
        <v>0.39</v>
      </c>
      <c r="H40">
        <v>0.48</v>
      </c>
    </row>
    <row r="41" spans="1:8" x14ac:dyDescent="0.25">
      <c r="A41">
        <v>0.34</v>
      </c>
      <c r="B41">
        <v>0.37</v>
      </c>
      <c r="C41">
        <v>0.46</v>
      </c>
      <c r="D41">
        <v>0.39</v>
      </c>
      <c r="E41">
        <v>0.48</v>
      </c>
      <c r="F41">
        <v>0.49</v>
      </c>
      <c r="G41">
        <v>0.43</v>
      </c>
      <c r="H41">
        <v>0.48</v>
      </c>
    </row>
    <row r="42" spans="1:8" x14ac:dyDescent="0.25">
      <c r="A42">
        <v>0.32</v>
      </c>
      <c r="B42">
        <v>0.38</v>
      </c>
      <c r="C42">
        <v>0.41</v>
      </c>
      <c r="D42">
        <v>0.39</v>
      </c>
      <c r="E42">
        <v>0.52</v>
      </c>
      <c r="F42">
        <v>0.49</v>
      </c>
      <c r="G42">
        <v>0.47</v>
      </c>
      <c r="H42">
        <v>0.44</v>
      </c>
    </row>
    <row r="43" spans="1:8" x14ac:dyDescent="0.25">
      <c r="A43">
        <v>0.31</v>
      </c>
      <c r="B43">
        <v>0.39</v>
      </c>
      <c r="C43">
        <v>0.39</v>
      </c>
      <c r="D43">
        <v>0.39</v>
      </c>
      <c r="E43">
        <v>0.47</v>
      </c>
      <c r="F43">
        <v>0.45</v>
      </c>
      <c r="G43">
        <v>0.38</v>
      </c>
      <c r="H43">
        <v>0.44</v>
      </c>
    </row>
    <row r="44" spans="1:8" x14ac:dyDescent="0.25">
      <c r="A44">
        <v>0.26</v>
      </c>
      <c r="B44">
        <v>0.32</v>
      </c>
      <c r="C44">
        <v>0.35</v>
      </c>
      <c r="D44">
        <v>0.43</v>
      </c>
      <c r="E44">
        <v>0.36</v>
      </c>
      <c r="F44">
        <v>0.43</v>
      </c>
      <c r="G44">
        <v>0.31</v>
      </c>
      <c r="H44">
        <v>0.32</v>
      </c>
    </row>
    <row r="45" spans="1:8" x14ac:dyDescent="0.25">
      <c r="A45">
        <v>0.21</v>
      </c>
      <c r="B45">
        <v>0.22</v>
      </c>
      <c r="C45">
        <v>0.3</v>
      </c>
      <c r="D45">
        <v>0.28000000000000003</v>
      </c>
      <c r="E45">
        <v>0.38</v>
      </c>
      <c r="F45">
        <v>0.25</v>
      </c>
      <c r="G45">
        <v>0.3</v>
      </c>
      <c r="H45">
        <v>0.28000000000000003</v>
      </c>
    </row>
    <row r="46" spans="1:8" x14ac:dyDescent="0.25">
      <c r="A46">
        <v>0.13</v>
      </c>
      <c r="B46">
        <v>0.12</v>
      </c>
      <c r="C46">
        <v>0.14000000000000001</v>
      </c>
      <c r="D46">
        <v>0.16</v>
      </c>
      <c r="E46">
        <v>0.15</v>
      </c>
      <c r="F46">
        <v>0.12</v>
      </c>
      <c r="G46">
        <v>0.16</v>
      </c>
      <c r="H46">
        <v>0.18</v>
      </c>
    </row>
    <row r="47" spans="1:8" x14ac:dyDescent="0.25">
      <c r="A47">
        <v>0.53</v>
      </c>
      <c r="B47">
        <v>0.37</v>
      </c>
      <c r="C47">
        <v>0.4</v>
      </c>
      <c r="D47">
        <v>0.42</v>
      </c>
      <c r="E47">
        <v>0.39</v>
      </c>
      <c r="F47">
        <v>0.52</v>
      </c>
      <c r="G47">
        <v>0.49</v>
      </c>
      <c r="H47">
        <v>0.47</v>
      </c>
    </row>
    <row r="48" spans="1:8" x14ac:dyDescent="0.25">
      <c r="A48">
        <v>0.35</v>
      </c>
      <c r="B48">
        <v>0.41</v>
      </c>
      <c r="C48">
        <v>0.46</v>
      </c>
      <c r="D48">
        <v>0.44</v>
      </c>
      <c r="E48">
        <v>0.49</v>
      </c>
      <c r="F48">
        <v>0.45</v>
      </c>
      <c r="G48">
        <v>0.45</v>
      </c>
      <c r="H48">
        <v>0.47</v>
      </c>
    </row>
    <row r="49" spans="1:8" x14ac:dyDescent="0.25">
      <c r="A49">
        <v>0.39</v>
      </c>
      <c r="B49">
        <v>0.43</v>
      </c>
      <c r="C49">
        <v>0.5</v>
      </c>
      <c r="D49">
        <v>0.48</v>
      </c>
      <c r="E49">
        <v>0.49</v>
      </c>
      <c r="F49">
        <v>0.51</v>
      </c>
      <c r="G49">
        <v>0.44</v>
      </c>
      <c r="H49">
        <v>0.55000000000000004</v>
      </c>
    </row>
    <row r="50" spans="1:8" x14ac:dyDescent="0.25">
      <c r="A50">
        <v>0.4</v>
      </c>
      <c r="B50">
        <v>0.45</v>
      </c>
      <c r="C50">
        <v>0.55000000000000004</v>
      </c>
      <c r="D50">
        <v>0.48</v>
      </c>
      <c r="E50">
        <v>0.52</v>
      </c>
      <c r="F50">
        <v>0.46</v>
      </c>
      <c r="G50">
        <v>0.53</v>
      </c>
      <c r="H50">
        <v>0.47</v>
      </c>
    </row>
    <row r="51" spans="1:8" x14ac:dyDescent="0.25">
      <c r="A51">
        <v>0.42</v>
      </c>
      <c r="B51">
        <v>0.52</v>
      </c>
      <c r="C51">
        <v>0.52</v>
      </c>
      <c r="D51">
        <v>0.51</v>
      </c>
      <c r="E51">
        <v>0.47</v>
      </c>
      <c r="F51">
        <v>0.48</v>
      </c>
      <c r="G51">
        <v>0.6</v>
      </c>
      <c r="H51">
        <v>0.53</v>
      </c>
    </row>
    <row r="52" spans="1:8" x14ac:dyDescent="0.25">
      <c r="A52">
        <v>0.45</v>
      </c>
      <c r="B52">
        <v>0.52</v>
      </c>
      <c r="C52">
        <v>0.56999999999999995</v>
      </c>
      <c r="D52">
        <v>0.53</v>
      </c>
      <c r="E52">
        <v>0.46</v>
      </c>
      <c r="F52">
        <v>0.51</v>
      </c>
      <c r="G52">
        <v>0.6</v>
      </c>
      <c r="H52">
        <v>0.55000000000000004</v>
      </c>
    </row>
    <row r="53" spans="1:8" x14ac:dyDescent="0.25">
      <c r="A53">
        <v>0.48</v>
      </c>
      <c r="B53">
        <v>0.55000000000000004</v>
      </c>
      <c r="C53">
        <v>0.55000000000000004</v>
      </c>
      <c r="D53">
        <v>0.55000000000000004</v>
      </c>
      <c r="E53">
        <v>0.5</v>
      </c>
      <c r="F53">
        <v>0.49</v>
      </c>
      <c r="G53">
        <v>0.62</v>
      </c>
      <c r="H53">
        <v>0.54</v>
      </c>
    </row>
    <row r="54" spans="1:8" x14ac:dyDescent="0.25">
      <c r="A54">
        <v>0.5</v>
      </c>
      <c r="B54">
        <v>0.54</v>
      </c>
      <c r="C54">
        <v>0.57999999999999996</v>
      </c>
      <c r="D54">
        <v>0.56999999999999995</v>
      </c>
      <c r="E54">
        <v>0.53</v>
      </c>
      <c r="F54">
        <v>0.56000000000000005</v>
      </c>
      <c r="G54">
        <v>0.6</v>
      </c>
      <c r="H54">
        <v>0.55000000000000004</v>
      </c>
    </row>
    <row r="55" spans="1:8" x14ac:dyDescent="0.25">
      <c r="A55">
        <v>0.51</v>
      </c>
      <c r="B55">
        <v>0.56999999999999995</v>
      </c>
      <c r="C55">
        <v>0.59</v>
      </c>
      <c r="D55">
        <v>0.56999999999999995</v>
      </c>
      <c r="E55">
        <v>0.55000000000000004</v>
      </c>
      <c r="F55">
        <v>0.56999999999999995</v>
      </c>
      <c r="G55">
        <v>0.62</v>
      </c>
      <c r="H55">
        <v>0.51</v>
      </c>
    </row>
    <row r="58" spans="1:8" x14ac:dyDescent="0.25">
      <c r="A58">
        <v>0.33</v>
      </c>
      <c r="B58">
        <v>0.35</v>
      </c>
      <c r="C58">
        <v>0.47</v>
      </c>
      <c r="D58">
        <v>0.42</v>
      </c>
      <c r="E58">
        <v>0.42</v>
      </c>
      <c r="F58">
        <v>0.49</v>
      </c>
      <c r="G58">
        <v>0.42</v>
      </c>
      <c r="H58">
        <v>0.47</v>
      </c>
    </row>
    <row r="59" spans="1:8" x14ac:dyDescent="0.25">
      <c r="A59">
        <v>0.33</v>
      </c>
      <c r="B59">
        <v>0.38</v>
      </c>
      <c r="C59">
        <v>0.44</v>
      </c>
      <c r="D59">
        <v>0.43</v>
      </c>
      <c r="E59">
        <v>0.41</v>
      </c>
      <c r="F59">
        <v>0.52</v>
      </c>
      <c r="G59">
        <v>0.41</v>
      </c>
      <c r="H59">
        <v>0.5</v>
      </c>
    </row>
    <row r="60" spans="1:8" x14ac:dyDescent="0.25">
      <c r="A60">
        <v>0.34</v>
      </c>
      <c r="B60">
        <v>0.37</v>
      </c>
      <c r="C60">
        <v>0.46</v>
      </c>
      <c r="D60">
        <v>0.41</v>
      </c>
      <c r="E60">
        <v>0.44</v>
      </c>
      <c r="F60">
        <v>0.51</v>
      </c>
      <c r="G60">
        <v>0.41</v>
      </c>
      <c r="H60">
        <v>0.5</v>
      </c>
    </row>
    <row r="61" spans="1:8" x14ac:dyDescent="0.25">
      <c r="A61">
        <v>0.34</v>
      </c>
      <c r="B61">
        <v>0.37</v>
      </c>
      <c r="C61">
        <v>0.46</v>
      </c>
      <c r="D61">
        <v>0.39</v>
      </c>
      <c r="E61">
        <v>0.48</v>
      </c>
      <c r="F61">
        <v>0.49</v>
      </c>
      <c r="G61">
        <v>0.43</v>
      </c>
      <c r="H61">
        <v>0.48</v>
      </c>
    </row>
    <row r="62" spans="1:8" x14ac:dyDescent="0.25">
      <c r="A62">
        <v>0.36</v>
      </c>
      <c r="B62">
        <v>0.35</v>
      </c>
      <c r="C62">
        <v>0.43</v>
      </c>
      <c r="D62">
        <v>0.4</v>
      </c>
      <c r="E62">
        <v>0.49</v>
      </c>
      <c r="F62">
        <v>0.5</v>
      </c>
      <c r="G62">
        <v>0.41</v>
      </c>
      <c r="H62">
        <v>0.48</v>
      </c>
    </row>
    <row r="63" spans="1:8" x14ac:dyDescent="0.25">
      <c r="A63">
        <v>0.37</v>
      </c>
      <c r="B63">
        <v>0.37</v>
      </c>
      <c r="C63">
        <v>0.41</v>
      </c>
      <c r="D63">
        <v>0.4</v>
      </c>
      <c r="E63">
        <v>0.52</v>
      </c>
      <c r="F63">
        <v>0.5</v>
      </c>
      <c r="G63">
        <v>0.43</v>
      </c>
      <c r="H63">
        <v>0.48</v>
      </c>
    </row>
    <row r="64" spans="1:8" x14ac:dyDescent="0.25">
      <c r="A64">
        <v>0.35</v>
      </c>
      <c r="B64">
        <v>0.39</v>
      </c>
      <c r="C64">
        <v>0.42</v>
      </c>
      <c r="D64">
        <v>0.35</v>
      </c>
      <c r="E64">
        <v>0.54</v>
      </c>
      <c r="F64">
        <v>0.48</v>
      </c>
      <c r="G64">
        <v>0.42</v>
      </c>
      <c r="H64">
        <v>0.5</v>
      </c>
    </row>
    <row r="65" spans="1:8" x14ac:dyDescent="0.25">
      <c r="A65">
        <v>0.39</v>
      </c>
      <c r="B65">
        <v>0.4</v>
      </c>
      <c r="C65">
        <v>0.39</v>
      </c>
      <c r="D65">
        <v>0.33</v>
      </c>
      <c r="E65">
        <v>0.56000000000000005</v>
      </c>
      <c r="F65">
        <v>0.46</v>
      </c>
      <c r="G65">
        <v>0.44</v>
      </c>
      <c r="H65">
        <v>0.48</v>
      </c>
    </row>
    <row r="66" spans="1:8" x14ac:dyDescent="0.25">
      <c r="A66">
        <v>0.4</v>
      </c>
      <c r="B66">
        <v>0.46</v>
      </c>
      <c r="C66">
        <v>0.53</v>
      </c>
      <c r="D66">
        <v>0.55000000000000004</v>
      </c>
      <c r="E66">
        <v>0.5</v>
      </c>
      <c r="F66">
        <v>0.5</v>
      </c>
      <c r="G66">
        <v>0.5</v>
      </c>
      <c r="H66">
        <v>0.52</v>
      </c>
    </row>
    <row r="67" spans="1:8" x14ac:dyDescent="0.25">
      <c r="A67">
        <v>0.38</v>
      </c>
      <c r="B67">
        <v>0.47</v>
      </c>
      <c r="C67">
        <v>0.53</v>
      </c>
      <c r="D67">
        <v>0.52</v>
      </c>
      <c r="E67">
        <v>0.54</v>
      </c>
      <c r="F67">
        <v>0.45</v>
      </c>
      <c r="G67">
        <v>0.51</v>
      </c>
      <c r="H67">
        <v>0.52</v>
      </c>
    </row>
    <row r="68" spans="1:8" x14ac:dyDescent="0.25">
      <c r="A68">
        <v>0.4</v>
      </c>
      <c r="B68">
        <v>0.48</v>
      </c>
      <c r="C68">
        <v>0.51</v>
      </c>
      <c r="D68">
        <v>0.49</v>
      </c>
      <c r="E68">
        <v>0.54</v>
      </c>
      <c r="F68">
        <v>0.48</v>
      </c>
      <c r="G68">
        <v>0.51</v>
      </c>
      <c r="H68">
        <v>0.49</v>
      </c>
    </row>
    <row r="69" spans="1:8" x14ac:dyDescent="0.25">
      <c r="A69">
        <v>0.4</v>
      </c>
      <c r="B69">
        <v>0.45</v>
      </c>
      <c r="C69">
        <v>0.55000000000000004</v>
      </c>
      <c r="D69">
        <v>0.48</v>
      </c>
      <c r="E69">
        <v>0.52</v>
      </c>
      <c r="F69">
        <v>0.46</v>
      </c>
      <c r="G69">
        <v>0.53</v>
      </c>
      <c r="H69">
        <v>0.47</v>
      </c>
    </row>
    <row r="70" spans="1:8" x14ac:dyDescent="0.25">
      <c r="A70">
        <v>0.39</v>
      </c>
      <c r="B70">
        <v>0.51</v>
      </c>
      <c r="C70">
        <v>0.53</v>
      </c>
      <c r="D70">
        <v>0.46</v>
      </c>
      <c r="E70">
        <v>0.5</v>
      </c>
      <c r="F70">
        <v>0.48</v>
      </c>
      <c r="G70">
        <v>0.49</v>
      </c>
      <c r="H70">
        <v>0.45</v>
      </c>
    </row>
    <row r="71" spans="1:8" x14ac:dyDescent="0.25">
      <c r="A71">
        <v>0.43</v>
      </c>
      <c r="B71">
        <v>0.49</v>
      </c>
      <c r="C71">
        <v>0.51</v>
      </c>
      <c r="D71">
        <v>0.45</v>
      </c>
      <c r="E71">
        <v>0.47</v>
      </c>
      <c r="F71">
        <v>0.5</v>
      </c>
      <c r="G71">
        <v>0.51</v>
      </c>
      <c r="H71">
        <v>0.46</v>
      </c>
    </row>
    <row r="72" spans="1:8" x14ac:dyDescent="0.25">
      <c r="A72">
        <v>0.45</v>
      </c>
      <c r="B72">
        <v>0.5</v>
      </c>
      <c r="C72">
        <v>0.48</v>
      </c>
      <c r="D72">
        <v>0.46</v>
      </c>
      <c r="E72">
        <v>0.46</v>
      </c>
      <c r="F72">
        <v>0.48</v>
      </c>
      <c r="G72">
        <v>0.53</v>
      </c>
      <c r="H72">
        <v>0.47</v>
      </c>
    </row>
    <row r="73" spans="1:8" x14ac:dyDescent="0.25">
      <c r="A73">
        <v>0.44</v>
      </c>
      <c r="B73">
        <v>0.52</v>
      </c>
      <c r="C73">
        <v>0.42</v>
      </c>
      <c r="D73">
        <v>0.53</v>
      </c>
      <c r="E73">
        <v>0.42</v>
      </c>
      <c r="F73">
        <v>0.45</v>
      </c>
      <c r="G73">
        <v>0.52</v>
      </c>
      <c r="H73">
        <v>0.5</v>
      </c>
    </row>
    <row r="76" spans="1:8" x14ac:dyDescent="0.25">
      <c r="A76">
        <v>0.35</v>
      </c>
      <c r="B76">
        <v>0.42</v>
      </c>
      <c r="C76">
        <v>0.35</v>
      </c>
      <c r="D76">
        <v>0.32</v>
      </c>
      <c r="E76">
        <v>0.37</v>
      </c>
      <c r="F76">
        <v>0.39</v>
      </c>
      <c r="G76">
        <v>0.33</v>
      </c>
      <c r="H76">
        <v>0.39</v>
      </c>
    </row>
    <row r="77" spans="1:8" x14ac:dyDescent="0.25">
      <c r="A77">
        <v>0.36</v>
      </c>
      <c r="B77">
        <v>0.34</v>
      </c>
      <c r="C77">
        <v>0.3</v>
      </c>
      <c r="D77">
        <v>0.38</v>
      </c>
      <c r="E77">
        <v>0.35</v>
      </c>
      <c r="F77">
        <v>0.41</v>
      </c>
      <c r="G77">
        <v>0.43</v>
      </c>
      <c r="H77">
        <v>0.37</v>
      </c>
    </row>
    <row r="78" spans="1:8" x14ac:dyDescent="0.25">
      <c r="A78">
        <v>0.33</v>
      </c>
      <c r="B78">
        <v>0.32</v>
      </c>
      <c r="C78">
        <v>0.43</v>
      </c>
      <c r="D78">
        <v>0.41</v>
      </c>
      <c r="E78">
        <v>0.34</v>
      </c>
      <c r="F78">
        <v>0.45</v>
      </c>
      <c r="G78">
        <v>0.45</v>
      </c>
      <c r="H78">
        <v>0.38</v>
      </c>
    </row>
    <row r="79" spans="1:8" x14ac:dyDescent="0.25">
      <c r="A79">
        <v>0.34</v>
      </c>
      <c r="B79">
        <v>0.37</v>
      </c>
      <c r="C79">
        <v>0.46</v>
      </c>
      <c r="D79">
        <v>0.39</v>
      </c>
      <c r="E79">
        <v>0.48</v>
      </c>
      <c r="F79">
        <v>0.49</v>
      </c>
      <c r="G79">
        <v>0.43</v>
      </c>
      <c r="H79">
        <v>0.48</v>
      </c>
    </row>
    <row r="80" spans="1:8" x14ac:dyDescent="0.25">
      <c r="A80">
        <v>0.35</v>
      </c>
      <c r="B80">
        <v>0.43</v>
      </c>
      <c r="C80">
        <v>0.45</v>
      </c>
      <c r="D80">
        <v>0.42</v>
      </c>
      <c r="E80">
        <v>0.53</v>
      </c>
      <c r="F80">
        <v>0.5</v>
      </c>
      <c r="G80">
        <v>0.47</v>
      </c>
      <c r="H80">
        <v>0.52</v>
      </c>
    </row>
    <row r="81" spans="1:8" x14ac:dyDescent="0.25">
      <c r="A81">
        <v>0.41</v>
      </c>
      <c r="B81">
        <v>0.44</v>
      </c>
      <c r="C81">
        <v>0.51</v>
      </c>
      <c r="D81">
        <v>0.46</v>
      </c>
      <c r="E81">
        <v>0.49</v>
      </c>
      <c r="F81">
        <v>0.46</v>
      </c>
      <c r="G81">
        <v>0.47</v>
      </c>
      <c r="H81">
        <v>0.52</v>
      </c>
    </row>
    <row r="82" spans="1:8" x14ac:dyDescent="0.25">
      <c r="A82">
        <v>0.53</v>
      </c>
      <c r="B82">
        <v>0.37</v>
      </c>
      <c r="C82">
        <v>0.4</v>
      </c>
      <c r="D82">
        <v>0.42</v>
      </c>
      <c r="E82">
        <v>0.39</v>
      </c>
      <c r="F82">
        <v>0.52</v>
      </c>
      <c r="G82">
        <v>0.49</v>
      </c>
      <c r="H82">
        <v>0.47</v>
      </c>
    </row>
    <row r="83" spans="1:8" x14ac:dyDescent="0.25">
      <c r="A83">
        <v>0.35</v>
      </c>
      <c r="B83">
        <v>0.41</v>
      </c>
      <c r="C83">
        <v>0.46</v>
      </c>
      <c r="D83">
        <v>0.44</v>
      </c>
      <c r="E83">
        <v>0.49</v>
      </c>
      <c r="F83">
        <v>0.45</v>
      </c>
      <c r="G83">
        <v>0.45</v>
      </c>
      <c r="H83">
        <v>0.47</v>
      </c>
    </row>
    <row r="84" spans="1:8" x14ac:dyDescent="0.25">
      <c r="A84">
        <v>0.39</v>
      </c>
      <c r="B84">
        <v>0.43</v>
      </c>
      <c r="C84">
        <v>0.5</v>
      </c>
      <c r="D84">
        <v>0.48</v>
      </c>
      <c r="E84">
        <v>0.5</v>
      </c>
      <c r="F84">
        <v>0.5</v>
      </c>
      <c r="G84">
        <v>0.44</v>
      </c>
      <c r="H84">
        <v>0.55000000000000004</v>
      </c>
    </row>
    <row r="85" spans="1:8" x14ac:dyDescent="0.25">
      <c r="A85">
        <v>0.4</v>
      </c>
      <c r="B85">
        <v>0.45</v>
      </c>
      <c r="C85">
        <v>0.55000000000000004</v>
      </c>
      <c r="D85">
        <v>0.48</v>
      </c>
      <c r="E85">
        <v>0.52</v>
      </c>
      <c r="F85">
        <v>0.46</v>
      </c>
      <c r="G85">
        <v>0.53</v>
      </c>
      <c r="H85">
        <v>0.47</v>
      </c>
    </row>
    <row r="86" spans="1:8" x14ac:dyDescent="0.25">
      <c r="A86">
        <v>0.42</v>
      </c>
      <c r="B86">
        <v>0.52</v>
      </c>
      <c r="C86">
        <v>0.52</v>
      </c>
      <c r="D86">
        <v>0.51</v>
      </c>
      <c r="E86">
        <v>0.47</v>
      </c>
      <c r="F86">
        <v>0.48</v>
      </c>
      <c r="G86">
        <v>0.6</v>
      </c>
      <c r="H86">
        <v>0.53</v>
      </c>
    </row>
    <row r="87" spans="1:8" x14ac:dyDescent="0.25">
      <c r="A87">
        <v>0.45</v>
      </c>
      <c r="B87">
        <v>0.52</v>
      </c>
      <c r="C87">
        <v>0.57999999999999996</v>
      </c>
      <c r="D87">
        <v>0.52</v>
      </c>
      <c r="E87">
        <v>0.46</v>
      </c>
      <c r="F87">
        <v>0.51</v>
      </c>
      <c r="G87">
        <v>0.6</v>
      </c>
      <c r="H87">
        <v>0.55000000000000004</v>
      </c>
    </row>
  </sheetData>
  <conditionalFormatting sqref="A2:L7 V2:AN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1 A13:XFD1048576 A2:L12 V2:XFD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1 A14:XFD1048576 A13:AW13 CA2:XFD13 A2:L12 V2:AW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P6 Q2:U4 Q5:Q7 R5:U6 M8:U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X2:BA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X3:BB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X2:BZ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C2:BF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H2:BK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3:BZ7 BH2:BK7 AX2:BF2 AX3:BG7 AX8:BZ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F263-E6D6-4FE3-AF5D-2901F7B7032B}">
  <dimension ref="A1:BZ87"/>
  <sheetViews>
    <sheetView zoomScale="79" zoomScaleNormal="145" workbookViewId="0">
      <selection activeCell="G10" sqref="G10"/>
    </sheetView>
  </sheetViews>
  <sheetFormatPr baseColWidth="10" defaultRowHeight="15" x14ac:dyDescent="0.25"/>
  <cols>
    <col min="1" max="8" width="5.5703125" bestFit="1" customWidth="1"/>
    <col min="9" max="10" width="4.7109375" customWidth="1"/>
    <col min="11" max="32" width="4.7109375" bestFit="1" customWidth="1"/>
    <col min="33" max="48" width="5" bestFit="1" customWidth="1"/>
    <col min="50" max="53" width="5" bestFit="1" customWidth="1"/>
    <col min="55" max="58" width="5" bestFit="1" customWidth="1"/>
    <col min="60" max="63" width="5" bestFit="1" customWidth="1"/>
    <col min="65" max="68" width="5" bestFit="1" customWidth="1"/>
    <col min="70" max="73" width="5" bestFit="1" customWidth="1"/>
    <col min="75" max="78" width="5" bestFit="1" customWidth="1"/>
  </cols>
  <sheetData>
    <row r="1" spans="1:78" ht="16.5" customHeight="1" x14ac:dyDescent="0.25"/>
    <row r="2" spans="1:78" x14ac:dyDescent="0.25">
      <c r="A2">
        <v>0.05</v>
      </c>
      <c r="B2">
        <v>0.05</v>
      </c>
      <c r="C2">
        <v>0.03</v>
      </c>
      <c r="D2">
        <v>0.03</v>
      </c>
      <c r="E2">
        <v>7.0000000000000007E-2</v>
      </c>
      <c r="F2">
        <v>7.0000000000000007E-2</v>
      </c>
      <c r="G2">
        <v>0.06</v>
      </c>
      <c r="H2">
        <v>0.06</v>
      </c>
      <c r="AX2">
        <f t="array" ref="AX2:BA2">A2:D2</f>
        <v>0.05</v>
      </c>
      <c r="AY2">
        <v>0.05</v>
      </c>
      <c r="AZ2">
        <v>0.03</v>
      </c>
      <c r="BA2">
        <v>0.03</v>
      </c>
      <c r="BC2">
        <f t="array" ref="BC2:BF2">A3:D3</f>
        <v>0.06</v>
      </c>
      <c r="BD2">
        <v>0.06</v>
      </c>
      <c r="BE2">
        <v>0.08</v>
      </c>
      <c r="BF2">
        <v>0.08</v>
      </c>
      <c r="BH2">
        <f t="array" ref="BH2:BK2">A4:D4</f>
        <v>0.16</v>
      </c>
      <c r="BI2">
        <v>0.16</v>
      </c>
      <c r="BJ2">
        <v>0.13</v>
      </c>
      <c r="BK2">
        <v>0.13</v>
      </c>
      <c r="BM2">
        <f t="array" ref="BM2:BP2">A5:D5</f>
        <v>0.2</v>
      </c>
      <c r="BN2">
        <v>0.2</v>
      </c>
      <c r="BO2">
        <v>0.23</v>
      </c>
      <c r="BP2">
        <v>0.23</v>
      </c>
      <c r="BR2">
        <f t="array" ref="BR2:BU2">A6:D6</f>
        <v>0.27</v>
      </c>
      <c r="BS2">
        <v>0.27</v>
      </c>
      <c r="BT2">
        <v>0.28000000000000003</v>
      </c>
      <c r="BU2">
        <v>0.28000000000000003</v>
      </c>
      <c r="BW2">
        <f t="array" ref="BW2:BZ2">$A7:$D7</f>
        <v>0</v>
      </c>
      <c r="BX2">
        <v>0</v>
      </c>
      <c r="BY2">
        <v>0</v>
      </c>
      <c r="BZ2">
        <v>0</v>
      </c>
    </row>
    <row r="3" spans="1:78" x14ac:dyDescent="0.25">
      <c r="A3">
        <v>0.06</v>
      </c>
      <c r="B3">
        <v>0.06</v>
      </c>
      <c r="C3">
        <v>0.08</v>
      </c>
      <c r="D3">
        <v>0.08</v>
      </c>
      <c r="E3">
        <v>0.1</v>
      </c>
      <c r="F3">
        <v>0.1</v>
      </c>
      <c r="G3">
        <v>0.08</v>
      </c>
      <c r="H3">
        <v>0.08</v>
      </c>
      <c r="AX3">
        <f t="array" ref="AX3:BA3">E2:H2</f>
        <v>7.0000000000000007E-2</v>
      </c>
      <c r="AY3">
        <v>7.0000000000000007E-2</v>
      </c>
      <c r="AZ3">
        <v>0.06</v>
      </c>
      <c r="BA3">
        <v>0.06</v>
      </c>
      <c r="BC3">
        <f t="array" ref="BC3:BF3">E3:H3</f>
        <v>0.1</v>
      </c>
      <c r="BD3">
        <v>0.1</v>
      </c>
      <c r="BE3">
        <v>0.08</v>
      </c>
      <c r="BF3">
        <v>0.08</v>
      </c>
      <c r="BH3">
        <f t="array" ref="BH3:BK3">E4:H4</f>
        <v>0.11</v>
      </c>
      <c r="BI3">
        <v>0.11</v>
      </c>
      <c r="BJ3">
        <v>0.14000000000000001</v>
      </c>
      <c r="BK3">
        <v>0.14000000000000001</v>
      </c>
      <c r="BM3">
        <f t="array" ref="BM3:BP3">E5:H5</f>
        <v>0.19</v>
      </c>
      <c r="BN3">
        <v>0.19</v>
      </c>
      <c r="BO3">
        <v>0.2</v>
      </c>
      <c r="BP3">
        <v>0.2</v>
      </c>
      <c r="BR3">
        <f t="array" ref="BR3:BU3">E6:H6</f>
        <v>0.28000000000000003</v>
      </c>
      <c r="BS3">
        <v>0.28000000000000003</v>
      </c>
      <c r="BT3">
        <v>0.31</v>
      </c>
      <c r="BU3">
        <v>0.31</v>
      </c>
      <c r="BW3">
        <f t="array" ref="BW3:BZ3">$E7:$H7</f>
        <v>0</v>
      </c>
      <c r="BX3">
        <v>0</v>
      </c>
      <c r="BY3">
        <v>0</v>
      </c>
      <c r="BZ3">
        <v>0</v>
      </c>
    </row>
    <row r="4" spans="1:78" x14ac:dyDescent="0.25">
      <c r="A4">
        <v>0.16</v>
      </c>
      <c r="B4">
        <v>0.16</v>
      </c>
      <c r="C4">
        <v>0.13</v>
      </c>
      <c r="D4">
        <v>0.13</v>
      </c>
      <c r="E4">
        <v>0.11</v>
      </c>
      <c r="F4">
        <v>0.11</v>
      </c>
      <c r="G4">
        <v>0.14000000000000001</v>
      </c>
      <c r="H4">
        <v>0.14000000000000001</v>
      </c>
      <c r="BC4">
        <f t="array" ref="BC4:BF4">I3:L3</f>
        <v>0</v>
      </c>
      <c r="BD4">
        <v>0</v>
      </c>
      <c r="BE4">
        <v>0</v>
      </c>
      <c r="BF4">
        <v>0</v>
      </c>
      <c r="BH4">
        <f t="array" ref="BH4:BK4">I4:L4</f>
        <v>0</v>
      </c>
      <c r="BI4">
        <v>0</v>
      </c>
      <c r="BJ4">
        <v>0</v>
      </c>
      <c r="BK4">
        <v>0</v>
      </c>
      <c r="BM4">
        <f t="array" ref="BM4:BP4">I5:L5</f>
        <v>0</v>
      </c>
      <c r="BN4">
        <v>0</v>
      </c>
      <c r="BO4">
        <v>0</v>
      </c>
      <c r="BP4">
        <v>0</v>
      </c>
      <c r="BR4">
        <f t="array" ref="BR4:BU4">I6:L6</f>
        <v>0</v>
      </c>
      <c r="BS4">
        <v>0</v>
      </c>
      <c r="BT4">
        <v>0</v>
      </c>
      <c r="BU4">
        <v>0</v>
      </c>
      <c r="BW4">
        <f t="array" ref="BW4:BZ4">$I7:$L7</f>
        <v>0</v>
      </c>
      <c r="BX4">
        <v>0</v>
      </c>
      <c r="BY4">
        <v>0</v>
      </c>
      <c r="BZ4">
        <v>0</v>
      </c>
    </row>
    <row r="5" spans="1:78" x14ac:dyDescent="0.25">
      <c r="A5">
        <v>0.2</v>
      </c>
      <c r="B5">
        <v>0.2</v>
      </c>
      <c r="C5">
        <v>0.23</v>
      </c>
      <c r="D5">
        <v>0.23</v>
      </c>
      <c r="E5">
        <v>0.19</v>
      </c>
      <c r="F5">
        <v>0.19</v>
      </c>
      <c r="G5">
        <v>0.2</v>
      </c>
      <c r="H5">
        <v>0.2</v>
      </c>
      <c r="BC5">
        <f t="array" ref="BC5:BF5">M3:P3</f>
        <v>0</v>
      </c>
      <c r="BD5">
        <v>0</v>
      </c>
      <c r="BE5">
        <v>0</v>
      </c>
      <c r="BF5">
        <v>0</v>
      </c>
      <c r="BH5">
        <f t="array" ref="BH5:BK5">M4:P4</f>
        <v>0</v>
      </c>
      <c r="BI5">
        <v>0</v>
      </c>
      <c r="BJ5">
        <v>0</v>
      </c>
      <c r="BK5">
        <v>0</v>
      </c>
      <c r="BM5">
        <f t="array" ref="BM5:BP5">M5:P5</f>
        <v>0</v>
      </c>
      <c r="BN5">
        <v>0</v>
      </c>
      <c r="BO5">
        <v>0</v>
      </c>
      <c r="BP5">
        <v>0</v>
      </c>
      <c r="BR5">
        <f t="array" ref="BR5:BU5">M6:P6</f>
        <v>0</v>
      </c>
      <c r="BS5">
        <v>0</v>
      </c>
      <c r="BT5">
        <v>0</v>
      </c>
      <c r="BU5">
        <v>0</v>
      </c>
      <c r="BW5">
        <f t="array" ref="BW5:BZ5">$M7:$P7</f>
        <v>0</v>
      </c>
      <c r="BX5">
        <v>0</v>
      </c>
      <c r="BY5">
        <v>0</v>
      </c>
      <c r="BZ5">
        <v>0</v>
      </c>
    </row>
    <row r="6" spans="1:78" x14ac:dyDescent="0.25">
      <c r="A6">
        <v>0.27</v>
      </c>
      <c r="B6">
        <v>0.27</v>
      </c>
      <c r="C6">
        <v>0.28000000000000003</v>
      </c>
      <c r="D6">
        <v>0.28000000000000003</v>
      </c>
      <c r="E6">
        <v>0.28000000000000003</v>
      </c>
      <c r="F6">
        <v>0.28000000000000003</v>
      </c>
      <c r="G6">
        <v>0.31</v>
      </c>
      <c r="H6">
        <v>0.31</v>
      </c>
      <c r="BH6">
        <f t="array" ref="BH6:BK6">Q4:T4</f>
        <v>0</v>
      </c>
      <c r="BI6">
        <v>0</v>
      </c>
      <c r="BJ6">
        <v>0</v>
      </c>
      <c r="BK6">
        <v>0</v>
      </c>
      <c r="BM6">
        <f t="array" ref="BM6:BP6">Q5:T5</f>
        <v>0</v>
      </c>
      <c r="BN6">
        <v>0</v>
      </c>
      <c r="BO6">
        <v>0</v>
      </c>
      <c r="BP6">
        <v>0</v>
      </c>
      <c r="BR6">
        <f t="array" ref="BR6:BU6">Q6:T6</f>
        <v>0</v>
      </c>
      <c r="BS6">
        <v>0</v>
      </c>
      <c r="BT6">
        <v>0</v>
      </c>
      <c r="BU6">
        <v>0</v>
      </c>
      <c r="BW6">
        <f t="array" ref="BW6:BZ6">$Q7:$T7</f>
        <v>0</v>
      </c>
      <c r="BX6">
        <v>0</v>
      </c>
      <c r="BY6">
        <v>0</v>
      </c>
      <c r="BZ6">
        <v>0</v>
      </c>
    </row>
    <row r="7" spans="1:7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BH7">
        <f t="array" ref="BH7:BK7">U4:X4</f>
        <v>0</v>
      </c>
      <c r="BI7">
        <v>0</v>
      </c>
      <c r="BJ7">
        <v>0</v>
      </c>
      <c r="BK7">
        <v>0</v>
      </c>
      <c r="BM7">
        <f t="array" ref="BM7:BP7">U5:X5</f>
        <v>0</v>
      </c>
      <c r="BN7">
        <v>0</v>
      </c>
      <c r="BO7">
        <v>0</v>
      </c>
      <c r="BP7">
        <v>0</v>
      </c>
      <c r="BR7">
        <f t="array" ref="BR7:BU7">U6:X6</f>
        <v>0</v>
      </c>
      <c r="BS7">
        <v>0</v>
      </c>
      <c r="BT7">
        <v>0</v>
      </c>
      <c r="BU7">
        <v>0</v>
      </c>
      <c r="BW7">
        <f t="array" ref="BW7:BZ7">$U7:$X7</f>
        <v>0</v>
      </c>
      <c r="BX7">
        <v>0</v>
      </c>
      <c r="BY7">
        <v>0</v>
      </c>
      <c r="BZ7">
        <v>0</v>
      </c>
    </row>
    <row r="8" spans="1:7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BM8">
        <f t="array" ref="BM8:BP8">Y5:AB5</f>
        <v>0</v>
      </c>
      <c r="BN8">
        <v>0</v>
      </c>
      <c r="BO8">
        <v>0</v>
      </c>
      <c r="BP8">
        <v>0</v>
      </c>
      <c r="BR8">
        <f t="array" ref="BR8:BU8">Y6:AB6</f>
        <v>0</v>
      </c>
      <c r="BS8">
        <v>0</v>
      </c>
      <c r="BT8">
        <v>0</v>
      </c>
      <c r="BU8">
        <v>0</v>
      </c>
      <c r="BW8">
        <f t="array" ref="BW8:BZ8">$Y7:$AB7</f>
        <v>0</v>
      </c>
      <c r="BX8">
        <v>0</v>
      </c>
      <c r="BY8">
        <v>0</v>
      </c>
      <c r="BZ8">
        <v>0</v>
      </c>
    </row>
    <row r="9" spans="1:7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BM9">
        <f t="array" ref="BM9:BP9">AC5:AF5</f>
        <v>0</v>
      </c>
      <c r="BN9">
        <v>0</v>
      </c>
      <c r="BO9">
        <v>0</v>
      </c>
      <c r="BP9">
        <v>0</v>
      </c>
      <c r="BR9">
        <f t="array" ref="BR9:BU9">AC6:AF6</f>
        <v>0</v>
      </c>
      <c r="BS9">
        <v>0</v>
      </c>
      <c r="BT9">
        <v>0</v>
      </c>
      <c r="BU9">
        <v>0</v>
      </c>
      <c r="BW9">
        <f t="array" ref="BW9:BZ9">$AC7:$AF7</f>
        <v>0</v>
      </c>
      <c r="BX9">
        <v>0</v>
      </c>
      <c r="BY9">
        <v>0</v>
      </c>
      <c r="BZ9">
        <v>0</v>
      </c>
    </row>
    <row r="10" spans="1:7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BR10">
        <f t="array" ref="BR10:BU10">AG6:AJ6</f>
        <v>0</v>
      </c>
      <c r="BS10">
        <v>0</v>
      </c>
      <c r="BT10">
        <v>0</v>
      </c>
      <c r="BU10">
        <v>0</v>
      </c>
      <c r="BW10">
        <f t="array" ref="BW10:BZ10">$AG7:$AJ7</f>
        <v>0</v>
      </c>
      <c r="BX10">
        <v>0</v>
      </c>
      <c r="BY10">
        <v>0</v>
      </c>
      <c r="BZ10">
        <v>0</v>
      </c>
    </row>
    <row r="11" spans="1:7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BR11">
        <f t="array" ref="BR11:BU11">AK6:AN6</f>
        <v>0</v>
      </c>
      <c r="BS11">
        <v>0</v>
      </c>
      <c r="BT11">
        <v>0</v>
      </c>
      <c r="BU11">
        <v>0</v>
      </c>
      <c r="BW11">
        <f t="array" ref="BW11:BZ11">$AK7:$AN7</f>
        <v>0</v>
      </c>
      <c r="BX11">
        <v>0</v>
      </c>
      <c r="BY11">
        <v>0</v>
      </c>
      <c r="BZ11">
        <v>0</v>
      </c>
    </row>
    <row r="12" spans="1:78" x14ac:dyDescent="0.25">
      <c r="BW12">
        <f t="array" ref="BW12:BZ12">$AO7:$AR7</f>
        <v>0</v>
      </c>
      <c r="BX12">
        <v>0</v>
      </c>
      <c r="BY12">
        <v>0</v>
      </c>
      <c r="BZ12">
        <v>0</v>
      </c>
    </row>
    <row r="13" spans="1:78" x14ac:dyDescent="0.25">
      <c r="BW13">
        <f t="array" ref="BW13:BZ13">$AS7:$AV7</f>
        <v>0</v>
      </c>
      <c r="BX13">
        <v>0</v>
      </c>
      <c r="BY13">
        <v>0</v>
      </c>
      <c r="BZ13">
        <v>0</v>
      </c>
    </row>
    <row r="14" spans="1:78" x14ac:dyDescent="0.25">
      <c r="A14">
        <v>0.16</v>
      </c>
      <c r="B14">
        <v>0.16</v>
      </c>
      <c r="C14">
        <v>0.13</v>
      </c>
      <c r="D14">
        <v>0.13</v>
      </c>
      <c r="E14">
        <v>0.11</v>
      </c>
      <c r="F14">
        <v>0.11</v>
      </c>
      <c r="G14">
        <v>0.14000000000000001</v>
      </c>
      <c r="H14">
        <v>0.14000000000000001</v>
      </c>
    </row>
    <row r="15" spans="1:78" x14ac:dyDescent="0.25">
      <c r="A15">
        <v>0.16</v>
      </c>
      <c r="B15">
        <v>0.16</v>
      </c>
      <c r="C15">
        <v>0.13</v>
      </c>
      <c r="D15">
        <v>0.13</v>
      </c>
      <c r="E15">
        <v>0.11</v>
      </c>
      <c r="F15">
        <v>0.11</v>
      </c>
      <c r="G15">
        <v>0.14000000000000001</v>
      </c>
      <c r="H15">
        <v>0.14000000000000001</v>
      </c>
    </row>
    <row r="16" spans="1:78" x14ac:dyDescent="0.25">
      <c r="A16">
        <v>0.16</v>
      </c>
      <c r="B16">
        <v>0.16</v>
      </c>
      <c r="C16">
        <v>0.13</v>
      </c>
      <c r="D16">
        <v>0.13</v>
      </c>
      <c r="E16">
        <v>0.11</v>
      </c>
      <c r="F16">
        <v>0.11</v>
      </c>
      <c r="G16">
        <v>0.13</v>
      </c>
      <c r="H16">
        <v>0.13</v>
      </c>
    </row>
    <row r="17" spans="1:8" x14ac:dyDescent="0.25">
      <c r="A17">
        <v>0.16</v>
      </c>
      <c r="B17">
        <v>0.16</v>
      </c>
      <c r="C17">
        <v>0.13</v>
      </c>
      <c r="D17">
        <v>0.13</v>
      </c>
      <c r="E17">
        <v>0.11</v>
      </c>
      <c r="F17">
        <v>0.11</v>
      </c>
      <c r="G17">
        <v>0.13</v>
      </c>
      <c r="H17">
        <v>0.13</v>
      </c>
    </row>
    <row r="18" spans="1:8" x14ac:dyDescent="0.25">
      <c r="A18">
        <v>0.16</v>
      </c>
      <c r="B18">
        <v>0.16</v>
      </c>
      <c r="C18">
        <v>0.13</v>
      </c>
      <c r="D18">
        <v>0.13</v>
      </c>
      <c r="E18">
        <v>0.11</v>
      </c>
      <c r="F18">
        <v>0.11</v>
      </c>
      <c r="G18">
        <v>0.14000000000000001</v>
      </c>
      <c r="H18">
        <v>0.14000000000000001</v>
      </c>
    </row>
    <row r="19" spans="1:8" x14ac:dyDescent="0.25">
      <c r="A19">
        <v>0.16</v>
      </c>
      <c r="B19">
        <v>0.16</v>
      </c>
      <c r="C19">
        <v>0.13</v>
      </c>
      <c r="D19">
        <v>0.13</v>
      </c>
      <c r="E19">
        <v>0.11</v>
      </c>
      <c r="F19">
        <v>0.11</v>
      </c>
      <c r="G19">
        <v>0.14000000000000001</v>
      </c>
      <c r="H19">
        <v>0.14000000000000001</v>
      </c>
    </row>
    <row r="20" spans="1:8" x14ac:dyDescent="0.25">
      <c r="A20">
        <v>0.16</v>
      </c>
      <c r="B20">
        <v>0.16</v>
      </c>
      <c r="C20">
        <v>0.13</v>
      </c>
      <c r="D20">
        <v>0.13</v>
      </c>
      <c r="E20">
        <v>0.11</v>
      </c>
      <c r="F20">
        <v>0.11</v>
      </c>
      <c r="G20">
        <v>0.14000000000000001</v>
      </c>
      <c r="H20">
        <v>0.14000000000000001</v>
      </c>
    </row>
    <row r="21" spans="1:8" x14ac:dyDescent="0.25">
      <c r="A21">
        <v>0.16</v>
      </c>
      <c r="B21">
        <v>0.16</v>
      </c>
      <c r="C21">
        <v>0.13</v>
      </c>
      <c r="D21">
        <v>0.13</v>
      </c>
      <c r="E21">
        <v>0.11</v>
      </c>
      <c r="F21">
        <v>0.11</v>
      </c>
      <c r="G21">
        <v>0.14000000000000001</v>
      </c>
      <c r="H21">
        <v>0.14000000000000001</v>
      </c>
    </row>
    <row r="22" spans="1:8" x14ac:dyDescent="0.25">
      <c r="A22">
        <v>0.16</v>
      </c>
      <c r="B22">
        <v>0.16</v>
      </c>
      <c r="C22">
        <v>0.13</v>
      </c>
      <c r="D22">
        <v>0.13</v>
      </c>
      <c r="E22">
        <v>0.11</v>
      </c>
      <c r="F22">
        <v>0.11</v>
      </c>
      <c r="G22">
        <v>0.14000000000000001</v>
      </c>
      <c r="H22">
        <v>0.14000000000000001</v>
      </c>
    </row>
    <row r="23" spans="1:8" x14ac:dyDescent="0.25">
      <c r="A23">
        <v>0.16</v>
      </c>
      <c r="B23">
        <v>0.16</v>
      </c>
      <c r="C23">
        <v>0.13</v>
      </c>
      <c r="D23">
        <v>0.13</v>
      </c>
      <c r="E23">
        <v>0.11</v>
      </c>
      <c r="F23">
        <v>0.11</v>
      </c>
      <c r="G23">
        <v>0.13</v>
      </c>
      <c r="H23">
        <v>0.13</v>
      </c>
    </row>
    <row r="24" spans="1:8" x14ac:dyDescent="0.25">
      <c r="A24">
        <v>0.16</v>
      </c>
      <c r="B24">
        <v>0.16</v>
      </c>
      <c r="C24">
        <v>0.13</v>
      </c>
      <c r="D24">
        <v>0.13</v>
      </c>
      <c r="E24">
        <v>0.11</v>
      </c>
      <c r="F24">
        <v>0.11</v>
      </c>
      <c r="G24">
        <v>0.13</v>
      </c>
      <c r="H24">
        <v>0.13</v>
      </c>
    </row>
    <row r="25" spans="1: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8" spans="1:8" x14ac:dyDescent="0.25">
      <c r="A38">
        <v>0.01</v>
      </c>
      <c r="B38">
        <v>0.01</v>
      </c>
      <c r="C38">
        <v>0.04</v>
      </c>
      <c r="D38">
        <v>0.04</v>
      </c>
      <c r="E38">
        <v>0.04</v>
      </c>
      <c r="F38">
        <v>0.04</v>
      </c>
      <c r="G38">
        <v>0.03</v>
      </c>
      <c r="H38">
        <v>0.03</v>
      </c>
    </row>
    <row r="39" spans="1:8" x14ac:dyDescent="0.25">
      <c r="A39">
        <v>0.14000000000000001</v>
      </c>
      <c r="B39">
        <v>0.14000000000000001</v>
      </c>
      <c r="C39">
        <v>0.06</v>
      </c>
      <c r="D39">
        <v>0.06</v>
      </c>
      <c r="E39">
        <v>0.09</v>
      </c>
      <c r="F39">
        <v>0.09</v>
      </c>
      <c r="G39">
        <v>0.1</v>
      </c>
      <c r="H39">
        <v>0.1</v>
      </c>
    </row>
    <row r="40" spans="1:8" x14ac:dyDescent="0.25">
      <c r="A40">
        <v>0.17</v>
      </c>
      <c r="B40">
        <v>0.17</v>
      </c>
      <c r="C40">
        <v>0.13</v>
      </c>
      <c r="D40">
        <v>0.13</v>
      </c>
      <c r="E40">
        <v>0.11</v>
      </c>
      <c r="F40">
        <v>0.11</v>
      </c>
      <c r="G40">
        <v>0.14000000000000001</v>
      </c>
      <c r="H40">
        <v>0.14000000000000001</v>
      </c>
    </row>
    <row r="41" spans="1:8" x14ac:dyDescent="0.25">
      <c r="A41">
        <v>0.16</v>
      </c>
      <c r="B41">
        <v>0.16</v>
      </c>
      <c r="C41">
        <v>0.13</v>
      </c>
      <c r="D41">
        <v>0.13</v>
      </c>
      <c r="E41">
        <v>0.11</v>
      </c>
      <c r="F41">
        <v>0.11</v>
      </c>
      <c r="G41">
        <v>0.14000000000000001</v>
      </c>
      <c r="H41">
        <v>0.14000000000000001</v>
      </c>
    </row>
    <row r="42" spans="1:8" x14ac:dyDescent="0.25">
      <c r="A42">
        <v>0.19</v>
      </c>
      <c r="B42">
        <v>0.19</v>
      </c>
      <c r="C42">
        <v>0.16</v>
      </c>
      <c r="D42">
        <v>0.16</v>
      </c>
      <c r="E42">
        <v>0.13</v>
      </c>
      <c r="F42">
        <v>0.13</v>
      </c>
      <c r="G42">
        <v>0.21</v>
      </c>
      <c r="H42">
        <v>0.21</v>
      </c>
    </row>
    <row r="43" spans="1:8" x14ac:dyDescent="0.25">
      <c r="A43">
        <v>0.23</v>
      </c>
      <c r="B43">
        <v>0.23</v>
      </c>
      <c r="C43">
        <v>0.2</v>
      </c>
      <c r="D43">
        <v>0.2</v>
      </c>
      <c r="E43">
        <v>0.14000000000000001</v>
      </c>
      <c r="F43">
        <v>0.14000000000000001</v>
      </c>
      <c r="G43">
        <v>0.27</v>
      </c>
      <c r="H43">
        <v>0.27</v>
      </c>
    </row>
    <row r="44" spans="1:8" x14ac:dyDescent="0.25">
      <c r="A44">
        <v>0.33</v>
      </c>
      <c r="B44">
        <v>0.33</v>
      </c>
      <c r="C44">
        <v>0.28000000000000003</v>
      </c>
      <c r="D44">
        <v>0.28000000000000003</v>
      </c>
      <c r="E44">
        <v>0.23</v>
      </c>
      <c r="F44">
        <v>0.23</v>
      </c>
      <c r="G44">
        <v>0.3</v>
      </c>
      <c r="H44">
        <v>0.3</v>
      </c>
    </row>
    <row r="45" spans="1:8" x14ac:dyDescent="0.25">
      <c r="A45">
        <v>0.42</v>
      </c>
      <c r="B45">
        <v>0.42</v>
      </c>
      <c r="C45">
        <v>0.31</v>
      </c>
      <c r="D45">
        <v>0.31</v>
      </c>
      <c r="E45">
        <v>0.34</v>
      </c>
      <c r="F45">
        <v>0.34</v>
      </c>
      <c r="G45">
        <v>0.36</v>
      </c>
      <c r="H45">
        <v>0.36</v>
      </c>
    </row>
    <row r="46" spans="1:8" x14ac:dyDescent="0.25">
      <c r="A46">
        <v>0.49</v>
      </c>
      <c r="B46">
        <v>0.49</v>
      </c>
      <c r="C46">
        <v>0.51</v>
      </c>
      <c r="D46">
        <v>0.51</v>
      </c>
      <c r="E46">
        <v>0.49</v>
      </c>
      <c r="F46">
        <v>0.49</v>
      </c>
      <c r="G46">
        <v>0.53</v>
      </c>
      <c r="H46">
        <v>0.53</v>
      </c>
    </row>
    <row r="47" spans="1: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8" spans="1:8" x14ac:dyDescent="0.25">
      <c r="A58">
        <v>0.21</v>
      </c>
      <c r="B58">
        <v>0.21</v>
      </c>
      <c r="C58">
        <v>0.19</v>
      </c>
      <c r="D58">
        <v>0.19</v>
      </c>
      <c r="E58">
        <v>0.14000000000000001</v>
      </c>
      <c r="F58">
        <v>0.14000000000000001</v>
      </c>
      <c r="G58">
        <v>0.14000000000000001</v>
      </c>
      <c r="H58">
        <v>0.14000000000000001</v>
      </c>
    </row>
    <row r="59" spans="1:8" x14ac:dyDescent="0.25">
      <c r="A59">
        <v>0.17</v>
      </c>
      <c r="B59">
        <v>0.17</v>
      </c>
      <c r="C59">
        <v>0.2</v>
      </c>
      <c r="D59">
        <v>0.2</v>
      </c>
      <c r="E59">
        <v>0.12</v>
      </c>
      <c r="F59">
        <v>0.12</v>
      </c>
      <c r="G59">
        <v>0.13</v>
      </c>
      <c r="H59">
        <v>0.13</v>
      </c>
    </row>
    <row r="60" spans="1:8" x14ac:dyDescent="0.25">
      <c r="A60">
        <v>0.15</v>
      </c>
      <c r="B60">
        <v>0.15</v>
      </c>
      <c r="C60">
        <v>0.16</v>
      </c>
      <c r="D60">
        <v>0.16</v>
      </c>
      <c r="E60">
        <v>0.12</v>
      </c>
      <c r="F60">
        <v>0.12</v>
      </c>
      <c r="G60">
        <v>0.14000000000000001</v>
      </c>
      <c r="H60">
        <v>0.14000000000000001</v>
      </c>
    </row>
    <row r="61" spans="1:8" x14ac:dyDescent="0.25">
      <c r="A61">
        <v>0.16</v>
      </c>
      <c r="B61">
        <v>0.16</v>
      </c>
      <c r="C61">
        <v>0.13</v>
      </c>
      <c r="D61">
        <v>0.13</v>
      </c>
      <c r="E61">
        <v>0.11</v>
      </c>
      <c r="F61">
        <v>0.11</v>
      </c>
      <c r="G61">
        <v>0.14000000000000001</v>
      </c>
      <c r="H61">
        <v>0.14000000000000001</v>
      </c>
    </row>
    <row r="62" spans="1:8" x14ac:dyDescent="0.25">
      <c r="A62">
        <v>0.16</v>
      </c>
      <c r="B62">
        <v>0.16</v>
      </c>
      <c r="C62">
        <v>0.14000000000000001</v>
      </c>
      <c r="D62">
        <v>0.14000000000000001</v>
      </c>
      <c r="E62">
        <v>0.09</v>
      </c>
      <c r="F62">
        <v>0.09</v>
      </c>
      <c r="G62">
        <v>0.15</v>
      </c>
      <c r="H62">
        <v>0.15</v>
      </c>
    </row>
    <row r="63" spans="1:8" x14ac:dyDescent="0.25">
      <c r="A63">
        <v>0.16</v>
      </c>
      <c r="B63">
        <v>0.16</v>
      </c>
      <c r="C63">
        <v>0.11</v>
      </c>
      <c r="D63">
        <v>0.11</v>
      </c>
      <c r="E63">
        <v>0.08</v>
      </c>
      <c r="F63">
        <v>0.08</v>
      </c>
      <c r="G63">
        <v>0.16</v>
      </c>
      <c r="H63">
        <v>0.16</v>
      </c>
    </row>
    <row r="64" spans="1:8" x14ac:dyDescent="0.25">
      <c r="A64">
        <v>0.14000000000000001</v>
      </c>
      <c r="B64">
        <v>0.14000000000000001</v>
      </c>
      <c r="C64">
        <v>0.16</v>
      </c>
      <c r="D64">
        <v>0.16</v>
      </c>
      <c r="E64">
        <v>7.0000000000000007E-2</v>
      </c>
      <c r="F64">
        <v>7.0000000000000007E-2</v>
      </c>
      <c r="G64">
        <v>0.13</v>
      </c>
      <c r="H64">
        <v>0.13</v>
      </c>
    </row>
    <row r="65" spans="1:8" x14ac:dyDescent="0.25">
      <c r="A65">
        <v>0.12</v>
      </c>
      <c r="B65">
        <v>0.12</v>
      </c>
      <c r="C65">
        <v>0.15</v>
      </c>
      <c r="D65">
        <v>0.15</v>
      </c>
      <c r="E65">
        <v>7.0000000000000007E-2</v>
      </c>
      <c r="F65">
        <v>7.0000000000000007E-2</v>
      </c>
      <c r="G65">
        <v>0.17</v>
      </c>
      <c r="H65">
        <v>0.17</v>
      </c>
    </row>
    <row r="66" spans="1: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6" spans="1:8" x14ac:dyDescent="0.25">
      <c r="A76">
        <v>0.28999999999999998</v>
      </c>
      <c r="B76">
        <v>0.28999999999999998</v>
      </c>
      <c r="C76">
        <v>0.33</v>
      </c>
      <c r="D76">
        <v>0.33</v>
      </c>
      <c r="E76">
        <v>0.28000000000000003</v>
      </c>
      <c r="F76">
        <v>0.28000000000000003</v>
      </c>
      <c r="G76">
        <v>0.25</v>
      </c>
      <c r="H76">
        <v>0.25</v>
      </c>
    </row>
    <row r="77" spans="1:8" x14ac:dyDescent="0.25">
      <c r="A77">
        <v>0.21</v>
      </c>
      <c r="B77">
        <v>0.21</v>
      </c>
      <c r="C77">
        <v>0.25</v>
      </c>
      <c r="D77">
        <v>0.25</v>
      </c>
      <c r="E77">
        <v>0.22</v>
      </c>
      <c r="F77">
        <v>0.22</v>
      </c>
      <c r="G77">
        <v>0.21</v>
      </c>
      <c r="H77">
        <v>0.21</v>
      </c>
    </row>
    <row r="78" spans="1:8" x14ac:dyDescent="0.25">
      <c r="A78">
        <v>0.23</v>
      </c>
      <c r="B78">
        <v>0.23</v>
      </c>
      <c r="C78">
        <v>0.19</v>
      </c>
      <c r="D78">
        <v>0.19</v>
      </c>
      <c r="E78">
        <v>0.19</v>
      </c>
      <c r="F78">
        <v>0.19</v>
      </c>
      <c r="G78">
        <v>0.18</v>
      </c>
      <c r="H78">
        <v>0.18</v>
      </c>
    </row>
    <row r="79" spans="1:8" x14ac:dyDescent="0.25">
      <c r="A79">
        <v>0.16</v>
      </c>
      <c r="B79">
        <v>0.16</v>
      </c>
      <c r="C79">
        <v>0.13</v>
      </c>
      <c r="D79">
        <v>0.13</v>
      </c>
      <c r="E79">
        <v>0.11</v>
      </c>
      <c r="F79">
        <v>0.11</v>
      </c>
      <c r="G79">
        <v>0.14000000000000001</v>
      </c>
      <c r="H79">
        <v>0.14000000000000001</v>
      </c>
    </row>
    <row r="80" spans="1:8" x14ac:dyDescent="0.25">
      <c r="A80">
        <v>0.11</v>
      </c>
      <c r="B80">
        <v>0.11</v>
      </c>
      <c r="C80">
        <v>0.11</v>
      </c>
      <c r="D80">
        <v>0.11</v>
      </c>
      <c r="E80">
        <v>0.12</v>
      </c>
      <c r="F80">
        <v>0.12</v>
      </c>
      <c r="G80">
        <v>0.08</v>
      </c>
      <c r="H80">
        <v>0.08</v>
      </c>
    </row>
    <row r="81" spans="1:8" x14ac:dyDescent="0.25">
      <c r="A81">
        <v>0.14000000000000001</v>
      </c>
      <c r="B81">
        <v>0.14000000000000001</v>
      </c>
      <c r="C81">
        <v>0.08</v>
      </c>
      <c r="D81">
        <v>0.08</v>
      </c>
      <c r="E81">
        <v>0.15</v>
      </c>
      <c r="F81">
        <v>0.15</v>
      </c>
      <c r="G81">
        <v>0.1</v>
      </c>
      <c r="H81">
        <v>0.1</v>
      </c>
    </row>
    <row r="82" spans="1: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1098-533F-42DB-92A9-BA6C799026F8}">
  <dimension ref="A1:N26"/>
  <sheetViews>
    <sheetView workbookViewId="0">
      <selection activeCell="C24" sqref="C24"/>
    </sheetView>
  </sheetViews>
  <sheetFormatPr baseColWidth="10" defaultRowHeight="15" x14ac:dyDescent="0.25"/>
  <cols>
    <col min="1" max="1" width="16.85546875" bestFit="1" customWidth="1"/>
  </cols>
  <sheetData>
    <row r="1" spans="1:14" x14ac:dyDescent="0.25">
      <c r="A1" s="1" t="s">
        <v>19</v>
      </c>
      <c r="B1" s="1" t="s">
        <v>12</v>
      </c>
      <c r="C1">
        <v>-1</v>
      </c>
      <c r="D1">
        <v>-0.5</v>
      </c>
      <c r="E1" s="10">
        <v>0</v>
      </c>
      <c r="F1">
        <v>0.5</v>
      </c>
      <c r="G1">
        <v>1</v>
      </c>
      <c r="I1" s="1" t="s">
        <v>12</v>
      </c>
      <c r="J1">
        <v>-1</v>
      </c>
      <c r="K1">
        <v>-0.5</v>
      </c>
      <c r="L1" s="10">
        <v>0</v>
      </c>
      <c r="M1">
        <v>0.5</v>
      </c>
      <c r="N1">
        <v>1</v>
      </c>
    </row>
    <row r="2" spans="1:14" x14ac:dyDescent="0.25">
      <c r="B2" s="1" t="s">
        <v>20</v>
      </c>
      <c r="C2" s="8">
        <v>99.957805151602756</v>
      </c>
      <c r="D2" s="8">
        <v>81.049569381049324</v>
      </c>
      <c r="E2" s="11">
        <v>64.02797616058497</v>
      </c>
      <c r="F2" s="8">
        <v>49.271205312419255</v>
      </c>
      <c r="G2" s="8">
        <v>36.929662602011206</v>
      </c>
      <c r="I2" s="1" t="s">
        <v>20</v>
      </c>
      <c r="J2" s="9">
        <f>C2/$E2</f>
        <v>1.5611582802633679</v>
      </c>
      <c r="K2" s="9">
        <f t="shared" ref="K2:N2" si="0">D2/$E2</f>
        <v>1.265846185388922</v>
      </c>
      <c r="L2" s="12">
        <f t="shared" si="0"/>
        <v>1</v>
      </c>
      <c r="M2" s="9">
        <f t="shared" si="0"/>
        <v>0.76952620193468102</v>
      </c>
      <c r="N2" s="9">
        <f t="shared" si="0"/>
        <v>0.57677385443809737</v>
      </c>
    </row>
    <row r="3" spans="1:14" x14ac:dyDescent="0.25">
      <c r="B3" s="1" t="s">
        <v>21</v>
      </c>
      <c r="C3" s="8">
        <v>100.53514069502367</v>
      </c>
      <c r="D3" s="8">
        <v>81.564783582971415</v>
      </c>
      <c r="E3" s="11">
        <v>64.463725357413253</v>
      </c>
      <c r="F3" s="8">
        <v>49.624862828570343</v>
      </c>
      <c r="G3" s="8">
        <v>37.205191345413787</v>
      </c>
      <c r="I3" s="1" t="s">
        <v>21</v>
      </c>
      <c r="J3" s="9">
        <f t="shared" ref="J3:J4" si="1">C3/$E3</f>
        <v>1.5595614454115976</v>
      </c>
      <c r="K3" s="9">
        <f t="shared" ref="K3:K4" si="2">D3/$E3</f>
        <v>1.2652818795492022</v>
      </c>
      <c r="L3" s="12">
        <f t="shared" ref="L3:L4" si="3">E3/$E3</f>
        <v>1</v>
      </c>
      <c r="M3" s="9">
        <f t="shared" ref="M3:M4" si="4">F3/$E3</f>
        <v>0.76981065790768077</v>
      </c>
      <c r="N3" s="9">
        <f t="shared" ref="N3:N4" si="5">G3/$E3</f>
        <v>0.57714925935683969</v>
      </c>
    </row>
    <row r="4" spans="1:14" x14ac:dyDescent="0.25">
      <c r="B4" s="1" t="s">
        <v>22</v>
      </c>
      <c r="C4" s="8">
        <v>100.37118750138056</v>
      </c>
      <c r="D4" s="8">
        <v>81.429302528614045</v>
      </c>
      <c r="E4" s="11">
        <v>64.365489957905524</v>
      </c>
      <c r="F4" s="8">
        <v>49.566700699471902</v>
      </c>
      <c r="G4" s="8">
        <v>37.182948923056358</v>
      </c>
      <c r="I4" s="1" t="s">
        <v>22</v>
      </c>
      <c r="J4" s="9">
        <f t="shared" si="1"/>
        <v>1.5593944451758615</v>
      </c>
      <c r="K4" s="9">
        <f t="shared" si="2"/>
        <v>1.2651080972407436</v>
      </c>
      <c r="L4" s="12">
        <f t="shared" si="3"/>
        <v>1</v>
      </c>
      <c r="M4" s="9">
        <f t="shared" si="4"/>
        <v>0.77008192949184562</v>
      </c>
      <c r="N4" s="9">
        <f t="shared" si="5"/>
        <v>0.57768454722202356</v>
      </c>
    </row>
    <row r="5" spans="1:14" x14ac:dyDescent="0.25">
      <c r="C5" s="8"/>
      <c r="D5" s="8"/>
      <c r="E5" s="8"/>
    </row>
    <row r="6" spans="1:14" x14ac:dyDescent="0.25">
      <c r="C6" s="8"/>
      <c r="D6" s="8"/>
      <c r="E6" s="8"/>
    </row>
    <row r="7" spans="1:14" x14ac:dyDescent="0.25">
      <c r="A7" s="1" t="s">
        <v>23</v>
      </c>
      <c r="B7" s="1" t="s">
        <v>16</v>
      </c>
      <c r="C7">
        <v>0.5</v>
      </c>
      <c r="D7">
        <v>0.6</v>
      </c>
      <c r="E7">
        <v>0.69999999999999984</v>
      </c>
      <c r="F7">
        <v>0.80000000000000016</v>
      </c>
      <c r="G7">
        <v>0.9</v>
      </c>
      <c r="H7" s="10">
        <v>1</v>
      </c>
      <c r="I7">
        <v>1.1000000000000001</v>
      </c>
      <c r="J7">
        <v>1.2</v>
      </c>
      <c r="K7">
        <v>1.3</v>
      </c>
      <c r="L7">
        <v>1.3999999999999997</v>
      </c>
      <c r="M7">
        <v>1.5000000000000002</v>
      </c>
    </row>
    <row r="8" spans="1:14" x14ac:dyDescent="0.25">
      <c r="B8" s="1" t="s">
        <v>20</v>
      </c>
      <c r="C8">
        <v>128.06259274097243</v>
      </c>
      <c r="D8">
        <v>106.71812515121341</v>
      </c>
      <c r="E8">
        <v>91.471564484917906</v>
      </c>
      <c r="F8">
        <v>80.036699669420557</v>
      </c>
      <c r="G8">
        <v>71.142716457494416</v>
      </c>
      <c r="H8" s="10">
        <v>64.02797616058497</v>
      </c>
      <c r="I8">
        <v>58.206622227356107</v>
      </c>
      <c r="J8">
        <v>53.355474842094431</v>
      </c>
      <c r="K8">
        <v>49.250654376981181</v>
      </c>
      <c r="L8">
        <v>45.732231022657821</v>
      </c>
      <c r="M8">
        <v>42.682933785046984</v>
      </c>
    </row>
    <row r="9" spans="1:14" x14ac:dyDescent="0.25">
      <c r="B9" s="1" t="s">
        <v>21</v>
      </c>
      <c r="C9">
        <v>128.93470075858281</v>
      </c>
      <c r="D9">
        <v>107.44431821924108</v>
      </c>
      <c r="E9">
        <v>92.094098059105889</v>
      </c>
      <c r="F9">
        <v>80.581465541779977</v>
      </c>
      <c r="G9">
        <v>71.627166013533468</v>
      </c>
      <c r="H9" s="10">
        <v>64.463725357413253</v>
      </c>
      <c r="I9">
        <v>58.60260797998157</v>
      </c>
      <c r="J9">
        <v>53.718549727715704</v>
      </c>
      <c r="K9">
        <v>49.585723039613356</v>
      </c>
      <c r="L9">
        <v>46.043384072655172</v>
      </c>
      <c r="M9">
        <v>42.973363599912922</v>
      </c>
    </row>
    <row r="10" spans="1:14" x14ac:dyDescent="0.25">
      <c r="B10" s="1" t="s">
        <v>22</v>
      </c>
      <c r="C10">
        <v>128.73822353091435</v>
      </c>
      <c r="D10">
        <v>107.28044021348138</v>
      </c>
      <c r="E10">
        <v>91.953820096329139</v>
      </c>
      <c r="F10">
        <v>80.45866792767265</v>
      </c>
      <c r="G10">
        <v>71.518003176292837</v>
      </c>
      <c r="H10" s="10">
        <v>64.365489957905524</v>
      </c>
      <c r="I10">
        <v>58.513400347795319</v>
      </c>
      <c r="J10">
        <v>53.636699247159527</v>
      </c>
      <c r="K10">
        <v>49.510249980861076</v>
      </c>
      <c r="L10">
        <v>45.973267690094367</v>
      </c>
      <c r="M10">
        <v>42.907902733862407</v>
      </c>
    </row>
    <row r="12" spans="1:14" x14ac:dyDescent="0.25">
      <c r="A12" s="1" t="s">
        <v>24</v>
      </c>
      <c r="B12" s="1" t="s">
        <v>25</v>
      </c>
      <c r="C12">
        <v>0.1</v>
      </c>
      <c r="D12">
        <v>0.2</v>
      </c>
      <c r="E12">
        <v>0.3</v>
      </c>
      <c r="F12" s="10">
        <v>0.4</v>
      </c>
      <c r="G12">
        <v>0.5</v>
      </c>
      <c r="H12">
        <v>0.6</v>
      </c>
      <c r="I12">
        <v>0.7</v>
      </c>
      <c r="J12">
        <v>0.8</v>
      </c>
      <c r="K12">
        <v>0.9</v>
      </c>
    </row>
    <row r="13" spans="1:14" x14ac:dyDescent="0.25">
      <c r="A13" s="1" t="s">
        <v>30</v>
      </c>
      <c r="B13" s="1" t="s">
        <v>26</v>
      </c>
      <c r="C13">
        <f>1-C12</f>
        <v>0.9</v>
      </c>
      <c r="D13">
        <f t="shared" ref="D13:K13" si="6">1-D12</f>
        <v>0.8</v>
      </c>
      <c r="E13">
        <f t="shared" si="6"/>
        <v>0.7</v>
      </c>
      <c r="F13" s="10">
        <f t="shared" si="6"/>
        <v>0.6</v>
      </c>
      <c r="G13">
        <f t="shared" si="6"/>
        <v>0.5</v>
      </c>
      <c r="H13">
        <f t="shared" si="6"/>
        <v>0.4</v>
      </c>
      <c r="I13">
        <f t="shared" si="6"/>
        <v>0.30000000000000004</v>
      </c>
      <c r="J13">
        <f t="shared" si="6"/>
        <v>0.19999999999999996</v>
      </c>
      <c r="K13">
        <f t="shared" si="6"/>
        <v>9.9999999999999978E-2</v>
      </c>
    </row>
    <row r="14" spans="1:14" x14ac:dyDescent="0.25">
      <c r="B14" s="1" t="s">
        <v>20</v>
      </c>
      <c r="C14">
        <v>136.52306146043392</v>
      </c>
      <c r="D14">
        <v>86.508873326874905</v>
      </c>
      <c r="E14">
        <v>71.097310721743369</v>
      </c>
      <c r="F14" s="10">
        <v>64.02797616058497</v>
      </c>
      <c r="G14">
        <v>60.430876245161109</v>
      </c>
      <c r="H14">
        <v>58.97566938917786</v>
      </c>
      <c r="I14">
        <v>59.714059052440838</v>
      </c>
      <c r="J14">
        <v>64.774252498795903</v>
      </c>
      <c r="K14">
        <v>88.492959226445677</v>
      </c>
    </row>
    <row r="15" spans="1:14" x14ac:dyDescent="0.25">
      <c r="B15" s="1" t="s">
        <v>21</v>
      </c>
      <c r="C15">
        <v>136.97383403364171</v>
      </c>
      <c r="D15">
        <v>86.951714103044338</v>
      </c>
      <c r="E15">
        <v>71.538143846328566</v>
      </c>
      <c r="F15" s="10">
        <v>64.463725357413253</v>
      </c>
      <c r="G15">
        <v>60.858098169394388</v>
      </c>
      <c r="H15">
        <v>59.384642983070606</v>
      </c>
      <c r="I15">
        <v>60.087116477874709</v>
      </c>
      <c r="J15">
        <v>65.076064159594324</v>
      </c>
      <c r="K15">
        <v>88.639353990323897</v>
      </c>
    </row>
    <row r="16" spans="1:14" x14ac:dyDescent="0.25">
      <c r="B16" s="1" t="s">
        <v>22</v>
      </c>
      <c r="C16">
        <v>136.84361832936685</v>
      </c>
      <c r="D16">
        <v>86.836662066231227</v>
      </c>
      <c r="E16">
        <v>71.432524761450949</v>
      </c>
      <c r="F16" s="10">
        <v>64.365489957905524</v>
      </c>
      <c r="G16">
        <v>60.76877183764347</v>
      </c>
      <c r="H16">
        <v>59.308945581912042</v>
      </c>
      <c r="I16">
        <v>60.034214960749857</v>
      </c>
      <c r="J16">
        <v>65.064505724733721</v>
      </c>
      <c r="K16">
        <v>88.713973323790327</v>
      </c>
    </row>
    <row r="18" spans="1:10" x14ac:dyDescent="0.25">
      <c r="A18" s="1" t="s">
        <v>17</v>
      </c>
      <c r="B18" s="1" t="s">
        <v>17</v>
      </c>
      <c r="C18">
        <v>0.05</v>
      </c>
      <c r="D18">
        <v>0.1</v>
      </c>
      <c r="E18">
        <v>0.15000000000000002</v>
      </c>
      <c r="F18" s="10">
        <v>0.2</v>
      </c>
      <c r="G18">
        <v>0.25</v>
      </c>
      <c r="H18">
        <v>0.30000000000000004</v>
      </c>
      <c r="I18">
        <v>0.35000000000000003</v>
      </c>
      <c r="J18">
        <v>0.4</v>
      </c>
    </row>
    <row r="19" spans="1:10" x14ac:dyDescent="0.25">
      <c r="B19" s="1" t="s">
        <v>20</v>
      </c>
      <c r="C19">
        <v>62.78162775234339</v>
      </c>
      <c r="D19">
        <v>63.182231040967807</v>
      </c>
      <c r="E19">
        <v>63.597465058585406</v>
      </c>
      <c r="F19" s="10">
        <v>64.02797616058497</v>
      </c>
      <c r="G19">
        <v>64.47413754156625</v>
      </c>
      <c r="H19">
        <v>64.936235060738426</v>
      </c>
      <c r="I19">
        <v>65.414718548722831</v>
      </c>
      <c r="J19">
        <v>65.909941051190529</v>
      </c>
    </row>
    <row r="20" spans="1:10" x14ac:dyDescent="0.25">
      <c r="B20" s="1" t="s">
        <v>21</v>
      </c>
      <c r="C20">
        <v>63.226308524059618</v>
      </c>
      <c r="D20">
        <v>63.62390256257985</v>
      </c>
      <c r="E20">
        <v>64.036244714305084</v>
      </c>
      <c r="F20" s="10">
        <v>64.463725357413253</v>
      </c>
      <c r="G20">
        <v>64.906690367134217</v>
      </c>
      <c r="H20">
        <v>65.365609468344658</v>
      </c>
      <c r="I20">
        <v>65.84078070255093</v>
      </c>
      <c r="J20">
        <v>66.332598161461092</v>
      </c>
    </row>
    <row r="21" spans="1:10" x14ac:dyDescent="0.25">
      <c r="B21" s="1" t="s">
        <v>22</v>
      </c>
      <c r="C21">
        <v>63.127212533491246</v>
      </c>
      <c r="D21">
        <v>63.525097336634168</v>
      </c>
      <c r="E21">
        <v>63.937715627188737</v>
      </c>
      <c r="F21" s="10">
        <v>64.365489957905524</v>
      </c>
      <c r="G21">
        <v>64.808789892171106</v>
      </c>
      <c r="H21">
        <v>65.268002684130352</v>
      </c>
      <c r="I21">
        <v>65.743495460663027</v>
      </c>
      <c r="J21">
        <v>66.235620775873272</v>
      </c>
    </row>
    <row r="23" spans="1:10" x14ac:dyDescent="0.25">
      <c r="A23" s="1" t="s">
        <v>29</v>
      </c>
      <c r="B23" s="1" t="s">
        <v>28</v>
      </c>
      <c r="C23">
        <v>0.25</v>
      </c>
      <c r="D23">
        <v>0.5</v>
      </c>
      <c r="E23">
        <v>0.75</v>
      </c>
      <c r="F23" s="10">
        <v>1</v>
      </c>
      <c r="G23">
        <v>1.25</v>
      </c>
      <c r="H23">
        <v>1.5</v>
      </c>
    </row>
    <row r="24" spans="1:10" x14ac:dyDescent="0.25">
      <c r="A24" s="1" t="s">
        <v>31</v>
      </c>
      <c r="B24" s="1" t="s">
        <v>20</v>
      </c>
      <c r="C24">
        <v>152.31632779365319</v>
      </c>
      <c r="D24">
        <v>92.030265663770493</v>
      </c>
      <c r="E24">
        <v>73.088105483437175</v>
      </c>
      <c r="F24" s="10">
        <v>64.02797616058497</v>
      </c>
      <c r="G24">
        <v>58.809648435552468</v>
      </c>
      <c r="H24">
        <v>55.470715820464392</v>
      </c>
    </row>
    <row r="25" spans="1:10" x14ac:dyDescent="0.25">
      <c r="B25" s="1" t="s">
        <v>21</v>
      </c>
      <c r="C25">
        <v>152.69909241610742</v>
      </c>
      <c r="D25">
        <v>92.425266503103387</v>
      </c>
      <c r="E25">
        <v>73.499880075393591</v>
      </c>
      <c r="F25" s="10">
        <v>64.463725357413253</v>
      </c>
      <c r="G25">
        <v>59.268274589919216</v>
      </c>
      <c r="H25">
        <v>55.953011889787959</v>
      </c>
    </row>
    <row r="26" spans="1:10" x14ac:dyDescent="0.25">
      <c r="B26" s="1" t="s">
        <v>22</v>
      </c>
      <c r="C26">
        <v>152.64619956807792</v>
      </c>
      <c r="D26">
        <v>92.355856940677185</v>
      </c>
      <c r="E26">
        <v>73.41769356876101</v>
      </c>
      <c r="F26" s="10">
        <v>64.365489957905524</v>
      </c>
      <c r="G26">
        <v>59.157085202603952</v>
      </c>
      <c r="H26">
        <v>55.829513503182646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P78"/>
  <sheetViews>
    <sheetView tabSelected="1" topLeftCell="A22" workbookViewId="0">
      <selection activeCell="W38" sqref="W38"/>
    </sheetView>
  </sheetViews>
  <sheetFormatPr baseColWidth="10" defaultColWidth="9.140625" defaultRowHeight="15" x14ac:dyDescent="0.25"/>
  <cols>
    <col min="1" max="2" width="2.140625" customWidth="1"/>
    <col min="3" max="5" width="11.7109375" customWidth="1"/>
    <col min="6" max="6" width="10.7109375" customWidth="1"/>
    <col min="7" max="7" width="4.140625" customWidth="1"/>
    <col min="8" max="8" width="5.85546875" customWidth="1"/>
    <col min="9" max="9" width="12.7109375" customWidth="1"/>
    <col min="10" max="10" width="11.7109375" customWidth="1"/>
    <col min="11" max="14" width="4.7109375" customWidth="1"/>
    <col min="15" max="15" width="9.7109375" customWidth="1"/>
  </cols>
  <sheetData>
    <row r="2" spans="1:16" x14ac:dyDescent="0.25">
      <c r="A2">
        <v>0</v>
      </c>
      <c r="B2">
        <v>8</v>
      </c>
      <c r="C2">
        <v>63.480906921598816</v>
      </c>
      <c r="D2">
        <v>437.02968870000001</v>
      </c>
      <c r="E2">
        <v>65.655102354105452</v>
      </c>
      <c r="F2">
        <v>45.516737800000001</v>
      </c>
      <c r="G2">
        <v>100</v>
      </c>
      <c r="H2">
        <v>0</v>
      </c>
      <c r="I2">
        <v>0.72537677230282915</v>
      </c>
      <c r="J2">
        <v>17.57629803462963</v>
      </c>
      <c r="K2">
        <v>9.68</v>
      </c>
      <c r="L2">
        <v>1.71</v>
      </c>
      <c r="M2">
        <v>3.82</v>
      </c>
      <c r="N2">
        <v>0.44</v>
      </c>
      <c r="O2">
        <f>SUM(L2:N2)</f>
        <v>5.97</v>
      </c>
      <c r="P2">
        <f>O2+N2</f>
        <v>6.41</v>
      </c>
    </row>
    <row r="3" spans="1:16" x14ac:dyDescent="0.25">
      <c r="A3">
        <v>0</v>
      </c>
      <c r="B3">
        <v>8</v>
      </c>
      <c r="C3">
        <v>64.470432243156111</v>
      </c>
      <c r="D3">
        <v>435.84628750000002</v>
      </c>
      <c r="E3">
        <v>66.4927751244403</v>
      </c>
      <c r="F3">
        <v>45.169497900000003</v>
      </c>
      <c r="G3">
        <v>100</v>
      </c>
      <c r="H3">
        <v>1</v>
      </c>
      <c r="I3">
        <v>0.72264310681221466</v>
      </c>
      <c r="J3">
        <v>16.936571664733986</v>
      </c>
      <c r="K3">
        <v>9.69</v>
      </c>
      <c r="L3">
        <v>1.64</v>
      </c>
      <c r="M3">
        <v>3.53</v>
      </c>
      <c r="N3">
        <v>0.76</v>
      </c>
      <c r="O3">
        <f t="shared" ref="O3:O7" si="0">SUM(L3:N3)</f>
        <v>5.93</v>
      </c>
      <c r="P3">
        <f t="shared" ref="P3:P7" si="1">O3+N3</f>
        <v>6.6899999999999995</v>
      </c>
    </row>
    <row r="4" spans="1:16" x14ac:dyDescent="0.25">
      <c r="A4">
        <v>0</v>
      </c>
      <c r="B4">
        <v>8</v>
      </c>
      <c r="C4">
        <v>65.879983282520683</v>
      </c>
      <c r="D4">
        <v>433.32675749999999</v>
      </c>
      <c r="E4">
        <v>67.986848910822971</v>
      </c>
      <c r="F4">
        <v>44.662579800000003</v>
      </c>
      <c r="G4">
        <v>100</v>
      </c>
      <c r="H4">
        <v>2</v>
      </c>
      <c r="I4">
        <v>0.71730740661524672</v>
      </c>
      <c r="J4">
        <v>17.202661045365168</v>
      </c>
      <c r="K4">
        <v>9.6999999999999993</v>
      </c>
      <c r="L4">
        <v>1.62</v>
      </c>
      <c r="M4">
        <v>3.35</v>
      </c>
      <c r="N4">
        <v>0.95</v>
      </c>
      <c r="O4">
        <f t="shared" si="0"/>
        <v>5.9200000000000008</v>
      </c>
      <c r="P4">
        <f t="shared" si="1"/>
        <v>6.870000000000001</v>
      </c>
    </row>
    <row r="5" spans="1:16" x14ac:dyDescent="0.25">
      <c r="A5">
        <v>0</v>
      </c>
      <c r="B5">
        <v>8</v>
      </c>
      <c r="C5">
        <v>67.754063929778994</v>
      </c>
      <c r="D5">
        <v>427.19767839999997</v>
      </c>
      <c r="E5">
        <v>69.924785343425768</v>
      </c>
      <c r="F5">
        <v>43.568270200000001</v>
      </c>
      <c r="G5">
        <v>100</v>
      </c>
      <c r="H5">
        <v>3</v>
      </c>
      <c r="I5">
        <v>0.70881073417855445</v>
      </c>
      <c r="J5">
        <v>16.797970783916124</v>
      </c>
      <c r="K5">
        <v>9.58</v>
      </c>
      <c r="L5">
        <v>1.45</v>
      </c>
      <c r="M5">
        <v>3.16</v>
      </c>
      <c r="N5">
        <v>1.22</v>
      </c>
      <c r="O5">
        <f t="shared" si="0"/>
        <v>5.83</v>
      </c>
      <c r="P5">
        <f t="shared" si="1"/>
        <v>7.05</v>
      </c>
    </row>
    <row r="6" spans="1:16" x14ac:dyDescent="0.25">
      <c r="A6">
        <v>0</v>
      </c>
      <c r="B6">
        <v>8</v>
      </c>
      <c r="C6">
        <v>70.09990209958481</v>
      </c>
      <c r="D6">
        <v>425.91804459999997</v>
      </c>
      <c r="E6">
        <v>71.304616436352731</v>
      </c>
      <c r="F6">
        <v>43.321136699999997</v>
      </c>
      <c r="G6">
        <v>100</v>
      </c>
      <c r="H6">
        <v>4</v>
      </c>
      <c r="I6">
        <v>0.69728542932123205</v>
      </c>
      <c r="J6">
        <v>16.127517767964775</v>
      </c>
      <c r="K6">
        <v>9.7200000000000006</v>
      </c>
      <c r="L6">
        <v>1.38</v>
      </c>
      <c r="M6">
        <v>2.79</v>
      </c>
      <c r="N6">
        <v>1.5</v>
      </c>
      <c r="O6">
        <f t="shared" si="0"/>
        <v>5.67</v>
      </c>
      <c r="P6">
        <f t="shared" si="1"/>
        <v>7.17</v>
      </c>
    </row>
    <row r="7" spans="1:16" x14ac:dyDescent="0.25">
      <c r="A7">
        <v>0</v>
      </c>
      <c r="B7">
        <v>8</v>
      </c>
      <c r="C7">
        <v>72.899372471165407</v>
      </c>
      <c r="D7">
        <v>428.18975890000002</v>
      </c>
      <c r="E7">
        <v>74.363454220117816</v>
      </c>
      <c r="F7">
        <v>42.307783299999997</v>
      </c>
      <c r="G7">
        <v>100</v>
      </c>
      <c r="H7">
        <v>5</v>
      </c>
      <c r="I7">
        <v>0.68339902151202148</v>
      </c>
      <c r="J7">
        <v>15.212727399765788</v>
      </c>
      <c r="K7">
        <v>9.51</v>
      </c>
      <c r="L7">
        <v>1.23</v>
      </c>
      <c r="M7">
        <v>2.5299999999999998</v>
      </c>
      <c r="N7">
        <v>1.82</v>
      </c>
      <c r="O7">
        <f t="shared" si="0"/>
        <v>5.58</v>
      </c>
      <c r="P7">
        <f t="shared" si="1"/>
        <v>7.4</v>
      </c>
    </row>
    <row r="28" spans="1:14" x14ac:dyDescent="0.25">
      <c r="A28">
        <v>0</v>
      </c>
      <c r="B28">
        <v>8</v>
      </c>
      <c r="C28">
        <v>63.480906921598816</v>
      </c>
      <c r="D28">
        <v>569.7434088</v>
      </c>
      <c r="E28">
        <v>65.655102354105452</v>
      </c>
      <c r="F28">
        <v>44.694507899999998</v>
      </c>
      <c r="G28">
        <v>100</v>
      </c>
      <c r="H28">
        <v>0</v>
      </c>
      <c r="I28">
        <v>0.72537677230282915</v>
      </c>
      <c r="J28">
        <v>17.57629803462963</v>
      </c>
      <c r="K28">
        <v>9.68</v>
      </c>
      <c r="L28">
        <v>1.71</v>
      </c>
      <c r="M28">
        <v>3.82</v>
      </c>
      <c r="N28">
        <v>0.44</v>
      </c>
    </row>
    <row r="29" spans="1:14" x14ac:dyDescent="0.25">
      <c r="A29">
        <v>0</v>
      </c>
      <c r="B29">
        <v>8</v>
      </c>
      <c r="C29">
        <v>63.563011123486021</v>
      </c>
      <c r="D29">
        <v>425.03549700000002</v>
      </c>
      <c r="E29">
        <v>65.671318955776783</v>
      </c>
      <c r="F29">
        <v>45.097713300000002</v>
      </c>
      <c r="G29">
        <v>100</v>
      </c>
      <c r="H29">
        <v>0</v>
      </c>
      <c r="I29">
        <v>0.72519441426107367</v>
      </c>
      <c r="J29">
        <v>17.507361208146342</v>
      </c>
      <c r="K29">
        <v>9.73</v>
      </c>
      <c r="L29">
        <v>1.72</v>
      </c>
      <c r="M29">
        <v>3.81</v>
      </c>
      <c r="N29">
        <v>0.44</v>
      </c>
    </row>
    <row r="30" spans="1:14" x14ac:dyDescent="0.25">
      <c r="A30">
        <v>0</v>
      </c>
      <c r="B30">
        <v>8</v>
      </c>
      <c r="C30">
        <v>63.648629872558224</v>
      </c>
      <c r="D30">
        <v>422.51461440000003</v>
      </c>
      <c r="E30">
        <v>65.752129855333649</v>
      </c>
      <c r="F30">
        <v>44.863004699999998</v>
      </c>
      <c r="G30">
        <v>100</v>
      </c>
      <c r="H30">
        <v>0</v>
      </c>
      <c r="I30">
        <v>0.72499600951764442</v>
      </c>
      <c r="J30">
        <v>17.491083479934783</v>
      </c>
      <c r="K30">
        <v>9.7100000000000009</v>
      </c>
      <c r="L30">
        <v>1.72</v>
      </c>
      <c r="M30">
        <v>3.76</v>
      </c>
      <c r="N30">
        <v>0.49</v>
      </c>
    </row>
    <row r="31" spans="1:14" x14ac:dyDescent="0.25">
      <c r="A31">
        <v>0</v>
      </c>
      <c r="B31">
        <v>8</v>
      </c>
      <c r="C31">
        <v>63.737854521182904</v>
      </c>
      <c r="D31">
        <v>423.49847720000002</v>
      </c>
      <c r="E31">
        <v>65.917685842677557</v>
      </c>
      <c r="F31">
        <v>46.3819126</v>
      </c>
      <c r="G31">
        <v>100</v>
      </c>
      <c r="H31">
        <v>0</v>
      </c>
      <c r="I31">
        <v>0.72477822454099161</v>
      </c>
      <c r="J31">
        <v>17.453734406488771</v>
      </c>
      <c r="K31">
        <v>9.69</v>
      </c>
      <c r="L31">
        <v>1.7</v>
      </c>
      <c r="M31">
        <v>3.73</v>
      </c>
      <c r="N31">
        <v>0.53</v>
      </c>
    </row>
    <row r="32" spans="1:14" x14ac:dyDescent="0.25">
      <c r="A32">
        <v>0</v>
      </c>
      <c r="B32">
        <v>8</v>
      </c>
      <c r="C32">
        <v>63.830770547689589</v>
      </c>
      <c r="D32">
        <v>423.66525330000002</v>
      </c>
      <c r="E32">
        <v>66.11203922842266</v>
      </c>
      <c r="F32">
        <v>44.037206400000002</v>
      </c>
      <c r="G32">
        <v>100</v>
      </c>
      <c r="H32">
        <v>0</v>
      </c>
      <c r="I32">
        <v>0.72453947022326115</v>
      </c>
      <c r="J32">
        <v>17.479186824602497</v>
      </c>
      <c r="K32">
        <v>9.68</v>
      </c>
      <c r="L32">
        <v>1.69</v>
      </c>
      <c r="M32">
        <v>3.72</v>
      </c>
      <c r="N32">
        <v>0.55000000000000004</v>
      </c>
    </row>
    <row r="33" spans="1:14" x14ac:dyDescent="0.25">
      <c r="A33">
        <v>0</v>
      </c>
      <c r="B33">
        <v>8</v>
      </c>
      <c r="C33">
        <v>63.927466914873392</v>
      </c>
      <c r="D33">
        <v>423.7545642</v>
      </c>
      <c r="E33">
        <v>66.113394643465739</v>
      </c>
      <c r="F33">
        <v>44.754477700000002</v>
      </c>
      <c r="G33">
        <v>100</v>
      </c>
      <c r="H33">
        <v>0</v>
      </c>
      <c r="I33">
        <v>0.72427883609980925</v>
      </c>
      <c r="J33">
        <v>17.342122334462804</v>
      </c>
      <c r="K33">
        <v>9.68</v>
      </c>
      <c r="L33">
        <v>1.69</v>
      </c>
      <c r="M33">
        <v>3.66</v>
      </c>
      <c r="N33">
        <v>0.61</v>
      </c>
    </row>
    <row r="34" spans="1:14" x14ac:dyDescent="0.25">
      <c r="A34">
        <v>0</v>
      </c>
      <c r="B34">
        <v>8</v>
      </c>
      <c r="C34">
        <v>64.028023481495865</v>
      </c>
      <c r="D34">
        <v>421.95477010000002</v>
      </c>
      <c r="E34">
        <v>65.978679415470765</v>
      </c>
      <c r="F34">
        <v>44.295210099999998</v>
      </c>
      <c r="G34">
        <v>100</v>
      </c>
      <c r="H34">
        <v>0</v>
      </c>
      <c r="I34">
        <v>0.72399973039676935</v>
      </c>
      <c r="J34">
        <v>17.36018949730089</v>
      </c>
      <c r="K34">
        <v>9.66</v>
      </c>
      <c r="L34">
        <v>1.69</v>
      </c>
      <c r="M34">
        <v>3.59</v>
      </c>
      <c r="N34">
        <v>0.66</v>
      </c>
    </row>
    <row r="35" spans="1:14" x14ac:dyDescent="0.25">
      <c r="A35">
        <v>0</v>
      </c>
      <c r="B35">
        <v>8</v>
      </c>
      <c r="C35">
        <v>64.132523155045291</v>
      </c>
      <c r="D35">
        <v>425.77216820000001</v>
      </c>
      <c r="E35">
        <v>65.954582656977607</v>
      </c>
      <c r="F35">
        <v>44.078596500000003</v>
      </c>
      <c r="G35">
        <v>100</v>
      </c>
      <c r="H35">
        <v>0</v>
      </c>
      <c r="I35">
        <v>0.72370077057843785</v>
      </c>
      <c r="J35">
        <v>17.121302884822008</v>
      </c>
      <c r="K35">
        <v>9.67</v>
      </c>
      <c r="L35">
        <v>1.69</v>
      </c>
      <c r="M35">
        <v>3.51</v>
      </c>
      <c r="N35">
        <v>0.72</v>
      </c>
    </row>
    <row r="36" spans="1:14" x14ac:dyDescent="0.25">
      <c r="A36">
        <v>0</v>
      </c>
      <c r="B36">
        <v>8</v>
      </c>
      <c r="C36">
        <v>64.241043231435384</v>
      </c>
      <c r="D36">
        <v>423.96760160000002</v>
      </c>
      <c r="E36">
        <v>66.064484226027233</v>
      </c>
      <c r="F36">
        <v>44.057369700000002</v>
      </c>
      <c r="G36">
        <v>100</v>
      </c>
      <c r="H36">
        <v>0</v>
      </c>
      <c r="I36">
        <v>0.72337089862643844</v>
      </c>
      <c r="J36">
        <v>17.10799818683898</v>
      </c>
      <c r="K36">
        <v>9.69</v>
      </c>
      <c r="L36">
        <v>1.69</v>
      </c>
      <c r="M36">
        <v>3.51</v>
      </c>
      <c r="N36">
        <v>0.72</v>
      </c>
    </row>
    <row r="37" spans="1:14" x14ac:dyDescent="0.25">
      <c r="A37">
        <v>0</v>
      </c>
      <c r="B37">
        <v>8</v>
      </c>
      <c r="C37">
        <v>64.353646344051839</v>
      </c>
      <c r="D37">
        <v>423.91681699999998</v>
      </c>
      <c r="E37">
        <v>66.265038264120165</v>
      </c>
      <c r="F37">
        <v>44.516308600000002</v>
      </c>
      <c r="G37">
        <v>100</v>
      </c>
      <c r="H37">
        <v>0</v>
      </c>
      <c r="I37">
        <v>0.72302213393453618</v>
      </c>
      <c r="J37">
        <v>17.016053723983628</v>
      </c>
      <c r="K37">
        <v>9.69</v>
      </c>
      <c r="L37">
        <v>1.67</v>
      </c>
      <c r="M37">
        <v>3.54</v>
      </c>
      <c r="N37">
        <v>0.72</v>
      </c>
    </row>
    <row r="38" spans="1:14" x14ac:dyDescent="0.25">
      <c r="A38">
        <v>0</v>
      </c>
      <c r="B38">
        <v>8</v>
      </c>
      <c r="C38">
        <v>64.470432243156111</v>
      </c>
      <c r="D38">
        <v>423.69036319999998</v>
      </c>
      <c r="E38">
        <v>66.4927751244403</v>
      </c>
      <c r="F38">
        <v>44.2583786</v>
      </c>
      <c r="G38">
        <v>100</v>
      </c>
      <c r="H38">
        <v>0</v>
      </c>
      <c r="I38">
        <v>0.72264310681221466</v>
      </c>
      <c r="J38">
        <v>16.936571664733986</v>
      </c>
      <c r="K38">
        <v>9.69</v>
      </c>
      <c r="L38">
        <v>1.64</v>
      </c>
      <c r="M38">
        <v>3.53</v>
      </c>
      <c r="N38">
        <v>0.76</v>
      </c>
    </row>
    <row r="39" spans="1:14" x14ac:dyDescent="0.25">
      <c r="A39">
        <v>0</v>
      </c>
      <c r="B39">
        <v>8</v>
      </c>
      <c r="C39">
        <v>64.591439934569564</v>
      </c>
      <c r="D39">
        <v>424.73390619999998</v>
      </c>
      <c r="E39">
        <v>66.644675508323019</v>
      </c>
      <c r="F39">
        <v>43.822564100000001</v>
      </c>
      <c r="G39">
        <v>100</v>
      </c>
      <c r="H39">
        <v>0</v>
      </c>
      <c r="I39">
        <v>0.7222352127453151</v>
      </c>
      <c r="J39">
        <v>17.059096522823609</v>
      </c>
      <c r="K39">
        <v>9.67</v>
      </c>
      <c r="L39">
        <v>1.62</v>
      </c>
      <c r="M39">
        <v>3.52</v>
      </c>
      <c r="N39">
        <v>0.78</v>
      </c>
    </row>
    <row r="40" spans="1:14" x14ac:dyDescent="0.25">
      <c r="A40">
        <v>0</v>
      </c>
      <c r="B40">
        <v>8</v>
      </c>
      <c r="C40">
        <v>64.716741875112859</v>
      </c>
      <c r="D40">
        <v>424.13909840000002</v>
      </c>
      <c r="E40">
        <v>66.63482759352209</v>
      </c>
      <c r="F40">
        <v>44.6370073</v>
      </c>
      <c r="G40">
        <v>100</v>
      </c>
      <c r="H40">
        <v>0</v>
      </c>
      <c r="I40">
        <v>0.72180517330029148</v>
      </c>
      <c r="J40">
        <v>17.037499070001719</v>
      </c>
      <c r="K40">
        <v>9.6999999999999993</v>
      </c>
      <c r="L40">
        <v>1.62</v>
      </c>
      <c r="M40">
        <v>3.52</v>
      </c>
      <c r="N40">
        <v>0.78</v>
      </c>
    </row>
    <row r="41" spans="1:14" x14ac:dyDescent="0.25">
      <c r="A41">
        <v>0</v>
      </c>
      <c r="B41">
        <v>8</v>
      </c>
      <c r="C41">
        <v>64.846396825528927</v>
      </c>
      <c r="D41">
        <v>426.56872750000002</v>
      </c>
      <c r="E41">
        <v>66.692494945324128</v>
      </c>
      <c r="F41">
        <v>43.9971867</v>
      </c>
      <c r="G41">
        <v>100</v>
      </c>
      <c r="H41">
        <v>0</v>
      </c>
      <c r="I41">
        <v>0.7213476065611889</v>
      </c>
      <c r="J41">
        <v>17.043170309732549</v>
      </c>
      <c r="K41">
        <v>9.7100000000000009</v>
      </c>
      <c r="L41">
        <v>1.62</v>
      </c>
      <c r="M41">
        <v>3.49</v>
      </c>
      <c r="N41">
        <v>0.8</v>
      </c>
    </row>
    <row r="42" spans="1:14" x14ac:dyDescent="0.25">
      <c r="A42">
        <v>0</v>
      </c>
      <c r="B42">
        <v>8</v>
      </c>
      <c r="C42">
        <v>64.980460070241463</v>
      </c>
      <c r="D42">
        <v>424.96284859999997</v>
      </c>
      <c r="E42">
        <v>66.83278496876919</v>
      </c>
      <c r="F42">
        <v>44.756228900000004</v>
      </c>
      <c r="G42">
        <v>100</v>
      </c>
      <c r="H42">
        <v>0</v>
      </c>
      <c r="I42">
        <v>0.72086261006604313</v>
      </c>
      <c r="J42">
        <v>17.099445257188208</v>
      </c>
      <c r="K42">
        <v>9.7100000000000009</v>
      </c>
      <c r="L42">
        <v>1.62</v>
      </c>
      <c r="M42">
        <v>3.45</v>
      </c>
      <c r="N42">
        <v>0.84</v>
      </c>
    </row>
    <row r="43" spans="1:14" x14ac:dyDescent="0.25">
      <c r="A43">
        <v>0</v>
      </c>
      <c r="B43">
        <v>8</v>
      </c>
      <c r="C43">
        <v>65.118983000468191</v>
      </c>
      <c r="D43">
        <v>423.21790470000002</v>
      </c>
      <c r="E43">
        <v>67.056172545388321</v>
      </c>
      <c r="F43">
        <v>44.380074899999997</v>
      </c>
      <c r="G43">
        <v>100</v>
      </c>
      <c r="H43">
        <v>0</v>
      </c>
      <c r="I43">
        <v>0.72034976116494043</v>
      </c>
      <c r="J43">
        <v>17.074967608767615</v>
      </c>
      <c r="K43">
        <v>9.7100000000000009</v>
      </c>
      <c r="L43">
        <v>1.61</v>
      </c>
      <c r="M43">
        <v>3.45</v>
      </c>
      <c r="N43">
        <v>0.85</v>
      </c>
    </row>
    <row r="44" spans="1:14" x14ac:dyDescent="0.25">
      <c r="A44">
        <v>0</v>
      </c>
      <c r="B44">
        <v>8</v>
      </c>
      <c r="C44">
        <v>65.262012127893712</v>
      </c>
      <c r="D44">
        <v>424.960756</v>
      </c>
      <c r="E44">
        <v>67.372632990934875</v>
      </c>
      <c r="F44">
        <v>44.291162999999997</v>
      </c>
      <c r="G44">
        <v>100</v>
      </c>
      <c r="H44">
        <v>0</v>
      </c>
      <c r="I44">
        <v>0.71980416457330809</v>
      </c>
      <c r="J44">
        <v>17.215606220523025</v>
      </c>
      <c r="K44">
        <v>9.7100000000000009</v>
      </c>
      <c r="L44">
        <v>1.61</v>
      </c>
      <c r="M44">
        <v>3.49</v>
      </c>
      <c r="N44">
        <v>0.83</v>
      </c>
    </row>
    <row r="45" spans="1:14" x14ac:dyDescent="0.25">
      <c r="A45">
        <v>0</v>
      </c>
      <c r="B45">
        <v>8</v>
      </c>
      <c r="C45">
        <v>65.40959068545429</v>
      </c>
      <c r="D45">
        <v>424.8578354</v>
      </c>
      <c r="E45">
        <v>67.560429490749769</v>
      </c>
      <c r="F45">
        <v>44.138454400000001</v>
      </c>
      <c r="G45">
        <v>100</v>
      </c>
      <c r="H45">
        <v>0</v>
      </c>
      <c r="I45">
        <v>0.71922879852751309</v>
      </c>
      <c r="J45">
        <v>17.221711246301329</v>
      </c>
      <c r="K45">
        <v>9.6999999999999993</v>
      </c>
      <c r="L45">
        <v>1.61</v>
      </c>
      <c r="M45">
        <v>3.48</v>
      </c>
      <c r="N45">
        <v>0.84</v>
      </c>
    </row>
    <row r="46" spans="1:14" x14ac:dyDescent="0.25">
      <c r="A46">
        <v>0</v>
      </c>
      <c r="B46">
        <v>8</v>
      </c>
      <c r="C46">
        <v>65.561753076909696</v>
      </c>
      <c r="D46">
        <v>426.45521200000002</v>
      </c>
      <c r="E46">
        <v>67.253931893673368</v>
      </c>
      <c r="F46">
        <v>44.532434199999997</v>
      </c>
      <c r="G46">
        <v>100</v>
      </c>
      <c r="H46">
        <v>0</v>
      </c>
      <c r="I46">
        <v>0.71861905128639836</v>
      </c>
      <c r="J46">
        <v>16.951314982939561</v>
      </c>
      <c r="K46">
        <v>9.76</v>
      </c>
      <c r="L46">
        <v>1.61</v>
      </c>
      <c r="M46">
        <v>3.38</v>
      </c>
      <c r="N46">
        <v>0.9</v>
      </c>
    </row>
    <row r="47" spans="1:14" x14ac:dyDescent="0.25">
      <c r="A47">
        <v>0</v>
      </c>
      <c r="B47">
        <v>8</v>
      </c>
      <c r="C47">
        <v>65.718543844488153</v>
      </c>
      <c r="D47">
        <v>426.10801980000002</v>
      </c>
      <c r="E47">
        <v>67.620142146944886</v>
      </c>
      <c r="F47">
        <v>44.276917099999999</v>
      </c>
      <c r="G47">
        <v>100</v>
      </c>
      <c r="H47">
        <v>0</v>
      </c>
      <c r="I47">
        <v>0.71797777077564384</v>
      </c>
      <c r="J47">
        <v>16.95963727267435</v>
      </c>
      <c r="K47">
        <v>9.74</v>
      </c>
      <c r="L47">
        <v>1.59</v>
      </c>
      <c r="M47">
        <v>3.39</v>
      </c>
      <c r="N47">
        <v>0.92</v>
      </c>
    </row>
    <row r="48" spans="1:14" x14ac:dyDescent="0.25">
      <c r="A48">
        <v>0</v>
      </c>
      <c r="B48">
        <v>8</v>
      </c>
      <c r="C48">
        <v>65.879983282520683</v>
      </c>
      <c r="D48">
        <v>428.35165330000001</v>
      </c>
      <c r="E48">
        <v>67.986848910822971</v>
      </c>
      <c r="F48">
        <v>43.952775799999998</v>
      </c>
      <c r="G48">
        <v>100</v>
      </c>
      <c r="H48">
        <v>0</v>
      </c>
      <c r="I48">
        <v>0.71730740661524672</v>
      </c>
      <c r="J48">
        <v>17.202661045365168</v>
      </c>
      <c r="K48">
        <v>9.6999999999999993</v>
      </c>
      <c r="L48">
        <v>1.62</v>
      </c>
      <c r="M48">
        <v>3.35</v>
      </c>
      <c r="N48">
        <v>0.95</v>
      </c>
    </row>
    <row r="49" spans="1:14" x14ac:dyDescent="0.25">
      <c r="A49">
        <v>0</v>
      </c>
      <c r="B49">
        <v>8</v>
      </c>
      <c r="C49">
        <v>66.046100401542162</v>
      </c>
      <c r="D49">
        <v>428.40805740000002</v>
      </c>
      <c r="E49">
        <v>68.246978489580087</v>
      </c>
      <c r="F49">
        <v>44.060443200000002</v>
      </c>
      <c r="G49">
        <v>100</v>
      </c>
      <c r="H49">
        <v>0</v>
      </c>
      <c r="I49">
        <v>0.71660064697240888</v>
      </c>
      <c r="J49">
        <v>17.271634637621037</v>
      </c>
      <c r="K49">
        <v>9.69</v>
      </c>
      <c r="L49">
        <v>1.61</v>
      </c>
      <c r="M49">
        <v>3.34</v>
      </c>
      <c r="N49">
        <v>0.97</v>
      </c>
    </row>
    <row r="50" spans="1:14" x14ac:dyDescent="0.25">
      <c r="A50">
        <v>0</v>
      </c>
      <c r="B50">
        <v>8</v>
      </c>
      <c r="C50">
        <v>66.216917378097065</v>
      </c>
      <c r="D50">
        <v>429.29877579999999</v>
      </c>
      <c r="E50">
        <v>68.620415549988508</v>
      </c>
      <c r="F50">
        <v>44.436689200000004</v>
      </c>
      <c r="G50">
        <v>100</v>
      </c>
      <c r="H50">
        <v>0</v>
      </c>
      <c r="I50">
        <v>0.71586529512362773</v>
      </c>
      <c r="J50">
        <v>17.304439814407491</v>
      </c>
      <c r="K50">
        <v>9.66</v>
      </c>
      <c r="L50">
        <v>1.6</v>
      </c>
      <c r="M50">
        <v>3.34</v>
      </c>
      <c r="N50">
        <v>0.99</v>
      </c>
    </row>
    <row r="51" spans="1:14" x14ac:dyDescent="0.25">
      <c r="A51">
        <v>0</v>
      </c>
      <c r="B51">
        <v>8</v>
      </c>
      <c r="C51">
        <v>66.392452602478514</v>
      </c>
      <c r="D51">
        <v>426.97721890000003</v>
      </c>
      <c r="E51">
        <v>68.887936163567943</v>
      </c>
      <c r="F51">
        <v>43.830530099999997</v>
      </c>
      <c r="G51">
        <v>100</v>
      </c>
      <c r="H51">
        <v>0</v>
      </c>
      <c r="I51">
        <v>0.71509963159306178</v>
      </c>
      <c r="J51">
        <v>17.282623943465278</v>
      </c>
      <c r="K51">
        <v>9.64</v>
      </c>
      <c r="L51">
        <v>1.58</v>
      </c>
      <c r="M51">
        <v>3.34</v>
      </c>
      <c r="N51">
        <v>1</v>
      </c>
    </row>
    <row r="52" spans="1:14" x14ac:dyDescent="0.25">
      <c r="A52">
        <v>0</v>
      </c>
      <c r="B52">
        <v>8</v>
      </c>
      <c r="C52">
        <v>66.572719968398417</v>
      </c>
      <c r="D52">
        <v>426.9320002</v>
      </c>
      <c r="E52">
        <v>68.808597575397215</v>
      </c>
      <c r="F52">
        <v>44.132003400000002</v>
      </c>
      <c r="G52">
        <v>100</v>
      </c>
      <c r="H52">
        <v>0</v>
      </c>
      <c r="I52">
        <v>0.71429800864651849</v>
      </c>
      <c r="J52">
        <v>17.143994526034387</v>
      </c>
      <c r="K52">
        <v>9.68</v>
      </c>
      <c r="L52">
        <v>1.57</v>
      </c>
      <c r="M52">
        <v>3.29</v>
      </c>
      <c r="N52">
        <v>1.03</v>
      </c>
    </row>
    <row r="53" spans="1:14" x14ac:dyDescent="0.25">
      <c r="A53">
        <v>0</v>
      </c>
      <c r="B53">
        <v>8</v>
      </c>
      <c r="C53">
        <v>66.757730261507263</v>
      </c>
      <c r="D53">
        <v>428.09780960000001</v>
      </c>
      <c r="E53">
        <v>68.748258759724976</v>
      </c>
      <c r="F53">
        <v>43.8109568</v>
      </c>
      <c r="G53">
        <v>100</v>
      </c>
      <c r="H53">
        <v>0</v>
      </c>
      <c r="I53">
        <v>0.71346386594424605</v>
      </c>
      <c r="J53">
        <v>17.135050648477211</v>
      </c>
      <c r="K53">
        <v>9.69</v>
      </c>
      <c r="L53">
        <v>1.57</v>
      </c>
      <c r="M53">
        <v>3.22</v>
      </c>
      <c r="N53">
        <v>1.08</v>
      </c>
    </row>
    <row r="54" spans="1:14" x14ac:dyDescent="0.25">
      <c r="A54">
        <v>0</v>
      </c>
      <c r="B54">
        <v>8</v>
      </c>
      <c r="C54">
        <v>66.947491148747559</v>
      </c>
      <c r="D54">
        <v>426.75046850000001</v>
      </c>
      <c r="E54">
        <v>68.956934211219107</v>
      </c>
      <c r="F54">
        <v>44.7494485</v>
      </c>
      <c r="G54">
        <v>100</v>
      </c>
      <c r="H54">
        <v>0</v>
      </c>
      <c r="I54">
        <v>0.71259413981600006</v>
      </c>
      <c r="J54">
        <v>17.190122477304534</v>
      </c>
      <c r="K54">
        <v>9.7100000000000009</v>
      </c>
      <c r="L54">
        <v>1.54</v>
      </c>
      <c r="M54">
        <v>3.24</v>
      </c>
      <c r="N54">
        <v>1.0900000000000001</v>
      </c>
    </row>
    <row r="55" spans="1:14" x14ac:dyDescent="0.25">
      <c r="A55">
        <v>0</v>
      </c>
      <c r="B55">
        <v>8</v>
      </c>
      <c r="C55">
        <v>67.142005662917626</v>
      </c>
      <c r="D55">
        <v>430.9983962</v>
      </c>
      <c r="E55">
        <v>69.242364433012924</v>
      </c>
      <c r="F55">
        <v>43.961872999999997</v>
      </c>
      <c r="G55">
        <v>100</v>
      </c>
      <c r="H55">
        <v>0</v>
      </c>
      <c r="I55">
        <v>0.71169970842584651</v>
      </c>
      <c r="J55">
        <v>17.156498777857127</v>
      </c>
      <c r="K55">
        <v>9.64</v>
      </c>
      <c r="L55">
        <v>1.5</v>
      </c>
      <c r="M55">
        <v>3.19</v>
      </c>
      <c r="N55">
        <v>1.17</v>
      </c>
    </row>
    <row r="56" spans="1:14" x14ac:dyDescent="0.25">
      <c r="A56">
        <v>0</v>
      </c>
      <c r="B56">
        <v>8</v>
      </c>
      <c r="C56">
        <v>67.341275085857319</v>
      </c>
      <c r="D56">
        <v>430.92739569999998</v>
      </c>
      <c r="E56">
        <v>69.616609815131341</v>
      </c>
      <c r="F56">
        <v>44.023252900000003</v>
      </c>
      <c r="G56">
        <v>100</v>
      </c>
      <c r="H56">
        <v>0</v>
      </c>
      <c r="I56">
        <v>0.71076832470193674</v>
      </c>
      <c r="J56">
        <v>16.972208071738976</v>
      </c>
      <c r="K56">
        <v>9.64</v>
      </c>
      <c r="L56">
        <v>1.49</v>
      </c>
      <c r="M56">
        <v>3.22</v>
      </c>
      <c r="N56">
        <v>1.1599999999999999</v>
      </c>
    </row>
    <row r="57" spans="1:14" x14ac:dyDescent="0.25">
      <c r="A57">
        <v>0</v>
      </c>
      <c r="B57">
        <v>8</v>
      </c>
      <c r="C57">
        <v>67.545296307957074</v>
      </c>
      <c r="D57">
        <v>429.9922128</v>
      </c>
      <c r="E57">
        <v>69.560707687432455</v>
      </c>
      <c r="F57">
        <v>43.952054099999998</v>
      </c>
      <c r="G57">
        <v>100</v>
      </c>
      <c r="H57">
        <v>0</v>
      </c>
      <c r="I57">
        <v>0.70980336926606125</v>
      </c>
      <c r="J57">
        <v>16.793257501945927</v>
      </c>
      <c r="K57">
        <v>9.61</v>
      </c>
      <c r="L57">
        <v>1.46</v>
      </c>
      <c r="M57">
        <v>3.18</v>
      </c>
      <c r="N57">
        <v>1.2</v>
      </c>
    </row>
    <row r="58" spans="1:14" x14ac:dyDescent="0.25">
      <c r="A58">
        <v>0</v>
      </c>
      <c r="B58">
        <v>8</v>
      </c>
      <c r="C58">
        <v>67.754063929778994</v>
      </c>
      <c r="D58">
        <v>430.49520330000001</v>
      </c>
      <c r="E58">
        <v>69.924785343425768</v>
      </c>
      <c r="F58">
        <v>43.681566599999996</v>
      </c>
      <c r="G58">
        <v>100</v>
      </c>
      <c r="H58">
        <v>0</v>
      </c>
      <c r="I58">
        <v>0.70881073417855445</v>
      </c>
      <c r="J58">
        <v>16.797970783916124</v>
      </c>
      <c r="K58">
        <v>9.58</v>
      </c>
      <c r="L58">
        <v>1.45</v>
      </c>
      <c r="M58">
        <v>3.16</v>
      </c>
      <c r="N58">
        <v>1.22</v>
      </c>
    </row>
    <row r="59" spans="1:14" x14ac:dyDescent="0.25">
      <c r="A59">
        <v>0</v>
      </c>
      <c r="B59">
        <v>8</v>
      </c>
      <c r="C59">
        <v>67.967570400986517</v>
      </c>
      <c r="D59">
        <v>428.80743080000002</v>
      </c>
      <c r="E59">
        <v>70.366811233784503</v>
      </c>
      <c r="F59">
        <v>43.840876700000003</v>
      </c>
      <c r="G59">
        <v>100</v>
      </c>
      <c r="H59">
        <v>0</v>
      </c>
      <c r="I59">
        <v>0.70778636996063726</v>
      </c>
      <c r="J59">
        <v>16.990714571018177</v>
      </c>
      <c r="K59">
        <v>9.57</v>
      </c>
      <c r="L59">
        <v>1.42</v>
      </c>
      <c r="M59">
        <v>3.18</v>
      </c>
      <c r="N59">
        <v>1.25</v>
      </c>
    </row>
    <row r="60" spans="1:14" x14ac:dyDescent="0.25">
      <c r="A60">
        <v>0</v>
      </c>
      <c r="B60">
        <v>8</v>
      </c>
      <c r="C60">
        <v>68.185804401447143</v>
      </c>
      <c r="D60">
        <v>431.04715210000001</v>
      </c>
      <c r="E60">
        <v>70.3169927164261</v>
      </c>
      <c r="F60">
        <v>43.418208300000003</v>
      </c>
      <c r="G60">
        <v>100</v>
      </c>
      <c r="H60">
        <v>0</v>
      </c>
      <c r="I60">
        <v>0.70673158032465366</v>
      </c>
      <c r="J60">
        <v>16.994671232103183</v>
      </c>
      <c r="K60">
        <v>9.59</v>
      </c>
      <c r="L60">
        <v>1.44</v>
      </c>
      <c r="M60">
        <v>3.09</v>
      </c>
      <c r="N60">
        <v>1.3</v>
      </c>
    </row>
    <row r="61" spans="1:14" x14ac:dyDescent="0.25">
      <c r="A61">
        <v>0</v>
      </c>
      <c r="B61">
        <v>8</v>
      </c>
      <c r="C61">
        <v>68.408753605464696</v>
      </c>
      <c r="D61">
        <v>436.80869569999999</v>
      </c>
      <c r="E61">
        <v>70.662096977625794</v>
      </c>
      <c r="F61">
        <v>43.453555100000003</v>
      </c>
      <c r="G61">
        <v>100</v>
      </c>
      <c r="H61">
        <v>0</v>
      </c>
      <c r="I61">
        <v>0.7056506981256383</v>
      </c>
      <c r="J61">
        <v>17.055677929848233</v>
      </c>
      <c r="K61">
        <v>9.58</v>
      </c>
      <c r="L61">
        <v>1.44</v>
      </c>
      <c r="M61">
        <v>3.08</v>
      </c>
      <c r="N61">
        <v>1.32</v>
      </c>
    </row>
    <row r="62" spans="1:14" x14ac:dyDescent="0.25">
      <c r="A62">
        <v>0</v>
      </c>
      <c r="B62">
        <v>8</v>
      </c>
      <c r="C62">
        <v>68.636402421817081</v>
      </c>
      <c r="D62">
        <v>429.9004137</v>
      </c>
      <c r="E62">
        <v>70.909290981880901</v>
      </c>
      <c r="F62">
        <v>43.502317699999999</v>
      </c>
      <c r="G62">
        <v>100</v>
      </c>
      <c r="H62">
        <v>0</v>
      </c>
      <c r="I62">
        <v>0.70453651226786684</v>
      </c>
      <c r="J62">
        <v>16.713403754078236</v>
      </c>
      <c r="K62">
        <v>9.59</v>
      </c>
      <c r="L62">
        <v>1.44</v>
      </c>
      <c r="M62">
        <v>3.04</v>
      </c>
      <c r="N62">
        <v>1.35</v>
      </c>
    </row>
    <row r="63" spans="1:14" x14ac:dyDescent="0.25">
      <c r="A63">
        <v>0</v>
      </c>
      <c r="B63">
        <v>8</v>
      </c>
      <c r="C63">
        <v>68.868733983569072</v>
      </c>
      <c r="D63">
        <v>429.97300560000002</v>
      </c>
      <c r="E63">
        <v>71.104599759098207</v>
      </c>
      <c r="F63">
        <v>43.369587500000002</v>
      </c>
      <c r="G63">
        <v>100</v>
      </c>
      <c r="H63">
        <v>0</v>
      </c>
      <c r="I63">
        <v>0.70339348656038492</v>
      </c>
      <c r="J63">
        <v>16.730477774842011</v>
      </c>
      <c r="K63">
        <v>9.6199999999999992</v>
      </c>
      <c r="L63">
        <v>1.43</v>
      </c>
      <c r="M63">
        <v>3.03</v>
      </c>
      <c r="N63">
        <v>1.36</v>
      </c>
    </row>
    <row r="64" spans="1:14" x14ac:dyDescent="0.25">
      <c r="A64">
        <v>0</v>
      </c>
      <c r="B64">
        <v>8</v>
      </c>
      <c r="C64">
        <v>69.10572866898103</v>
      </c>
      <c r="D64">
        <v>433.02055180000002</v>
      </c>
      <c r="E64">
        <v>71.077081522500919</v>
      </c>
      <c r="F64">
        <v>43.720956100000002</v>
      </c>
      <c r="G64">
        <v>100</v>
      </c>
      <c r="H64">
        <v>0</v>
      </c>
      <c r="I64">
        <v>0.70222267422990714</v>
      </c>
      <c r="J64">
        <v>16.617408754122891</v>
      </c>
      <c r="K64">
        <v>9.69</v>
      </c>
      <c r="L64">
        <v>1.42</v>
      </c>
      <c r="M64">
        <v>3.02</v>
      </c>
      <c r="N64">
        <v>1.35</v>
      </c>
    </row>
    <row r="65" spans="1:14" x14ac:dyDescent="0.25">
      <c r="A65">
        <v>0</v>
      </c>
      <c r="B65">
        <v>8</v>
      </c>
      <c r="C65">
        <v>69.347366142483622</v>
      </c>
      <c r="D65">
        <v>429.51796730000001</v>
      </c>
      <c r="E65">
        <v>71.079352352923138</v>
      </c>
      <c r="F65">
        <v>43.586611300000001</v>
      </c>
      <c r="G65">
        <v>100</v>
      </c>
      <c r="H65">
        <v>0</v>
      </c>
      <c r="I65">
        <v>0.70103176614062923</v>
      </c>
      <c r="J65">
        <v>16.383126336170442</v>
      </c>
      <c r="K65">
        <v>9.7100000000000009</v>
      </c>
      <c r="L65">
        <v>1.43</v>
      </c>
      <c r="M65">
        <v>2.94</v>
      </c>
      <c r="N65">
        <v>1.39</v>
      </c>
    </row>
    <row r="66" spans="1:14" x14ac:dyDescent="0.25">
      <c r="A66">
        <v>0</v>
      </c>
      <c r="B66">
        <v>8</v>
      </c>
      <c r="C66">
        <v>69.593623431991418</v>
      </c>
      <c r="D66">
        <v>431.65445670000003</v>
      </c>
      <c r="E66">
        <v>71.486059616483701</v>
      </c>
      <c r="F66">
        <v>43.283054999999997</v>
      </c>
      <c r="G66">
        <v>100</v>
      </c>
      <c r="H66">
        <v>0</v>
      </c>
      <c r="I66">
        <v>0.69980844477376813</v>
      </c>
      <c r="J66">
        <v>16.331799016001018</v>
      </c>
      <c r="K66">
        <v>9.68</v>
      </c>
      <c r="L66">
        <v>1.4</v>
      </c>
      <c r="M66">
        <v>2.94</v>
      </c>
      <c r="N66">
        <v>1.41</v>
      </c>
    </row>
    <row r="67" spans="1:14" x14ac:dyDescent="0.25">
      <c r="A67">
        <v>0</v>
      </c>
      <c r="B67">
        <v>8</v>
      </c>
      <c r="C67">
        <v>69.844477142991863</v>
      </c>
      <c r="D67">
        <v>430.84802989999997</v>
      </c>
      <c r="E67">
        <v>71.222711613686116</v>
      </c>
      <c r="F67">
        <v>43.431064499999998</v>
      </c>
      <c r="G67">
        <v>100</v>
      </c>
      <c r="H67">
        <v>0</v>
      </c>
      <c r="I67">
        <v>0.69855972600073757</v>
      </c>
      <c r="J67">
        <v>16.244568559303936</v>
      </c>
      <c r="K67">
        <v>9.77</v>
      </c>
      <c r="L67">
        <v>1.4</v>
      </c>
      <c r="M67">
        <v>2.86</v>
      </c>
      <c r="N67">
        <v>1.44</v>
      </c>
    </row>
    <row r="68" spans="1:14" x14ac:dyDescent="0.25">
      <c r="A68">
        <v>0</v>
      </c>
      <c r="B68">
        <v>8</v>
      </c>
      <c r="C68">
        <v>70.09990209958481</v>
      </c>
      <c r="D68">
        <v>432.51694579999997</v>
      </c>
      <c r="E68">
        <v>71.304616436352731</v>
      </c>
      <c r="F68">
        <v>43.8141119</v>
      </c>
      <c r="G68">
        <v>100</v>
      </c>
      <c r="H68">
        <v>0</v>
      </c>
      <c r="I68">
        <v>0.69728542932123205</v>
      </c>
      <c r="J68">
        <v>16.127517767964775</v>
      </c>
      <c r="K68">
        <v>9.7200000000000006</v>
      </c>
      <c r="L68">
        <v>1.38</v>
      </c>
      <c r="M68">
        <v>2.79</v>
      </c>
      <c r="N68">
        <v>1.5</v>
      </c>
    </row>
    <row r="69" spans="1:14" x14ac:dyDescent="0.25">
      <c r="A69">
        <v>0</v>
      </c>
      <c r="B69">
        <v>8</v>
      </c>
      <c r="C69">
        <v>70.359872435877165</v>
      </c>
      <c r="D69">
        <v>432.31482349999999</v>
      </c>
      <c r="E69">
        <v>71.519536499555016</v>
      </c>
      <c r="F69">
        <v>43.5611988</v>
      </c>
      <c r="G69">
        <v>100</v>
      </c>
      <c r="H69">
        <v>0</v>
      </c>
      <c r="I69">
        <v>0.69598969429147794</v>
      </c>
      <c r="J69">
        <v>16.239854206178492</v>
      </c>
      <c r="K69">
        <v>9.73</v>
      </c>
      <c r="L69">
        <v>1.38</v>
      </c>
      <c r="M69">
        <v>2.77</v>
      </c>
      <c r="N69">
        <v>1.51</v>
      </c>
    </row>
    <row r="70" spans="1:14" x14ac:dyDescent="0.25">
      <c r="A70">
        <v>0</v>
      </c>
      <c r="B70">
        <v>8</v>
      </c>
      <c r="C70">
        <v>70.624360130149512</v>
      </c>
      <c r="D70">
        <v>431.84536550000001</v>
      </c>
      <c r="E70">
        <v>71.949494180377414</v>
      </c>
      <c r="F70">
        <v>43.597748000000003</v>
      </c>
      <c r="G70">
        <v>100</v>
      </c>
      <c r="H70">
        <v>0</v>
      </c>
      <c r="I70">
        <v>0.69466943757107691</v>
      </c>
      <c r="J70">
        <v>16.191381261487056</v>
      </c>
      <c r="K70">
        <v>9.67</v>
      </c>
      <c r="L70">
        <v>1.36</v>
      </c>
      <c r="M70">
        <v>2.75</v>
      </c>
      <c r="N70">
        <v>1.54</v>
      </c>
    </row>
    <row r="71" spans="1:14" x14ac:dyDescent="0.25">
      <c r="A71">
        <v>0</v>
      </c>
      <c r="B71">
        <v>8</v>
      </c>
      <c r="C71">
        <v>70.893337106554014</v>
      </c>
      <c r="D71">
        <v>431.7120759</v>
      </c>
      <c r="E71">
        <v>72.412750504933172</v>
      </c>
      <c r="F71">
        <v>42.875302099999999</v>
      </c>
      <c r="G71">
        <v>100</v>
      </c>
      <c r="H71">
        <v>0</v>
      </c>
      <c r="I71">
        <v>0.6933289158247613</v>
      </c>
      <c r="J71">
        <v>16.00799781886753</v>
      </c>
      <c r="K71">
        <v>9.66</v>
      </c>
      <c r="L71">
        <v>1.35</v>
      </c>
      <c r="M71">
        <v>2.75</v>
      </c>
      <c r="N71">
        <v>1.56</v>
      </c>
    </row>
    <row r="72" spans="1:14" x14ac:dyDescent="0.25">
      <c r="A72">
        <v>0</v>
      </c>
      <c r="B72">
        <v>8</v>
      </c>
      <c r="C72">
        <v>71.166775172511123</v>
      </c>
      <c r="D72">
        <v>431.04653530000002</v>
      </c>
      <c r="E72">
        <v>72.626903890704838</v>
      </c>
      <c r="F72">
        <v>43.617260999999999</v>
      </c>
      <c r="G72">
        <v>100</v>
      </c>
      <c r="H72">
        <v>0</v>
      </c>
      <c r="I72">
        <v>0.69196825412449792</v>
      </c>
      <c r="J72">
        <v>15.985254969144504</v>
      </c>
      <c r="K72">
        <v>9.6</v>
      </c>
      <c r="L72">
        <v>1.32</v>
      </c>
      <c r="M72">
        <v>2.75</v>
      </c>
      <c r="N72">
        <v>1.59</v>
      </c>
    </row>
    <row r="73" spans="1:14" x14ac:dyDescent="0.25">
      <c r="A73">
        <v>0</v>
      </c>
      <c r="B73">
        <v>8</v>
      </c>
      <c r="C73">
        <v>71.444643129956248</v>
      </c>
      <c r="D73">
        <v>433.01975700000003</v>
      </c>
      <c r="E73">
        <v>72.787303014055638</v>
      </c>
      <c r="F73">
        <v>44.211862099999998</v>
      </c>
      <c r="G73">
        <v>100</v>
      </c>
      <c r="H73">
        <v>0</v>
      </c>
      <c r="I73">
        <v>0.69058986775781361</v>
      </c>
      <c r="J73">
        <v>15.605687357684147</v>
      </c>
      <c r="K73">
        <v>9.6</v>
      </c>
      <c r="L73">
        <v>1.29</v>
      </c>
      <c r="M73">
        <v>2.7</v>
      </c>
      <c r="N73">
        <v>1.64</v>
      </c>
    </row>
    <row r="74" spans="1:14" x14ac:dyDescent="0.25">
      <c r="A74">
        <v>0</v>
      </c>
      <c r="B74">
        <v>8</v>
      </c>
      <c r="C74">
        <v>71.726912419753361</v>
      </c>
      <c r="D74">
        <v>433.52616749999999</v>
      </c>
      <c r="E74">
        <v>73.092397303854966</v>
      </c>
      <c r="F74">
        <v>43.206928400000002</v>
      </c>
      <c r="G74">
        <v>100</v>
      </c>
      <c r="H74">
        <v>0</v>
      </c>
      <c r="I74">
        <v>0.68918717489270742</v>
      </c>
      <c r="J74">
        <v>15.644891481195257</v>
      </c>
      <c r="K74">
        <v>9.6</v>
      </c>
      <c r="L74">
        <v>1.28</v>
      </c>
      <c r="M74">
        <v>2.69</v>
      </c>
      <c r="N74">
        <v>1.66</v>
      </c>
    </row>
    <row r="75" spans="1:14" x14ac:dyDescent="0.25">
      <c r="A75">
        <v>0</v>
      </c>
      <c r="B75">
        <v>8</v>
      </c>
      <c r="C75">
        <v>72.013551191459257</v>
      </c>
      <c r="D75">
        <v>435.32322640000001</v>
      </c>
      <c r="E75">
        <v>73.612134838570199</v>
      </c>
      <c r="F75">
        <v>43.089663799999997</v>
      </c>
      <c r="G75">
        <v>100</v>
      </c>
      <c r="H75">
        <v>0</v>
      </c>
      <c r="I75">
        <v>0.68776772292296739</v>
      </c>
      <c r="J75">
        <v>15.482021157816765</v>
      </c>
      <c r="K75">
        <v>9.5299999999999994</v>
      </c>
      <c r="L75">
        <v>1.25</v>
      </c>
      <c r="M75">
        <v>2.7</v>
      </c>
      <c r="N75">
        <v>1.69</v>
      </c>
    </row>
    <row r="76" spans="1:14" x14ac:dyDescent="0.25">
      <c r="A76">
        <v>0</v>
      </c>
      <c r="B76">
        <v>8</v>
      </c>
      <c r="C76">
        <v>72.304528892602534</v>
      </c>
      <c r="D76">
        <v>434.25174989999999</v>
      </c>
      <c r="E76">
        <v>73.762195295296749</v>
      </c>
      <c r="F76">
        <v>42.621238599999998</v>
      </c>
      <c r="G76">
        <v>100</v>
      </c>
      <c r="H76">
        <v>0</v>
      </c>
      <c r="I76">
        <v>0.68632920742138392</v>
      </c>
      <c r="J76">
        <v>15.626167067039738</v>
      </c>
      <c r="K76">
        <v>9.57</v>
      </c>
      <c r="L76">
        <v>1.23</v>
      </c>
      <c r="M76">
        <v>2.67</v>
      </c>
      <c r="N76">
        <v>1.72</v>
      </c>
    </row>
    <row r="77" spans="1:14" x14ac:dyDescent="0.25">
      <c r="A77">
        <v>0</v>
      </c>
      <c r="B77">
        <v>8</v>
      </c>
      <c r="C77">
        <v>72.599813432673912</v>
      </c>
      <c r="D77">
        <v>434.85796069999998</v>
      </c>
      <c r="E77">
        <v>73.906719058543516</v>
      </c>
      <c r="F77">
        <v>42.915023099999999</v>
      </c>
      <c r="G77">
        <v>100</v>
      </c>
      <c r="H77">
        <v>0</v>
      </c>
      <c r="I77">
        <v>0.68486990946345405</v>
      </c>
      <c r="J77">
        <v>15.340697083852906</v>
      </c>
      <c r="K77">
        <v>9.52</v>
      </c>
      <c r="L77">
        <v>1.22</v>
      </c>
      <c r="M77">
        <v>2.58</v>
      </c>
      <c r="N77">
        <v>1.78</v>
      </c>
    </row>
    <row r="78" spans="1:14" x14ac:dyDescent="0.25">
      <c r="A78">
        <v>0</v>
      </c>
      <c r="B78">
        <v>8</v>
      </c>
      <c r="C78">
        <v>72.899372471165407</v>
      </c>
      <c r="D78">
        <v>436.54580549999997</v>
      </c>
      <c r="E78">
        <v>74.363454220117816</v>
      </c>
      <c r="F78">
        <v>43.326021699999998</v>
      </c>
      <c r="G78">
        <v>100</v>
      </c>
      <c r="H78">
        <v>0</v>
      </c>
      <c r="I78">
        <v>0.68339902151202148</v>
      </c>
      <c r="J78">
        <v>15.212727399765788</v>
      </c>
      <c r="K78">
        <v>9.51</v>
      </c>
      <c r="L78">
        <v>1.23</v>
      </c>
      <c r="M78">
        <v>2.5299999999999998</v>
      </c>
      <c r="N78">
        <v>1.82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HOMOG</vt:lpstr>
      <vt:lpstr>HOMOG P2</vt:lpstr>
      <vt:lpstr>HOMOG P3</vt:lpstr>
      <vt:lpstr>AW</vt:lpstr>
      <vt:lpstr>AW P2</vt:lpstr>
      <vt:lpstr>AW P3</vt:lpstr>
      <vt:lpstr>HET</vt:lpstr>
      <vt:lpstr>HET P2</vt:lpstr>
      <vt:lpstr>HET P3</vt:lpstr>
      <vt:lpstr>Overviews</vt:lpstr>
      <vt:lpstr>Sheet11</vt:lpstr>
      <vt:lpstr>Sheet12</vt:lpstr>
      <vt:lpstr>Sheet13</vt:lpstr>
      <vt:lpstr>Sheet14</vt:lpstr>
      <vt:lpstr>Sheet15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Davina Hartmann</cp:lastModifiedBy>
  <dcterms:modified xsi:type="dcterms:W3CDTF">2024-04-15T14:18:54Z</dcterms:modified>
</cp:coreProperties>
</file>