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en/Desktop/dso-560-internal-grading/final_exam/"/>
    </mc:Choice>
  </mc:AlternateContent>
  <xr:revisionPtr revIDLastSave="0" documentId="13_ncr:1_{EA145B8B-A233-194C-B06C-EF3FF5D31DB3}" xr6:coauthVersionLast="47" xr6:coauthVersionMax="47" xr10:uidLastSave="{00000000-0000-0000-0000-000000000000}"/>
  <bookViews>
    <workbookView xWindow="0" yWindow="500" windowWidth="25600" windowHeight="14560" xr2:uid="{3627E961-E4FD-0244-8963-48E6B99A6165}"/>
  </bookViews>
  <sheets>
    <sheet name="Vectorization" sheetId="1" r:id="rId1"/>
    <sheet name="Naïve Bay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12" i="1" s="1"/>
  <c r="F17" i="2"/>
  <c r="F15" i="2"/>
  <c r="D11" i="2"/>
  <c r="C11" i="2"/>
  <c r="D7" i="1"/>
  <c r="D8" i="1" s="1"/>
  <c r="D11" i="1" s="1"/>
  <c r="E8" i="1"/>
  <c r="E10" i="1" s="1"/>
  <c r="F8" i="1"/>
  <c r="F15" i="1" s="1"/>
  <c r="G8" i="1"/>
  <c r="G11" i="1" s="1"/>
  <c r="H8" i="1"/>
  <c r="H12" i="1" s="1"/>
  <c r="I8" i="1"/>
  <c r="I11" i="1" s="1"/>
  <c r="F12" i="1"/>
  <c r="C12" i="2"/>
  <c r="C10" i="2"/>
  <c r="C9" i="2"/>
  <c r="D6" i="2"/>
  <c r="D5" i="2"/>
  <c r="D12" i="2"/>
  <c r="D10" i="2"/>
  <c r="D9" i="2"/>
  <c r="C44" i="1"/>
  <c r="C43" i="1"/>
  <c r="F10" i="1"/>
  <c r="F19" i="2" l="1"/>
  <c r="F21" i="2" s="1"/>
  <c r="I12" i="1"/>
  <c r="I10" i="1"/>
  <c r="F11" i="1"/>
  <c r="D15" i="1"/>
  <c r="G10" i="1"/>
  <c r="G15" i="1"/>
  <c r="D12" i="1"/>
  <c r="H15" i="1"/>
  <c r="I15" i="1"/>
  <c r="E15" i="1"/>
  <c r="C10" i="1"/>
  <c r="C11" i="1"/>
  <c r="G12" i="1"/>
  <c r="D10" i="1"/>
  <c r="C15" i="1"/>
  <c r="E11" i="1"/>
  <c r="E12" i="1"/>
  <c r="H10" i="1"/>
  <c r="H11" i="1"/>
  <c r="F23" i="2" l="1"/>
  <c r="C21" i="1"/>
  <c r="C20" i="1"/>
  <c r="F26" i="2"/>
  <c r="C19" i="1"/>
  <c r="C24" i="1"/>
  <c r="C18" i="1"/>
  <c r="C23" i="1"/>
  <c r="C27" i="1" l="1"/>
  <c r="C26" i="1"/>
</calcChain>
</file>

<file path=xl/sharedStrings.xml><?xml version="1.0" encoding="utf-8"?>
<sst xmlns="http://schemas.openxmlformats.org/spreadsheetml/2006/main" count="61" uniqueCount="60">
  <si>
    <t>casual</t>
  </si>
  <si>
    <t>one-piece</t>
  </si>
  <si>
    <t>TF(A)</t>
  </si>
  <si>
    <t>TF(B)</t>
  </si>
  <si>
    <t>TF(C)</t>
  </si>
  <si>
    <t>shirt</t>
  </si>
  <si>
    <t>retro</t>
  </si>
  <si>
    <t>woven</t>
  </si>
  <si>
    <t>skirt</t>
  </si>
  <si>
    <t>loose-fit</t>
  </si>
  <si>
    <t>IDF</t>
  </si>
  <si>
    <t>df(t)</t>
  </si>
  <si>
    <t>TFIDF(A)</t>
  </si>
  <si>
    <t>TFIDF(C)</t>
  </si>
  <si>
    <t>TFIDF(B)</t>
  </si>
  <si>
    <t>TF(test doc)</t>
  </si>
  <si>
    <t>TFIDF(test doc)</t>
  </si>
  <si>
    <t>Norm(A)</t>
  </si>
  <si>
    <t>Norm(B)</t>
  </si>
  <si>
    <t>Norm(C)</t>
  </si>
  <si>
    <t>Norm(test doc)</t>
  </si>
  <si>
    <t>Q1</t>
  </si>
  <si>
    <t>Q2</t>
  </si>
  <si>
    <t>Dot(A, test doc)</t>
  </si>
  <si>
    <t>Dot(B, test doc)</t>
  </si>
  <si>
    <t>Cos(A, test doc)</t>
  </si>
  <si>
    <t>Cos(B, test doc)</t>
  </si>
  <si>
    <t>Q3</t>
  </si>
  <si>
    <t>OOV (unknown/out of vocabulary)</t>
  </si>
  <si>
    <t>Casual</t>
  </si>
  <si>
    <t>Retro</t>
  </si>
  <si>
    <t>One-piece</t>
  </si>
  <si>
    <t>Woven</t>
  </si>
  <si>
    <t>Skirt</t>
  </si>
  <si>
    <t>Loose-fit</t>
  </si>
  <si>
    <t>Euclidean distance:</t>
  </si>
  <si>
    <t>casual, OOV</t>
  </si>
  <si>
    <t>casual, loose-fit</t>
  </si>
  <si>
    <t>We treat formal-wear as OOV, since it isn't found in the vocabulary.</t>
  </si>
  <si>
    <t>Casual is closer to loose-fit because it has a lower Euclidean distance.</t>
  </si>
  <si>
    <t>Priors</t>
  </si>
  <si>
    <t>P(Interested)</t>
  </si>
  <si>
    <t>P(Not Interested)</t>
  </si>
  <si>
    <t>funny</t>
  </si>
  <si>
    <t>stupid</t>
  </si>
  <si>
    <t>Note that "but" is removed as a stopword.</t>
  </si>
  <si>
    <t>Interested</t>
  </si>
  <si>
    <t>Not interested</t>
  </si>
  <si>
    <t>seems</t>
  </si>
  <si>
    <t>Sanity check that posteriors add up to 1</t>
  </si>
  <si>
    <t>Likelihood</t>
  </si>
  <si>
    <t>Evidence</t>
  </si>
  <si>
    <t>Posterior</t>
  </si>
  <si>
    <t>The new customer is more similar in preferences to Customer B.</t>
  </si>
  <si>
    <t>silly</t>
  </si>
  <si>
    <t>P("Seems funny and silly but stupid" | interested)</t>
  </si>
  <si>
    <t>P("Seems funny and silly but stupid" | not interested)</t>
  </si>
  <si>
    <t>P("Seems funny and silly but stupid")</t>
  </si>
  <si>
    <t>P(interested | Seems funny and silly but stupid")</t>
  </si>
  <si>
    <t>P(not interested | "Seems funny and silly but stupid")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</si>
</sst>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0" xfId="0" applyFont="1" applyFill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D77F-78AD-6343-8A58-B70F910D89EE}">
  <dimension ref="A1:I46"/>
  <sheetViews>
    <sheetView tabSelected="1" zoomScale="144" workbookViewId="0">
      <selection activeCell="C8" sqref="C8"/>
    </sheetView>
  </sheetViews>
  <sheetFormatPr baseColWidth="10" defaultRowHeight="16" x14ac:dyDescent="0.2"/>
  <cols>
    <col min="2" max="2" width="16.33203125" customWidth="1"/>
  </cols>
  <sheetData>
    <row r="1" spans="1:9" x14ac:dyDescent="0.2">
      <c r="A1" s="1" t="s">
        <v>21</v>
      </c>
    </row>
    <row r="2" spans="1:9" x14ac:dyDescent="0.2">
      <c r="C2" s="1" t="s">
        <v>0</v>
      </c>
      <c r="D2" s="1" t="s">
        <v>1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2">
      <c r="B3" s="1" t="s">
        <v>2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</row>
    <row r="4" spans="1:9" x14ac:dyDescent="0.2">
      <c r="B4" s="1" t="s">
        <v>3</v>
      </c>
      <c r="C4">
        <v>2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</row>
    <row r="5" spans="1:9" x14ac:dyDescent="0.2">
      <c r="B5" s="1" t="s">
        <v>4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1</v>
      </c>
    </row>
    <row r="6" spans="1:9" x14ac:dyDescent="0.2">
      <c r="B6" s="1"/>
    </row>
    <row r="7" spans="1:9" x14ac:dyDescent="0.2">
      <c r="B7" s="1" t="s">
        <v>11</v>
      </c>
      <c r="C7">
        <v>2</v>
      </c>
      <c r="D7">
        <f>SUM(D3:D5)</f>
        <v>2</v>
      </c>
      <c r="E7">
        <v>1</v>
      </c>
      <c r="F7">
        <v>1</v>
      </c>
      <c r="G7">
        <v>2</v>
      </c>
      <c r="H7">
        <v>1</v>
      </c>
      <c r="I7">
        <v>2</v>
      </c>
    </row>
    <row r="8" spans="1:9" x14ac:dyDescent="0.2">
      <c r="B8" s="1" t="s">
        <v>10</v>
      </c>
      <c r="C8">
        <f t="shared" ref="C8:I8" si="0">1+3/(C7+2)</f>
        <v>1.75</v>
      </c>
      <c r="D8">
        <f t="shared" si="0"/>
        <v>1.75</v>
      </c>
      <c r="E8">
        <f t="shared" si="0"/>
        <v>2</v>
      </c>
      <c r="F8">
        <f t="shared" si="0"/>
        <v>2</v>
      </c>
      <c r="G8">
        <f t="shared" si="0"/>
        <v>1.75</v>
      </c>
      <c r="H8">
        <f t="shared" si="0"/>
        <v>2</v>
      </c>
      <c r="I8">
        <f t="shared" si="0"/>
        <v>1.75</v>
      </c>
    </row>
    <row r="9" spans="1:9" ht="17" thickBot="1" x14ac:dyDescent="0.25">
      <c r="B9" s="1"/>
    </row>
    <row r="10" spans="1:9" x14ac:dyDescent="0.2">
      <c r="B10" s="2" t="s">
        <v>12</v>
      </c>
      <c r="C10" s="3">
        <f t="shared" ref="C10:I12" si="1">C3*C$8</f>
        <v>0</v>
      </c>
      <c r="D10" s="3">
        <f t="shared" si="1"/>
        <v>0</v>
      </c>
      <c r="E10" s="3">
        <f t="shared" si="1"/>
        <v>0</v>
      </c>
      <c r="F10" s="3">
        <f t="shared" si="1"/>
        <v>2</v>
      </c>
      <c r="G10" s="3">
        <f t="shared" si="1"/>
        <v>1.75</v>
      </c>
      <c r="H10" s="3">
        <f t="shared" si="1"/>
        <v>2</v>
      </c>
      <c r="I10" s="4">
        <f t="shared" si="1"/>
        <v>1.75</v>
      </c>
    </row>
    <row r="11" spans="1:9" x14ac:dyDescent="0.2">
      <c r="B11" s="5" t="s">
        <v>14</v>
      </c>
      <c r="C11" s="6">
        <f t="shared" si="1"/>
        <v>3.5</v>
      </c>
      <c r="D11" s="6">
        <f t="shared" si="1"/>
        <v>1.75</v>
      </c>
      <c r="E11" s="6">
        <f t="shared" si="1"/>
        <v>2</v>
      </c>
      <c r="F11" s="6">
        <f t="shared" si="1"/>
        <v>0</v>
      </c>
      <c r="G11" s="6">
        <f t="shared" si="1"/>
        <v>0</v>
      </c>
      <c r="H11" s="6">
        <f t="shared" si="1"/>
        <v>0</v>
      </c>
      <c r="I11" s="7">
        <f t="shared" si="1"/>
        <v>0</v>
      </c>
    </row>
    <row r="12" spans="1:9" ht="17" thickBot="1" x14ac:dyDescent="0.25">
      <c r="B12" s="8" t="s">
        <v>13</v>
      </c>
      <c r="C12" s="9">
        <f t="shared" si="1"/>
        <v>1.75</v>
      </c>
      <c r="D12" s="9">
        <f t="shared" si="1"/>
        <v>1.75</v>
      </c>
      <c r="E12" s="9">
        <f t="shared" si="1"/>
        <v>0</v>
      </c>
      <c r="F12" s="9">
        <f t="shared" si="1"/>
        <v>0</v>
      </c>
      <c r="G12" s="9">
        <f t="shared" si="1"/>
        <v>1.75</v>
      </c>
      <c r="H12" s="9">
        <f t="shared" si="1"/>
        <v>0</v>
      </c>
      <c r="I12" s="10">
        <f t="shared" si="1"/>
        <v>1.75</v>
      </c>
    </row>
    <row r="13" spans="1:9" x14ac:dyDescent="0.2">
      <c r="A13" s="1" t="s">
        <v>22</v>
      </c>
    </row>
    <row r="14" spans="1:9" x14ac:dyDescent="0.2">
      <c r="B14" s="11" t="s">
        <v>15</v>
      </c>
      <c r="C14">
        <v>1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</row>
    <row r="15" spans="1:9" x14ac:dyDescent="0.2">
      <c r="B15" s="11" t="s">
        <v>16</v>
      </c>
      <c r="C15">
        <f t="shared" ref="C15:I15" si="2">C14*C$8</f>
        <v>1.75</v>
      </c>
      <c r="D15">
        <f t="shared" si="2"/>
        <v>0</v>
      </c>
      <c r="E15">
        <f t="shared" si="2"/>
        <v>2</v>
      </c>
      <c r="F15">
        <f t="shared" si="2"/>
        <v>0</v>
      </c>
      <c r="G15">
        <f t="shared" si="2"/>
        <v>1.75</v>
      </c>
      <c r="H15">
        <f t="shared" si="2"/>
        <v>0</v>
      </c>
      <c r="I15">
        <f t="shared" si="2"/>
        <v>0</v>
      </c>
    </row>
    <row r="18" spans="1:3" x14ac:dyDescent="0.2">
      <c r="B18" s="1" t="s">
        <v>17</v>
      </c>
      <c r="C18">
        <f>SQRT(SUMPRODUCT(C10:I10,C10:I10))</f>
        <v>3.758324094593227</v>
      </c>
    </row>
    <row r="19" spans="1:3" x14ac:dyDescent="0.2">
      <c r="B19" s="1" t="s">
        <v>18</v>
      </c>
      <c r="C19">
        <f>SQRT(SUMPRODUCT(C11:I11,C11:I11))</f>
        <v>4.3945989578117368</v>
      </c>
    </row>
    <row r="20" spans="1:3" x14ac:dyDescent="0.2">
      <c r="B20" s="1" t="s">
        <v>19</v>
      </c>
      <c r="C20">
        <f>SQRT(SUMPRODUCT(C12:I12,C12:I12))</f>
        <v>3.5</v>
      </c>
    </row>
    <row r="21" spans="1:3" x14ac:dyDescent="0.2">
      <c r="B21" s="1" t="s">
        <v>20</v>
      </c>
      <c r="C21">
        <f>SQRT(SUMPRODUCT(C15:I15,C15:I15))</f>
        <v>3.1819805153394638</v>
      </c>
    </row>
    <row r="23" spans="1:3" x14ac:dyDescent="0.2">
      <c r="B23" s="1" t="s">
        <v>23</v>
      </c>
      <c r="C23">
        <f>SUMPRODUCT(C10:I10,C15:I15)</f>
        <v>3.0625</v>
      </c>
    </row>
    <row r="24" spans="1:3" x14ac:dyDescent="0.2">
      <c r="B24" s="1" t="s">
        <v>24</v>
      </c>
      <c r="C24">
        <f>SUMPRODUCT(C11:I11,C15:I15)</f>
        <v>10.125</v>
      </c>
    </row>
    <row r="26" spans="1:3" x14ac:dyDescent="0.2">
      <c r="B26" s="1" t="s">
        <v>25</v>
      </c>
      <c r="C26" s="1">
        <f>C23/(C18*C21)</f>
        <v>0.25608512528220151</v>
      </c>
    </row>
    <row r="27" spans="1:3" x14ac:dyDescent="0.2">
      <c r="B27" s="1" t="s">
        <v>26</v>
      </c>
      <c r="C27" s="1">
        <f>C24/(C19*C21)</f>
        <v>0.72406618803821665</v>
      </c>
    </row>
    <row r="29" spans="1:3" x14ac:dyDescent="0.2">
      <c r="B29" s="1" t="s">
        <v>53</v>
      </c>
    </row>
    <row r="31" spans="1:3" x14ac:dyDescent="0.2">
      <c r="A31" s="1" t="s">
        <v>27</v>
      </c>
      <c r="B31" s="1" t="s">
        <v>38</v>
      </c>
    </row>
    <row r="32" spans="1:3" x14ac:dyDescent="0.2">
      <c r="A32" s="1"/>
      <c r="B32" s="1"/>
    </row>
    <row r="33" spans="2:5" x14ac:dyDescent="0.2">
      <c r="B33" s="1" t="s">
        <v>28</v>
      </c>
      <c r="C33" s="1">
        <v>0</v>
      </c>
      <c r="D33" s="1">
        <v>0</v>
      </c>
      <c r="E33" s="1">
        <v>0</v>
      </c>
    </row>
    <row r="34" spans="2:5" x14ac:dyDescent="0.2">
      <c r="B34" s="1" t="s">
        <v>29</v>
      </c>
      <c r="C34" s="1">
        <v>-2</v>
      </c>
      <c r="D34" s="1">
        <v>2</v>
      </c>
      <c r="E34" s="1">
        <v>-1</v>
      </c>
    </row>
    <row r="35" spans="2:5" x14ac:dyDescent="0.2">
      <c r="B35" t="s">
        <v>30</v>
      </c>
      <c r="C35">
        <v>1</v>
      </c>
      <c r="D35">
        <v>-2</v>
      </c>
      <c r="E35">
        <v>0</v>
      </c>
    </row>
    <row r="36" spans="2:5" x14ac:dyDescent="0.2">
      <c r="B36" t="s">
        <v>31</v>
      </c>
      <c r="C36">
        <v>-1</v>
      </c>
      <c r="D36">
        <v>0</v>
      </c>
      <c r="E36">
        <v>1</v>
      </c>
    </row>
    <row r="37" spans="2:5" x14ac:dyDescent="0.2">
      <c r="B37" t="s">
        <v>32</v>
      </c>
      <c r="C37">
        <v>3</v>
      </c>
      <c r="D37">
        <v>-2</v>
      </c>
      <c r="E37">
        <v>-1</v>
      </c>
    </row>
    <row r="38" spans="2:5" x14ac:dyDescent="0.2">
      <c r="B38" t="s">
        <v>33</v>
      </c>
      <c r="C38">
        <v>1</v>
      </c>
      <c r="D38">
        <v>-2</v>
      </c>
      <c r="E38">
        <v>0</v>
      </c>
    </row>
    <row r="39" spans="2:5" x14ac:dyDescent="0.2">
      <c r="B39" s="1" t="s">
        <v>34</v>
      </c>
      <c r="C39" s="1">
        <v>-1</v>
      </c>
      <c r="D39" s="1">
        <v>3</v>
      </c>
      <c r="E39" s="1">
        <v>-1</v>
      </c>
    </row>
    <row r="41" spans="2:5" x14ac:dyDescent="0.2">
      <c r="B41" t="s">
        <v>35</v>
      </c>
    </row>
    <row r="43" spans="2:5" x14ac:dyDescent="0.2">
      <c r="B43" t="s">
        <v>36</v>
      </c>
      <c r="C43" s="1">
        <f>SQRT(ABS(C34-C33)^2+ABS(D34-D33)^2+ABS(E34-E33)^2)</f>
        <v>3</v>
      </c>
    </row>
    <row r="44" spans="2:5" x14ac:dyDescent="0.2">
      <c r="B44" t="s">
        <v>37</v>
      </c>
      <c r="C44" s="1">
        <f>SQRT(ABS(C34-C39)^2+ABS(D34-D39)^2+ABS(E34-E39)^2)</f>
        <v>1.4142135623730951</v>
      </c>
    </row>
    <row r="46" spans="2:5" x14ac:dyDescent="0.2">
      <c r="B46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44BD-F2BE-F44C-94E3-58365B3416EF}">
  <dimension ref="A3:F26"/>
  <sheetViews>
    <sheetView topLeftCell="A71" workbookViewId="0">
      <selection activeCell="G23" sqref="G23"/>
    </sheetView>
  </sheetViews>
  <sheetFormatPr baseColWidth="10" defaultRowHeight="16" x14ac:dyDescent="0.2"/>
  <sheetData>
    <row r="3" spans="1:6" x14ac:dyDescent="0.2">
      <c r="B3" s="1" t="s">
        <v>40</v>
      </c>
    </row>
    <row r="5" spans="1:6" x14ac:dyDescent="0.2">
      <c r="B5" s="1" t="s">
        <v>41</v>
      </c>
      <c r="D5">
        <f>3/6</f>
        <v>0.5</v>
      </c>
    </row>
    <row r="6" spans="1:6" x14ac:dyDescent="0.2">
      <c r="B6" s="1" t="s">
        <v>42</v>
      </c>
      <c r="D6">
        <f>3/6</f>
        <v>0.5</v>
      </c>
    </row>
    <row r="7" spans="1:6" ht="17" thickBot="1" x14ac:dyDescent="0.25">
      <c r="B7" s="1"/>
      <c r="F7" s="1" t="s">
        <v>45</v>
      </c>
    </row>
    <row r="8" spans="1:6" x14ac:dyDescent="0.2">
      <c r="B8" s="12"/>
      <c r="C8" s="13" t="s">
        <v>46</v>
      </c>
      <c r="D8" s="14" t="s">
        <v>47</v>
      </c>
    </row>
    <row r="9" spans="1:6" x14ac:dyDescent="0.2">
      <c r="B9" s="5" t="s">
        <v>48</v>
      </c>
      <c r="C9" s="6">
        <f>1/3</f>
        <v>0.33333333333333331</v>
      </c>
      <c r="D9" s="7">
        <f>1/3</f>
        <v>0.33333333333333331</v>
      </c>
    </row>
    <row r="10" spans="1:6" x14ac:dyDescent="0.2">
      <c r="B10" s="5" t="s">
        <v>43</v>
      </c>
      <c r="C10" s="6">
        <f>2/3</f>
        <v>0.66666666666666663</v>
      </c>
      <c r="D10" s="7">
        <f>1/3</f>
        <v>0.33333333333333331</v>
      </c>
    </row>
    <row r="11" spans="1:6" x14ac:dyDescent="0.2">
      <c r="B11" s="5" t="s">
        <v>54</v>
      </c>
      <c r="C11" s="6">
        <f>2/3</f>
        <v>0.66666666666666663</v>
      </c>
      <c r="D11" s="7">
        <f>1/3</f>
        <v>0.33333333333333331</v>
      </c>
    </row>
    <row r="12" spans="1:6" ht="17" thickBot="1" x14ac:dyDescent="0.25">
      <c r="B12" s="8" t="s">
        <v>44</v>
      </c>
      <c r="C12" s="9">
        <f>1/3</f>
        <v>0.33333333333333331</v>
      </c>
      <c r="D12" s="10">
        <f>1/3</f>
        <v>0.33333333333333331</v>
      </c>
    </row>
    <row r="14" spans="1:6" x14ac:dyDescent="0.2">
      <c r="B14" s="1"/>
      <c r="C14" s="1"/>
      <c r="D14" s="1"/>
      <c r="E14" s="1"/>
    </row>
    <row r="15" spans="1:6" x14ac:dyDescent="0.2">
      <c r="A15" t="s">
        <v>50</v>
      </c>
      <c r="B15" s="1" t="s">
        <v>55</v>
      </c>
      <c r="F15">
        <f>C9*C10*C11*C12</f>
        <v>4.9382716049382713E-2</v>
      </c>
    </row>
    <row r="17" spans="1:6" x14ac:dyDescent="0.2">
      <c r="A17" t="s">
        <v>50</v>
      </c>
      <c r="B17" s="1" t="s">
        <v>56</v>
      </c>
      <c r="F17">
        <f>D9*D10*D11*D12</f>
        <v>1.2345679012345678E-2</v>
      </c>
    </row>
    <row r="19" spans="1:6" x14ac:dyDescent="0.2">
      <c r="A19" t="s">
        <v>51</v>
      </c>
      <c r="B19" s="1" t="s">
        <v>57</v>
      </c>
      <c r="F19">
        <f>D5*F15+D6*F17</f>
        <v>3.0864197530864196E-2</v>
      </c>
    </row>
    <row r="21" spans="1:6" x14ac:dyDescent="0.2">
      <c r="A21" t="s">
        <v>52</v>
      </c>
      <c r="B21" s="1" t="s">
        <v>58</v>
      </c>
      <c r="F21" s="1">
        <f>F15*D5/F19</f>
        <v>0.8</v>
      </c>
    </row>
    <row r="23" spans="1:6" x14ac:dyDescent="0.2">
      <c r="A23" s="1"/>
      <c r="B23" s="1" t="s">
        <v>59</v>
      </c>
      <c r="F23" s="1">
        <f>D6*F17/F19</f>
        <v>0.2</v>
      </c>
    </row>
    <row r="26" spans="1:6" x14ac:dyDescent="0.2">
      <c r="B26" t="s">
        <v>49</v>
      </c>
      <c r="F26">
        <f>F21+F23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Vectorization</vt:lpstr>
      <vt:lpstr>Naïve 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2022-05-06T22:13:23Z</dcterms:created>
  <dcterms:modified xsi:type="dcterms:W3CDTF">2022-05-15T23:37:17Z</dcterms:modified>
</cp:coreProperties>
</file>