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5" yWindow="75" windowWidth="10665" windowHeight="7995" tabRatio="830"/>
  </bookViews>
  <sheets>
    <sheet name="Index Page(s)" sheetId="14" r:id="rId1"/>
    <sheet name="Detail weekly Progress" sheetId="1" r:id="rId2"/>
    <sheet name="Work Plan" sheetId="2" r:id="rId3"/>
    <sheet name="Mapping Work Progress" sheetId="5" r:id="rId4"/>
    <sheet name="Schedule" sheetId="7" r:id="rId5"/>
    <sheet name="Plan Vs Actual" sheetId="6" r:id="rId6"/>
    <sheet name="S-Curve" sheetId="15" r:id="rId7"/>
    <sheet name="Foto" sheetId="4" r:id="rId8"/>
    <sheet name="Isometric" sheetId="13" r:id="rId9"/>
    <sheet name="Scaf. Arrangmt" sheetId="9" r:id="rId10"/>
    <sheet name="Bill of Mat'l" sheetId="8" r:id="rId11"/>
    <sheet name="Org Chart" sheetId="10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\a">#N/A</definedName>
    <definedName name="\d" localSheetId="10">'[1]合成単価作成表-BLDG'!#REF!</definedName>
    <definedName name="\d" localSheetId="11">'[1]合成単価作成表-BLDG'!#REF!</definedName>
    <definedName name="\d" localSheetId="5">'[1]合成単価作成表-BLDG'!#REF!</definedName>
    <definedName name="\d" localSheetId="9">'[1]合成単価作成表-BLDG'!#REF!</definedName>
    <definedName name="\d" localSheetId="4">'[1]合成単価作成表-BLDG'!#REF!</definedName>
    <definedName name="\d">'[1]合成単価作成表-BLDG'!#REF!</definedName>
    <definedName name="\e" localSheetId="10">'[1]合成単価作成表-BLDG'!#REF!</definedName>
    <definedName name="\e" localSheetId="11">'[1]合成単価作成表-BLDG'!#REF!</definedName>
    <definedName name="\e" localSheetId="5">'[1]合成単価作成表-BLDG'!#REF!</definedName>
    <definedName name="\e" localSheetId="9">'[1]合成単価作成表-BLDG'!#REF!</definedName>
    <definedName name="\e" localSheetId="4">'[1]合成単価作成表-BLDG'!#REF!</definedName>
    <definedName name="\e">'[1]合成単価作成表-BLDG'!#REF!</definedName>
    <definedName name="\f" localSheetId="10">'[1]合成単価作成表-BLDG'!#REF!</definedName>
    <definedName name="\f" localSheetId="11">'[1]合成単価作成表-BLDG'!#REF!</definedName>
    <definedName name="\f" localSheetId="5">'[1]合成単価作成表-BLDG'!#REF!</definedName>
    <definedName name="\f" localSheetId="9">'[1]合成単価作成表-BLDG'!#REF!</definedName>
    <definedName name="\f" localSheetId="4">'[1]合成単価作成表-BLDG'!#REF!</definedName>
    <definedName name="\f">'[1]合成単価作成表-BLDG'!#REF!</definedName>
    <definedName name="\g" localSheetId="10">'[1]合成単価作成表-BLDG'!#REF!</definedName>
    <definedName name="\g" localSheetId="11">'[1]合成単価作成表-BLDG'!#REF!</definedName>
    <definedName name="\g" localSheetId="5">'[1]合成単価作成表-BLDG'!#REF!</definedName>
    <definedName name="\g" localSheetId="9">'[1]合成単価作成表-BLDG'!#REF!</definedName>
    <definedName name="\g" localSheetId="4">'[1]合成単価作成表-BLDG'!#REF!</definedName>
    <definedName name="\g">'[1]合成単価作成表-BLDG'!#REF!</definedName>
    <definedName name="\h" localSheetId="10">'[1]合成単価作成表-BLDG'!#REF!</definedName>
    <definedName name="\h" localSheetId="11">'[1]合成単価作成表-BLDG'!#REF!</definedName>
    <definedName name="\h" localSheetId="5">'[1]合成単価作成表-BLDG'!#REF!</definedName>
    <definedName name="\h" localSheetId="9">'[1]合成単価作成表-BLDG'!#REF!</definedName>
    <definedName name="\h" localSheetId="4">'[1]合成単価作成表-BLDG'!#REF!</definedName>
    <definedName name="\h">'[1]合成単価作成表-BLDG'!#REF!</definedName>
    <definedName name="\i" localSheetId="10">'[1]合成単価作成表-BLDG'!#REF!</definedName>
    <definedName name="\i" localSheetId="11">'[1]合成単価作成表-BLDG'!#REF!</definedName>
    <definedName name="\i" localSheetId="5">'[1]合成単価作成表-BLDG'!#REF!</definedName>
    <definedName name="\i" localSheetId="9">'[1]合成単価作成表-BLDG'!#REF!</definedName>
    <definedName name="\i" localSheetId="4">'[1]合成単価作成表-BLDG'!#REF!</definedName>
    <definedName name="\i">'[1]合成単価作成表-BLDG'!#REF!</definedName>
    <definedName name="\j" localSheetId="10">'[1]合成単価作成表-BLDG'!#REF!</definedName>
    <definedName name="\j" localSheetId="11">'[1]合成単価作成表-BLDG'!#REF!</definedName>
    <definedName name="\j" localSheetId="5">'[1]合成単価作成表-BLDG'!#REF!</definedName>
    <definedName name="\j" localSheetId="9">'[1]合成単価作成表-BLDG'!#REF!</definedName>
    <definedName name="\j" localSheetId="4">'[1]合成単価作成表-BLDG'!#REF!</definedName>
    <definedName name="\j">'[1]合成単価作成表-BLDG'!#REF!</definedName>
    <definedName name="\k" localSheetId="10">'[1]合成単価作成表-BLDG'!#REF!</definedName>
    <definedName name="\k" localSheetId="11">'[1]合成単価作成表-BLDG'!#REF!</definedName>
    <definedName name="\k" localSheetId="5">'[1]合成単価作成表-BLDG'!#REF!</definedName>
    <definedName name="\k" localSheetId="9">'[1]合成単価作成表-BLDG'!#REF!</definedName>
    <definedName name="\k" localSheetId="4">'[1]合成単価作成表-BLDG'!#REF!</definedName>
    <definedName name="\k">'[1]合成単価作成表-BLDG'!#REF!</definedName>
    <definedName name="\l" localSheetId="10">'[1]合成単価作成表-BLDG'!#REF!</definedName>
    <definedName name="\l" localSheetId="11">'[1]合成単価作成表-BLDG'!#REF!</definedName>
    <definedName name="\l" localSheetId="5">'[1]合成単価作成表-BLDG'!#REF!</definedName>
    <definedName name="\l" localSheetId="9">'[1]合成単価作成表-BLDG'!#REF!</definedName>
    <definedName name="\l" localSheetId="4">'[1]合成単価作成表-BLDG'!#REF!</definedName>
    <definedName name="\l">'[1]合成単価作成表-BLDG'!#REF!</definedName>
    <definedName name="\m" localSheetId="10">'[1]合成単価作成表-BLDG'!#REF!</definedName>
    <definedName name="\m" localSheetId="11">'[1]合成単価作成表-BLDG'!#REF!</definedName>
    <definedName name="\m" localSheetId="5">'[1]合成単価作成表-BLDG'!#REF!</definedName>
    <definedName name="\m" localSheetId="9">'[1]合成単価作成表-BLDG'!#REF!</definedName>
    <definedName name="\m" localSheetId="4">'[1]合成単価作成表-BLDG'!#REF!</definedName>
    <definedName name="\m">'[1]合成単価作成表-BLDG'!#REF!</definedName>
    <definedName name="\n" localSheetId="10">'[1]合成単価作成表-BLDG'!#REF!</definedName>
    <definedName name="\n" localSheetId="11">'[1]合成単価作成表-BLDG'!#REF!</definedName>
    <definedName name="\n" localSheetId="5">'[1]合成単価作成表-BLDG'!#REF!</definedName>
    <definedName name="\n" localSheetId="9">'[1]合成単価作成表-BLDG'!#REF!</definedName>
    <definedName name="\n" localSheetId="4">'[1]合成単価作成表-BLDG'!#REF!</definedName>
    <definedName name="\n">'[1]合成単価作成表-BLDG'!#REF!</definedName>
    <definedName name="\o" localSheetId="10">'[1]合成単価作成表-BLDG'!#REF!</definedName>
    <definedName name="\o" localSheetId="11">'[1]合成単価作成表-BLDG'!#REF!</definedName>
    <definedName name="\o" localSheetId="5">'[1]合成単価作成表-BLDG'!#REF!</definedName>
    <definedName name="\o" localSheetId="9">'[1]合成単価作成表-BLDG'!#REF!</definedName>
    <definedName name="\o" localSheetId="4">'[1]合成単価作成表-BLDG'!#REF!</definedName>
    <definedName name="\o">'[1]合成単価作成表-BLDG'!#REF!</definedName>
    <definedName name="\p">#N/A</definedName>
    <definedName name="\S" localSheetId="10">#REF!</definedName>
    <definedName name="\S" localSheetId="11">#REF!</definedName>
    <definedName name="\S" localSheetId="5">#REF!</definedName>
    <definedName name="\S" localSheetId="9">#REF!</definedName>
    <definedName name="\S" localSheetId="4">#REF!</definedName>
    <definedName name="\S">#REF!</definedName>
    <definedName name="\W" localSheetId="5">#REF!</definedName>
    <definedName name="\W">#REF!</definedName>
    <definedName name="\z">#N/A</definedName>
    <definedName name="_____A20000" localSheetId="5">#REF!</definedName>
    <definedName name="_____A20000">#REF!</definedName>
    <definedName name="_____BAS1" localSheetId="5">#REF!</definedName>
    <definedName name="_____BAS1">#REF!</definedName>
    <definedName name="_____CDT1" localSheetId="5">#REF!</definedName>
    <definedName name="_____CDT1">#REF!</definedName>
    <definedName name="_____FLK1" localSheetId="5">#REF!</definedName>
    <definedName name="_____FLK1">#REF!</definedName>
    <definedName name="_____GEN1" localSheetId="5">#REF!</definedName>
    <definedName name="_____GEN1">#REF!</definedName>
    <definedName name="_____HE02" localSheetId="5">#REF!</definedName>
    <definedName name="_____HE02">#REF!</definedName>
    <definedName name="_____HE06" localSheetId="5">#REF!</definedName>
    <definedName name="_____HE06">#REF!</definedName>
    <definedName name="_____HE07" localSheetId="5">#REF!</definedName>
    <definedName name="_____HE07">#REF!</definedName>
    <definedName name="_____HE08" localSheetId="5">#REF!</definedName>
    <definedName name="_____HE08">#REF!</definedName>
    <definedName name="_____HE09" localSheetId="5">#REF!</definedName>
    <definedName name="_____HE09">#REF!</definedName>
    <definedName name="_____HE1" localSheetId="5">#REF!</definedName>
    <definedName name="_____HE1">#REF!</definedName>
    <definedName name="_____HE11" localSheetId="5">#REF!</definedName>
    <definedName name="_____HE11">#REF!</definedName>
    <definedName name="_____HE2" localSheetId="5">#REF!</definedName>
    <definedName name="_____HE2">#REF!</definedName>
    <definedName name="_____HE21" localSheetId="5">#REF!</definedName>
    <definedName name="_____HE21">#REF!</definedName>
    <definedName name="_____HE3" localSheetId="5">#REF!</definedName>
    <definedName name="_____HE3">#REF!</definedName>
    <definedName name="_____HE4" localSheetId="5">#REF!</definedName>
    <definedName name="_____HE4">#REF!</definedName>
    <definedName name="_____HE5" localSheetId="5">#REF!</definedName>
    <definedName name="_____HE5">#REF!</definedName>
    <definedName name="_____HE61" localSheetId="5">#REF!</definedName>
    <definedName name="_____HE61">#REF!</definedName>
    <definedName name="_____HE71" localSheetId="5">#REF!</definedName>
    <definedName name="_____HE71">#REF!</definedName>
    <definedName name="_____HE81" localSheetId="5">#REF!</definedName>
    <definedName name="_____HE81">#REF!</definedName>
    <definedName name="_____HE91" localSheetId="5">#REF!</definedName>
    <definedName name="_____HE91">#REF!</definedName>
    <definedName name="_____HM1" localSheetId="5">#REF!</definedName>
    <definedName name="_____HM1">#REF!</definedName>
    <definedName name="_____HM10" localSheetId="5">#REF!</definedName>
    <definedName name="_____HM10">#REF!</definedName>
    <definedName name="_____HM11" localSheetId="5">#REF!</definedName>
    <definedName name="_____HM11">#REF!</definedName>
    <definedName name="_____HM12" localSheetId="5">#REF!</definedName>
    <definedName name="_____HM12">#REF!</definedName>
    <definedName name="_____HM2" localSheetId="5">#REF!</definedName>
    <definedName name="_____HM2">#REF!</definedName>
    <definedName name="_____HM3" localSheetId="5">#REF!</definedName>
    <definedName name="_____HM3">#REF!</definedName>
    <definedName name="_____HM5" localSheetId="5">#REF!</definedName>
    <definedName name="_____HM5">#REF!</definedName>
    <definedName name="_____HM6" localSheetId="5">#REF!</definedName>
    <definedName name="_____HM6">#REF!</definedName>
    <definedName name="_____HM7" localSheetId="5">#REF!</definedName>
    <definedName name="_____HM7">#REF!</definedName>
    <definedName name="_____HM8" localSheetId="5">#REF!</definedName>
    <definedName name="_____HM8">#REF!</definedName>
    <definedName name="_____HM9" localSheetId="5">#REF!</definedName>
    <definedName name="_____HM9">#REF!</definedName>
    <definedName name="_____HV1" localSheetId="5">#REF!</definedName>
    <definedName name="_____HV1">#REF!</definedName>
    <definedName name="_____IPB1" localSheetId="5">#REF!</definedName>
    <definedName name="_____IPB1">#REF!</definedName>
    <definedName name="_____LV1" localSheetId="5">#REF!</definedName>
    <definedName name="_____LV1">#REF!</definedName>
    <definedName name="_____PIN1" localSheetId="5">#REF!</definedName>
    <definedName name="_____PIN1">#REF!</definedName>
    <definedName name="____ELL45" localSheetId="5">#REF!</definedName>
    <definedName name="____ELL45">#REF!</definedName>
    <definedName name="____ELL90" localSheetId="5">#REF!</definedName>
    <definedName name="____ELL90">#REF!</definedName>
    <definedName name="____F3" localSheetId="5">#REF!</definedName>
    <definedName name="____F3">#REF!</definedName>
    <definedName name="____FF3" localSheetId="5">#REF!</definedName>
    <definedName name="____FF3">#REF!</definedName>
    <definedName name="____HM4" localSheetId="5">#REF!</definedName>
    <definedName name="____HM4">#REF!</definedName>
    <definedName name="____RE100" localSheetId="5">#REF!</definedName>
    <definedName name="____RE100">#REF!</definedName>
    <definedName name="____RE104" localSheetId="5">#REF!</definedName>
    <definedName name="____RE104">#REF!</definedName>
    <definedName name="____RE112" localSheetId="5">#REF!</definedName>
    <definedName name="____RE112">#REF!</definedName>
    <definedName name="____RE26" localSheetId="5">#REF!</definedName>
    <definedName name="____RE26">#REF!</definedName>
    <definedName name="____RE28" localSheetId="5">#REF!</definedName>
    <definedName name="____RE28">#REF!</definedName>
    <definedName name="____RE30" localSheetId="5">#REF!</definedName>
    <definedName name="____RE30">#REF!</definedName>
    <definedName name="____RE32" localSheetId="5">#REF!</definedName>
    <definedName name="____RE32">#REF!</definedName>
    <definedName name="____RE34" localSheetId="5">#REF!</definedName>
    <definedName name="____RE34">#REF!</definedName>
    <definedName name="____RE36" localSheetId="5">#REF!</definedName>
    <definedName name="____RE36">#REF!</definedName>
    <definedName name="____RE38" localSheetId="5">#REF!</definedName>
    <definedName name="____RE38">#REF!</definedName>
    <definedName name="____RE40" localSheetId="5">#REF!</definedName>
    <definedName name="____RE40">#REF!</definedName>
    <definedName name="____RE42" localSheetId="5">#REF!</definedName>
    <definedName name="____RE42">#REF!</definedName>
    <definedName name="____RE44" localSheetId="5">#REF!</definedName>
    <definedName name="____RE44">#REF!</definedName>
    <definedName name="____RE48" localSheetId="5">#REF!</definedName>
    <definedName name="____RE48">#REF!</definedName>
    <definedName name="____RE52" localSheetId="5">#REF!</definedName>
    <definedName name="____RE52">#REF!</definedName>
    <definedName name="____RE56" localSheetId="5">#REF!</definedName>
    <definedName name="____RE56">#REF!</definedName>
    <definedName name="____RE60" localSheetId="5">#REF!</definedName>
    <definedName name="____RE60">#REF!</definedName>
    <definedName name="____RE64" localSheetId="5">#REF!</definedName>
    <definedName name="____RE64">#REF!</definedName>
    <definedName name="____RE68" localSheetId="5">#REF!</definedName>
    <definedName name="____RE68">#REF!</definedName>
    <definedName name="____RE72" localSheetId="5">#REF!</definedName>
    <definedName name="____RE72">#REF!</definedName>
    <definedName name="____RE76" localSheetId="5">#REF!</definedName>
    <definedName name="____RE76">#REF!</definedName>
    <definedName name="____RE80" localSheetId="5">#REF!</definedName>
    <definedName name="____RE80">#REF!</definedName>
    <definedName name="____RE88" localSheetId="5">#REF!</definedName>
    <definedName name="____RE88">#REF!</definedName>
    <definedName name="____RE92" localSheetId="5">#REF!</definedName>
    <definedName name="____RE92">#REF!</definedName>
    <definedName name="____RE96" localSheetId="5">#REF!</definedName>
    <definedName name="____RE96">#REF!</definedName>
    <definedName name="____WH1" localSheetId="5">#REF!</definedName>
    <definedName name="____WH1">#REF!</definedName>
    <definedName name="___A20000" localSheetId="5">#REF!</definedName>
    <definedName name="___A20000">#REF!</definedName>
    <definedName name="___BAS1" localSheetId="5">#REF!</definedName>
    <definedName name="___BAS1">#REF!</definedName>
    <definedName name="___CDT1" localSheetId="5">#REF!</definedName>
    <definedName name="___CDT1">#REF!</definedName>
    <definedName name="___ELL45" localSheetId="5">#REF!</definedName>
    <definedName name="___ELL45">#REF!</definedName>
    <definedName name="___ELL90" localSheetId="5">#REF!</definedName>
    <definedName name="___ELL90">#REF!</definedName>
    <definedName name="___F3" localSheetId="5">#REF!</definedName>
    <definedName name="___F3">#REF!</definedName>
    <definedName name="___FF3" localSheetId="5">#REF!</definedName>
    <definedName name="___FF3">#REF!</definedName>
    <definedName name="___FLK1" localSheetId="5">#REF!</definedName>
    <definedName name="___FLK1">#REF!</definedName>
    <definedName name="___GEN1" localSheetId="5">#REF!</definedName>
    <definedName name="___GEN1">#REF!</definedName>
    <definedName name="___HE02" localSheetId="5">#REF!</definedName>
    <definedName name="___HE02">#REF!</definedName>
    <definedName name="___HE06" localSheetId="5">#REF!</definedName>
    <definedName name="___HE06">#REF!</definedName>
    <definedName name="___HE07" localSheetId="5">#REF!</definedName>
    <definedName name="___HE07">#REF!</definedName>
    <definedName name="___HE08" localSheetId="5">#REF!</definedName>
    <definedName name="___HE08">#REF!</definedName>
    <definedName name="___HE09" localSheetId="5">#REF!</definedName>
    <definedName name="___HE09">#REF!</definedName>
    <definedName name="___HE1" localSheetId="5">#REF!</definedName>
    <definedName name="___HE1">#REF!</definedName>
    <definedName name="___HE11" localSheetId="5">#REF!</definedName>
    <definedName name="___HE11">#REF!</definedName>
    <definedName name="___HE2" localSheetId="5">#REF!</definedName>
    <definedName name="___HE2">#REF!</definedName>
    <definedName name="___HE21" localSheetId="5">#REF!</definedName>
    <definedName name="___HE21">#REF!</definedName>
    <definedName name="___HE3" localSheetId="5">#REF!</definedName>
    <definedName name="___HE3">#REF!</definedName>
    <definedName name="___HE4" localSheetId="5">#REF!</definedName>
    <definedName name="___HE4">#REF!</definedName>
    <definedName name="___HE5" localSheetId="5">#REF!</definedName>
    <definedName name="___HE5">#REF!</definedName>
    <definedName name="___HE61" localSheetId="5">#REF!</definedName>
    <definedName name="___HE61">#REF!</definedName>
    <definedName name="___HE71" localSheetId="5">#REF!</definedName>
    <definedName name="___HE71">#REF!</definedName>
    <definedName name="___HE81" localSheetId="5">#REF!</definedName>
    <definedName name="___HE81">#REF!</definedName>
    <definedName name="___HE91" localSheetId="5">#REF!</definedName>
    <definedName name="___HE91">#REF!</definedName>
    <definedName name="___HM1" localSheetId="5">#REF!</definedName>
    <definedName name="___HM1">#REF!</definedName>
    <definedName name="___HM10" localSheetId="5">#REF!</definedName>
    <definedName name="___HM10">#REF!</definedName>
    <definedName name="___HM11" localSheetId="5">#REF!</definedName>
    <definedName name="___HM11">#REF!</definedName>
    <definedName name="___HM12" localSheetId="5">#REF!</definedName>
    <definedName name="___HM12">#REF!</definedName>
    <definedName name="___HM2" localSheetId="5">#REF!</definedName>
    <definedName name="___HM2">#REF!</definedName>
    <definedName name="___HM3" localSheetId="5">#REF!</definedName>
    <definedName name="___HM3">#REF!</definedName>
    <definedName name="___HM4" localSheetId="5">#REF!</definedName>
    <definedName name="___HM4">#REF!</definedName>
    <definedName name="___HM5" localSheetId="5">#REF!</definedName>
    <definedName name="___HM5">#REF!</definedName>
    <definedName name="___HM6" localSheetId="5">#REF!</definedName>
    <definedName name="___HM6">#REF!</definedName>
    <definedName name="___HM7" localSheetId="5">#REF!</definedName>
    <definedName name="___HM7">#REF!</definedName>
    <definedName name="___HM8" localSheetId="5">#REF!</definedName>
    <definedName name="___HM8">#REF!</definedName>
    <definedName name="___HM9" localSheetId="5">#REF!</definedName>
    <definedName name="___HM9">#REF!</definedName>
    <definedName name="___HV1" localSheetId="5">#REF!</definedName>
    <definedName name="___HV1">#REF!</definedName>
    <definedName name="___IPB1" localSheetId="5">#REF!</definedName>
    <definedName name="___IPB1">#REF!</definedName>
    <definedName name="___LV1" localSheetId="5">#REF!</definedName>
    <definedName name="___LV1">#REF!</definedName>
    <definedName name="___PIN1" localSheetId="5">#REF!</definedName>
    <definedName name="___PIN1">#REF!</definedName>
    <definedName name="___RE100" localSheetId="5">#REF!</definedName>
    <definedName name="___RE100">#REF!</definedName>
    <definedName name="___RE104" localSheetId="5">#REF!</definedName>
    <definedName name="___RE104">#REF!</definedName>
    <definedName name="___RE112" localSheetId="5">#REF!</definedName>
    <definedName name="___RE112">#REF!</definedName>
    <definedName name="___RE26" localSheetId="5">#REF!</definedName>
    <definedName name="___RE26">#REF!</definedName>
    <definedName name="___RE28" localSheetId="5">#REF!</definedName>
    <definedName name="___RE28">#REF!</definedName>
    <definedName name="___RE30" localSheetId="5">#REF!</definedName>
    <definedName name="___RE30">#REF!</definedName>
    <definedName name="___RE32" localSheetId="5">#REF!</definedName>
    <definedName name="___RE32">#REF!</definedName>
    <definedName name="___RE34" localSheetId="5">#REF!</definedName>
    <definedName name="___RE34">#REF!</definedName>
    <definedName name="___RE36" localSheetId="5">#REF!</definedName>
    <definedName name="___RE36">#REF!</definedName>
    <definedName name="___RE38" localSheetId="5">#REF!</definedName>
    <definedName name="___RE38">#REF!</definedName>
    <definedName name="___RE40" localSheetId="5">#REF!</definedName>
    <definedName name="___RE40">#REF!</definedName>
    <definedName name="___RE42" localSheetId="5">#REF!</definedName>
    <definedName name="___RE42">#REF!</definedName>
    <definedName name="___RE44" localSheetId="5">#REF!</definedName>
    <definedName name="___RE44">#REF!</definedName>
    <definedName name="___RE48" localSheetId="5">#REF!</definedName>
    <definedName name="___RE48">#REF!</definedName>
    <definedName name="___RE52" localSheetId="5">#REF!</definedName>
    <definedName name="___RE52">#REF!</definedName>
    <definedName name="___RE56" localSheetId="5">#REF!</definedName>
    <definedName name="___RE56">#REF!</definedName>
    <definedName name="___RE60" localSheetId="5">#REF!</definedName>
    <definedName name="___RE60">#REF!</definedName>
    <definedName name="___RE64" localSheetId="5">#REF!</definedName>
    <definedName name="___RE64">#REF!</definedName>
    <definedName name="___RE68" localSheetId="5">#REF!</definedName>
    <definedName name="___RE68">#REF!</definedName>
    <definedName name="___RE72" localSheetId="5">#REF!</definedName>
    <definedName name="___RE72">#REF!</definedName>
    <definedName name="___RE76" localSheetId="5">#REF!</definedName>
    <definedName name="___RE76">#REF!</definedName>
    <definedName name="___RE80" localSheetId="5">#REF!</definedName>
    <definedName name="___RE80">#REF!</definedName>
    <definedName name="___RE88" localSheetId="5">#REF!</definedName>
    <definedName name="___RE88">#REF!</definedName>
    <definedName name="___RE92" localSheetId="5">#REF!</definedName>
    <definedName name="___RE92">#REF!</definedName>
    <definedName name="___RE96" localSheetId="5">#REF!</definedName>
    <definedName name="___RE96">#REF!</definedName>
    <definedName name="___WH1" localSheetId="5">#REF!</definedName>
    <definedName name="___WH1">#REF!</definedName>
    <definedName name="__1__123Graph_ACHART_1" hidden="1">[2]Cash2!$G$16:$G$31</definedName>
    <definedName name="__123Graph_A" hidden="1">[3]TTL!$G$31:$AU$31</definedName>
    <definedName name="__123Graph_B" hidden="1">[3]TTL!$G$32:$AU$32</definedName>
    <definedName name="__123Graph_C" hidden="1">[3]TTL!$G$37:$AU$37</definedName>
    <definedName name="__123Graph_D" hidden="1">[3]TTL!$G$38:$AU$38</definedName>
    <definedName name="__123Graph_X" hidden="1">[3]TTL!$G$6:$AU$6</definedName>
    <definedName name="__2__123Graph_ACHART_2" hidden="1">[2]Z!$T$179:$AH$179</definedName>
    <definedName name="__3__123Graph_BCHART_2" hidden="1">[2]Z!$T$180:$AH$180</definedName>
    <definedName name="__4__123Graph_CCHART_1" hidden="1">[2]Cash2!$J$16:$J$36</definedName>
    <definedName name="__5__123Graph_DCHART_1" hidden="1">[2]Cash2!$K$16:$K$36</definedName>
    <definedName name="__A20000" localSheetId="5">#REF!</definedName>
    <definedName name="__A20000">#REF!</definedName>
    <definedName name="__BAS1" localSheetId="5">#REF!</definedName>
    <definedName name="__BAS1">#REF!</definedName>
    <definedName name="__CDT1" localSheetId="5">#REF!</definedName>
    <definedName name="__CDT1">#REF!</definedName>
    <definedName name="__ELL45" localSheetId="5">#REF!</definedName>
    <definedName name="__ELL45">#REF!</definedName>
    <definedName name="__ELL90" localSheetId="5">#REF!</definedName>
    <definedName name="__ELL90">#REF!</definedName>
    <definedName name="__F3" localSheetId="5">#REF!</definedName>
    <definedName name="__F3">#REF!</definedName>
    <definedName name="__FF3" localSheetId="5">#REF!</definedName>
    <definedName name="__FF3">#REF!</definedName>
    <definedName name="__FLK1" localSheetId="5">#REF!</definedName>
    <definedName name="__FLK1">#REF!</definedName>
    <definedName name="__GEN1" localSheetId="5">#REF!</definedName>
    <definedName name="__GEN1">#REF!</definedName>
    <definedName name="__HE02" localSheetId="5">#REF!</definedName>
    <definedName name="__HE02">#REF!</definedName>
    <definedName name="__HE06" localSheetId="5">#REF!</definedName>
    <definedName name="__HE06">#REF!</definedName>
    <definedName name="__HE07" localSheetId="5">#REF!</definedName>
    <definedName name="__HE07">#REF!</definedName>
    <definedName name="__HE08" localSheetId="5">#REF!</definedName>
    <definedName name="__HE08">#REF!</definedName>
    <definedName name="__HE09" localSheetId="5">#REF!</definedName>
    <definedName name="__HE09">#REF!</definedName>
    <definedName name="__HE1" localSheetId="5">#REF!</definedName>
    <definedName name="__HE1">#REF!</definedName>
    <definedName name="__HE11" localSheetId="5">#REF!</definedName>
    <definedName name="__HE11">#REF!</definedName>
    <definedName name="__HE2" localSheetId="5">#REF!</definedName>
    <definedName name="__HE2">#REF!</definedName>
    <definedName name="__HE21" localSheetId="5">#REF!</definedName>
    <definedName name="__HE21">#REF!</definedName>
    <definedName name="__HE3" localSheetId="5">#REF!</definedName>
    <definedName name="__HE3">#REF!</definedName>
    <definedName name="__HE4" localSheetId="5">#REF!</definedName>
    <definedName name="__HE4">#REF!</definedName>
    <definedName name="__HE5" localSheetId="5">#REF!</definedName>
    <definedName name="__HE5">#REF!</definedName>
    <definedName name="__HE61" localSheetId="5">#REF!</definedName>
    <definedName name="__HE61">#REF!</definedName>
    <definedName name="__HE71" localSheetId="5">#REF!</definedName>
    <definedName name="__HE71">#REF!</definedName>
    <definedName name="__HE81" localSheetId="5">#REF!</definedName>
    <definedName name="__HE81">#REF!</definedName>
    <definedName name="__HE91" localSheetId="5">#REF!</definedName>
    <definedName name="__HE91">#REF!</definedName>
    <definedName name="__HM1" localSheetId="5">#REF!</definedName>
    <definedName name="__HM1">#REF!</definedName>
    <definedName name="__HM10" localSheetId="5">#REF!</definedName>
    <definedName name="__HM10">#REF!</definedName>
    <definedName name="__HM11" localSheetId="5">#REF!</definedName>
    <definedName name="__HM11">#REF!</definedName>
    <definedName name="__HM12" localSheetId="5">#REF!</definedName>
    <definedName name="__HM12">#REF!</definedName>
    <definedName name="__HM2" localSheetId="5">#REF!</definedName>
    <definedName name="__HM2">#REF!</definedName>
    <definedName name="__HM3" localSheetId="5">#REF!</definedName>
    <definedName name="__HM3">#REF!</definedName>
    <definedName name="__HM4" localSheetId="5">#REF!</definedName>
    <definedName name="__HM4">#REF!</definedName>
    <definedName name="__HM5" localSheetId="5">#REF!</definedName>
    <definedName name="__HM5">#REF!</definedName>
    <definedName name="__HM6" localSheetId="5">#REF!</definedName>
    <definedName name="__HM6">#REF!</definedName>
    <definedName name="__HM7" localSheetId="5">#REF!</definedName>
    <definedName name="__HM7">#REF!</definedName>
    <definedName name="__HM8" localSheetId="5">#REF!</definedName>
    <definedName name="__HM8">#REF!</definedName>
    <definedName name="__HM9" localSheetId="5">#REF!</definedName>
    <definedName name="__HM9">#REF!</definedName>
    <definedName name="__HV1" localSheetId="5">#REF!</definedName>
    <definedName name="__HV1">#REF!</definedName>
    <definedName name="__IPB1" localSheetId="5">#REF!</definedName>
    <definedName name="__IPB1">#REF!</definedName>
    <definedName name="__LV1" localSheetId="5">#REF!</definedName>
    <definedName name="__LV1">#REF!</definedName>
    <definedName name="__PIN1" localSheetId="5">#REF!</definedName>
    <definedName name="__PIN1">#REF!</definedName>
    <definedName name="__RE100" localSheetId="5">#REF!</definedName>
    <definedName name="__RE100">#REF!</definedName>
    <definedName name="__RE104" localSheetId="5">#REF!</definedName>
    <definedName name="__RE104">#REF!</definedName>
    <definedName name="__RE112" localSheetId="5">#REF!</definedName>
    <definedName name="__RE112">#REF!</definedName>
    <definedName name="__RE26" localSheetId="5">#REF!</definedName>
    <definedName name="__RE26">#REF!</definedName>
    <definedName name="__RE28" localSheetId="5">#REF!</definedName>
    <definedName name="__RE28">#REF!</definedName>
    <definedName name="__RE30" localSheetId="5">#REF!</definedName>
    <definedName name="__RE30">#REF!</definedName>
    <definedName name="__RE32" localSheetId="5">#REF!</definedName>
    <definedName name="__RE32">#REF!</definedName>
    <definedName name="__RE34" localSheetId="5">#REF!</definedName>
    <definedName name="__RE34">#REF!</definedName>
    <definedName name="__RE36" localSheetId="5">#REF!</definedName>
    <definedName name="__RE36">#REF!</definedName>
    <definedName name="__RE38" localSheetId="5">#REF!</definedName>
    <definedName name="__RE38">#REF!</definedName>
    <definedName name="__RE40" localSheetId="5">#REF!</definedName>
    <definedName name="__RE40">#REF!</definedName>
    <definedName name="__RE42" localSheetId="5">#REF!</definedName>
    <definedName name="__RE42">#REF!</definedName>
    <definedName name="__RE44" localSheetId="5">#REF!</definedName>
    <definedName name="__RE44">#REF!</definedName>
    <definedName name="__RE48" localSheetId="5">#REF!</definedName>
    <definedName name="__RE48">#REF!</definedName>
    <definedName name="__RE52" localSheetId="5">#REF!</definedName>
    <definedName name="__RE52">#REF!</definedName>
    <definedName name="__RE56" localSheetId="5">#REF!</definedName>
    <definedName name="__RE56">#REF!</definedName>
    <definedName name="__RE60" localSheetId="5">#REF!</definedName>
    <definedName name="__RE60">#REF!</definedName>
    <definedName name="__RE64" localSheetId="5">#REF!</definedName>
    <definedName name="__RE64">#REF!</definedName>
    <definedName name="__RE68" localSheetId="5">#REF!</definedName>
    <definedName name="__RE68">#REF!</definedName>
    <definedName name="__RE72" localSheetId="5">#REF!</definedName>
    <definedName name="__RE72">#REF!</definedName>
    <definedName name="__RE76" localSheetId="5">#REF!</definedName>
    <definedName name="__RE76">#REF!</definedName>
    <definedName name="__RE80" localSheetId="5">#REF!</definedName>
    <definedName name="__RE80">#REF!</definedName>
    <definedName name="__RE88" localSheetId="5">#REF!</definedName>
    <definedName name="__RE88">#REF!</definedName>
    <definedName name="__RE92" localSheetId="5">#REF!</definedName>
    <definedName name="__RE92">#REF!</definedName>
    <definedName name="__RE96" localSheetId="5">#REF!</definedName>
    <definedName name="__RE96">#REF!</definedName>
    <definedName name="__WH1" localSheetId="5">#REF!</definedName>
    <definedName name="__WH1">#REF!</definedName>
    <definedName name="_1">#N/A</definedName>
    <definedName name="_1__123Graph_ACHART_1" hidden="1">[2]Cash2!$G$16:$G$31</definedName>
    <definedName name="_1000A01">#N/A</definedName>
    <definedName name="_11">#N/A</definedName>
    <definedName name="_11Y__Crite" localSheetId="5">[4]jobhist!#REF!</definedName>
    <definedName name="_11Y__Crite">[4]jobhist!#REF!</definedName>
    <definedName name="_13_ページング_電話関係" localSheetId="5">#REF!</definedName>
    <definedName name="_13_ページング_電話関係">#REF!</definedName>
    <definedName name="_13Y__Extr" localSheetId="5">[4]jobhist!#REF!</definedName>
    <definedName name="_13Y__Extr">[4]jobhist!#REF!</definedName>
    <definedName name="_2">#N/A</definedName>
    <definedName name="_2__123Graph_ACHART_2" hidden="1">[2]Z!$T$179:$AH$179</definedName>
    <definedName name="_22">#N/A</definedName>
    <definedName name="_3" localSheetId="5">#REF!</definedName>
    <definedName name="_3">#REF!</definedName>
    <definedName name="_3__123Graph_BCHART_2" hidden="1">[2]Z!$T$180:$AH$180</definedName>
    <definedName name="_4" localSheetId="5">#REF!</definedName>
    <definedName name="_4">#REF!</definedName>
    <definedName name="_4__123Graph_CCHART_1" hidden="1">[2]Cash2!$J$16:$J$36</definedName>
    <definedName name="_5__123Graph_DCHART_1" hidden="1">[2]Cash2!$K$16:$K$36</definedName>
    <definedName name="_6Y_0Crite" localSheetId="5">[5]jobhist!#REF!</definedName>
    <definedName name="_6Y_0Crite">[5]jobhist!#REF!</definedName>
    <definedName name="_7Y_0Crite" localSheetId="5">[5]jobhist!#REF!</definedName>
    <definedName name="_7Y_0Crite">[5]jobhist!#REF!</definedName>
    <definedName name="_7Y_0Extr" localSheetId="5">[5]jobhist!#REF!</definedName>
    <definedName name="_7Y_0Extr">[5]jobhist!#REF!</definedName>
    <definedName name="_8Y__Crite" localSheetId="5">[4]jobhist!#REF!</definedName>
    <definedName name="_8Y__Crite">[4]jobhist!#REF!</definedName>
    <definedName name="_9Y__Extr" localSheetId="5">[4]jobhist!#REF!</definedName>
    <definedName name="_9Y__Extr">[4]jobhist!#REF!</definedName>
    <definedName name="_9Y_0Extr" localSheetId="5">[5]jobhist!#REF!</definedName>
    <definedName name="_9Y_0Extr">[5]jobhist!#REF!</definedName>
    <definedName name="_A20000" localSheetId="5">#REF!</definedName>
    <definedName name="_A20000">#REF!</definedName>
    <definedName name="_BAS1" localSheetId="5">#REF!</definedName>
    <definedName name="_BAS1">#REF!</definedName>
    <definedName name="_CDT1" localSheetId="5">#REF!</definedName>
    <definedName name="_CDT1">#REF!</definedName>
    <definedName name="_ELL45" localSheetId="5">#REF!</definedName>
    <definedName name="_ELL45">#REF!</definedName>
    <definedName name="_ELL90" localSheetId="5">#REF!</definedName>
    <definedName name="_ELL90">#REF!</definedName>
    <definedName name="_F3" localSheetId="5">#REF!</definedName>
    <definedName name="_F3">#REF!</definedName>
    <definedName name="_FF3" localSheetId="5">#REF!</definedName>
    <definedName name="_FF3">#REF!</definedName>
    <definedName name="_Fill" localSheetId="5" hidden="1">'[6]WT-LIST'!#REF!</definedName>
    <definedName name="_Fill" hidden="1">'[6]WT-LIST'!#REF!</definedName>
    <definedName name="_xlnm._FilterDatabase" localSheetId="5" hidden="1">#REF!</definedName>
    <definedName name="_xlnm._FilterDatabase" hidden="1">#REF!</definedName>
    <definedName name="_FLK1" localSheetId="5">#REF!</definedName>
    <definedName name="_FLK1">#REF!</definedName>
    <definedName name="_GEN1" localSheetId="5">#REF!</definedName>
    <definedName name="_GEN1">#REF!</definedName>
    <definedName name="_HE02" localSheetId="5">#REF!</definedName>
    <definedName name="_HE02">#REF!</definedName>
    <definedName name="_HE06" localSheetId="5">#REF!</definedName>
    <definedName name="_HE06">#REF!</definedName>
    <definedName name="_HE07" localSheetId="5">#REF!</definedName>
    <definedName name="_HE07">#REF!</definedName>
    <definedName name="_HE08" localSheetId="5">#REF!</definedName>
    <definedName name="_HE08">#REF!</definedName>
    <definedName name="_HE09" localSheetId="5">#REF!</definedName>
    <definedName name="_HE09">#REF!</definedName>
    <definedName name="_HE1" localSheetId="5">#REF!</definedName>
    <definedName name="_HE1">#REF!</definedName>
    <definedName name="_HE11" localSheetId="5">#REF!</definedName>
    <definedName name="_HE11">#REF!</definedName>
    <definedName name="_HE2" localSheetId="5">#REF!</definedName>
    <definedName name="_HE2">#REF!</definedName>
    <definedName name="_HE21" localSheetId="5">#REF!</definedName>
    <definedName name="_HE21">#REF!</definedName>
    <definedName name="_HE3" localSheetId="5">#REF!</definedName>
    <definedName name="_HE3">#REF!</definedName>
    <definedName name="_HE4" localSheetId="5">#REF!</definedName>
    <definedName name="_HE4">#REF!</definedName>
    <definedName name="_HE5" localSheetId="5">#REF!</definedName>
    <definedName name="_HE5">#REF!</definedName>
    <definedName name="_HE61" localSheetId="5">#REF!</definedName>
    <definedName name="_HE61">#REF!</definedName>
    <definedName name="_HE71" localSheetId="5">#REF!</definedName>
    <definedName name="_HE71">#REF!</definedName>
    <definedName name="_HE81" localSheetId="5">#REF!</definedName>
    <definedName name="_HE81">#REF!</definedName>
    <definedName name="_HE91" localSheetId="5">#REF!</definedName>
    <definedName name="_HE91">#REF!</definedName>
    <definedName name="_HM1" localSheetId="5">#REF!</definedName>
    <definedName name="_HM1">#REF!</definedName>
    <definedName name="_HM10" localSheetId="5">#REF!</definedName>
    <definedName name="_HM10">#REF!</definedName>
    <definedName name="_HM11" localSheetId="5">#REF!</definedName>
    <definedName name="_HM11">#REF!</definedName>
    <definedName name="_HM12" localSheetId="5">#REF!</definedName>
    <definedName name="_HM12">#REF!</definedName>
    <definedName name="_HM2" localSheetId="5">#REF!</definedName>
    <definedName name="_HM2">#REF!</definedName>
    <definedName name="_HM3" localSheetId="5">#REF!</definedName>
    <definedName name="_HM3">#REF!</definedName>
    <definedName name="_HM4" localSheetId="5">#REF!</definedName>
    <definedName name="_HM4">#REF!</definedName>
    <definedName name="_HM5" localSheetId="5">#REF!</definedName>
    <definedName name="_HM5">#REF!</definedName>
    <definedName name="_HM6" localSheetId="5">#REF!</definedName>
    <definedName name="_HM6">#REF!</definedName>
    <definedName name="_HM7" localSheetId="5">#REF!</definedName>
    <definedName name="_HM7">#REF!</definedName>
    <definedName name="_HM8" localSheetId="5">#REF!</definedName>
    <definedName name="_HM8">#REF!</definedName>
    <definedName name="_HM9" localSheetId="5">#REF!</definedName>
    <definedName name="_HM9">#REF!</definedName>
    <definedName name="_HV1" localSheetId="5">#REF!</definedName>
    <definedName name="_HV1">#REF!</definedName>
    <definedName name="_IPB1" localSheetId="5">#REF!</definedName>
    <definedName name="_IPB1">#REF!</definedName>
    <definedName name="_Key1" localSheetId="5" hidden="1">#REF!</definedName>
    <definedName name="_Key1" hidden="1">#REF!</definedName>
    <definedName name="_Key2" localSheetId="5" hidden="1">#REF!</definedName>
    <definedName name="_Key2" hidden="1">#REF!</definedName>
    <definedName name="_LV1" localSheetId="5">#REF!</definedName>
    <definedName name="_LV1">#REF!</definedName>
    <definedName name="_Order1" hidden="1">255</definedName>
    <definedName name="_Order2" hidden="1">255</definedName>
    <definedName name="_PIN1" localSheetId="5">#REF!</definedName>
    <definedName name="_PIN1">#REF!</definedName>
    <definedName name="_RE100" localSheetId="5">#REF!</definedName>
    <definedName name="_RE100">#REF!</definedName>
    <definedName name="_RE104" localSheetId="5">#REF!</definedName>
    <definedName name="_RE104">#REF!</definedName>
    <definedName name="_RE112" localSheetId="5">#REF!</definedName>
    <definedName name="_RE112">#REF!</definedName>
    <definedName name="_RE26" localSheetId="5">#REF!</definedName>
    <definedName name="_RE26">#REF!</definedName>
    <definedName name="_RE28" localSheetId="5">#REF!</definedName>
    <definedName name="_RE28">#REF!</definedName>
    <definedName name="_RE30" localSheetId="5">#REF!</definedName>
    <definedName name="_RE30">#REF!</definedName>
    <definedName name="_RE32" localSheetId="5">#REF!</definedName>
    <definedName name="_RE32">#REF!</definedName>
    <definedName name="_RE34" localSheetId="5">#REF!</definedName>
    <definedName name="_RE34">#REF!</definedName>
    <definedName name="_RE36" localSheetId="5">#REF!</definedName>
    <definedName name="_RE36">#REF!</definedName>
    <definedName name="_RE38" localSheetId="5">#REF!</definedName>
    <definedName name="_RE38">#REF!</definedName>
    <definedName name="_RE40" localSheetId="5">#REF!</definedName>
    <definedName name="_RE40">#REF!</definedName>
    <definedName name="_RE42" localSheetId="5">#REF!</definedName>
    <definedName name="_RE42">#REF!</definedName>
    <definedName name="_RE44" localSheetId="5">#REF!</definedName>
    <definedName name="_RE44">#REF!</definedName>
    <definedName name="_RE48" localSheetId="5">#REF!</definedName>
    <definedName name="_RE48">#REF!</definedName>
    <definedName name="_RE52" localSheetId="5">#REF!</definedName>
    <definedName name="_RE52">#REF!</definedName>
    <definedName name="_RE56" localSheetId="5">#REF!</definedName>
    <definedName name="_RE56">#REF!</definedName>
    <definedName name="_RE60" localSheetId="5">#REF!</definedName>
    <definedName name="_RE60">#REF!</definedName>
    <definedName name="_RE64" localSheetId="5">#REF!</definedName>
    <definedName name="_RE64">#REF!</definedName>
    <definedName name="_RE68" localSheetId="5">#REF!</definedName>
    <definedName name="_RE68">#REF!</definedName>
    <definedName name="_RE72" localSheetId="5">#REF!</definedName>
    <definedName name="_RE72">#REF!</definedName>
    <definedName name="_RE76" localSheetId="5">#REF!</definedName>
    <definedName name="_RE76">#REF!</definedName>
    <definedName name="_RE80" localSheetId="5">#REF!</definedName>
    <definedName name="_RE80">#REF!</definedName>
    <definedName name="_RE88" localSheetId="5">#REF!</definedName>
    <definedName name="_RE88">#REF!</definedName>
    <definedName name="_RE92" localSheetId="5">#REF!</definedName>
    <definedName name="_RE92">#REF!</definedName>
    <definedName name="_RE96" localSheetId="5">#REF!</definedName>
    <definedName name="_RE96">#REF!</definedName>
    <definedName name="_Regression_Int" hidden="1">1</definedName>
    <definedName name="_Regression_Out" localSheetId="5" hidden="1">#REF!</definedName>
    <definedName name="_Regression_Out" hidden="1">#REF!</definedName>
    <definedName name="_Regression_X" localSheetId="5" hidden="1">#REF!</definedName>
    <definedName name="_Regression_X" hidden="1">#REF!</definedName>
    <definedName name="_Regression_Y" localSheetId="5" hidden="1">#REF!</definedName>
    <definedName name="_Regression_Y" hidden="1">#REF!</definedName>
    <definedName name="_Sort" localSheetId="5" hidden="1">#REF!</definedName>
    <definedName name="_Sort" hidden="1">#REF!</definedName>
    <definedName name="_WH1" localSheetId="5">#REF!</definedName>
    <definedName name="_WH1">#REF!</definedName>
    <definedName name="√">"SQRT"</definedName>
    <definedName name="A" localSheetId="5">#REF!</definedName>
    <definedName name="A">#REF!</definedName>
    <definedName name="a_dash" localSheetId="5">#REF!</definedName>
    <definedName name="a_dash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 localSheetId="5">#REF!</definedName>
    <definedName name="AA">#REF!</definedName>
    <definedName name="AAA" localSheetId="5">#REF!</definedName>
    <definedName name="AAA">#REF!</definedName>
    <definedName name="ab" localSheetId="5" hidden="1">#REF!</definedName>
    <definedName name="ab" hidden="1">#REF!</definedName>
    <definedName name="ac" localSheetId="5" hidden="1">#REF!</definedName>
    <definedName name="ac" hidden="1">#REF!</definedName>
    <definedName name="ad" localSheetId="5">[7]DCS!#REF!</definedName>
    <definedName name="ad">[7]DCS!#REF!</definedName>
    <definedName name="ae" localSheetId="5">#REF!</definedName>
    <definedName name="ae">#REF!</definedName>
    <definedName name="agdump" localSheetId="5">#REF!</definedName>
    <definedName name="agdump">#REF!</definedName>
    <definedName name="agedump" localSheetId="5">#REF!</definedName>
    <definedName name="agedump">#REF!</definedName>
    <definedName name="agencydump" localSheetId="5">#REF!</definedName>
    <definedName name="agencydump">#REF!</definedName>
    <definedName name="AGENCYLY" localSheetId="5">#REF!</definedName>
    <definedName name="AGENCYLY">#REF!</definedName>
    <definedName name="AGENCYPLAN" localSheetId="5">#REF!</definedName>
    <definedName name="AGENCYPLAN">#REF!</definedName>
    <definedName name="AH" localSheetId="10" hidden="1">{#N/A,#N/A,FALSE,"CCTV"}</definedName>
    <definedName name="AH" localSheetId="11" hidden="1">{#N/A,#N/A,FALSE,"CCTV"}</definedName>
    <definedName name="AH" localSheetId="9" hidden="1">{#N/A,#N/A,FALSE,"CCTV"}</definedName>
    <definedName name="AH" localSheetId="4" hidden="1">{#N/A,#N/A,FALSE,"CCTV"}</definedName>
    <definedName name="AH" hidden="1">{#N/A,#N/A,FALSE,"CCTV"}</definedName>
    <definedName name="air_trap" localSheetId="5">#REF!</definedName>
    <definedName name="air_trap">#REF!</definedName>
    <definedName name="All_Item" localSheetId="5">#REF!</definedName>
    <definedName name="All_Item">#REF!</definedName>
    <definedName name="ALPIN">#N/A</definedName>
    <definedName name="ALPJYOU">#N/A</definedName>
    <definedName name="ALPTOI">#N/A</definedName>
    <definedName name="anchor" localSheetId="5">#REF!</definedName>
    <definedName name="anchor">#REF!</definedName>
    <definedName name="angle" localSheetId="5">#REF!</definedName>
    <definedName name="angle">#REF!</definedName>
    <definedName name="aq" localSheetId="5">#REF!</definedName>
    <definedName name="aq">#REF!</definedName>
    <definedName name="ar" localSheetId="5">[7]ANALYSER!#REF!</definedName>
    <definedName name="ar">[7]ANALYSER!#REF!</definedName>
    <definedName name="area" localSheetId="5">[8]MixBed!#REF!</definedName>
    <definedName name="area">[8]MixBed!#REF!</definedName>
    <definedName name="area1" localSheetId="5">[8]MixBed!#REF!</definedName>
    <definedName name="area1">[8]MixBed!#REF!</definedName>
    <definedName name="Attachment_C_3" localSheetId="5">#REF!</definedName>
    <definedName name="Attachment_C_3">#REF!</definedName>
    <definedName name="autofill_data" localSheetId="5">#REF!</definedName>
    <definedName name="autofill_data">#REF!</definedName>
    <definedName name="aw" localSheetId="5">#REF!</definedName>
    <definedName name="aw">#REF!</definedName>
    <definedName name="B" localSheetId="5">#REF!</definedName>
    <definedName name="B">#REF!</definedName>
    <definedName name="b_dash" localSheetId="5">#REF!</definedName>
    <definedName name="b_dash">#REF!</definedName>
    <definedName name="B_FLG" localSheetId="5">#REF!</definedName>
    <definedName name="B_FLG">#REF!</definedName>
    <definedName name="back_pressure" localSheetId="5">#REF!</definedName>
    <definedName name="back_pressure">#REF!</definedName>
    <definedName name="ball" localSheetId="5">#REF!</definedName>
    <definedName name="ball">#REF!</definedName>
    <definedName name="BAS" localSheetId="5">#REF!</definedName>
    <definedName name="BAS">#REF!</definedName>
    <definedName name="BASE_PLATE" localSheetId="5">#REF!</definedName>
    <definedName name="BASE_PLATE">#REF!</definedName>
    <definedName name="Bidder_Quote_Ref_No" localSheetId="5">#REF!</definedName>
    <definedName name="Bidder_Quote_Ref_No">#REF!</definedName>
    <definedName name="BOLT" localSheetId="5">#REF!</definedName>
    <definedName name="BOLT">#REF!</definedName>
    <definedName name="BOQ" localSheetId="5">#REF!</definedName>
    <definedName name="BOQ">#REF!</definedName>
    <definedName name="BOSS" localSheetId="5">#REF!</definedName>
    <definedName name="BOSS">#REF!</definedName>
    <definedName name="BOX" localSheetId="5">#REF!</definedName>
    <definedName name="BOX">#REF!</definedName>
    <definedName name="butterfly" localSheetId="5">#REF!</definedName>
    <definedName name="butterfly">#REF!</definedName>
    <definedName name="C_" localSheetId="5">#REF!</definedName>
    <definedName name="C_">#REF!</definedName>
    <definedName name="c_margin" localSheetId="5">#REF!</definedName>
    <definedName name="c_margin">#REF!</definedName>
    <definedName name="CABLE" localSheetId="5">#REF!</definedName>
    <definedName name="CABLE">#REF!</definedName>
    <definedName name="CABLE1" localSheetId="5">#REF!</definedName>
    <definedName name="CABLE1">#REF!</definedName>
    <definedName name="CalcAgencyPrice" localSheetId="5">#REF!</definedName>
    <definedName name="CalcAgencyPrice">#REF!</definedName>
    <definedName name="Camp_Bldg_M2" localSheetId="5">#REF!</definedName>
    <definedName name="Camp_Bldg_M2">#REF!</definedName>
    <definedName name="Camp_Facility_Cost_FC" localSheetId="5">#REF!</definedName>
    <definedName name="Camp_Facility_Cost_FC">#REF!</definedName>
    <definedName name="Camp_Facility_Cost_LC" localSheetId="5">#REF!</definedName>
    <definedName name="Camp_Facility_Cost_LC">#REF!</definedName>
    <definedName name="Camp_No_of_person" localSheetId="5">#REF!</definedName>
    <definedName name="Camp_No_of_person">#REF!</definedName>
    <definedName name="CAP" localSheetId="5">#REF!</definedName>
    <definedName name="CAP">#REF!</definedName>
    <definedName name="Category_All" localSheetId="5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DT" localSheetId="5">#REF!</definedName>
    <definedName name="CDT">#REF!</definedName>
    <definedName name="check" localSheetId="5">#REF!</definedName>
    <definedName name="check">#REF!</definedName>
    <definedName name="Civil_Eqt_FC" localSheetId="5">#REF!</definedName>
    <definedName name="Civil_Eqt_FC">#REF!</definedName>
    <definedName name="Civil_Eqt_LC" localSheetId="5">#REF!</definedName>
    <definedName name="Civil_Eqt_LC">#REF!</definedName>
    <definedName name="Civil_McxMth" localSheetId="5">#REF!</definedName>
    <definedName name="Civil_McxMth">#REF!</definedName>
    <definedName name="coat" localSheetId="5">#REF!</definedName>
    <definedName name="coat">#REF!</definedName>
    <definedName name="COM" localSheetId="5">#REF!</definedName>
    <definedName name="COM">#REF!</definedName>
    <definedName name="Commission" localSheetId="5">#REF!</definedName>
    <definedName name="Commission">#REF!</definedName>
    <definedName name="Common_Eqt_FC" localSheetId="5">#REF!</definedName>
    <definedName name="Common_Eqt_FC">#REF!</definedName>
    <definedName name="Common_Eqt_LC" localSheetId="5">#REF!</definedName>
    <definedName name="Common_Eqt_LC">#REF!</definedName>
    <definedName name="Common_McxMth" localSheetId="5">#REF!</definedName>
    <definedName name="Common_McxMth">#REF!</definedName>
    <definedName name="Company_Name" localSheetId="5">#REF!</definedName>
    <definedName name="Company_Name">#REF!</definedName>
    <definedName name="CONDUIT" localSheetId="5">#REF!</definedName>
    <definedName name="CONDUIT">#REF!</definedName>
    <definedName name="CONT" localSheetId="5">#REF!</definedName>
    <definedName name="CONT">#REF!</definedName>
    <definedName name="CONT1" localSheetId="5">#REF!</definedName>
    <definedName name="CONT1">#REF!</definedName>
    <definedName name="COS" localSheetId="5">#REF!</definedName>
    <definedName name="COS">#REF!</definedName>
    <definedName name="COST" localSheetId="5">#REF!</definedName>
    <definedName name="COST">#REF!</definedName>
    <definedName name="COVER" localSheetId="5">#REF!</definedName>
    <definedName name="COVER">#REF!</definedName>
    <definedName name="CPLG" localSheetId="5">#REF!</definedName>
    <definedName name="CPLG">#REF!</definedName>
    <definedName name="CP새단가" localSheetId="5">#REF!</definedName>
    <definedName name="CP새단가">#REF!</definedName>
    <definedName name="_xlnm.Criteria" localSheetId="5">[9]SILICATE!#REF!</definedName>
    <definedName name="_xlnm.Criteria">[9]SILICATE!#REF!</definedName>
    <definedName name="crush_s" localSheetId="5">#REF!</definedName>
    <definedName name="crush_s">#REF!</definedName>
    <definedName name="CURV" localSheetId="5">#REF!</definedName>
    <definedName name="CURV">#REF!</definedName>
    <definedName name="D" localSheetId="5">[10]TOEC!#REF!</definedName>
    <definedName name="D">[10]TOEC!#REF!</definedName>
    <definedName name="DaRWk1" localSheetId="5">#REF!</definedName>
    <definedName name="DaRWk1">#REF!</definedName>
    <definedName name="DaRWk10" localSheetId="5">#REF!</definedName>
    <definedName name="DaRWk10">#REF!</definedName>
    <definedName name="DaRWk11" localSheetId="5">#REF!</definedName>
    <definedName name="DaRWk11">#REF!</definedName>
    <definedName name="DaRWk12" localSheetId="5">#REF!</definedName>
    <definedName name="DaRWk12">#REF!</definedName>
    <definedName name="DaRWk2" localSheetId="5">#REF!</definedName>
    <definedName name="DaRWk2">#REF!</definedName>
    <definedName name="DaRWk3" localSheetId="5">#REF!</definedName>
    <definedName name="DaRWk3">#REF!</definedName>
    <definedName name="DaRWk4" localSheetId="5">#REF!</definedName>
    <definedName name="DaRWk4">#REF!</definedName>
    <definedName name="DaRWk5" localSheetId="5">#REF!</definedName>
    <definedName name="DaRWk5">#REF!</definedName>
    <definedName name="DaRWk6" localSheetId="5">#REF!</definedName>
    <definedName name="DaRWk6">#REF!</definedName>
    <definedName name="DaRWk8" localSheetId="5">#REF!</definedName>
    <definedName name="DaRWk8">#REF!</definedName>
    <definedName name="DaRwk9" localSheetId="5">#REF!</definedName>
    <definedName name="DaRwk9">#REF!</definedName>
    <definedName name="dasdfds" localSheetId="5">#REF!</definedName>
    <definedName name="dasdfds">#REF!</definedName>
    <definedName name="data" localSheetId="5">#REF!</definedName>
    <definedName name="data">#REF!</definedName>
    <definedName name="DATA_1">'[11]BLR 1'!$S$1:$S$65536</definedName>
    <definedName name="DATA_10">[11]GEN!$R$1:$R$65536</definedName>
    <definedName name="DATA_11">[11]GAS!$R$1:$R$65536</definedName>
    <definedName name="DATA_12">[11]DEAE!$S$1:$S$65536</definedName>
    <definedName name="DATA_2">[11]BLR2!$S$1:$S$65536</definedName>
    <definedName name="DATA_3">[11]BLR3!$S$1:$S$65536</definedName>
    <definedName name="DATA_4">[11]BLR4!$S$1:$S$65536</definedName>
    <definedName name="DATA_5">[11]BLR5!$S$1:$S$65536</definedName>
    <definedName name="DATA_6">[11]DEM!$R$1:$R$65536</definedName>
    <definedName name="DATA_7">[11]SAM!$R$1:$R$65536</definedName>
    <definedName name="DATA_8">[11]CHEM!$R$1:$R$65536</definedName>
    <definedName name="DATA_9">[11]COP!$R$1:$R$65536</definedName>
    <definedName name="_xlnm.Database" localSheetId="5">#REF!</definedName>
    <definedName name="_xlnm.Database">#REF!</definedName>
    <definedName name="DataFilter" localSheetId="5">[12]!DataFilter</definedName>
    <definedName name="DataFilter">[12]!DataFilter</definedName>
    <definedName name="DataSort" localSheetId="5">[12]!DataSort</definedName>
    <definedName name="DataSort">[12]!DataSort</definedName>
    <definedName name="Date_of_Data" localSheetId="5">#REF!</definedName>
    <definedName name="Date_of_Data">#REF!</definedName>
    <definedName name="DaWk7" localSheetId="5">#REF!</definedName>
    <definedName name="DaWk7">#REF!</definedName>
    <definedName name="dbrwk1" localSheetId="5">#REF!</definedName>
    <definedName name="dbrwk1">#REF!</definedName>
    <definedName name="dbrwk10" localSheetId="5">#REF!</definedName>
    <definedName name="dbrwk10">#REF!</definedName>
    <definedName name="dbrwk11" localSheetId="5">#REF!</definedName>
    <definedName name="dbrwk11">#REF!</definedName>
    <definedName name="dbrwk12" localSheetId="5">#REF!</definedName>
    <definedName name="dbrwk12">#REF!</definedName>
    <definedName name="dbrwk2" localSheetId="5">#REF!</definedName>
    <definedName name="dbrwk2">#REF!</definedName>
    <definedName name="dbrwk3" localSheetId="5">#REF!</definedName>
    <definedName name="dbrwk3">#REF!</definedName>
    <definedName name="dbrwk4" localSheetId="5">#REF!</definedName>
    <definedName name="dbrwk4">#REF!</definedName>
    <definedName name="dbrwk5" localSheetId="5">#REF!</definedName>
    <definedName name="dbrwk5">#REF!</definedName>
    <definedName name="dbrwk6" localSheetId="5">#REF!</definedName>
    <definedName name="dbrwk6">#REF!</definedName>
    <definedName name="dbrwk7" localSheetId="5">#REF!</definedName>
    <definedName name="dbrwk7">#REF!</definedName>
    <definedName name="dbrwk8" localSheetId="5">#REF!</definedName>
    <definedName name="dbrwk8">#REF!</definedName>
    <definedName name="dbrwk9" localSheetId="5">#REF!</definedName>
    <definedName name="dbrwk9">#REF!</definedName>
    <definedName name="dcrwk1" localSheetId="5">#REF!</definedName>
    <definedName name="dcrwk1">#REF!</definedName>
    <definedName name="dcrwk10" localSheetId="5">#REF!</definedName>
    <definedName name="dcrwk10">#REF!</definedName>
    <definedName name="dcrwk11" localSheetId="5">#REF!</definedName>
    <definedName name="dcrwk11">#REF!</definedName>
    <definedName name="dcrwk12" localSheetId="5">#REF!</definedName>
    <definedName name="dcrwk12">#REF!</definedName>
    <definedName name="dcrwk2" localSheetId="5">#REF!</definedName>
    <definedName name="dcrwk2">#REF!</definedName>
    <definedName name="dcrwk3" localSheetId="5">#REF!</definedName>
    <definedName name="dcrwk3">#REF!</definedName>
    <definedName name="dcrwk4" localSheetId="5">#REF!</definedName>
    <definedName name="dcrwk4">#REF!</definedName>
    <definedName name="dcrwk5" localSheetId="5">#REF!</definedName>
    <definedName name="dcrwk5">#REF!</definedName>
    <definedName name="dcrwk6" localSheetId="5">#REF!</definedName>
    <definedName name="dcrwk6">#REF!</definedName>
    <definedName name="dcrwk7" localSheetId="5">#REF!</definedName>
    <definedName name="dcrwk7">#REF!</definedName>
    <definedName name="dcrwk8" localSheetId="5">#REF!</definedName>
    <definedName name="dcrwk8">#REF!</definedName>
    <definedName name="dcrwk9" localSheetId="5">#REF!</definedName>
    <definedName name="dcrwk9">#REF!</definedName>
    <definedName name="DDD" localSheetId="5" hidden="1">'[13]WT-LIST'!#REF!</definedName>
    <definedName name="DDD" hidden="1">'[13]WT-LIST'!#REF!</definedName>
    <definedName name="DelDC" localSheetId="5">#REF!</definedName>
    <definedName name="DelDC">#REF!</definedName>
    <definedName name="DelDm" localSheetId="5">#REF!</definedName>
    <definedName name="DelDm">#REF!</definedName>
    <definedName name="Delivery" localSheetId="5">#REF!</definedName>
    <definedName name="Delivery">#REF!</definedName>
    <definedName name="DelType" localSheetId="5">#REF!</definedName>
    <definedName name="DelType">#REF!</definedName>
    <definedName name="deptLookup" localSheetId="5">#REF!</definedName>
    <definedName name="deptLookup">#REF!</definedName>
    <definedName name="diameter" localSheetId="5">#REF!</definedName>
    <definedName name="diameter">#REF!</definedName>
    <definedName name="diaphragm" localSheetId="5">#REF!</definedName>
    <definedName name="diaphragm">#REF!</definedName>
    <definedName name="DL_Total_Peak" localSheetId="5">#REF!</definedName>
    <definedName name="DL_Total_Peak">#REF!</definedName>
    <definedName name="drain_trap" localSheetId="5">#REF!</definedName>
    <definedName name="drain_trap">#REF!</definedName>
    <definedName name="dual_plate_check" localSheetId="5">#REF!</definedName>
    <definedName name="dual_plate_check">#REF!</definedName>
    <definedName name="dumppr" localSheetId="5">#REF!</definedName>
    <definedName name="dumppr">#REF!</definedName>
    <definedName name="duplex_strainer" localSheetId="5">#REF!</definedName>
    <definedName name="duplex_strainer">#REF!</definedName>
    <definedName name="dx_shape" localSheetId="5">#REF!</definedName>
    <definedName name="dx_shape">#REF!</definedName>
    <definedName name="E" localSheetId="5">[10]TOEC!#REF!</definedName>
    <definedName name="E">[10]TOEC!#REF!</definedName>
    <definedName name="e_margin" localSheetId="5">#REF!</definedName>
    <definedName name="e_margin">#REF!</definedName>
    <definedName name="EandI_Eqt_FC" localSheetId="5">#REF!</definedName>
    <definedName name="EandI_Eqt_FC">#REF!</definedName>
    <definedName name="EandI_Eqt_LC" localSheetId="5">#REF!</definedName>
    <definedName name="EandI_Eqt_LC">#REF!</definedName>
    <definedName name="EandI_McxMth" localSheetId="5">#REF!</definedName>
    <definedName name="EandI_McxMth">#REF!</definedName>
    <definedName name="EARTH" localSheetId="5">#REF!</definedName>
    <definedName name="EARTH">#REF!</definedName>
    <definedName name="EARTH1" localSheetId="5">#REF!</definedName>
    <definedName name="EARTH1">#REF!</definedName>
    <definedName name="EOL" localSheetId="5">#REF!</definedName>
    <definedName name="EOL">#REF!</definedName>
    <definedName name="eq." localSheetId="5">[14]A!#REF!</definedName>
    <definedName name="eq.">[14]A!#REF!</definedName>
    <definedName name="eq_index" localSheetId="5">#REF!</definedName>
    <definedName name="eq_index">#REF!</definedName>
    <definedName name="eq_name">[15]eq_data!$C$5:$C$54</definedName>
    <definedName name="EQMOB" localSheetId="5">#REF!</definedName>
    <definedName name="EQMOB">#REF!</definedName>
    <definedName name="equip." localSheetId="5">[14]A!#REF!</definedName>
    <definedName name="equip.">[14]A!#REF!</definedName>
    <definedName name="est" localSheetId="10" hidden="1">{#N/A,#N/A,FALSE,"CCTV"}</definedName>
    <definedName name="est" localSheetId="11" hidden="1">{#N/A,#N/A,FALSE,"CCTV"}</definedName>
    <definedName name="est" localSheetId="9" hidden="1">{#N/A,#N/A,FALSE,"CCTV"}</definedName>
    <definedName name="est" localSheetId="4" hidden="1">{#N/A,#N/A,FALSE,"CCTV"}</definedName>
    <definedName name="est" hidden="1">{#N/A,#N/A,FALSE,"CCTV"}</definedName>
    <definedName name="EVA" localSheetId="5">#REF!</definedName>
    <definedName name="EVA">#REF!</definedName>
    <definedName name="ex_joint" localSheetId="5">#REF!</definedName>
    <definedName name="ex_joint">#REF!</definedName>
    <definedName name="Ex_Rate_LC_per_FC" localSheetId="5">#REF!</definedName>
    <definedName name="Ex_Rate_LC_per_FC">#REF!</definedName>
    <definedName name="Expatriate_IDL_Cost_FC" localSheetId="5">#REF!</definedName>
    <definedName name="Expatriate_IDL_Cost_FC">#REF!</definedName>
    <definedName name="Expatriate_IDL_Cost_LC" localSheetId="5">#REF!</definedName>
    <definedName name="Expatriate_IDL_Cost_LC">#REF!</definedName>
    <definedName name="Expatriate_IDL_MM" localSheetId="5">#REF!</definedName>
    <definedName name="Expatriate_IDL_MM">#REF!</definedName>
    <definedName name="Expatriate_MH_Total" localSheetId="5">#REF!</definedName>
    <definedName name="Expatriate_MH_Total">#REF!</definedName>
    <definedName name="Expatriate_MHCost_FC" localSheetId="5">#REF!</definedName>
    <definedName name="Expatriate_MHCost_FC">#REF!</definedName>
    <definedName name="Expatriate_MHCost_LC" localSheetId="5">#REF!</definedName>
    <definedName name="Expatriate_MHCost_LC">#REF!</definedName>
    <definedName name="Expatriate_Staff_Cost_FC" localSheetId="5">#REF!</definedName>
    <definedName name="Expatriate_Staff_Cost_FC">#REF!</definedName>
    <definedName name="Expatriate_Staff_Cost_LC" localSheetId="5">#REF!</definedName>
    <definedName name="Expatriate_Staff_Cost_LC">#REF!</definedName>
    <definedName name="Expatriate_Staff_MM" localSheetId="5">#REF!</definedName>
    <definedName name="Expatriate_Staff_MM">#REF!</definedName>
    <definedName name="_xlnm.Extract" localSheetId="5">[9]SILICATE!#REF!</definedName>
    <definedName name="_xlnm.Extract">[9]SILICATE!#REF!</definedName>
    <definedName name="F" localSheetId="5">#REF!</definedName>
    <definedName name="F">#REF!</definedName>
    <definedName name="f_shape" localSheetId="5">#REF!</definedName>
    <definedName name="f_shape">#REF!</definedName>
    <definedName name="FC" localSheetId="5">#REF!</definedName>
    <definedName name="FC">#REF!</definedName>
    <definedName name="fdn_no" localSheetId="5">#REF!</definedName>
    <definedName name="fdn_no">#REF!</definedName>
    <definedName name="FF" localSheetId="5">#REF!</definedName>
    <definedName name="FF">#REF!</definedName>
    <definedName name="FG" localSheetId="5" hidden="1">'[13]WT-LIST'!#REF!</definedName>
    <definedName name="FG" hidden="1">'[13]WT-LIST'!#REF!</definedName>
    <definedName name="FLG" localSheetId="5">#REF!</definedName>
    <definedName name="FLG">#REF!</definedName>
    <definedName name="FLG_Orifice" localSheetId="5">#REF!</definedName>
    <definedName name="FLG_Orifice">#REF!</definedName>
    <definedName name="FLK" localSheetId="5">#REF!</definedName>
    <definedName name="FLK">#REF!</definedName>
    <definedName name="FOS" localSheetId="5">#REF!</definedName>
    <definedName name="FOS">#REF!</definedName>
    <definedName name="G" localSheetId="5">[10]TOEC!#REF!</definedName>
    <definedName name="G">[10]TOEC!#REF!</definedName>
    <definedName name="gate" localSheetId="5">#REF!</definedName>
    <definedName name="gate">#REF!</definedName>
    <definedName name="GEN" localSheetId="5">#REF!</definedName>
    <definedName name="GEN">#REF!</definedName>
    <definedName name="Gene_Rig_McxMth" localSheetId="5">#REF!</definedName>
    <definedName name="Gene_Rig_McxMth">#REF!</definedName>
    <definedName name="General_Rig_FC" localSheetId="5">#REF!</definedName>
    <definedName name="General_Rig_FC">#REF!</definedName>
    <definedName name="General_Rig_LC" localSheetId="5">#REF!</definedName>
    <definedName name="General_Rig_LC">#REF!</definedName>
    <definedName name="gg" localSheetId="5">#REF!</definedName>
    <definedName name="gg">#REF!</definedName>
    <definedName name="globe" localSheetId="5">#REF!</definedName>
    <definedName name="globe">#REF!</definedName>
    <definedName name="GoBack" localSheetId="5">[12]Sheet1!GoBack</definedName>
    <definedName name="GoBack">[12]Sheet1!GoBack</definedName>
    <definedName name="grout_type" localSheetId="5">#REF!</definedName>
    <definedName name="grout_type">#REF!</definedName>
    <definedName name="GrphActSales" localSheetId="5">#REF!</definedName>
    <definedName name="GrphActSales">#REF!</definedName>
    <definedName name="GrphActStk" localSheetId="5">#REF!</definedName>
    <definedName name="GrphActStk">#REF!</definedName>
    <definedName name="GrphPlanSales" localSheetId="5">#REF!</definedName>
    <definedName name="GrphPlanSales">#REF!</definedName>
    <definedName name="GrphTgtStk" localSheetId="5">#REF!</definedName>
    <definedName name="GrphTgtStk">#REF!</definedName>
    <definedName name="GTTA" localSheetId="5">#REF!</definedName>
    <definedName name="GTTA">#REF!</definedName>
    <definedName name="GTTB" localSheetId="5">#REF!</definedName>
    <definedName name="GTTB">#REF!</definedName>
    <definedName name="GV" localSheetId="10" hidden="1">{#N/A,#N/A,FALSE,"CCTV"}</definedName>
    <definedName name="GV" localSheetId="11" hidden="1">{#N/A,#N/A,FALSE,"CCTV"}</definedName>
    <definedName name="GV" localSheetId="9" hidden="1">{#N/A,#N/A,FALSE,"CCTV"}</definedName>
    <definedName name="GV" localSheetId="4" hidden="1">{#N/A,#N/A,FALSE,"CCTV"}</definedName>
    <definedName name="GV" hidden="1">{#N/A,#N/A,FALSE,"CCTV"}</definedName>
    <definedName name="H" localSheetId="5">[10]TOEC!#REF!</definedName>
    <definedName name="H">[10]TOEC!#REF!</definedName>
    <definedName name="h_af" localSheetId="5">#REF!</definedName>
    <definedName name="h_af">#REF!</definedName>
    <definedName name="h_bf" localSheetId="5">#REF!</definedName>
    <definedName name="h_bf">#REF!</definedName>
    <definedName name="HALO" localSheetId="10" hidden="1">{#N/A,#N/A,FALSE,"CCTV"}</definedName>
    <definedName name="HALO" localSheetId="11" hidden="1">{#N/A,#N/A,FALSE,"CCTV"}</definedName>
    <definedName name="HALO" localSheetId="9" hidden="1">{#N/A,#N/A,FALSE,"CCTV"}</definedName>
    <definedName name="HALO" localSheetId="4" hidden="1">{#N/A,#N/A,FALSE,"CCTV"}</definedName>
    <definedName name="HALO" hidden="1">{#N/A,#N/A,FALSE,"CCTV"}</definedName>
    <definedName name="HE" localSheetId="5">#REF!</definedName>
    <definedName name="HE">#REF!</definedName>
    <definedName name="header" localSheetId="5">#REF!</definedName>
    <definedName name="header">#REF!</definedName>
    <definedName name="hf" localSheetId="5">#REF!</definedName>
    <definedName name="hf">#REF!</definedName>
    <definedName name="HM" localSheetId="5">#REF!</definedName>
    <definedName name="HM">#REF!</definedName>
    <definedName name="ＨＭ_ＨＥ_合__計" localSheetId="5">#REF!</definedName>
    <definedName name="ＨＭ_ＨＥ_合__計">#REF!</definedName>
    <definedName name="HN" localSheetId="5">#REF!</definedName>
    <definedName name="HN">#REF!</definedName>
    <definedName name="HV" localSheetId="5">#REF!</definedName>
    <definedName name="HV">#REF!</definedName>
    <definedName name="Hvy_Eqt_FC" localSheetId="5">#REF!</definedName>
    <definedName name="Hvy_Eqt_FC">#REF!</definedName>
    <definedName name="Hvy_Eqt_LC" localSheetId="5">#REF!</definedName>
    <definedName name="Hvy_Eqt_LC">#REF!</definedName>
    <definedName name="Hvy_McxMth" localSheetId="5">#REF!</definedName>
    <definedName name="Hvy_McxMth">#REF!</definedName>
    <definedName name="i" localSheetId="10" hidden="1">{#N/A,#N/A,FALSE,"CCTV"}</definedName>
    <definedName name="i" localSheetId="11" hidden="1">{#N/A,#N/A,FALSE,"CCTV"}</definedName>
    <definedName name="i" localSheetId="9" hidden="1">{#N/A,#N/A,FALSE,"CCTV"}</definedName>
    <definedName name="i" localSheetId="4" hidden="1">{#N/A,#N/A,FALSE,"CCTV"}</definedName>
    <definedName name="i" hidden="1">{#N/A,#N/A,FALSE,"CCTV"}</definedName>
    <definedName name="IDL_Total_Cost_FC" localSheetId="5">#REF!</definedName>
    <definedName name="IDL_Total_Cost_FC">#REF!</definedName>
    <definedName name="IDL_Total_Cost_LC" localSheetId="5">#REF!</definedName>
    <definedName name="IDL_Total_Cost_LC">#REF!</definedName>
    <definedName name="IDL_Total_MM" localSheetId="5">#REF!</definedName>
    <definedName name="IDL_Total_MM">#REF!</definedName>
    <definedName name="IDLandS_Peak_MP" localSheetId="5">#REF!</definedName>
    <definedName name="IDLandS_Peak_MP">#REF!</definedName>
    <definedName name="IELWSALES" localSheetId="5">#REF!</definedName>
    <definedName name="IELWSALES">#REF!</definedName>
    <definedName name="IELYSALES" localSheetId="5">#REF!</definedName>
    <definedName name="IELYSALES">#REF!</definedName>
    <definedName name="IEPLANSALES" localSheetId="5">#REF!</definedName>
    <definedName name="IEPLANSALES">#REF!</definedName>
    <definedName name="IESP" localSheetId="5">#REF!</definedName>
    <definedName name="IESP">#REF!</definedName>
    <definedName name="ii" localSheetId="10" hidden="1">{#N/A,#N/A,FALSE,"CCTV"}</definedName>
    <definedName name="ii" localSheetId="11" hidden="1">{#N/A,#N/A,FALSE,"CCTV"}</definedName>
    <definedName name="ii" localSheetId="9" hidden="1">{#N/A,#N/A,FALSE,"CCTV"}</definedName>
    <definedName name="ii" localSheetId="4" hidden="1">{#N/A,#N/A,FALSE,"CCTV"}</definedName>
    <definedName name="ii" hidden="1">{#N/A,#N/A,FALSE,"CCTV"}</definedName>
    <definedName name="InhaltsvezSUMMEN" localSheetId="5">#REF!</definedName>
    <definedName name="InhaltsvezSUMMEN">#REF!</definedName>
    <definedName name="InputData">[16]Testing!$E$8:$E$12,[16]Testing!$E$15:$E$18,[16]Testing!$E$21:$E$23,[16]Testing!$E$26:$E$27,[16]Testing!$E$30:$E$33,[16]Testing!$E$35:$E$37,[16]Testing!$D$43:$F$47</definedName>
    <definedName name="inter" localSheetId="5">#REF!</definedName>
    <definedName name="inter">#REF!</definedName>
    <definedName name="IntFreeCred" localSheetId="5">#REF!</definedName>
    <definedName name="IntFreeCred">#REF!</definedName>
    <definedName name="IPB" localSheetId="5">#REF!</definedName>
    <definedName name="IPB">#REF!</definedName>
    <definedName name="iteration" localSheetId="5">[17]!iteration</definedName>
    <definedName name="iteration">[17]!iteration</definedName>
    <definedName name="ITRY" localSheetId="5">#REF!</definedName>
    <definedName name="ITRY">#REF!</definedName>
    <definedName name="ITRY1" localSheetId="5">#REF!</definedName>
    <definedName name="ITRY1">#REF!</definedName>
    <definedName name="j_filler" localSheetId="5">#REF!</definedName>
    <definedName name="j_filler">#REF!</definedName>
    <definedName name="judul" localSheetId="5">#REF!</definedName>
    <definedName name="judul">#REF!</definedName>
    <definedName name="K" localSheetId="5">#REF!</definedName>
    <definedName name="K">#REF!</definedName>
    <definedName name="KA" localSheetId="5">#REF!</definedName>
    <definedName name="KA">#REF!</definedName>
    <definedName name="KE" localSheetId="5">#REF!</definedName>
    <definedName name="KE">#REF!</definedName>
    <definedName name="KK" localSheetId="5">#REF!</definedName>
    <definedName name="KK">#REF!</definedName>
    <definedName name="KTA" localSheetId="5">#REF!</definedName>
    <definedName name="KTA">#REF!</definedName>
    <definedName name="KTB" localSheetId="5">#REF!</definedName>
    <definedName name="KTB">#REF!</definedName>
    <definedName name="KTX" localSheetId="5">#REF!</definedName>
    <definedName name="KTX">#REF!</definedName>
    <definedName name="KU" localSheetId="5">#REF!</definedName>
    <definedName name="KU">#REF!</definedName>
    <definedName name="latent">'[18]steam table'!$N$5:$Q$102</definedName>
    <definedName name="LC" localSheetId="5">#REF!</definedName>
    <definedName name="LC">#REF!</definedName>
    <definedName name="lean" localSheetId="5">#REF!</definedName>
    <definedName name="lean">#REF!</definedName>
    <definedName name="LINE1" localSheetId="5">#REF!</definedName>
    <definedName name="LINE1">#REF!</definedName>
    <definedName name="lk" localSheetId="10" hidden="1">{#N/A,#N/A,FALSE,"CCTV"}</definedName>
    <definedName name="lk" localSheetId="11" hidden="1">{#N/A,#N/A,FALSE,"CCTV"}</definedName>
    <definedName name="lk" localSheetId="9" hidden="1">{#N/A,#N/A,FALSE,"CCTV"}</definedName>
    <definedName name="lk" localSheetId="4" hidden="1">{#N/A,#N/A,FALSE,"CCTV"}</definedName>
    <definedName name="lk" hidden="1">{#N/A,#N/A,FALSE,"CCTV"}</definedName>
    <definedName name="LL" localSheetId="5">#REF!</definedName>
    <definedName name="LL">#REF!</definedName>
    <definedName name="Local_IDL_Cost_FC" localSheetId="5">#REF!</definedName>
    <definedName name="Local_IDL_Cost_FC">#REF!</definedName>
    <definedName name="Local_IDL_Cost_LC" localSheetId="5">#REF!</definedName>
    <definedName name="Local_IDL_Cost_LC">#REF!</definedName>
    <definedName name="Local_IDL_MM" localSheetId="5">#REF!</definedName>
    <definedName name="Local_IDL_MM">#REF!</definedName>
    <definedName name="Local_MH_Total" localSheetId="5">#REF!</definedName>
    <definedName name="Local_MH_Total">#REF!</definedName>
    <definedName name="Local_MHCost_FC" localSheetId="5">#REF!</definedName>
    <definedName name="Local_MHCost_FC">#REF!</definedName>
    <definedName name="Local_MHCost_LC" localSheetId="5">#REF!</definedName>
    <definedName name="Local_MHCost_LC">#REF!</definedName>
    <definedName name="Local_Staff_Cost_FC" localSheetId="5">#REF!</definedName>
    <definedName name="Local_Staff_Cost_FC">#REF!</definedName>
    <definedName name="Local_Staff_Cost_LC" localSheetId="5">#REF!</definedName>
    <definedName name="Local_Staff_Cost_LC">#REF!</definedName>
    <definedName name="Local_Staff_MM" localSheetId="5">#REF!</definedName>
    <definedName name="Local_Staff_MM">#REF!</definedName>
    <definedName name="LV" localSheetId="5">#REF!</definedName>
    <definedName name="LV">#REF!</definedName>
    <definedName name="LWSALES" localSheetId="5">#REF!</definedName>
    <definedName name="LWSALES">#REF!</definedName>
    <definedName name="lx" localSheetId="5">#REF!</definedName>
    <definedName name="lx">#REF!</definedName>
    <definedName name="ly" localSheetId="5">#REF!</definedName>
    <definedName name="ly">#REF!</definedName>
    <definedName name="LYBin" localSheetId="5">#REF!</definedName>
    <definedName name="LYBin">#REF!</definedName>
    <definedName name="LYHolds" localSheetId="5">#REF!</definedName>
    <definedName name="LYHolds">#REF!</definedName>
    <definedName name="LYNet" localSheetId="5">#REF!</definedName>
    <definedName name="LYNet">#REF!</definedName>
    <definedName name="LYoos" localSheetId="5">#REF!</definedName>
    <definedName name="LYoos">#REF!</definedName>
    <definedName name="LYReselects" localSheetId="5">#REF!</definedName>
    <definedName name="LYReselects">#REF!</definedName>
    <definedName name="LYReturns" localSheetId="5">#REF!</definedName>
    <definedName name="LYReturns">#REF!</definedName>
    <definedName name="LYSales" localSheetId="5">#REF!</definedName>
    <definedName name="LYSales">#REF!</definedName>
    <definedName name="LYTotal" localSheetId="5">#REF!</definedName>
    <definedName name="LYTotal">#REF!</definedName>
    <definedName name="M" localSheetId="5">#REF!</definedName>
    <definedName name="M">#REF!</definedName>
    <definedName name="MARGINPLAN" localSheetId="5">#REF!</definedName>
    <definedName name="MARGINPLAN">#REF!</definedName>
    <definedName name="MARGINPROJ" localSheetId="5">#REF!</definedName>
    <definedName name="MARGINPROJ">#REF!</definedName>
    <definedName name="MHS" localSheetId="5">#REF!</definedName>
    <definedName name="MHS">#REF!</definedName>
    <definedName name="MHs_per_ManDay" localSheetId="5">#REF!</definedName>
    <definedName name="MHs_per_ManDay">#REF!</definedName>
    <definedName name="MHs_per_MM" localSheetId="5">#REF!</definedName>
    <definedName name="MHs_per_MM">#REF!</definedName>
    <definedName name="MN" localSheetId="5">#REF!</definedName>
    <definedName name="MN">#REF!</definedName>
    <definedName name="MP" localSheetId="10" hidden="1">{#N/A,#N/A,FALSE,"CCTV"}</definedName>
    <definedName name="MP" localSheetId="11" hidden="1">{#N/A,#N/A,FALSE,"CCTV"}</definedName>
    <definedName name="MP" localSheetId="9" hidden="1">{#N/A,#N/A,FALSE,"CCTV"}</definedName>
    <definedName name="MP" localSheetId="4" hidden="1">{#N/A,#N/A,FALSE,"CCTV"}</definedName>
    <definedName name="MP" hidden="1">{#N/A,#N/A,FALSE,"CCTV"}</definedName>
    <definedName name="MPL" localSheetId="5">#REF!</definedName>
    <definedName name="MPL">#REF!</definedName>
    <definedName name="MPMOB" localSheetId="5">#REF!</definedName>
    <definedName name="MPMOB">#REF!</definedName>
    <definedName name="name" localSheetId="5">#REF!</definedName>
    <definedName name="name">#REF!</definedName>
    <definedName name="needle" localSheetId="5">#REF!</definedName>
    <definedName name="needle">#REF!</definedName>
    <definedName name="NEWNAME" localSheetId="10" hidden="1">{#N/A,#N/A,FALSE,"CCTV"}</definedName>
    <definedName name="NEWNAME" localSheetId="11" hidden="1">{#N/A,#N/A,FALSE,"CCTV"}</definedName>
    <definedName name="NEWNAME" localSheetId="9" hidden="1">{#N/A,#N/A,FALSE,"CCTV"}</definedName>
    <definedName name="NEWNAME" localSheetId="4" hidden="1">{#N/A,#N/A,FALSE,"CCTV"}</definedName>
    <definedName name="NEWNAME" hidden="1">{#N/A,#N/A,FALSE,"CCTV"}</definedName>
    <definedName name="NIPP" localSheetId="5">#REF!</definedName>
    <definedName name="NIPP">#REF!</definedName>
    <definedName name="NN" localSheetId="5">#REF!</definedName>
    <definedName name="NN">#REF!</definedName>
    <definedName name="num" localSheetId="5">#REF!</definedName>
    <definedName name="num">#REF!</definedName>
    <definedName name="O" localSheetId="5">#REF!</definedName>
    <definedName name="O">#REF!</definedName>
    <definedName name="OH" localSheetId="5">#REF!</definedName>
    <definedName name="OH">#REF!</definedName>
    <definedName name="oper" localSheetId="5">#REF!</definedName>
    <definedName name="oper">#REF!</definedName>
    <definedName name="oper." localSheetId="5">#REF!</definedName>
    <definedName name="oper.">#REF!</definedName>
    <definedName name="OTRY" localSheetId="5">#REF!</definedName>
    <definedName name="OTRY">#REF!</definedName>
    <definedName name="OTRY1" localSheetId="5">#REF!</definedName>
    <definedName name="OTRY1">#REF!</definedName>
    <definedName name="P">[19]!P</definedName>
    <definedName name="p_shape" localSheetId="5">#REF!</definedName>
    <definedName name="p_shape">#REF!</definedName>
    <definedName name="PDP" localSheetId="5">#REF!</definedName>
    <definedName name="PDP">#REF!</definedName>
    <definedName name="ped_no" localSheetId="5">#REF!</definedName>
    <definedName name="ped_no">#REF!</definedName>
    <definedName name="PER" localSheetId="5">#REF!</definedName>
    <definedName name="PER">#REF!</definedName>
    <definedName name="pile_no" localSheetId="5">#REF!</definedName>
    <definedName name="pile_no">#REF!</definedName>
    <definedName name="PIN" localSheetId="5">#REF!</definedName>
    <definedName name="PIN">#REF!</definedName>
    <definedName name="PIPE" localSheetId="5">#REF!</definedName>
    <definedName name="PIPE">#REF!</definedName>
    <definedName name="piping" localSheetId="5">#REF!</definedName>
    <definedName name="piping">#REF!</definedName>
    <definedName name="Piping_Eqt_FC" localSheetId="5">#REF!</definedName>
    <definedName name="Piping_Eqt_FC">#REF!</definedName>
    <definedName name="Piping_Eqt_LC" localSheetId="5">#REF!</definedName>
    <definedName name="Piping_Eqt_LC">#REF!</definedName>
    <definedName name="Piping_McxMth" localSheetId="5">#REF!</definedName>
    <definedName name="Piping_McxMth">#REF!</definedName>
    <definedName name="PLUG" localSheetId="5">#REF!</definedName>
    <definedName name="PLUG">#REF!</definedName>
    <definedName name="po" localSheetId="10" hidden="1">{#N/A,#N/A,FALSE,"CCTV"}</definedName>
    <definedName name="po" localSheetId="11" hidden="1">{#N/A,#N/A,FALSE,"CCTV"}</definedName>
    <definedName name="po" localSheetId="9" hidden="1">{#N/A,#N/A,FALSE,"CCTV"}</definedName>
    <definedName name="po" localSheetId="4" hidden="1">{#N/A,#N/A,FALSE,"CCTV"}</definedName>
    <definedName name="po" hidden="1">{#N/A,#N/A,FALSE,"CCTV"}</definedName>
    <definedName name="pound" localSheetId="5">#REF!</definedName>
    <definedName name="pound">#REF!</definedName>
    <definedName name="pp" localSheetId="10" hidden="1">{#N/A,#N/A,FALSE,"CCTV"}</definedName>
    <definedName name="pp" localSheetId="11" hidden="1">{#N/A,#N/A,FALSE,"CCTV"}</definedName>
    <definedName name="pp" localSheetId="9" hidden="1">{#N/A,#N/A,FALSE,"CCTV"}</definedName>
    <definedName name="pp" localSheetId="4" hidden="1">{#N/A,#N/A,FALSE,"CCTV"}</definedName>
    <definedName name="pp" hidden="1">{#N/A,#N/A,FALSE,"CCTV"}</definedName>
    <definedName name="ppp" localSheetId="5">#REF!</definedName>
    <definedName name="ppp">#REF!</definedName>
    <definedName name="PRDump" localSheetId="5">#REF!</definedName>
    <definedName name="PRDump">#REF!</definedName>
    <definedName name="PRICE" localSheetId="5">#REF!</definedName>
    <definedName name="PRICE">#REF!</definedName>
    <definedName name="print" localSheetId="5">#REF!</definedName>
    <definedName name="print">#REF!</definedName>
    <definedName name="_xlnm.Print_Area" localSheetId="10">'Bill of Mat''l'!$A$1:$E$30</definedName>
    <definedName name="_xlnm.Print_Area" localSheetId="1">'Detail weekly Progress'!$A$8:$R$67</definedName>
    <definedName name="_xlnm.Print_Area" localSheetId="0">'Index Page(s)'!$A$1:$F$24</definedName>
    <definedName name="_xlnm.Print_Area" localSheetId="3">'Mapping Work Progress'!$A$1:$AE$52</definedName>
    <definedName name="_xlnm.Print_Area" localSheetId="5">'Plan Vs Actual'!$B$1:$CD$41</definedName>
    <definedName name="_xlnm.Print_Area" localSheetId="2">'Work Plan'!$A$8:$Q$64</definedName>
    <definedName name="_xlnm.Print_Area">#REF!</definedName>
    <definedName name="PRINT_AREA_MI" localSheetId="5">#REF!</definedName>
    <definedName name="PRINT_AREA_MI">#REF!</definedName>
    <definedName name="_xlnm.Print_Titles" localSheetId="1">'Detail weekly Progress'!$1:$7</definedName>
    <definedName name="_xlnm.Print_Titles" localSheetId="11">#REF!</definedName>
    <definedName name="_xlnm.Print_Titles" localSheetId="5">#REF!</definedName>
    <definedName name="_xlnm.Print_Titles" localSheetId="9">#REF!</definedName>
    <definedName name="_xlnm.Print_Titles" localSheetId="4">#REF!</definedName>
    <definedName name="_xlnm.Print_Titles" localSheetId="2">'Work Plan'!$1:$7</definedName>
    <definedName name="_xlnm.Print_Titles">#REF!</definedName>
    <definedName name="Print_Titles_MI">#N/A</definedName>
    <definedName name="projecttitle" localSheetId="10">'[20]CABLE BULK'!#REF!</definedName>
    <definedName name="projecttitle" localSheetId="11">'[20]CABLE BULK'!#REF!</definedName>
    <definedName name="projecttitle" localSheetId="5">'[20]CABLE BULK'!#REF!</definedName>
    <definedName name="projecttitle" localSheetId="9">'[20]CABLE BULK'!#REF!</definedName>
    <definedName name="projecttitle" localSheetId="4">'[20]CABLE BULK'!#REF!</definedName>
    <definedName name="projecttitle">'[20]CABLE BULK'!#REF!</definedName>
    <definedName name="qqq" localSheetId="5">#N/A</definedName>
    <definedName name="qqq">#N/A</definedName>
    <definedName name="Quote_Rev_No" localSheetId="10">#REF!</definedName>
    <definedName name="Quote_Rev_No" localSheetId="11">#REF!</definedName>
    <definedName name="Quote_Rev_No" localSheetId="5">#REF!</definedName>
    <definedName name="Quote_Rev_No" localSheetId="9">#REF!</definedName>
    <definedName name="Quote_Rev_No" localSheetId="4">#REF!</definedName>
    <definedName name="Quote_Rev_No">#REF!</definedName>
    <definedName name="R_" localSheetId="10">[10]TOEC!#REF!</definedName>
    <definedName name="R_" localSheetId="11">[10]TOEC!#REF!</definedName>
    <definedName name="R_" localSheetId="5">[10]TOEC!#REF!</definedName>
    <definedName name="R_" localSheetId="9">[10]TOEC!#REF!</definedName>
    <definedName name="R_" localSheetId="4">[10]TOEC!#REF!</definedName>
    <definedName name="R_">[10]TOEC!#REF!</definedName>
    <definedName name="rain" localSheetId="10">#REF!</definedName>
    <definedName name="rain" localSheetId="11">#REF!</definedName>
    <definedName name="rain" localSheetId="5">#REF!</definedName>
    <definedName name="rain" localSheetId="9">#REF!</definedName>
    <definedName name="rain">#REF!</definedName>
    <definedName name="RAN" localSheetId="5">#REF!</definedName>
    <definedName name="RAN">#REF!</definedName>
    <definedName name="rate" localSheetId="5">#REF!</definedName>
    <definedName name="rate">#REF!</definedName>
    <definedName name="RawAgencyPrice" localSheetId="5">#REF!</definedName>
    <definedName name="RawAgencyPrice">#REF!</definedName>
    <definedName name="RBData" localSheetId="5">#REF!</definedName>
    <definedName name="RBData" localSheetId="4">#REF!</definedName>
    <definedName name="RBData">#REF!</definedName>
    <definedName name="re_bar" localSheetId="5">#REF!</definedName>
    <definedName name="re_bar">#REF!</definedName>
    <definedName name="RE_SIZE" localSheetId="5">#REF!</definedName>
    <definedName name="RE_SIZE">#REF!</definedName>
    <definedName name="REC6RD" localSheetId="5">#REF!</definedName>
    <definedName name="REC6RD">#REF!</definedName>
    <definedName name="record" localSheetId="5">#REF!</definedName>
    <definedName name="record">#REF!</definedName>
    <definedName name="RECOUT">#N/A</definedName>
    <definedName name="RED" localSheetId="5">#REF!</definedName>
    <definedName name="RED">#REF!</definedName>
    <definedName name="Reselects" localSheetId="5">#REF!</definedName>
    <definedName name="Reselects">#REF!</definedName>
    <definedName name="RF" localSheetId="10" hidden="1">{#N/A,#N/A,FALSE,"CCTV"}</definedName>
    <definedName name="RF" localSheetId="11" hidden="1">{#N/A,#N/A,FALSE,"CCTV"}</definedName>
    <definedName name="RF" localSheetId="9" hidden="1">{#N/A,#N/A,FALSE,"CCTV"}</definedName>
    <definedName name="RF" localSheetId="4" hidden="1">{#N/A,#N/A,FALSE,"CCTV"}</definedName>
    <definedName name="RF" hidden="1">{#N/A,#N/A,FALSE,"CCTV"}</definedName>
    <definedName name="RFP003A" localSheetId="5">#REF!</definedName>
    <definedName name="RFP003A">#REF!</definedName>
    <definedName name="RFP003B" localSheetId="5">#REF!</definedName>
    <definedName name="RFP003B">#REF!</definedName>
    <definedName name="RFP003C" localSheetId="5">#REF!</definedName>
    <definedName name="RFP003C">#REF!</definedName>
    <definedName name="RFP003D" localSheetId="5">#REF!</definedName>
    <definedName name="RFP003D">#REF!</definedName>
    <definedName name="RFP003E" localSheetId="5">#REF!</definedName>
    <definedName name="RFP003E">#REF!</definedName>
    <definedName name="RFP003F" localSheetId="5">#REF!</definedName>
    <definedName name="RFP003F">#REF!</definedName>
    <definedName name="RIN" localSheetId="5">#REF!</definedName>
    <definedName name="RIN">#REF!</definedName>
    <definedName name="rir" localSheetId="5">#REF!</definedName>
    <definedName name="rir">#REF!</definedName>
    <definedName name="rout_t" localSheetId="5">#REF!</definedName>
    <definedName name="rout_t">#REF!</definedName>
    <definedName name="s" localSheetId="5">[21]!s</definedName>
    <definedName name="s">[21]!s</definedName>
    <definedName name="SALESPLAN" localSheetId="10">#REF!</definedName>
    <definedName name="SALESPLAN" localSheetId="11">#REF!</definedName>
    <definedName name="SALESPLAN" localSheetId="5">#REF!</definedName>
    <definedName name="SALESPLAN" localSheetId="9">#REF!</definedName>
    <definedName name="SALESPLAN" localSheetId="4">#REF!</definedName>
    <definedName name="SALESPLAN">#REF!</definedName>
    <definedName name="SC_MP_Peak" localSheetId="5">#REF!</definedName>
    <definedName name="SC_MP_Peak">#REF!</definedName>
    <definedName name="scaffolding" localSheetId="5">[22]!scaffolding</definedName>
    <definedName name="scaffolding">[22]!scaffolding</definedName>
    <definedName name="scale" localSheetId="10">#REF!</definedName>
    <definedName name="scale" localSheetId="11">#REF!</definedName>
    <definedName name="scale" localSheetId="5">#REF!</definedName>
    <definedName name="scale" localSheetId="9">#REF!</definedName>
    <definedName name="scale" localSheetId="4">#REF!</definedName>
    <definedName name="scale">#REF!</definedName>
    <definedName name="SCHEDULE" localSheetId="10">[10]TOEC!#REF!</definedName>
    <definedName name="SCHEDULE" localSheetId="11">[10]TOEC!#REF!</definedName>
    <definedName name="SCHEDULE" localSheetId="5">[10]TOEC!#REF!</definedName>
    <definedName name="SCHEDULE" localSheetId="9">[10]TOEC!#REF!</definedName>
    <definedName name="SCHEDULE" localSheetId="4">[10]TOEC!#REF!</definedName>
    <definedName name="SCHEDULE">[10]TOEC!#REF!</definedName>
    <definedName name="SDFF" localSheetId="10" hidden="1">{#N/A,#N/A,FALSE,"CCTV"}</definedName>
    <definedName name="SDFF" localSheetId="11" hidden="1">{#N/A,#N/A,FALSE,"CCTV"}</definedName>
    <definedName name="SDFF" localSheetId="9" hidden="1">{#N/A,#N/A,FALSE,"CCTV"}</definedName>
    <definedName name="SDFF" localSheetId="4" hidden="1">{#N/A,#N/A,FALSE,"CCTV"}</definedName>
    <definedName name="SDFF" hidden="1">{#N/A,#N/A,FALSE,"CCTV"}</definedName>
    <definedName name="SEAL" localSheetId="5">#REF!</definedName>
    <definedName name="SEAL">#REF!</definedName>
    <definedName name="SEAL1" localSheetId="5">#REF!</definedName>
    <definedName name="SEAL1">#REF!</definedName>
    <definedName name="SFDASDASFD" localSheetId="10">[10]TOEC!#REF!</definedName>
    <definedName name="SFDASDASFD" localSheetId="11">[10]TOEC!#REF!</definedName>
    <definedName name="SFDASDASFD" localSheetId="5">[10]TOEC!#REF!</definedName>
    <definedName name="SFDASDASFD" localSheetId="9">[10]TOEC!#REF!</definedName>
    <definedName name="SFDASDASFD" localSheetId="4">[10]TOEC!#REF!</definedName>
    <definedName name="SFDASDASFD">[10]TOEC!#REF!</definedName>
    <definedName name="SH" localSheetId="10">#REF!</definedName>
    <definedName name="SH" localSheetId="11">#REF!</definedName>
    <definedName name="SH" localSheetId="5">#REF!</definedName>
    <definedName name="SH" localSheetId="9">#REF!</definedName>
    <definedName name="SH">#REF!</definedName>
    <definedName name="sheet1m17" localSheetId="5">#REF!</definedName>
    <definedName name="sheet1m17">#REF!</definedName>
    <definedName name="shpe" localSheetId="5">#REF!</definedName>
    <definedName name="shpe">#REF!</definedName>
    <definedName name="SHV" localSheetId="5">#REF!</definedName>
    <definedName name="SHV">#REF!</definedName>
    <definedName name="Site_Bldg_Temp_Cost_FC" localSheetId="5">#REF!</definedName>
    <definedName name="Site_Bldg_Temp_Cost_FC">#REF!</definedName>
    <definedName name="Site_Temp_Bldg_Cost_FC" localSheetId="5">#REF!</definedName>
    <definedName name="Site_Temp_Bldg_Cost_FC">#REF!</definedName>
    <definedName name="Site_Temp_Bldg_Cost_LC" localSheetId="5">#REF!</definedName>
    <definedName name="Site_Temp_Bldg_Cost_LC">#REF!</definedName>
    <definedName name="Site_Temp_Bldg_M2" localSheetId="5">#REF!</definedName>
    <definedName name="Site_Temp_Bldg_M2">#REF!</definedName>
    <definedName name="SIZE" localSheetId="5">#REF!</definedName>
    <definedName name="SIZE">#REF!</definedName>
    <definedName name="SIZEC" localSheetId="5">#REF!</definedName>
    <definedName name="SIZEC">#REF!</definedName>
    <definedName name="SL" localSheetId="5">#REF!</definedName>
    <definedName name="SL">#REF!</definedName>
    <definedName name="slope" localSheetId="5">#REF!</definedName>
    <definedName name="slope">#REF!</definedName>
    <definedName name="SOL" localSheetId="5">#REF!</definedName>
    <definedName name="SOL">#REF!</definedName>
    <definedName name="SPEC_1">'[11]BLR 1'!$L$1:$L$65536</definedName>
    <definedName name="SPEC_10">[11]GEN!$K$1:$K$65536</definedName>
    <definedName name="SPEC_11">[11]GAS!$K$1:$K$65536</definedName>
    <definedName name="SPEC_12">[11]DEAE!$L$1:$L$65536</definedName>
    <definedName name="SPEC_2">[11]BLR2!$L$1:$L$65536</definedName>
    <definedName name="SPEC_3">[11]BLR3!$L$1:$L$65536</definedName>
    <definedName name="SPEC_4">[11]BLR4!$L$1:$L$65536</definedName>
    <definedName name="SPEC_5">[11]BLR5!$L$1:$L$65536</definedName>
    <definedName name="SPEC_6">[11]DEM!$K$1:$K$65536</definedName>
    <definedName name="SPEC_7">[11]SAM!$K$1:$K$65536</definedName>
    <definedName name="SPEC_8">[11]CHEM!$K$1:$K$65536</definedName>
    <definedName name="SPEC_9">[11]COP!$K$1:$K$65536</definedName>
    <definedName name="SPEC12">'[23]DB_ET200(R. A)'!$S$1:$S$65536</definedName>
    <definedName name="SPEC2" localSheetId="10">#REF!</definedName>
    <definedName name="SPEC2" localSheetId="11">#REF!</definedName>
    <definedName name="SPEC2" localSheetId="5">#REF!</definedName>
    <definedName name="SPEC2" localSheetId="9">#REF!</definedName>
    <definedName name="SPEC2" localSheetId="4">#REF!</definedName>
    <definedName name="SPEC2">#REF!</definedName>
    <definedName name="SS" localSheetId="5">#REF!</definedName>
    <definedName name="SS">#REF!</definedName>
    <definedName name="Staff_Total_Cost_FC" localSheetId="5">#REF!</definedName>
    <definedName name="Staff_Total_Cost_FC">#REF!</definedName>
    <definedName name="Staff_Total_Cost_LC" localSheetId="5">#REF!</definedName>
    <definedName name="Staff_Total_Cost_LC">#REF!</definedName>
    <definedName name="Staff_Total_MM" localSheetId="5">#REF!</definedName>
    <definedName name="Staff_Total_MM">#REF!</definedName>
    <definedName name="steam_trap" localSheetId="5">#REF!</definedName>
    <definedName name="steam_trap">#REF!</definedName>
    <definedName name="subjectname" localSheetId="5">'[20]CABLE BULK'!#REF!</definedName>
    <definedName name="subjectname">'[20]CABLE BULK'!#REF!</definedName>
    <definedName name="SUMMHS" localSheetId="10">#REF!</definedName>
    <definedName name="SUMMHS" localSheetId="11">#REF!</definedName>
    <definedName name="SUMMHS" localSheetId="5">#REF!</definedName>
    <definedName name="SUMMHS" localSheetId="9">#REF!</definedName>
    <definedName name="SUMMHS" localSheetId="4">#REF!</definedName>
    <definedName name="SUMMHS">#REF!</definedName>
    <definedName name="SurfaceP_Eqt_FC" localSheetId="5">#REF!</definedName>
    <definedName name="SurfaceP_Eqt_FC">#REF!</definedName>
    <definedName name="SurfaceP_Eqt_LC" localSheetId="5">#REF!</definedName>
    <definedName name="SurfaceP_Eqt_LC">#REF!</definedName>
    <definedName name="SurfaceP_McxMth" localSheetId="5">#REF!</definedName>
    <definedName name="SurfaceP_McxMth">#REF!</definedName>
    <definedName name="SWGR12" localSheetId="5">#REF!</definedName>
    <definedName name="SWGR12">#REF!</definedName>
    <definedName name="SWGR345" localSheetId="5">#REF!</definedName>
    <definedName name="SWGR345">#REF!</definedName>
    <definedName name="Table" localSheetId="5">#REF!</definedName>
    <definedName name="Table">#REF!</definedName>
    <definedName name="table1" localSheetId="5">#REF!</definedName>
    <definedName name="table1">#REF!</definedName>
    <definedName name="TB" localSheetId="5">#REF!</definedName>
    <definedName name="TB">#REF!</definedName>
    <definedName name="TEC_Inquiry_No" localSheetId="5">#REF!</definedName>
    <definedName name="TEC_Inquiry_No">#REF!</definedName>
    <definedName name="TEE" localSheetId="5">#REF!</definedName>
    <definedName name="TEE">#REF!</definedName>
    <definedName name="Temp_Facility_Total_Cost_FC" localSheetId="5">#REF!</definedName>
    <definedName name="Temp_Facility_Total_Cost_FC">#REF!</definedName>
    <definedName name="Temp_Facility_Total_Cost_LC" localSheetId="5">#REF!</definedName>
    <definedName name="Temp_Facility_Total_Cost_LC">#REF!</definedName>
    <definedName name="temp_strainer" localSheetId="5">#REF!</definedName>
    <definedName name="temp_strainer">#REF!</definedName>
    <definedName name="TEST" localSheetId="5">[7]ANALYSER!#REF!</definedName>
    <definedName name="TEST">[7]ANALYSER!#REF!</definedName>
    <definedName name="TG" localSheetId="5">#REF!</definedName>
    <definedName name="TG">#REF!</definedName>
    <definedName name="THK" localSheetId="5">#REF!</definedName>
    <definedName name="THK">#REF!</definedName>
    <definedName name="TOL" localSheetId="5">#REF!</definedName>
    <definedName name="TOL">#REF!</definedName>
    <definedName name="TOP" localSheetId="5">#REF!</definedName>
    <definedName name="TOP">#REF!</definedName>
    <definedName name="Total_Const_Eqt_FC" localSheetId="5">#REF!</definedName>
    <definedName name="Total_Const_Eqt_FC">#REF!</definedName>
    <definedName name="Total_Const_Eqt_LC" localSheetId="5">#REF!</definedName>
    <definedName name="Total_Const_Eqt_LC">#REF!</definedName>
    <definedName name="Total_IDLandS_Cost_FC" localSheetId="5">#REF!</definedName>
    <definedName name="Total_IDLandS_Cost_FC">#REF!</definedName>
    <definedName name="Total_IDLandS_Cost_LC" localSheetId="5">#REF!</definedName>
    <definedName name="Total_IDLandS_Cost_LC">#REF!</definedName>
    <definedName name="Total_IDLandS_MM" localSheetId="5">#REF!</definedName>
    <definedName name="Total_IDLandS_MM">#REF!</definedName>
    <definedName name="Total_McxMth" localSheetId="5">#REF!</definedName>
    <definedName name="Total_McxMth">#REF!</definedName>
    <definedName name="Total_MH" localSheetId="5">#REF!</definedName>
    <definedName name="Total_MH">#REF!</definedName>
    <definedName name="Total_MHCost_FC" localSheetId="5">#REF!</definedName>
    <definedName name="Total_MHCost_FC">#REF!</definedName>
    <definedName name="Total_MHCost_LC" localSheetId="5">#REF!</definedName>
    <definedName name="Total_MHCost_LC">#REF!</definedName>
    <definedName name="Total_MP_Peak" localSheetId="5">#REF!</definedName>
    <definedName name="Total_MP_Peak">#REF!</definedName>
    <definedName name="TR" localSheetId="5">#REF!</definedName>
    <definedName name="TR">#REF!</definedName>
    <definedName name="Transport_Eqt_FC" localSheetId="5">#REF!</definedName>
    <definedName name="Transport_Eqt_FC">#REF!</definedName>
    <definedName name="Transport_Eqt_LC" localSheetId="5">#REF!</definedName>
    <definedName name="Transport_Eqt_LC">#REF!</definedName>
    <definedName name="Transport_McxMth" localSheetId="5">#REF!</definedName>
    <definedName name="Transport_McxMth">#REF!</definedName>
    <definedName name="TT" localSheetId="5" hidden="1">#REF!</definedName>
    <definedName name="TT" hidden="1">#REF!</definedName>
    <definedName name="TTA" localSheetId="5">#REF!</definedName>
    <definedName name="TTA">#REF!</definedName>
    <definedName name="TTB" localSheetId="5">#REF!</definedName>
    <definedName name="TTB">#REF!</definedName>
    <definedName name="TTX" localSheetId="5">#REF!</definedName>
    <definedName name="TTX">#REF!</definedName>
    <definedName name="tube_test_press1_12" localSheetId="5">#REF!</definedName>
    <definedName name="tube_test_press1_12">#REF!</definedName>
    <definedName name="TY" localSheetId="5" hidden="1">#REF!</definedName>
    <definedName name="TY" hidden="1">#REF!</definedName>
    <definedName name="U" localSheetId="5">[10]TOEC!#REF!</definedName>
    <definedName name="U">[10]TOEC!#REF!</definedName>
    <definedName name="UI" localSheetId="5" hidden="1">#REF!</definedName>
    <definedName name="UI" hidden="1">#REF!</definedName>
    <definedName name="UNION" localSheetId="5">#REF!</definedName>
    <definedName name="UNION">#REF!</definedName>
    <definedName name="USD" localSheetId="5">#REF!</definedName>
    <definedName name="USD">#REF!</definedName>
    <definedName name="V" localSheetId="5">#REF!</definedName>
    <definedName name="V">#REF!</definedName>
    <definedName name="van">[8]CondPol!$F$69</definedName>
    <definedName name="vani" localSheetId="5">[8]MixBed!#REF!</definedName>
    <definedName name="vani">[8]MixBed!#REF!</definedName>
    <definedName name="vani1" localSheetId="5">[8]MixBed!#REF!</definedName>
    <definedName name="vani1">[8]MixBed!#REF!</definedName>
    <definedName name="vcat">[8]CondPol!$F$68</definedName>
    <definedName name="vcati" localSheetId="5">[8]MixBed!#REF!</definedName>
    <definedName name="vcati">[8]MixBed!#REF!</definedName>
    <definedName name="vcati1" localSheetId="5">[8]MixBed!#REF!</definedName>
    <definedName name="vcati1">[8]MixBed!#REF!</definedName>
    <definedName name="vinert">[8]CondPol!$F$70</definedName>
    <definedName name="vtot">[8]CondPol!$F$71</definedName>
    <definedName name="WE" localSheetId="10" hidden="1">{#N/A,#N/A,FALSE,"CCTV"}</definedName>
    <definedName name="WE" localSheetId="11" hidden="1">{#N/A,#N/A,FALSE,"CCTV"}</definedName>
    <definedName name="WE" localSheetId="9" hidden="1">{#N/A,#N/A,FALSE,"CCTV"}</definedName>
    <definedName name="WE" localSheetId="4" hidden="1">{#N/A,#N/A,FALSE,"CCTV"}</definedName>
    <definedName name="WE" hidden="1">{#N/A,#N/A,FALSE,"CCTV"}</definedName>
    <definedName name="WELD" localSheetId="5">#REF!</definedName>
    <definedName name="WELD">#REF!</definedName>
    <definedName name="WH" localSheetId="5">#REF!</definedName>
    <definedName name="WH">#REF!</definedName>
    <definedName name="wkarea" localSheetId="5">#REF!</definedName>
    <definedName name="wkarea">#REF!</definedName>
    <definedName name="wktable" localSheetId="5">#REF!</definedName>
    <definedName name="wktable">#REF!</definedName>
    <definedName name="WOL" localSheetId="5">#REF!</definedName>
    <definedName name="WOL">#REF!</definedName>
    <definedName name="WRITE" localSheetId="10" hidden="1">{#N/A,#N/A,FALSE,"CCTV"}</definedName>
    <definedName name="WRITE" localSheetId="11" hidden="1">{#N/A,#N/A,FALSE,"CCTV"}</definedName>
    <definedName name="WRITE" localSheetId="9" hidden="1">{#N/A,#N/A,FALSE,"CCTV"}</definedName>
    <definedName name="WRITE" localSheetId="4" hidden="1">{#N/A,#N/A,FALSE,"CCTV"}</definedName>
    <definedName name="WRITE" hidden="1">{#N/A,#N/A,FALSE,"CCTV"}</definedName>
    <definedName name="wrn.BM." localSheetId="10" hidden="1">{#N/A,#N/A,FALSE,"CCTV"}</definedName>
    <definedName name="wrn.BM." localSheetId="11" hidden="1">{#N/A,#N/A,FALSE,"CCTV"}</definedName>
    <definedName name="wrn.BM." localSheetId="9" hidden="1">{#N/A,#N/A,FALSE,"CCTV"}</definedName>
    <definedName name="wrn.BM." localSheetId="4" hidden="1">{#N/A,#N/A,FALSE,"CCTV"}</definedName>
    <definedName name="wrn.BM." hidden="1">{#N/A,#N/A,FALSE,"CCTV"}</definedName>
    <definedName name="ww" localSheetId="5">#REF!</definedName>
    <definedName name="ww">#REF!</definedName>
    <definedName name="X" localSheetId="5">[24]!scaffolding</definedName>
    <definedName name="X">[24]!scaffolding</definedName>
    <definedName name="y_strainer" localSheetId="10">#REF!</definedName>
    <definedName name="y_strainer" localSheetId="11">#REF!</definedName>
    <definedName name="y_strainer" localSheetId="5">#REF!</definedName>
    <definedName name="y_strainer" localSheetId="9">#REF!</definedName>
    <definedName name="y_strainer" localSheetId="4">#REF!</definedName>
    <definedName name="y_strainer">#REF!</definedName>
    <definedName name="YG" localSheetId="5">#REF!</definedName>
    <definedName name="YG">#REF!</definedName>
    <definedName name="π">PI()</definedName>
    <definedName name="ガス_灯油混焼" localSheetId="5">#REF!</definedName>
    <definedName name="ガス_灯油混焼">#REF!</definedName>
    <definedName name="건축" localSheetId="5">#REF!</definedName>
    <definedName name="건축">#REF!</definedName>
    <definedName name="기계" localSheetId="5">#REF!</definedName>
    <definedName name="기계">#REF!</definedName>
    <definedName name="기타" localSheetId="5">#REF!</definedName>
    <definedName name="기타">#REF!</definedName>
    <definedName name="ㄷ1" localSheetId="5">#REF!</definedName>
    <definedName name="ㄷ1">#REF!</definedName>
    <definedName name="단가비교">#N/A</definedName>
    <definedName name="도면외주" localSheetId="5" hidden="1">#REF!</definedName>
    <definedName name="도면외주" hidden="1">#REF!</definedName>
    <definedName name="도면용역비" localSheetId="5" hidden="1">#REF!</definedName>
    <definedName name="도면용역비" hidden="1">#REF!</definedName>
    <definedName name="ㅁ1" localSheetId="5">#REF!</definedName>
    <definedName name="ㅁ1">#REF!</definedName>
    <definedName name="소모비" localSheetId="5">#REF!</definedName>
    <definedName name="소모비">#REF!</definedName>
    <definedName name="전" localSheetId="5">#REF!</definedName>
    <definedName name="전">#REF!</definedName>
    <definedName name="전계장금액" localSheetId="5" hidden="1">#REF!</definedName>
    <definedName name="전계장금액" hidden="1">#REF!</definedName>
    <definedName name="전기계장" localSheetId="5">#REF!</definedName>
    <definedName name="전기계장">#REF!</definedName>
    <definedName name="주택사업본부" localSheetId="5">#REF!</definedName>
    <definedName name="주택사업본부">#REF!</definedName>
    <definedName name="중기" localSheetId="5">#REF!</definedName>
    <definedName name="중기">#REF!</definedName>
    <definedName name="집계SHEET" localSheetId="5">[25]당초!#REF!</definedName>
    <definedName name="집계SHEET">[25]당초!#REF!</definedName>
    <definedName name="철구사업본부" localSheetId="10">#REF!</definedName>
    <definedName name="철구사업본부" localSheetId="11">#REF!</definedName>
    <definedName name="철구사업본부" localSheetId="5">#REF!</definedName>
    <definedName name="철구사업본부" localSheetId="9">#REF!</definedName>
    <definedName name="철구사업본부" localSheetId="4">#REF!</definedName>
    <definedName name="철구사업본부">#REF!</definedName>
    <definedName name="토목" localSheetId="5">#REF!</definedName>
    <definedName name="토목">#REF!</definedName>
    <definedName name="中操ｹｰﾌﾞﾙ処理室" localSheetId="5">#REF!</definedName>
    <definedName name="中操ｹｰﾌﾞﾙ処理室">#REF!</definedName>
    <definedName name="合計" localSheetId="5">#REF!</definedName>
    <definedName name="合計">#REF!</definedName>
    <definedName name="小計" localSheetId="5">#REF!</definedName>
    <definedName name="小計">#REF!</definedName>
    <definedName name="材料費" localSheetId="5">#REF!</definedName>
    <definedName name="材料費">#REF!</definedName>
    <definedName name="直接経費" localSheetId="5">#REF!</definedName>
    <definedName name="直接経費">#REF!</definedName>
    <definedName name="間接費" localSheetId="5">#REF!</definedName>
    <definedName name="間接費">#REF!</definedName>
  </definedNames>
  <calcPr calcId="125725"/>
</workbook>
</file>

<file path=xl/calcChain.xml><?xml version="1.0" encoding="utf-8"?>
<calcChain xmlns="http://schemas.openxmlformats.org/spreadsheetml/2006/main">
  <c r="A3" i="15"/>
  <c r="F35"/>
  <c r="G35" s="1"/>
  <c r="I35" s="1"/>
  <c r="F32"/>
  <c r="G32" s="1"/>
  <c r="I32" s="1"/>
  <c r="AE32" s="1"/>
  <c r="F31"/>
  <c r="G31" s="1"/>
  <c r="I31" s="1"/>
  <c r="AE31" s="1"/>
  <c r="F28"/>
  <c r="F27"/>
  <c r="G27" s="1"/>
  <c r="I27" s="1"/>
  <c r="F26"/>
  <c r="F25"/>
  <c r="G25" s="1"/>
  <c r="I25" s="1"/>
  <c r="F24"/>
  <c r="G24" s="1"/>
  <c r="I24" s="1"/>
  <c r="F23"/>
  <c r="F20"/>
  <c r="F19"/>
  <c r="AJ18"/>
  <c r="F18"/>
  <c r="G18" s="1"/>
  <c r="I18" s="1"/>
  <c r="T18" s="1"/>
  <c r="F14"/>
  <c r="G14" s="1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V12"/>
  <c r="U12"/>
  <c r="AJ11"/>
  <c r="AK11" s="1"/>
  <c r="AL11" s="1"/>
  <c r="AM11" s="1"/>
  <c r="AN11" s="1"/>
  <c r="AO11" s="1"/>
  <c r="AP11" s="1"/>
  <c r="AQ11" s="1"/>
  <c r="AR11" s="1"/>
  <c r="AS11" s="1"/>
  <c r="AT11" s="1"/>
  <c r="AU11" s="1"/>
  <c r="AV11" s="1"/>
  <c r="AW11" s="1"/>
  <c r="AX11" s="1"/>
  <c r="AY11" s="1"/>
  <c r="AZ11" s="1"/>
  <c r="BA11" s="1"/>
  <c r="BB11" s="1"/>
  <c r="BC11" s="1"/>
  <c r="BD11" s="1"/>
  <c r="BE11" s="1"/>
  <c r="BF11" s="1"/>
  <c r="BG11" s="1"/>
  <c r="BH11" s="1"/>
  <c r="BI11" s="1"/>
  <c r="BJ11" s="1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L9"/>
  <c r="M9" s="1"/>
  <c r="N9" s="1"/>
  <c r="O9" s="1"/>
  <c r="P9" s="1"/>
  <c r="Q9" s="1"/>
  <c r="R9" s="1"/>
  <c r="S9" s="1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AH9" s="1"/>
  <c r="AI9" s="1"/>
  <c r="K9"/>
  <c r="J9"/>
  <c r="AK8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A8" s="1"/>
  <c r="BB8" s="1"/>
  <c r="BC8" s="1"/>
  <c r="BD8" s="1"/>
  <c r="BE8" s="1"/>
  <c r="BF8" s="1"/>
  <c r="BG8" s="1"/>
  <c r="BH8" s="1"/>
  <c r="BI8" s="1"/>
  <c r="BJ8" s="1"/>
  <c r="AJ8"/>
  <c r="M8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L8"/>
  <c r="K8"/>
  <c r="F8"/>
  <c r="G28" s="1"/>
  <c r="I28" s="1"/>
  <c r="A2" i="10"/>
  <c r="A2" i="8"/>
  <c r="A2" i="9"/>
  <c r="A2" i="13"/>
  <c r="A2" i="4"/>
  <c r="A2" i="7"/>
  <c r="A4" i="5"/>
  <c r="B2" i="2"/>
  <c r="CA11" i="6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D28" i="15" l="1"/>
  <c r="AF28"/>
  <c r="AE28"/>
  <c r="AC35"/>
  <c r="Y35"/>
  <c r="AA35"/>
  <c r="W35"/>
  <c r="X35"/>
  <c r="AD35"/>
  <c r="Z35"/>
  <c r="AB35"/>
  <c r="AE24"/>
  <c r="AA24"/>
  <c r="AG24"/>
  <c r="AG12" s="1"/>
  <c r="AC24"/>
  <c r="AD24"/>
  <c r="AF24"/>
  <c r="AB24"/>
  <c r="Z24"/>
  <c r="AF27"/>
  <c r="AD27"/>
  <c r="AE27"/>
  <c r="I14"/>
  <c r="AF25"/>
  <c r="AD25"/>
  <c r="AE25"/>
  <c r="G20"/>
  <c r="I20" s="1"/>
  <c r="T20" s="1"/>
  <c r="G26"/>
  <c r="I26" s="1"/>
  <c r="G19"/>
  <c r="I19" s="1"/>
  <c r="T19" s="1"/>
  <c r="T12" s="1"/>
  <c r="G23"/>
  <c r="I23" s="1"/>
  <c r="B24" i="1"/>
  <c r="B9"/>
  <c r="N59"/>
  <c r="N52"/>
  <c r="P52" s="1"/>
  <c r="N57"/>
  <c r="P57"/>
  <c r="N56"/>
  <c r="P56" s="1"/>
  <c r="P55"/>
  <c r="N55"/>
  <c r="N54"/>
  <c r="P54" s="1"/>
  <c r="L58"/>
  <c r="O58"/>
  <c r="N51"/>
  <c r="P51" s="1"/>
  <c r="P50"/>
  <c r="N50"/>
  <c r="N49"/>
  <c r="P49" s="1"/>
  <c r="P48"/>
  <c r="N48"/>
  <c r="N47"/>
  <c r="P47" s="1"/>
  <c r="P46"/>
  <c r="N46"/>
  <c r="N43"/>
  <c r="P43" s="1"/>
  <c r="P42"/>
  <c r="N42"/>
  <c r="N41"/>
  <c r="P41" s="1"/>
  <c r="P40"/>
  <c r="N40"/>
  <c r="N39"/>
  <c r="P39" s="1"/>
  <c r="P38"/>
  <c r="N38"/>
  <c r="P35"/>
  <c r="P34"/>
  <c r="P33"/>
  <c r="P32"/>
  <c r="P31"/>
  <c r="P30"/>
  <c r="P27"/>
  <c r="P26"/>
  <c r="P25"/>
  <c r="P24"/>
  <c r="P23"/>
  <c r="P22"/>
  <c r="P19"/>
  <c r="P18"/>
  <c r="P17"/>
  <c r="P16"/>
  <c r="P15"/>
  <c r="P14"/>
  <c r="N34"/>
  <c r="N33"/>
  <c r="N32"/>
  <c r="N31"/>
  <c r="N30"/>
  <c r="N35" s="1"/>
  <c r="N27"/>
  <c r="N26"/>
  <c r="N25"/>
  <c r="N24"/>
  <c r="N23"/>
  <c r="N22"/>
  <c r="N19"/>
  <c r="CB15" i="6"/>
  <c r="CC15" s="1"/>
  <c r="CB14"/>
  <c r="CC14" s="1"/>
  <c r="CB13"/>
  <c r="CD13" s="1"/>
  <c r="CB12"/>
  <c r="CD12" s="1"/>
  <c r="CD17" s="1"/>
  <c r="O21" i="1"/>
  <c r="AG18" i="5"/>
  <c r="AI18" s="1"/>
  <c r="CB23" i="6"/>
  <c r="CD23" s="1"/>
  <c r="CB33"/>
  <c r="CC33" s="1"/>
  <c r="CB22"/>
  <c r="CD22" s="1"/>
  <c r="CB21"/>
  <c r="CD21" s="1"/>
  <c r="CB20"/>
  <c r="CC20" s="1"/>
  <c r="CB19"/>
  <c r="CC19" s="1"/>
  <c r="CB40"/>
  <c r="CD40" s="1"/>
  <c r="CB39"/>
  <c r="CC39" s="1"/>
  <c r="CB38"/>
  <c r="CD38" s="1"/>
  <c r="CB37"/>
  <c r="CD37" s="1"/>
  <c r="CB36"/>
  <c r="CD36" s="1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CB32"/>
  <c r="CD32" s="1"/>
  <c r="CB31"/>
  <c r="CC31" s="1"/>
  <c r="CB30"/>
  <c r="CD30" s="1"/>
  <c r="CD34" s="1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CD20"/>
  <c r="CB16"/>
  <c r="CD16" s="1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AG17" i="5"/>
  <c r="AG16"/>
  <c r="AG15"/>
  <c r="P14" i="15" l="1"/>
  <c r="P12" s="1"/>
  <c r="L14"/>
  <c r="L12" s="1"/>
  <c r="R14"/>
  <c r="R12" s="1"/>
  <c r="J14"/>
  <c r="J12" s="1"/>
  <c r="J11" s="1"/>
  <c r="S14"/>
  <c r="S12" s="1"/>
  <c r="K14"/>
  <c r="K12" s="1"/>
  <c r="Q14"/>
  <c r="Q12" s="1"/>
  <c r="M14"/>
  <c r="M12" s="1"/>
  <c r="N14"/>
  <c r="N12" s="1"/>
  <c r="O14"/>
  <c r="O12" s="1"/>
  <c r="AD26"/>
  <c r="AF26"/>
  <c r="AE26"/>
  <c r="AA23"/>
  <c r="AA12" s="1"/>
  <c r="W23"/>
  <c r="W12" s="1"/>
  <c r="AC23"/>
  <c r="AC12" s="1"/>
  <c r="AD23"/>
  <c r="AB23"/>
  <c r="AB12" s="1"/>
  <c r="X23"/>
  <c r="X12" s="1"/>
  <c r="Y23"/>
  <c r="Y12" s="1"/>
  <c r="Z23"/>
  <c r="Z12" s="1"/>
  <c r="AF12"/>
  <c r="G8"/>
  <c r="AE12"/>
  <c r="CC21" i="6"/>
  <c r="CC22" s="1"/>
  <c r="CC36"/>
  <c r="CC37"/>
  <c r="CC40"/>
  <c r="CD15"/>
  <c r="CD19"/>
  <c r="CD24" s="1"/>
  <c r="CC13"/>
  <c r="CD33"/>
  <c r="CC30"/>
  <c r="CC32"/>
  <c r="CC38"/>
  <c r="CC16"/>
  <c r="CC23"/>
  <c r="CC12"/>
  <c r="CD14"/>
  <c r="CD31"/>
  <c r="CD39"/>
  <c r="CD41" s="1"/>
  <c r="AG14" i="5"/>
  <c r="AG13"/>
  <c r="AG12"/>
  <c r="AG11"/>
  <c r="AI37"/>
  <c r="AI36"/>
  <c r="AI35"/>
  <c r="AI34"/>
  <c r="AI33"/>
  <c r="AI32"/>
  <c r="AI31"/>
  <c r="AI30"/>
  <c r="AI29"/>
  <c r="AI38" s="1"/>
  <c r="AI19"/>
  <c r="C19"/>
  <c r="C17"/>
  <c r="AI17" s="1"/>
  <c r="AI16"/>
  <c r="C16"/>
  <c r="C15"/>
  <c r="C14"/>
  <c r="C13"/>
  <c r="C12"/>
  <c r="C11"/>
  <c r="AD12" i="15" l="1"/>
  <c r="K11"/>
  <c r="L11" s="1"/>
  <c r="M11" s="1"/>
  <c r="N11" s="1"/>
  <c r="O11" s="1"/>
  <c r="P11" s="1"/>
  <c r="Q11" s="1"/>
  <c r="R11" s="1"/>
  <c r="S11" s="1"/>
  <c r="T11" s="1"/>
  <c r="U11" s="1"/>
  <c r="V11" s="1"/>
  <c r="W11" s="1"/>
  <c r="X11" s="1"/>
  <c r="Y11" s="1"/>
  <c r="Z11" s="1"/>
  <c r="AA11" s="1"/>
  <c r="AB11" s="1"/>
  <c r="AC11" s="1"/>
  <c r="AI14" i="5"/>
  <c r="AI13"/>
  <c r="AI12"/>
  <c r="AI15"/>
  <c r="AI11"/>
  <c r="AD11" i="15" l="1"/>
  <c r="AE11" s="1"/>
  <c r="AF11" s="1"/>
  <c r="AG11" s="1"/>
  <c r="AH11" s="1"/>
  <c r="AI11" s="1"/>
  <c r="AI20" i="5"/>
  <c r="N16" i="1"/>
  <c r="N15"/>
  <c r="O15" s="1"/>
  <c r="O19"/>
  <c r="O20"/>
  <c r="B36"/>
  <c r="N18"/>
  <c r="N17"/>
  <c r="N14" l="1"/>
  <c r="O22"/>
  <c r="B47"/>
  <c r="O16"/>
  <c r="O17"/>
  <c r="O18"/>
  <c r="O14" l="1"/>
</calcChain>
</file>

<file path=xl/sharedStrings.xml><?xml version="1.0" encoding="utf-8"?>
<sst xmlns="http://schemas.openxmlformats.org/spreadsheetml/2006/main" count="471" uniqueCount="222">
  <si>
    <t>Day/Date</t>
  </si>
  <si>
    <t>Time/Day</t>
  </si>
  <si>
    <t>Weather</t>
  </si>
  <si>
    <t>Revision</t>
  </si>
  <si>
    <t>I. MAN POWER PER DAY</t>
  </si>
  <si>
    <t>Qty</t>
  </si>
  <si>
    <t>I</t>
  </si>
  <si>
    <t>a. Management &amp; Sup'v.</t>
  </si>
  <si>
    <t>NO</t>
  </si>
  <si>
    <t>DESCRIPTION</t>
  </si>
  <si>
    <t>Plan Qty</t>
  </si>
  <si>
    <t>Unit</t>
  </si>
  <si>
    <t>Value</t>
  </si>
  <si>
    <t>Progress</t>
  </si>
  <si>
    <t xml:space="preserve">Total Prog </t>
  </si>
  <si>
    <t>Remark</t>
  </si>
  <si>
    <t>NO ITEM</t>
  </si>
  <si>
    <t>Site Manager</t>
  </si>
  <si>
    <t>%</t>
  </si>
  <si>
    <t>X Value</t>
  </si>
  <si>
    <t>Site Incharge</t>
  </si>
  <si>
    <t>Superintendent</t>
  </si>
  <si>
    <t>Field Engineer</t>
  </si>
  <si>
    <t>Supervisor</t>
  </si>
  <si>
    <t>PCE</t>
  </si>
  <si>
    <t>QC Engineer</t>
  </si>
  <si>
    <t>QC Inspector</t>
  </si>
  <si>
    <t>Electric Supervisor</t>
  </si>
  <si>
    <t>Safety Inspector</t>
  </si>
  <si>
    <t>Personnel Off. / Admin.</t>
  </si>
  <si>
    <t>Finance Officer</t>
  </si>
  <si>
    <t>Mat'l Con. / Ware House</t>
  </si>
  <si>
    <t>b.Direct Labour</t>
  </si>
  <si>
    <t xml:space="preserve">Foreman </t>
  </si>
  <si>
    <t>Leadman</t>
  </si>
  <si>
    <t>Boiler Fitter</t>
  </si>
  <si>
    <t>Mechanical Fitter</t>
  </si>
  <si>
    <t>Pipe Fitter</t>
  </si>
  <si>
    <t>Rigger / Scaffolder</t>
  </si>
  <si>
    <t>Welder HP</t>
  </si>
  <si>
    <t>Welder GTAW</t>
  </si>
  <si>
    <t>Welder SMAW</t>
  </si>
  <si>
    <t>c.Indirect Labour</t>
  </si>
  <si>
    <t>Maintenance / Electrician</t>
  </si>
  <si>
    <t>Driver</t>
  </si>
  <si>
    <t>Warehouse/Mat'l Handl.</t>
  </si>
  <si>
    <t>Survey Group</t>
  </si>
  <si>
    <t>QC Checker</t>
  </si>
  <si>
    <t>Safetyman</t>
  </si>
  <si>
    <t>Helper</t>
  </si>
  <si>
    <t>Office Boy</t>
  </si>
  <si>
    <t>Mess Boy</t>
  </si>
  <si>
    <t>-</t>
  </si>
  <si>
    <t>Grand Total Man Power</t>
  </si>
  <si>
    <t>II. EQUIPMENT</t>
  </si>
  <si>
    <t>III.Note</t>
  </si>
  <si>
    <t>III.</t>
  </si>
  <si>
    <t>Note :  This progress</t>
  </si>
  <si>
    <t>Prepared by,</t>
  </si>
  <si>
    <t xml:space="preserve"> Acknowledge by,</t>
  </si>
  <si>
    <t>Approved by,</t>
  </si>
  <si>
    <t>I. Working Plan to Day</t>
  </si>
  <si>
    <t>II. Working Plan Next Day</t>
  </si>
  <si>
    <t>Continue working for</t>
  </si>
  <si>
    <t>:</t>
  </si>
  <si>
    <t>III. Problem Encountered</t>
  </si>
  <si>
    <t xml:space="preserve"> Acknowledged by,</t>
  </si>
  <si>
    <t>PT. IPMOMI</t>
  </si>
  <si>
    <t>Install special lifting tools</t>
  </si>
  <si>
    <t>lot</t>
  </si>
  <si>
    <t>ea</t>
  </si>
  <si>
    <t>pc</t>
  </si>
  <si>
    <t>set</t>
  </si>
  <si>
    <t>Install Scaffolding</t>
  </si>
  <si>
    <t>Remove Scaffolding</t>
  </si>
  <si>
    <t>Sequence Job</t>
  </si>
  <si>
    <t>MAPPING WORK PROGRESS</t>
  </si>
  <si>
    <t>Legend</t>
  </si>
  <si>
    <t>Work to day</t>
  </si>
  <si>
    <t>Plan Next day</t>
  </si>
  <si>
    <t>Total</t>
  </si>
  <si>
    <t>join</t>
  </si>
  <si>
    <t>Days</t>
  </si>
  <si>
    <t>Balance</t>
  </si>
  <si>
    <t>D/S</t>
  </si>
  <si>
    <t>N/S</t>
  </si>
  <si>
    <t>PLAN</t>
  </si>
  <si>
    <t>Welder</t>
  </si>
  <si>
    <t>GTAW</t>
  </si>
  <si>
    <t>Fitter</t>
  </si>
  <si>
    <t>Rigger</t>
  </si>
  <si>
    <t>TOTAL MANPOWER</t>
  </si>
  <si>
    <t>Progress Until This Day</t>
  </si>
  <si>
    <t>ACTUAL</t>
  </si>
  <si>
    <t xml:space="preserve">SCHEDULE </t>
  </si>
  <si>
    <t>S/N</t>
  </si>
  <si>
    <t>Description</t>
  </si>
  <si>
    <t>BILL OF MATERIAL</t>
  </si>
  <si>
    <t>No</t>
  </si>
  <si>
    <t>by IPMOMI</t>
  </si>
  <si>
    <t>Scaffolding Arrangement</t>
  </si>
  <si>
    <t xml:space="preserve">- </t>
  </si>
  <si>
    <t>Pipe Scaffolding</t>
  </si>
  <si>
    <t>ORGANIZATION CHART</t>
  </si>
  <si>
    <t>SITE COORDINATOR</t>
  </si>
  <si>
    <t>QC INSPECTOR</t>
  </si>
  <si>
    <t>MATERIAL CONTROL</t>
  </si>
  <si>
    <t>RIGGER/SCAFFOLDER SPV</t>
  </si>
  <si>
    <t>WELDER</t>
  </si>
  <si>
    <t>FITTER SPV</t>
  </si>
  <si>
    <t>Remove special lifting tools</t>
  </si>
  <si>
    <t>[Contractor name]</t>
  </si>
  <si>
    <t xml:space="preserve">WEEKLY WORKING PLAN REPORT </t>
  </si>
  <si>
    <t>Design / Drawing / Study for IPMOMI approval</t>
  </si>
  <si>
    <t>Purchase Material and Fabrication at Contractor</t>
  </si>
  <si>
    <t>Installation at Site</t>
  </si>
  <si>
    <t>WORK PROGRESS THIS WEEK</t>
  </si>
  <si>
    <t>PROGRESS UNTIL THIS WEEK</t>
  </si>
  <si>
    <t>PT. [Contractor Name]</t>
  </si>
  <si>
    <t>[Contractor Name]</t>
  </si>
  <si>
    <t>Date:</t>
  </si>
  <si>
    <t>PLAN ACCUM. PROGRESS UNTIL THIS WEEK</t>
  </si>
  <si>
    <t>Actual</t>
  </si>
  <si>
    <t>Test and Commissioning</t>
  </si>
  <si>
    <t>Final Report</t>
  </si>
  <si>
    <t>Additional / Optional work</t>
  </si>
  <si>
    <t>DEFINITE WORK</t>
  </si>
  <si>
    <t>PROGRESS UNTIL THIS WEEK (Optional Work)</t>
  </si>
  <si>
    <t>PROGRESS UNTIL THIS WEEK (Definite Work)</t>
  </si>
  <si>
    <t>Drafter</t>
  </si>
  <si>
    <t>Install Civil work</t>
  </si>
  <si>
    <t>Install (mechanical, Electrical)</t>
  </si>
  <si>
    <t>Weekly Progress</t>
  </si>
  <si>
    <t>Testing &amp; Commissioning</t>
  </si>
  <si>
    <t>Apply coating/ Painting work</t>
  </si>
  <si>
    <t>Mob-Demob Heavy Equipment</t>
  </si>
  <si>
    <t>Work Description</t>
  </si>
  <si>
    <t>`</t>
  </si>
  <si>
    <t>Additional Work</t>
  </si>
  <si>
    <t>Working Task Description</t>
  </si>
  <si>
    <t>Date</t>
  </si>
  <si>
    <t>Time</t>
  </si>
  <si>
    <t>[1st Month]</t>
  </si>
  <si>
    <t>[2nd Month]</t>
  </si>
  <si>
    <t>Day / weekly progress</t>
  </si>
  <si>
    <t>Sequence job</t>
  </si>
  <si>
    <t>Brief of working arrangement (Drawing/ picture):</t>
  </si>
  <si>
    <t>[Contractor]</t>
  </si>
  <si>
    <t>PT. {Contractor Name]</t>
  </si>
  <si>
    <t>size  (LxWxH)</t>
  </si>
  <si>
    <t>Volume (m3)</t>
  </si>
  <si>
    <t>Location / Picture area</t>
  </si>
  <si>
    <t>Drawing / Scaffolding arrangement</t>
  </si>
  <si>
    <t>WORKING TASK DESCRIPTION</t>
  </si>
  <si>
    <t>a</t>
  </si>
  <si>
    <t>b</t>
  </si>
  <si>
    <t>c</t>
  </si>
  <si>
    <t>MECH/ ELEC. ENGINEER</t>
  </si>
  <si>
    <t>SAFETY OFFICER</t>
  </si>
  <si>
    <t>Photograph of Working Task Description</t>
  </si>
  <si>
    <t>Isometric</t>
  </si>
  <si>
    <t>PLAN VS ACTUAL</t>
  </si>
  <si>
    <t>Weekly Working Plan Report</t>
  </si>
  <si>
    <t xml:space="preserve">WEEKLY WORKING PROGRESS REPORT </t>
  </si>
  <si>
    <t>Weekly Working Progress Report</t>
  </si>
  <si>
    <t>Mapping Work Progress</t>
  </si>
  <si>
    <t>Schedule</t>
  </si>
  <si>
    <t>Photograph of working task description</t>
  </si>
  <si>
    <t>Bill of material</t>
  </si>
  <si>
    <t>Organization Chart</t>
  </si>
  <si>
    <t>Pages</t>
  </si>
  <si>
    <t>Index</t>
  </si>
  <si>
    <t>PO# &amp; [Project Name]</t>
  </si>
  <si>
    <t>CONTRACTOR WEEKLY REPORT</t>
  </si>
  <si>
    <t>PLANNING SCHEDULE  &amp;  S - CURVE</t>
  </si>
  <si>
    <t>WORK DESCRIPTION</t>
  </si>
  <si>
    <t>UNITS</t>
  </si>
  <si>
    <t>VOL</t>
  </si>
  <si>
    <t xml:space="preserve">UNIT PRICE </t>
  </si>
  <si>
    <t>TOTAL PRICE</t>
  </si>
  <si>
    <t>WEIGHT  (%)</t>
  </si>
  <si>
    <t xml:space="preserve"> DURATION (week)</t>
  </si>
  <si>
    <t>Weight per week</t>
  </si>
  <si>
    <t>JUL</t>
  </si>
  <si>
    <t>AUG</t>
  </si>
  <si>
    <t>SEP</t>
  </si>
  <si>
    <t>OCT</t>
  </si>
  <si>
    <t>NOV</t>
  </si>
  <si>
    <t>DEC</t>
  </si>
  <si>
    <t>Minggu ke -</t>
  </si>
  <si>
    <t>Akumulasi Aktual Progress =</t>
  </si>
  <si>
    <t>Aktual Progress Mingguan =</t>
  </si>
  <si>
    <t>Akumulasi Progress =</t>
  </si>
  <si>
    <t>Total Progress Mingguan =</t>
  </si>
  <si>
    <t xml:space="preserve"> - Design / Drawing #1</t>
  </si>
  <si>
    <t>LS</t>
  </si>
  <si>
    <t xml:space="preserve"> - </t>
  </si>
  <si>
    <t>II</t>
  </si>
  <si>
    <t>Purchase Material &amp; Fabrication at Contractor</t>
  </si>
  <si>
    <t xml:space="preserve">Purchase Material </t>
  </si>
  <si>
    <t xml:space="preserve">Fabrication Mechanical </t>
  </si>
  <si>
    <t>Ton</t>
  </si>
  <si>
    <t>Fabrication Electrical</t>
  </si>
  <si>
    <t>III</t>
  </si>
  <si>
    <t>Preparation</t>
  </si>
  <si>
    <t>Mob-demob</t>
  </si>
  <si>
    <t>Civil / Digging</t>
  </si>
  <si>
    <t>Mechanical (Piping, insulation, etc)</t>
  </si>
  <si>
    <t>Electrical  (Electrica l, Instrumentation Control)</t>
  </si>
  <si>
    <t>Painting, Blasting, lining</t>
  </si>
  <si>
    <t>IV</t>
  </si>
  <si>
    <t>N2 Test</t>
  </si>
  <si>
    <t>NDT</t>
  </si>
  <si>
    <t>V</t>
  </si>
  <si>
    <t>Documentation &amp; report</t>
  </si>
  <si>
    <t>Plan vs Actual</t>
  </si>
  <si>
    <t xml:space="preserve"> or S-Curve</t>
  </si>
  <si>
    <t xml:space="preserve"> or</t>
  </si>
  <si>
    <t>Problem : ?</t>
  </si>
  <si>
    <t xml:space="preserve">Action Plan : </t>
  </si>
  <si>
    <t>Name</t>
  </si>
  <si>
    <t>HP</t>
  </si>
</sst>
</file>

<file path=xl/styles.xml><?xml version="1.0" encoding="utf-8"?>
<styleSheet xmlns="http://schemas.openxmlformats.org/spreadsheetml/2006/main">
  <numFmts count="64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#,##0.0"/>
    <numFmt numFmtId="167" formatCode="_(* #,##0.0_);_(* \(#,##0.0\);_(* &quot;-&quot;_);_(@_)"/>
    <numFmt numFmtId="168" formatCode="#,##0.000"/>
    <numFmt numFmtId="169" formatCode="0.000%"/>
    <numFmt numFmtId="170" formatCode="&quot;Rp&quot;#,##0.00_);\(&quot;Rp&quot;#,##0.00\)"/>
    <numFmt numFmtId="171" formatCode="_(&quot;Rp&quot;* #,##0_);_(&quot;Rp&quot;* \(#,##0\);_(&quot;Rp&quot;* &quot;-&quot;_);_(@_)"/>
    <numFmt numFmtId="172" formatCode="&quot;$&quot;#,##0;[Red]\-&quot;$&quot;#,##0"/>
    <numFmt numFmtId="173" formatCode="0.00_)"/>
    <numFmt numFmtId="174" formatCode="&quot;Rp&quot;#,##0.00_);[Red]\(&quot;Rp&quot;#,##0.00\)"/>
    <numFmt numFmtId="175" formatCode="&quot;\&quot;#,##0.00;[Red]&quot;\&quot;\-#,##0.00"/>
    <numFmt numFmtId="176" formatCode="_ &quot;\&quot;* #,##0_ ;_ &quot;\&quot;* &quot;\&quot;&quot;\&quot;&quot;\&quot;\-#,##0_ ;_ &quot;\&quot;* &quot;-&quot;_ ;_ @_ "/>
    <numFmt numFmtId="177" formatCode="\2\-\2\-\5"/>
    <numFmt numFmtId="178" formatCode="\2\-\2\-\1"/>
    <numFmt numFmtId="179" formatCode="&quot;\&quot;#,##0;&quot;\&quot;&quot;\&quot;&quot;\&quot;&quot;\&quot;\-#,##0"/>
    <numFmt numFmtId="180" formatCode="&quot;\&quot;#,##0.00;&quot;\&quot;&quot;\&quot;&quot;\&quot;&quot;\&quot;\-#,##0.00"/>
    <numFmt numFmtId="181" formatCode="&quot;\&quot;#,##0;[Red]&quot;\&quot;&quot;\&quot;&quot;\&quot;&quot;\&quot;\-#,##0"/>
    <numFmt numFmtId="182" formatCode="_(* #,##0.0_);_(* \(#,##0.0\);_(* &quot;-&quot;??_);_(@_)"/>
    <numFmt numFmtId="183" formatCode="&quot;£&quot;#,##0;\-&quot;£&quot;#,##0"/>
    <numFmt numFmtId="184" formatCode="_-&quot;Rp.&quot;* #,##0_-;\-&quot;Rp.&quot;* #,##0_-;_-&quot;Rp.&quot;* &quot;-&quot;_-;_-@_-"/>
    <numFmt numFmtId="185" formatCode="_ &quot;¥&quot;* #,##0_ ;_ &quot;¥&quot;* \-#,##0_ ;_ &quot;¥&quot;* &quot;-&quot;_ ;_ @_ "/>
    <numFmt numFmtId="186" formatCode="_ &quot;\&quot;* #,##0_ ;_ &quot;\&quot;* \-#,##0_ ;_ &quot;\&quot;* &quot;-&quot;_ ;_ @_ "/>
    <numFmt numFmtId="187" formatCode="_ &quot;¥&quot;* #,##0.00_ ;_ &quot;¥&quot;* \-#,##0.00_ ;_ &quot;¥&quot;* &quot;-&quot;??_ ;_ @_ "/>
    <numFmt numFmtId="188" formatCode="_ &quot;\&quot;* #,##0.00_ ;_ &quot;\&quot;* \-#,##0.00_ ;_ &quot;\&quot;* &quot;-&quot;??_ ;_ @_ "/>
    <numFmt numFmtId="189" formatCode="_ * #,##0_ ;_ * \-#,##0_ ;_ * &quot;-&quot;_ ;_ @_ "/>
    <numFmt numFmtId="190" formatCode="_ * #,##0.00_ ;_ * \-#,##0.00_ ;_ * &quot;-&quot;??_ ;_ @_ "/>
    <numFmt numFmtId="191" formatCode="&quot;\&quot;&quot;\&quot;&quot;\&quot;\$#,##0_);[Red]&quot;\&quot;&quot;\&quot;&quot;\&quot;\(&quot;\&quot;&quot;\&quot;&quot;\&quot;\$#,##0&quot;\&quot;&quot;\&quot;&quot;\&quot;\)"/>
    <numFmt numFmtId="192" formatCode="0.000"/>
    <numFmt numFmtId="193" formatCode="dd&quot;\&quot;\-mmm&quot;\&quot;\-yy"/>
    <numFmt numFmtId="194" formatCode="dd&quot;\&quot;\-mmm"/>
    <numFmt numFmtId="195" formatCode="_ * #,##0.00_ ;_ * &quot;\&quot;\-#,##0.00_ ;_ * &quot;-&quot;??_ ;_ @_ "/>
    <numFmt numFmtId="196" formatCode="mm/dd/yyyy&quot;\&quot;\ h:mm"/>
    <numFmt numFmtId="197" formatCode="#,##0_ "/>
    <numFmt numFmtId="198" formatCode="_-* #,##0_-;\-* #,##0_-;_-* &quot;-&quot;_-;_-@_-"/>
    <numFmt numFmtId="199" formatCode="_(* #.##0.00_);_(* \(#.##0.00\);_(* &quot;-&quot;??_);_(@_)"/>
    <numFmt numFmtId="200" formatCode="&quot;¥&quot;#,##0.00;&quot;¥&quot;\-#,##0.00"/>
    <numFmt numFmtId="201" formatCode="#,##0.00&quot;£&quot;_);[Red]\(#,##0.00&quot;£&quot;\)"/>
    <numFmt numFmtId="202" formatCode="_(&quot;Rp&quot;* #,##0.00_);_(&quot;Rp&quot;* \(#,##0.00\);_(&quot;Rp&quot;* &quot;-&quot;??_);_(@_)"/>
    <numFmt numFmtId="203" formatCode="&quot;SR&quot;#,##0.00;[Red]\-&quot;SR&quot;#,##0.00"/>
    <numFmt numFmtId="204" formatCode="#,#00"/>
    <numFmt numFmtId="205" formatCode="#.##000"/>
    <numFmt numFmtId="206" formatCode="_(&quot;N$&quot;* #,##0_);_(&quot;N$&quot;* \(#,##0\);_(&quot;N$&quot;* &quot;-&quot;_);_(@_)"/>
    <numFmt numFmtId="207" formatCode="_(&quot;N$&quot;* #,##0.00_);_(&quot;N$&quot;* \(#,##0.00\);_(&quot;N$&quot;* &quot;-&quot;??_);_(@_)"/>
    <numFmt numFmtId="208" formatCode="&quot;$&quot;#,#00"/>
    <numFmt numFmtId="209" formatCode="#.##0.##\ [$￦]"/>
    <numFmt numFmtId="210" formatCode="%#,#00"/>
    <numFmt numFmtId="211" formatCode="_(* #,##0.00000_);_(* \(#,##0.00000\);_(* &quot;-&quot;??_);_(@_)"/>
    <numFmt numFmtId="212" formatCode="_-* #,##0.00_-;\-* #,##0.00_-;_-* &quot;-&quot;??_-;_-@_-"/>
    <numFmt numFmtId="213" formatCode="General_)"/>
    <numFmt numFmtId="214" formatCode="_-&quot;L.&quot;\ * #,##0_-;\-&quot;L.&quot;\ * #,##0_-;_-&quot;L.&quot;\ * &quot;-&quot;_-;_-@_-"/>
    <numFmt numFmtId="215" formatCode="_-&quot;L.&quot;\ * #,##0.00_-;\-&quot;L.&quot;\ * #,##0.00_-;_-&quot;L.&quot;\ * &quot;-&quot;??_-;_-@_-"/>
    <numFmt numFmtId="216" formatCode="_ * #,##0.00_ ;_ * &quot;¥&quot;\!\-#,##0.00_ ;_ * &quot;-&quot;??_ ;_ @_ "/>
    <numFmt numFmtId="217" formatCode="&quot;\&quot;#,##0;[Red]&quot;\&quot;\-#,##0"/>
    <numFmt numFmtId="218" formatCode="_-&quot;$&quot;* #,##0_-;\-&quot;$&quot;* #,##0_-;_-&quot;$&quot;* &quot;-&quot;_-;_-@_-"/>
    <numFmt numFmtId="219" formatCode="_-&quot;$&quot;* #,##0.00_-;\-&quot;$&quot;* #,##0.00_-;_-&quot;$&quot;* &quot;-&quot;??_-;_-@_-"/>
    <numFmt numFmtId="220" formatCode="mm&quot;월&quot;\ dd&quot;일&quot;"/>
    <numFmt numFmtId="221" formatCode="_(* #,##0_);_(* \(#,##0\);_(* &quot;-&quot;??_);_(@_)"/>
  </numFmts>
  <fonts count="20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ahoma"/>
      <family val="2"/>
    </font>
    <font>
      <sz val="8"/>
      <name val="Tahoma"/>
      <family val="2"/>
    </font>
    <font>
      <sz val="10"/>
      <name val="Tahoma"/>
      <family val="2"/>
    </font>
    <font>
      <sz val="10"/>
      <name val="Arial"/>
      <family val="2"/>
    </font>
    <font>
      <b/>
      <sz val="9"/>
      <name val="Tahoma"/>
      <family val="2"/>
    </font>
    <font>
      <b/>
      <sz val="8"/>
      <name val="Tahoma"/>
      <family val="2"/>
    </font>
    <font>
      <b/>
      <sz val="8"/>
      <name val="Arial"/>
      <family val="2"/>
    </font>
    <font>
      <sz val="9"/>
      <name val="Tahoma"/>
      <family val="2"/>
    </font>
    <font>
      <b/>
      <sz val="10"/>
      <name val="Arial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0"/>
      <color indexed="8"/>
      <name val="Tahoma"/>
      <family val="2"/>
    </font>
    <font>
      <b/>
      <sz val="7"/>
      <name val="Tahoma"/>
      <family val="2"/>
    </font>
    <font>
      <sz val="9"/>
      <name val="¹ÙÅÁÃ¼"/>
      <family val="1"/>
      <charset val="129"/>
    </font>
    <font>
      <b/>
      <i/>
      <sz val="16"/>
      <name val="Helv"/>
    </font>
    <font>
      <sz val="10"/>
      <color indexed="1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1"/>
      <name val="Tahoma"/>
      <family val="2"/>
    </font>
    <font>
      <sz val="9"/>
      <name val="Arial"/>
      <family val="2"/>
    </font>
    <font>
      <sz val="18"/>
      <color rgb="FFFF0000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sz val="9"/>
      <color rgb="FFFF0000"/>
      <name val="Arial"/>
      <family val="2"/>
    </font>
    <font>
      <sz val="9"/>
      <color rgb="FF000000"/>
      <name val="Arial"/>
      <family val="2"/>
    </font>
    <font>
      <sz val="9"/>
      <color rgb="FF002060"/>
      <name val="Arial"/>
      <family val="2"/>
    </font>
    <font>
      <sz val="10"/>
      <color indexed="8"/>
      <name val="MS Sans Serif"/>
      <family val="2"/>
    </font>
    <font>
      <sz val="12"/>
      <name val="μ¸¿oA¼"/>
      <family val="3"/>
      <charset val="129"/>
    </font>
    <font>
      <sz val="1"/>
      <color indexed="8"/>
      <name val="Courier"/>
      <family val="3"/>
    </font>
    <font>
      <sz val="12"/>
      <name val="???"/>
      <family val="1"/>
      <charset val="129"/>
    </font>
    <font>
      <sz val="12"/>
      <name val="A"/>
      <family val="1"/>
    </font>
    <font>
      <i/>
      <sz val="12"/>
      <name val="바탕체"/>
      <family val="1"/>
      <charset val="129"/>
    </font>
    <font>
      <b/>
      <sz val="1"/>
      <color indexed="8"/>
      <name val="Courier"/>
      <family val="3"/>
    </font>
    <font>
      <sz val="12"/>
      <name val="???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ＭＳ Ｐゴシック"/>
    </font>
    <font>
      <sz val="12"/>
      <name val="바탕체"/>
      <family val="3"/>
      <charset val="129"/>
    </font>
    <font>
      <sz val="11"/>
      <color indexed="8"/>
      <name val="Calibri"/>
      <family val="2"/>
    </font>
    <font>
      <sz val="11"/>
      <color indexed="8"/>
      <name val="ＭＳ Ｐゴシック"/>
    </font>
    <font>
      <sz val="11"/>
      <color indexed="9"/>
      <name val="Calibri"/>
      <family val="2"/>
    </font>
    <font>
      <sz val="11"/>
      <color indexed="9"/>
      <name val="ＭＳ Ｐゴシック"/>
    </font>
    <font>
      <b/>
      <u/>
      <sz val="18"/>
      <color indexed="9"/>
      <name val="Tahoma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1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b/>
      <sz val="12"/>
      <name val="¹UAAA¼"/>
      <family val="1"/>
      <charset val="129"/>
    </font>
    <font>
      <sz val="12"/>
      <name val="¹ÙÅÁÃ¼"/>
      <family val="1"/>
      <charset val="129"/>
    </font>
    <font>
      <sz val="10"/>
      <name val="MS Sans Serif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sz val="11"/>
      <name val="돋움"/>
      <charset val="129"/>
    </font>
    <font>
      <b/>
      <sz val="12"/>
      <name val="Arial MT"/>
      <family val="2"/>
    </font>
    <font>
      <sz val="12"/>
      <name val="System"/>
      <family val="2"/>
      <charset val="129"/>
    </font>
    <font>
      <sz val="12"/>
      <name val="System"/>
      <family val="2"/>
    </font>
    <font>
      <sz val="10"/>
      <name val="±¼¸²Ã¼"/>
    </font>
    <font>
      <sz val="12"/>
      <name val="¹UAAA¼"/>
      <family val="3"/>
      <charset val="129"/>
    </font>
    <font>
      <sz val="12"/>
      <name val="바탕체"/>
      <family val="1"/>
      <charset val="129"/>
    </font>
    <font>
      <sz val="9"/>
      <name val="Times New Roman"/>
      <family val="1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u/>
      <sz val="10"/>
      <color indexed="12"/>
      <name val="Arial"/>
      <family val="2"/>
    </font>
    <font>
      <sz val="12"/>
      <name val="Tms Rmn"/>
    </font>
    <font>
      <sz val="11"/>
      <color indexed="8"/>
      <name val="Calibri"/>
      <family val="2"/>
      <charset val="1"/>
    </font>
    <font>
      <sz val="10"/>
      <name val="Times New Roman"/>
      <family val="1"/>
    </font>
    <font>
      <sz val="10"/>
      <name val="MS Serif"/>
      <family val="1"/>
    </font>
    <font>
      <i/>
      <sz val="10"/>
      <name val="Times New Roman"/>
      <family val="1"/>
    </font>
    <font>
      <b/>
      <i/>
      <sz val="9"/>
      <name val="Times New Roman"/>
      <family val="1"/>
    </font>
    <font>
      <sz val="12"/>
      <name val="SWISS"/>
    </font>
    <font>
      <sz val="24"/>
      <color indexed="13"/>
      <name val="SWISS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b/>
      <sz val="14"/>
      <name val="SWISS"/>
    </font>
    <font>
      <sz val="11"/>
      <color indexed="17"/>
      <name val="Calibri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8"/>
      <name val="MS Sans Serif"/>
      <family val="2"/>
    </font>
    <font>
      <sz val="10"/>
      <name val="Univers (WN)"/>
      <family val="2"/>
    </font>
    <font>
      <sz val="11"/>
      <color indexed="62"/>
      <name val="Calibri"/>
      <family val="2"/>
    </font>
    <font>
      <b/>
      <i/>
      <sz val="12"/>
      <color indexed="10"/>
      <name val="Courier New"/>
      <family val="3"/>
    </font>
    <font>
      <sz val="1"/>
      <color indexed="16"/>
      <name val="Courier"/>
      <family val="3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sz val="12"/>
      <name val="Arial"/>
      <family val="2"/>
    </font>
    <font>
      <sz val="12"/>
      <name val="Helv"/>
    </font>
    <font>
      <sz val="12"/>
      <name val="Arial MT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9"/>
      <name val="Arial Narrow"/>
      <family val="2"/>
    </font>
    <font>
      <sz val="10"/>
      <name val="Courier"/>
      <family val="3"/>
    </font>
    <font>
      <sz val="10"/>
      <name val="‚l‚r ƒSƒVƒbƒN"/>
    </font>
    <font>
      <b/>
      <sz val="11"/>
      <color indexed="63"/>
      <name val="Calibri"/>
      <family val="2"/>
    </font>
    <font>
      <sz val="7"/>
      <name val="Arial"/>
      <family val="2"/>
    </font>
    <font>
      <sz val="8"/>
      <name val="Wingdings"/>
      <charset val="2"/>
    </font>
    <font>
      <sz val="8"/>
      <name val="MS Sans Serif"/>
      <family val="2"/>
    </font>
    <font>
      <sz val="8"/>
      <name val="Arial MT"/>
    </font>
    <font>
      <b/>
      <i/>
      <u val="double"/>
      <sz val="12"/>
      <name val="Arial Rounded MT Bold"/>
      <family val="2"/>
    </font>
    <font>
      <b/>
      <sz val="8"/>
      <color indexed="8"/>
      <name val="Helv"/>
    </font>
    <font>
      <b/>
      <sz val="10"/>
      <name val="Arial Narrow"/>
      <family val="2"/>
    </font>
    <font>
      <b/>
      <sz val="11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name val="돋움"/>
      <family val="2"/>
      <charset val="129"/>
    </font>
    <font>
      <sz val="11"/>
      <color indexed="10"/>
      <name val="Calibri"/>
      <family val="2"/>
    </font>
    <font>
      <sz val="10"/>
      <name val="Geneva"/>
      <family val="2"/>
    </font>
    <font>
      <b/>
      <sz val="18"/>
      <color indexed="56"/>
      <name val="ＭＳ Ｐゴシック"/>
    </font>
    <font>
      <b/>
      <sz val="11"/>
      <color indexed="9"/>
      <name val="ＭＳ Ｐゴシック"/>
    </font>
    <font>
      <sz val="11"/>
      <color indexed="60"/>
      <name val="ＭＳ Ｐゴシック"/>
    </font>
    <font>
      <u/>
      <sz val="6"/>
      <color indexed="12"/>
      <name val="Helv"/>
      <family val="2"/>
    </font>
    <font>
      <sz val="11"/>
      <color indexed="52"/>
      <name val="ＭＳ Ｐゴシック"/>
    </font>
    <font>
      <i/>
      <outline/>
      <shadow/>
      <u/>
      <sz val="1"/>
      <color indexed="24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9"/>
      <name val="굴림"/>
      <family val="2"/>
      <charset val="129"/>
    </font>
    <font>
      <sz val="12"/>
      <name val="뼻뮝"/>
      <family val="1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u/>
      <sz val="8.25"/>
      <color indexed="36"/>
      <name val="Arial"/>
      <family val="2"/>
    </font>
    <font>
      <sz val="11"/>
      <name val="Arial"/>
      <family val="2"/>
    </font>
    <font>
      <u/>
      <sz val="11"/>
      <color indexed="12"/>
      <name val="돋움"/>
      <family val="3"/>
      <charset val="129"/>
    </font>
    <font>
      <u/>
      <sz val="8.25"/>
      <color indexed="12"/>
      <name val="Arial"/>
      <family val="2"/>
    </font>
    <font>
      <sz val="11"/>
      <color indexed="62"/>
      <name val="ＭＳ Ｐゴシック"/>
    </font>
    <font>
      <b/>
      <sz val="11"/>
      <color indexed="63"/>
      <name val="ＭＳ Ｐゴシック"/>
    </font>
    <font>
      <sz val="12"/>
      <name val="宋体"/>
      <charset val="129"/>
    </font>
    <font>
      <sz val="12"/>
      <name val="宋体"/>
      <charset val="134"/>
    </font>
    <font>
      <sz val="10"/>
      <name val="Arial"/>
      <family val="2"/>
      <charset val="178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indexed="20"/>
      <name val="ＭＳ Ｐゴシック"/>
    </font>
    <font>
      <sz val="10"/>
      <name val="俵俽 柧挬"/>
    </font>
    <font>
      <sz val="14"/>
      <name val="ＭＳ 明朝"/>
    </font>
    <font>
      <sz val="11"/>
      <name val="明朝"/>
      <family val="1"/>
      <charset val="128"/>
    </font>
    <font>
      <sz val="9"/>
      <name val="ＭＳ 明朝"/>
    </font>
    <font>
      <sz val="11"/>
      <name val="ＭＳ 明朝"/>
      <family val="1"/>
      <charset val="128"/>
    </font>
    <font>
      <sz val="11"/>
      <name val="ＭＳ ゴシック"/>
    </font>
    <font>
      <sz val="11"/>
      <color indexed="17"/>
      <name val="ＭＳ Ｐゴシック"/>
    </font>
    <font>
      <u/>
      <sz val="6"/>
      <color indexed="36"/>
      <name val="Helv"/>
      <family val="2"/>
    </font>
    <font>
      <b/>
      <sz val="15"/>
      <color indexed="56"/>
      <name val="ＭＳ Ｐゴシック"/>
    </font>
    <font>
      <b/>
      <sz val="13"/>
      <color indexed="56"/>
      <name val="ＭＳ Ｐゴシック"/>
    </font>
    <font>
      <b/>
      <sz val="11"/>
      <color indexed="56"/>
      <name val="ＭＳ Ｐゴシック"/>
    </font>
    <font>
      <b/>
      <sz val="11"/>
      <color indexed="52"/>
      <name val="ＭＳ Ｐゴシック"/>
    </font>
    <font>
      <i/>
      <sz val="11"/>
      <color indexed="23"/>
      <name val="ＭＳ Ｐゴシック"/>
    </font>
    <font>
      <sz val="11"/>
      <color indexed="10"/>
      <name val="ＭＳ Ｐゴシック"/>
    </font>
    <font>
      <b/>
      <sz val="11"/>
      <color indexed="8"/>
      <name val="ＭＳ Ｐゴシック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Verdana"/>
      <family val="2"/>
    </font>
    <font>
      <b/>
      <sz val="16"/>
      <name val="Arial"/>
      <family val="2"/>
    </font>
    <font>
      <b/>
      <sz val="10"/>
      <color theme="0"/>
      <name val="Tahoma"/>
      <family val="2"/>
    </font>
    <font>
      <sz val="10"/>
      <color theme="0"/>
      <name val="Arial"/>
      <family val="2"/>
    </font>
    <font>
      <sz val="10"/>
      <color theme="0"/>
      <name val="Tahoma"/>
      <family val="2"/>
    </font>
    <font>
      <b/>
      <sz val="9"/>
      <color theme="0"/>
      <name val="Tahoma"/>
      <family val="2"/>
    </font>
    <font>
      <b/>
      <sz val="8"/>
      <color theme="0"/>
      <name val="Tahoma"/>
      <family val="2"/>
    </font>
    <font>
      <sz val="8"/>
      <color theme="0"/>
      <name val="Tahoma"/>
      <family val="2"/>
    </font>
    <font>
      <b/>
      <sz val="10"/>
      <color indexed="8"/>
      <name val="Calibri"/>
      <family val="2"/>
    </font>
    <font>
      <b/>
      <sz val="11"/>
      <color theme="1"/>
      <name val="Calibri"/>
      <family val="2"/>
    </font>
    <font>
      <b/>
      <sz val="14"/>
      <color theme="0"/>
      <name val="Tahoma"/>
      <family val="2"/>
    </font>
    <font>
      <b/>
      <sz val="26"/>
      <color theme="0"/>
      <name val="Tahoma"/>
      <family val="2"/>
    </font>
    <font>
      <sz val="14"/>
      <color rgb="FF000000"/>
      <name val="Calibri"/>
      <family val="2"/>
    </font>
    <font>
      <b/>
      <sz val="18"/>
      <color theme="0"/>
      <name val="Calibri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Tahoma"/>
      <family val="2"/>
    </font>
    <font>
      <sz val="11"/>
      <color theme="1"/>
      <name val="Tahoma"/>
      <family val="2"/>
    </font>
    <font>
      <b/>
      <sz val="14"/>
      <color theme="0"/>
      <name val="Arial"/>
      <family val="2"/>
    </font>
    <font>
      <b/>
      <sz val="11"/>
      <color theme="0"/>
      <name val="Tahoma"/>
      <family val="2"/>
    </font>
    <font>
      <sz val="16"/>
      <name val="Arial"/>
      <family val="2"/>
    </font>
    <font>
      <sz val="14"/>
      <name val="Arial"/>
      <family val="2"/>
    </font>
    <font>
      <u/>
      <sz val="11"/>
      <name val="Tahoma"/>
      <family val="2"/>
    </font>
    <font>
      <sz val="11"/>
      <name val="Tahoma"/>
      <family val="2"/>
    </font>
    <font>
      <b/>
      <sz val="14"/>
      <name val="Tahoma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14"/>
      <name val="Arial Narrow"/>
      <family val="2"/>
    </font>
    <font>
      <sz val="7"/>
      <name val="Arial Narrow"/>
      <family val="2"/>
    </font>
    <font>
      <b/>
      <sz val="9"/>
      <name val="Arial Narrow"/>
      <family val="2"/>
    </font>
    <font>
      <b/>
      <sz val="9"/>
      <color indexed="10"/>
      <name val="Arial Narrow"/>
      <family val="2"/>
    </font>
    <font>
      <b/>
      <sz val="8"/>
      <color indexed="10"/>
      <name val="Arial Narrow"/>
      <family val="2"/>
    </font>
    <font>
      <b/>
      <sz val="12"/>
      <name val="Tahoma"/>
      <family val="2"/>
    </font>
    <font>
      <u/>
      <sz val="10"/>
      <color theme="10"/>
      <name val="Arial"/>
    </font>
    <font>
      <u/>
      <sz val="11"/>
      <color theme="10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2"/>
        <bgColor indexed="39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2"/>
        <bgColor indexed="12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darkVertical"/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rgb="FFC5D9F1"/>
      </patternFill>
    </fill>
    <fill>
      <patternFill patternType="solid">
        <fgColor rgb="FF00B050"/>
        <bgColor rgb="FFC5D9F1"/>
      </patternFill>
    </fill>
    <fill>
      <patternFill patternType="solid">
        <fgColor rgb="FF00B050"/>
        <bgColor rgb="FFF2DCDB"/>
      </patternFill>
    </fill>
    <fill>
      <patternFill patternType="solid">
        <fgColor rgb="FF00B050"/>
        <bgColor rgb="FFDAEEF3"/>
      </patternFill>
    </fill>
    <fill>
      <patternFill patternType="solid">
        <fgColor rgb="FFC5D9F1"/>
        <bgColor rgb="FFC5D9F1"/>
      </patternFill>
    </fill>
    <fill>
      <patternFill patternType="solid">
        <fgColor theme="6" tint="0.59999389629810485"/>
        <bgColor rgb="FFF2DCDB"/>
      </patternFill>
    </fill>
    <fill>
      <patternFill patternType="solid">
        <fgColor rgb="FFFF0000"/>
        <bgColor rgb="FFF2DCDB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indexed="8"/>
      </left>
      <right style="thin">
        <color indexed="8"/>
      </right>
      <top style="medium">
        <color rgb="FF000000"/>
      </top>
      <bottom style="hair">
        <color indexed="8"/>
      </bottom>
      <diagonal/>
    </border>
    <border>
      <left style="thin">
        <color indexed="8"/>
      </left>
      <right/>
      <top style="medium">
        <color rgb="FF000000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/>
      <top style="medium">
        <color indexed="64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 style="thin">
        <color indexed="8"/>
      </left>
      <right/>
      <top style="hair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580">
    <xf numFmtId="0" fontId="0" fillId="0" borderId="0"/>
    <xf numFmtId="4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16" fillId="0" borderId="0"/>
    <xf numFmtId="41" fontId="15" fillId="0" borderId="0" applyFont="0" applyFill="0" applyBorder="0" applyAlignment="0" applyProtection="0"/>
    <xf numFmtId="0" fontId="8" fillId="0" borderId="0"/>
    <xf numFmtId="41" fontId="8" fillId="0" borderId="0" applyFont="0" applyFill="0" applyBorder="0" applyAlignment="0" applyProtection="0"/>
    <xf numFmtId="0" fontId="15" fillId="0" borderId="0"/>
    <xf numFmtId="9" fontId="19" fillId="0" borderId="0"/>
    <xf numFmtId="41" fontId="8" fillId="0" borderId="0" applyFont="0" applyFill="0" applyBorder="0" applyAlignment="0" applyProtection="0"/>
    <xf numFmtId="172" fontId="4" fillId="0" borderId="0">
      <protection locked="0"/>
    </xf>
    <xf numFmtId="172" fontId="4" fillId="0" borderId="0">
      <protection locked="0"/>
    </xf>
    <xf numFmtId="172" fontId="4" fillId="0" borderId="0">
      <protection locked="0"/>
    </xf>
    <xf numFmtId="172" fontId="4" fillId="0" borderId="0">
      <protection locked="0"/>
    </xf>
    <xf numFmtId="172" fontId="4" fillId="0" borderId="0">
      <protection locked="0"/>
    </xf>
    <xf numFmtId="172" fontId="4" fillId="0" borderId="0">
      <protection locked="0"/>
    </xf>
    <xf numFmtId="172" fontId="4" fillId="0" borderId="0">
      <protection locked="0"/>
    </xf>
    <xf numFmtId="173" fontId="20" fillId="0" borderId="0"/>
    <xf numFmtId="0" fontId="8" fillId="0" borderId="0"/>
    <xf numFmtId="9" fontId="8" fillId="0" borderId="0" applyFont="0" applyFill="0" applyBorder="0" applyAlignment="0" applyProtection="0"/>
    <xf numFmtId="0" fontId="21" fillId="5" borderId="50" applyBorder="0"/>
    <xf numFmtId="0" fontId="4" fillId="0" borderId="0" applyFont="0" applyFill="0" applyBorder="0"/>
    <xf numFmtId="0" fontId="23" fillId="0" borderId="0"/>
    <xf numFmtId="0" fontId="4" fillId="0" borderId="0"/>
    <xf numFmtId="0" fontId="4" fillId="0" borderId="0"/>
    <xf numFmtId="0" fontId="4" fillId="0" borderId="0"/>
    <xf numFmtId="0" fontId="3" fillId="0" borderId="0"/>
    <xf numFmtId="4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4" fillId="0" borderId="0"/>
    <xf numFmtId="3" fontId="35" fillId="0" borderId="22"/>
    <xf numFmtId="0" fontId="36" fillId="0" borderId="0">
      <protection locked="0"/>
    </xf>
    <xf numFmtId="175" fontId="37" fillId="0" borderId="0" applyFont="0" applyFill="0" applyBorder="0" applyAlignment="0" applyProtection="0"/>
    <xf numFmtId="0" fontId="38" fillId="0" borderId="0"/>
    <xf numFmtId="0" fontId="38" fillId="0" borderId="0"/>
    <xf numFmtId="0" fontId="39" fillId="0" borderId="0" applyNumberFormat="0" applyFill="0" applyBorder="0" applyAlignment="0" applyProtection="0"/>
    <xf numFmtId="0" fontId="4" fillId="0" borderId="0" applyFont="0" applyFill="0" applyBorder="0" applyAlignment="0" applyProtection="0"/>
    <xf numFmtId="176" fontId="4" fillId="0" borderId="0">
      <alignment vertical="center"/>
    </xf>
    <xf numFmtId="177" fontId="4" fillId="0" borderId="0">
      <protection locked="0"/>
    </xf>
    <xf numFmtId="178" fontId="4" fillId="0" borderId="0">
      <protection locked="0"/>
    </xf>
    <xf numFmtId="179" fontId="37" fillId="0" borderId="0">
      <protection locked="0"/>
    </xf>
    <xf numFmtId="178" fontId="4" fillId="0" borderId="0">
      <protection locked="0"/>
    </xf>
    <xf numFmtId="180" fontId="37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9" fontId="37" fillId="0" borderId="0" applyFont="0" applyFill="0" applyBorder="0" applyAlignment="0" applyProtection="0"/>
    <xf numFmtId="181" fontId="37" fillId="0" borderId="0">
      <protection locked="0"/>
    </xf>
    <xf numFmtId="0" fontId="41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/>
    <xf numFmtId="0" fontId="42" fillId="0" borderId="0"/>
    <xf numFmtId="0" fontId="42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3" fillId="0" borderId="0"/>
    <xf numFmtId="0" fontId="44" fillId="0" borderId="0" applyNumberFormat="0" applyFill="0" applyBorder="0" applyAlignment="0" applyProtection="0">
      <alignment vertical="top"/>
      <protection locked="0"/>
    </xf>
    <xf numFmtId="182" fontId="4" fillId="0" borderId="0">
      <protection locked="0"/>
    </xf>
    <xf numFmtId="182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2" fontId="4" fillId="0" borderId="0">
      <protection locked="0"/>
    </xf>
    <xf numFmtId="182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2" fontId="4" fillId="0" borderId="0">
      <protection locked="0"/>
    </xf>
    <xf numFmtId="182" fontId="4" fillId="0" borderId="0">
      <protection locked="0"/>
    </xf>
    <xf numFmtId="182" fontId="4" fillId="0" borderId="0">
      <protection locked="0"/>
    </xf>
    <xf numFmtId="182" fontId="4" fillId="0" borderId="0">
      <protection locked="0"/>
    </xf>
    <xf numFmtId="184" fontId="4" fillId="0" borderId="0" applyBorder="0"/>
    <xf numFmtId="184" fontId="4" fillId="0" borderId="0" applyBorder="0"/>
    <xf numFmtId="0" fontId="4" fillId="0" borderId="0"/>
    <xf numFmtId="3" fontId="35" fillId="0" borderId="22"/>
    <xf numFmtId="3" fontId="35" fillId="0" borderId="22"/>
    <xf numFmtId="10" fontId="45" fillId="0" borderId="0" applyFont="0" applyFill="0" applyBorder="0" applyAlignment="0" applyProtection="0"/>
    <xf numFmtId="0" fontId="46" fillId="0" borderId="115">
      <alignment horizontal="center"/>
    </xf>
    <xf numFmtId="0" fontId="47" fillId="11" borderId="0" applyNumberFormat="0" applyBorder="0" applyAlignment="0" applyProtection="0"/>
    <xf numFmtId="0" fontId="47" fillId="12" borderId="0" applyNumberFormat="0" applyBorder="0" applyAlignment="0" applyProtection="0"/>
    <xf numFmtId="0" fontId="47" fillId="13" borderId="0" applyNumberFormat="0" applyBorder="0" applyAlignment="0" applyProtection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14" borderId="0" applyNumberFormat="0" applyBorder="0" applyAlignment="0" applyProtection="0"/>
    <xf numFmtId="0" fontId="47" fillId="17" borderId="0" applyNumberFormat="0" applyBorder="0" applyAlignment="0" applyProtection="0"/>
    <xf numFmtId="0" fontId="47" fillId="20" borderId="0" applyNumberFormat="0" applyBorder="0" applyAlignment="0" applyProtection="0"/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9" fontId="46" fillId="0" borderId="0">
      <protection locked="0"/>
    </xf>
    <xf numFmtId="0" fontId="49" fillId="21" borderId="0" applyNumberFormat="0" applyBorder="0" applyAlignment="0" applyProtection="0"/>
    <xf numFmtId="0" fontId="49" fillId="18" borderId="0" applyNumberFormat="0" applyBorder="0" applyAlignment="0" applyProtection="0"/>
    <xf numFmtId="0" fontId="49" fillId="19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49" fillId="24" borderId="0" applyNumberFormat="0" applyBorder="0" applyAlignment="0" applyProtection="0"/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1" fillId="25" borderId="0" applyNumberFormat="0" applyBorder="0" applyAlignment="0"/>
    <xf numFmtId="0" fontId="51" fillId="26" borderId="0" applyNumberFormat="0" applyBorder="0" applyAlignment="0">
      <alignment horizontal="center"/>
    </xf>
    <xf numFmtId="0" fontId="51" fillId="26" borderId="0" applyNumberFormat="0" applyBorder="0" applyAlignment="0">
      <alignment horizontal="center"/>
    </xf>
    <xf numFmtId="0" fontId="51" fillId="26" borderId="0" applyNumberFormat="0" applyBorder="0" applyAlignment="0">
      <alignment horizontal="center"/>
    </xf>
    <xf numFmtId="0" fontId="51" fillId="26" borderId="0" applyNumberFormat="0" applyBorder="0" applyAlignment="0">
      <alignment horizontal="center"/>
    </xf>
    <xf numFmtId="0" fontId="51" fillId="25" borderId="0" applyNumberFormat="0" applyBorder="0" applyAlignment="0"/>
    <xf numFmtId="0" fontId="51" fillId="26" borderId="0" applyNumberFormat="0" applyBorder="0" applyAlignment="0">
      <alignment horizontal="center"/>
    </xf>
    <xf numFmtId="0" fontId="51" fillId="26" borderId="0" applyNumberFormat="0" applyBorder="0" applyAlignment="0">
      <alignment horizontal="center"/>
    </xf>
    <xf numFmtId="0" fontId="51" fillId="25" borderId="0" applyNumberFormat="0" applyBorder="0" applyAlignment="0"/>
    <xf numFmtId="0" fontId="51" fillId="25" borderId="0" applyNumberFormat="0" applyBorder="0" applyAlignment="0"/>
    <xf numFmtId="0" fontId="51" fillId="26" borderId="0" applyNumberFormat="0" applyBorder="0" applyAlignment="0">
      <alignment horizontal="center"/>
    </xf>
    <xf numFmtId="0" fontId="51" fillId="26" borderId="0" applyNumberFormat="0" applyBorder="0" applyAlignment="0">
      <alignment horizontal="center"/>
    </xf>
    <xf numFmtId="0" fontId="51" fillId="26" borderId="0" applyNumberFormat="0" applyBorder="0" applyAlignment="0">
      <alignment horizontal="center"/>
    </xf>
    <xf numFmtId="0" fontId="51" fillId="26" borderId="0" applyNumberFormat="0" applyBorder="0" applyAlignment="0">
      <alignment horizontal="center"/>
    </xf>
    <xf numFmtId="0" fontId="52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27" fillId="27" borderId="116" applyNumberFormat="0" applyFill="0" applyBorder="0" applyAlignment="0" applyProtection="0">
      <alignment horizontal="center" vertical="center"/>
    </xf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49" fillId="31" borderId="0" applyNumberFormat="0" applyBorder="0" applyAlignment="0" applyProtection="0"/>
    <xf numFmtId="185" fontId="54" fillId="0" borderId="0" applyFont="0" applyFill="0" applyBorder="0" applyAlignment="0" applyProtection="0"/>
    <xf numFmtId="186" fontId="45" fillId="0" borderId="0" applyFont="0" applyFill="0" applyBorder="0" applyAlignment="0" applyProtection="0"/>
    <xf numFmtId="185" fontId="55" fillId="0" borderId="0" applyFont="0" applyFill="0" applyBorder="0" applyAlignment="0" applyProtection="0"/>
    <xf numFmtId="186" fontId="56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4" fillId="0" borderId="0" applyFont="0" applyFill="0" applyBorder="0" applyAlignment="0" applyProtection="0"/>
    <xf numFmtId="187" fontId="54" fillId="0" borderId="0" applyFont="0" applyFill="0" applyBorder="0" applyAlignment="0" applyProtection="0"/>
    <xf numFmtId="188" fontId="45" fillId="0" borderId="0" applyFont="0" applyFill="0" applyBorder="0" applyAlignment="0" applyProtection="0"/>
    <xf numFmtId="187" fontId="55" fillId="0" borderId="0" applyFont="0" applyFill="0" applyBorder="0" applyAlignment="0" applyProtection="0"/>
    <xf numFmtId="188" fontId="56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9" fillId="0" borderId="0"/>
    <xf numFmtId="0" fontId="60" fillId="0" borderId="0">
      <alignment horizontal="center" wrapText="1"/>
      <protection locked="0"/>
    </xf>
    <xf numFmtId="0" fontId="4" fillId="0" borderId="0" applyFill="0" applyBorder="0">
      <alignment vertical="center"/>
    </xf>
    <xf numFmtId="189" fontId="54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55" fillId="0" borderId="0" applyFont="0" applyFill="0" applyBorder="0" applyAlignment="0" applyProtection="0"/>
    <xf numFmtId="189" fontId="56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4" fillId="0" borderId="0" applyFont="0" applyFill="0" applyBorder="0" applyAlignment="0" applyProtection="0"/>
    <xf numFmtId="190" fontId="54" fillId="0" borderId="0" applyFont="0" applyFill="0" applyBorder="0" applyAlignment="0" applyProtection="0"/>
    <xf numFmtId="190" fontId="45" fillId="0" borderId="0" applyFont="0" applyFill="0" applyBorder="0" applyAlignment="0" applyProtection="0"/>
    <xf numFmtId="190" fontId="55" fillId="0" borderId="0" applyFont="0" applyFill="0" applyBorder="0" applyAlignment="0" applyProtection="0"/>
    <xf numFmtId="190" fontId="56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1" fillId="12" borderId="0" applyNumberFormat="0" applyBorder="0" applyAlignment="0" applyProtection="0"/>
    <xf numFmtId="0" fontId="62" fillId="0" borderId="0" applyFont="0" applyFill="0" applyBorder="0" applyAlignment="0" applyProtection="0">
      <alignment horizontal="right"/>
    </xf>
    <xf numFmtId="0" fontId="63" fillId="0" borderId="0"/>
    <xf numFmtId="0" fontId="64" fillId="0" borderId="0"/>
    <xf numFmtId="0" fontId="65" fillId="0" borderId="0"/>
    <xf numFmtId="0" fontId="66" fillId="0" borderId="0"/>
    <xf numFmtId="0" fontId="35" fillId="0" borderId="0"/>
    <xf numFmtId="0" fontId="58" fillId="0" borderId="0"/>
    <xf numFmtId="0" fontId="67" fillId="0" borderId="0"/>
    <xf numFmtId="0" fontId="58" fillId="0" borderId="0"/>
    <xf numFmtId="182" fontId="4" fillId="0" borderId="0" applyFill="0" applyBorder="0" applyAlignment="0"/>
    <xf numFmtId="191" fontId="68" fillId="0" borderId="0" applyFill="0" applyBorder="0" applyAlignment="0"/>
    <xf numFmtId="192" fontId="69" fillId="0" borderId="0" applyFill="0" applyBorder="0" applyAlignment="0"/>
    <xf numFmtId="193" fontId="68" fillId="0" borderId="0" applyFill="0" applyBorder="0" applyAlignment="0"/>
    <xf numFmtId="194" fontId="68" fillId="0" borderId="0" applyFill="0" applyBorder="0" applyAlignment="0"/>
    <xf numFmtId="195" fontId="68" fillId="0" borderId="0" applyFill="0" applyBorder="0" applyAlignment="0"/>
    <xf numFmtId="196" fontId="68" fillId="0" borderId="0" applyFill="0" applyBorder="0" applyAlignment="0"/>
    <xf numFmtId="191" fontId="68" fillId="0" borderId="0" applyFill="0" applyBorder="0" applyAlignment="0"/>
    <xf numFmtId="0" fontId="70" fillId="32" borderId="117" applyNumberFormat="0" applyAlignment="0" applyProtection="0"/>
    <xf numFmtId="0" fontId="71" fillId="0" borderId="0"/>
    <xf numFmtId="0" fontId="72" fillId="33" borderId="118" applyNumberFormat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37" fontId="74" fillId="0" borderId="0"/>
    <xf numFmtId="37" fontId="74" fillId="0" borderId="0"/>
    <xf numFmtId="37" fontId="74" fillId="0" borderId="0"/>
    <xf numFmtId="37" fontId="74" fillId="0" borderId="0"/>
    <xf numFmtId="37" fontId="74" fillId="0" borderId="0"/>
    <xf numFmtId="37" fontId="74" fillId="0" borderId="0"/>
    <xf numFmtId="37" fontId="74" fillId="0" borderId="0"/>
    <xf numFmtId="37" fontId="7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7" fontId="4" fillId="0" borderId="0" applyFill="0" applyBorder="0" applyAlignment="0" applyProtection="0"/>
    <xf numFmtId="41" fontId="4" fillId="0" borderId="0" applyFont="0" applyFill="0" applyBorder="0" applyAlignment="0" applyProtection="0"/>
    <xf numFmtId="197" fontId="4" fillId="0" borderId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75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4" fillId="0" borderId="0" applyFont="0" applyFill="0" applyBorder="0" applyAlignment="0" applyProtection="0"/>
    <xf numFmtId="195" fontId="68" fillId="0" borderId="0" applyFont="0" applyFill="0" applyBorder="0" applyAlignment="0" applyProtection="0"/>
    <xf numFmtId="38" fontId="76" fillId="0" borderId="5"/>
    <xf numFmtId="198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99" fontId="4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ill="0" applyBorder="0" applyAlignment="0" applyProtection="0"/>
    <xf numFmtId="43" fontId="4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5" fillId="0" borderId="0" applyFont="0" applyFill="0" applyBorder="0" applyAlignment="0" applyProtection="0"/>
    <xf numFmtId="0" fontId="77" fillId="0" borderId="0" applyNumberFormat="0" applyAlignment="0">
      <alignment horizontal="left"/>
    </xf>
    <xf numFmtId="0" fontId="42" fillId="0" borderId="0" applyFont="0" applyFill="0" applyBorder="0" applyAlignment="0" applyProtection="0"/>
    <xf numFmtId="6" fontId="78" fillId="0" borderId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" fillId="0" borderId="0"/>
    <xf numFmtId="201" fontId="4" fillId="32" borderId="0" applyFont="0" applyBorder="0"/>
    <xf numFmtId="0" fontId="79" fillId="0" borderId="77" applyNumberFormat="0" applyBorder="0">
      <alignment horizontal="right"/>
    </xf>
    <xf numFmtId="0" fontId="45" fillId="0" borderId="0" applyFont="0" applyFill="0" applyBorder="0" applyAlignment="0" applyProtection="0"/>
    <xf numFmtId="0" fontId="80" fillId="0" borderId="0"/>
    <xf numFmtId="174" fontId="4" fillId="0" borderId="0" applyFont="0" applyFill="0" applyBorder="0" applyAlignment="0" applyProtection="0"/>
    <xf numFmtId="202" fontId="4" fillId="0" borderId="0" applyFont="0" applyFill="0" applyBorder="0" applyAlignment="0" applyProtection="0"/>
    <xf numFmtId="0" fontId="36" fillId="0" borderId="0">
      <protection locked="0"/>
    </xf>
    <xf numFmtId="0" fontId="80" fillId="0" borderId="119"/>
    <xf numFmtId="0" fontId="80" fillId="0" borderId="119"/>
    <xf numFmtId="0" fontId="40" fillId="0" borderId="0">
      <protection locked="0"/>
    </xf>
    <xf numFmtId="0" fontId="40" fillId="0" borderId="0">
      <protection locked="0"/>
    </xf>
    <xf numFmtId="0" fontId="81" fillId="34" borderId="0"/>
    <xf numFmtId="0" fontId="82" fillId="0" borderId="0" applyNumberFormat="0" applyAlignment="0">
      <alignment horizontal="left"/>
    </xf>
    <xf numFmtId="203" fontId="45" fillId="0" borderId="0" applyFont="0" applyFill="0" applyBorder="0" applyAlignment="0" applyProtection="0"/>
    <xf numFmtId="0" fontId="83" fillId="0" borderId="0" applyNumberFormat="0" applyFill="0" applyBorder="0" applyAlignment="0" applyProtection="0"/>
    <xf numFmtId="204" fontId="36" fillId="0" borderId="0">
      <protection locked="0"/>
    </xf>
    <xf numFmtId="205" fontId="36" fillId="0" borderId="0">
      <protection locked="0"/>
    </xf>
    <xf numFmtId="2" fontId="45" fillId="0" borderId="0" applyFont="0" applyFill="0" applyBorder="0" applyAlignment="0" applyProtection="0"/>
    <xf numFmtId="0" fontId="84" fillId="0" borderId="120"/>
    <xf numFmtId="0" fontId="84" fillId="0" borderId="119"/>
    <xf numFmtId="0" fontId="85" fillId="13" borderId="0" applyNumberFormat="0" applyBorder="0" applyAlignment="0" applyProtection="0"/>
    <xf numFmtId="0" fontId="22" fillId="32" borderId="0" applyNumberFormat="0" applyBorder="0" applyAlignment="0" applyProtection="0"/>
    <xf numFmtId="0" fontId="86" fillId="0" borderId="0">
      <alignment horizontal="left"/>
    </xf>
    <xf numFmtId="0" fontId="29" fillId="0" borderId="92" applyNumberFormat="0" applyAlignment="0" applyProtection="0">
      <alignment horizontal="left" vertical="center"/>
    </xf>
    <xf numFmtId="0" fontId="29" fillId="0" borderId="20">
      <alignment horizontal="left" vertical="center"/>
    </xf>
    <xf numFmtId="0" fontId="87" fillId="0" borderId="121" applyNumberFormat="0" applyFill="0" applyAlignment="0" applyProtection="0"/>
    <xf numFmtId="0" fontId="88" fillId="0" borderId="122" applyNumberFormat="0" applyFill="0" applyAlignment="0" applyProtection="0"/>
    <xf numFmtId="0" fontId="89" fillId="0" borderId="123" applyNumberFormat="0" applyFill="0" applyAlignment="0" applyProtection="0"/>
    <xf numFmtId="0" fontId="89" fillId="0" borderId="0" applyNumberFormat="0" applyFill="0" applyBorder="0" applyAlignment="0" applyProtection="0"/>
    <xf numFmtId="0" fontId="90" fillId="0" borderId="0" applyProtection="0"/>
    <xf numFmtId="0" fontId="91" fillId="0" borderId="0" applyProtection="0"/>
    <xf numFmtId="0" fontId="92" fillId="0" borderId="9">
      <alignment horizontal="center"/>
    </xf>
    <xf numFmtId="0" fontId="92" fillId="0" borderId="0">
      <alignment horizontal="center"/>
    </xf>
    <xf numFmtId="0" fontId="93" fillId="0" borderId="0" applyNumberFormat="0" applyFill="0" applyBorder="0" applyAlignment="0" applyProtection="0"/>
    <xf numFmtId="0" fontId="22" fillId="35" borderId="22" applyNumberFormat="0" applyBorder="0" applyAlignment="0" applyProtection="0"/>
    <xf numFmtId="0" fontId="94" fillId="16" borderId="117" applyNumberFormat="0" applyAlignment="0" applyProtection="0"/>
    <xf numFmtId="0" fontId="95" fillId="0" borderId="116" applyNumberFormat="0" applyBorder="0" applyAlignment="0"/>
    <xf numFmtId="0" fontId="96" fillId="0" borderId="9">
      <protection locked="0"/>
    </xf>
    <xf numFmtId="0" fontId="76" fillId="0" borderId="0" applyNumberFormat="0" applyFont="0" applyFill="0" applyBorder="0" applyProtection="0">
      <alignment horizontal="left" vertical="center"/>
    </xf>
    <xf numFmtId="0" fontId="97" fillId="0" borderId="124" applyNumberFormat="0" applyFill="0" applyAlignment="0" applyProtection="0"/>
    <xf numFmtId="38" fontId="45" fillId="0" borderId="0" applyFont="0" applyFill="0" applyBorder="0" applyAlignment="0" applyProtection="0"/>
    <xf numFmtId="40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0" fontId="45" fillId="0" borderId="0" applyFont="0" applyFill="0" applyBorder="0" applyAlignment="0" applyProtection="0"/>
    <xf numFmtId="0" fontId="98" fillId="0" borderId="9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06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208" fontId="36" fillId="0" borderId="0">
      <protection locked="0"/>
    </xf>
    <xf numFmtId="0" fontId="59" fillId="0" borderId="125" applyNumberFormat="0">
      <alignment horizontal="left"/>
    </xf>
    <xf numFmtId="0" fontId="99" fillId="36" borderId="0" applyNumberFormat="0" applyBorder="0" applyAlignment="0" applyProtection="0"/>
    <xf numFmtId="0" fontId="76" fillId="0" borderId="0"/>
    <xf numFmtId="37" fontId="100" fillId="0" borderId="0"/>
    <xf numFmtId="0" fontId="4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4" fillId="0" borderId="0"/>
    <xf numFmtId="0" fontId="102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4" fillId="0" borderId="0"/>
    <xf numFmtId="0" fontId="4" fillId="0" borderId="0"/>
    <xf numFmtId="0" fontId="47" fillId="0" borderId="0"/>
    <xf numFmtId="0" fontId="47" fillId="0" borderId="0"/>
    <xf numFmtId="0" fontId="4" fillId="0" borderId="0"/>
    <xf numFmtId="0" fontId="4" fillId="0" borderId="0"/>
    <xf numFmtId="0" fontId="45" fillId="0" borderId="0">
      <alignment vertical="center"/>
    </xf>
    <xf numFmtId="0" fontId="4" fillId="0" borderId="0"/>
    <xf numFmtId="0" fontId="45" fillId="0" borderId="0">
      <alignment vertical="center"/>
    </xf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7" fillId="0" borderId="0"/>
    <xf numFmtId="0" fontId="47" fillId="0" borderId="0"/>
    <xf numFmtId="0" fontId="3" fillId="0" borderId="0"/>
    <xf numFmtId="0" fontId="47" fillId="0" borderId="0"/>
    <xf numFmtId="0" fontId="4" fillId="0" borderId="0"/>
    <xf numFmtId="0" fontId="104" fillId="0" borderId="0"/>
    <xf numFmtId="0" fontId="4" fillId="0" borderId="0"/>
    <xf numFmtId="0" fontId="105" fillId="0" borderId="0"/>
    <xf numFmtId="0" fontId="4" fillId="0" borderId="0"/>
    <xf numFmtId="0" fontId="47" fillId="0" borderId="0"/>
    <xf numFmtId="209" fontId="4" fillId="0" borderId="0"/>
    <xf numFmtId="0" fontId="47" fillId="0" borderId="0"/>
    <xf numFmtId="0" fontId="47" fillId="0" borderId="0"/>
    <xf numFmtId="0" fontId="47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4" fontId="106" fillId="0" borderId="0"/>
    <xf numFmtId="0" fontId="107" fillId="0" borderId="0"/>
    <xf numFmtId="0" fontId="3" fillId="8" borderId="79" applyNumberFormat="0" applyFont="0" applyAlignment="0" applyProtection="0"/>
    <xf numFmtId="0" fontId="45" fillId="35" borderId="126" applyNumberFormat="0" applyFont="0" applyAlignment="0" applyProtection="0"/>
    <xf numFmtId="0" fontId="108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9" fillId="32" borderId="127" applyNumberFormat="0" applyAlignment="0" applyProtection="0"/>
    <xf numFmtId="14" fontId="60" fillId="0" borderId="0">
      <alignment horizontal="center" wrapText="1"/>
      <protection locked="0"/>
    </xf>
    <xf numFmtId="10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210" fontId="36" fillId="0" borderId="0">
      <protection locked="0"/>
    </xf>
    <xf numFmtId="0" fontId="110" fillId="0" borderId="0" applyNumberFormat="0" applyBorder="0" applyAlignment="0" applyProtection="0"/>
    <xf numFmtId="0" fontId="111" fillId="37" borderId="0" applyNumberFormat="0" applyFont="0" applyBorder="0" applyAlignment="0">
      <alignment horizontal="center"/>
    </xf>
    <xf numFmtId="0" fontId="80" fillId="0" borderId="0"/>
    <xf numFmtId="211" fontId="4" fillId="0" borderId="0" applyNumberFormat="0" applyFill="0" applyBorder="0" applyAlignment="0" applyProtection="0">
      <alignment horizontal="left"/>
    </xf>
    <xf numFmtId="0" fontId="4" fillId="0" borderId="0"/>
    <xf numFmtId="198" fontId="4" fillId="0" borderId="0" applyFont="0" applyFill="0" applyBorder="0" applyAlignment="0" applyProtection="0"/>
    <xf numFmtId="212" fontId="4" fillId="0" borderId="0" applyFont="0" applyFill="0" applyBorder="0" applyAlignment="0" applyProtection="0"/>
    <xf numFmtId="0" fontId="111" fillId="1" borderId="20" applyNumberFormat="0" applyFont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3" fillId="0" borderId="59" applyBorder="0" applyAlignment="0">
      <alignment horizontal="left"/>
    </xf>
    <xf numFmtId="0" fontId="114" fillId="0" borderId="0">
      <alignment horizontal="center" vertical="center"/>
    </xf>
    <xf numFmtId="0" fontId="4" fillId="0" borderId="0"/>
    <xf numFmtId="0" fontId="98" fillId="0" borderId="0"/>
    <xf numFmtId="40" fontId="115" fillId="0" borderId="0" applyBorder="0">
      <alignment horizontal="right"/>
    </xf>
    <xf numFmtId="0" fontId="116" fillId="0" borderId="0">
      <alignment horizontal="center"/>
    </xf>
    <xf numFmtId="0" fontId="101" fillId="0" borderId="0">
      <protection locked="0"/>
    </xf>
    <xf numFmtId="213" fontId="69" fillId="0" borderId="76" applyNumberFormat="0" applyBorder="0">
      <alignment horizontal="left"/>
    </xf>
    <xf numFmtId="0" fontId="4" fillId="0" borderId="0"/>
    <xf numFmtId="40" fontId="117" fillId="0" borderId="0"/>
    <xf numFmtId="0" fontId="118" fillId="0" borderId="0" applyNumberFormat="0" applyFill="0" applyBorder="0" applyAlignment="0" applyProtection="0"/>
    <xf numFmtId="0" fontId="119" fillId="0" borderId="128" applyNumberFormat="0" applyFill="0" applyAlignment="0" applyProtection="0"/>
    <xf numFmtId="0" fontId="101" fillId="38" borderId="0"/>
    <xf numFmtId="0" fontId="80" fillId="0" borderId="0"/>
    <xf numFmtId="214" fontId="45" fillId="0" borderId="0" applyFont="0" applyFill="0" applyBorder="0" applyAlignment="0" applyProtection="0"/>
    <xf numFmtId="215" fontId="45" fillId="0" borderId="0" applyFont="0" applyFill="0" applyBorder="0" applyAlignment="0" applyProtection="0"/>
    <xf numFmtId="0" fontId="45" fillId="0" borderId="0" applyFont="0" applyAlignment="0">
      <protection hidden="1"/>
    </xf>
    <xf numFmtId="0" fontId="45" fillId="0" borderId="0" applyNumberFormat="0" applyFont="0" applyFill="0" applyBorder="0" applyAlignment="0">
      <protection hidden="1"/>
    </xf>
    <xf numFmtId="8" fontId="120" fillId="0" borderId="0" applyFont="0" applyFill="0" applyBorder="0" applyAlignment="0" applyProtection="0"/>
    <xf numFmtId="41" fontId="120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ont="0" applyFill="0" applyBorder="0" applyProtection="0">
      <alignment horizontal="center" vertical="center" wrapText="1"/>
    </xf>
    <xf numFmtId="0" fontId="44" fillId="0" borderId="0" applyNumberFormat="0" applyFill="0" applyBorder="0" applyAlignment="0" applyProtection="0">
      <alignment vertical="top"/>
      <protection locked="0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4" fillId="33" borderId="118" applyNumberFormat="0" applyAlignment="0" applyProtection="0">
      <alignment vertical="center"/>
    </xf>
    <xf numFmtId="0" fontId="124" fillId="33" borderId="118" applyNumberFormat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5" fillId="36" borderId="0" applyNumberFormat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top"/>
      <protection locked="0"/>
    </xf>
    <xf numFmtId="0" fontId="45" fillId="35" borderId="126" applyNumberFormat="0" applyFont="0" applyAlignment="0" applyProtection="0">
      <alignment vertical="center"/>
    </xf>
    <xf numFmtId="0" fontId="45" fillId="35" borderId="126" applyNumberFormat="0" applyFont="0" applyAlignment="0" applyProtection="0">
      <alignment vertical="center"/>
    </xf>
    <xf numFmtId="0" fontId="127" fillId="0" borderId="124" applyNumberFormat="0" applyFill="0" applyAlignment="0" applyProtection="0">
      <alignment vertical="center"/>
    </xf>
    <xf numFmtId="0" fontId="127" fillId="0" borderId="124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128" fillId="0" borderId="0">
      <protection locked="0"/>
    </xf>
    <xf numFmtId="0" fontId="68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128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40" fontId="130" fillId="0" borderId="0" applyFont="0" applyFill="0" applyBorder="0" applyAlignment="0" applyProtection="0"/>
    <xf numFmtId="38" fontId="130" fillId="0" borderId="0" applyFont="0" applyFill="0" applyBorder="0" applyAlignment="0" applyProtection="0"/>
    <xf numFmtId="0" fontId="130" fillId="0" borderId="0" applyFont="0" applyFill="0" applyBorder="0" applyAlignment="0" applyProtection="0"/>
    <xf numFmtId="0" fontId="130" fillId="0" borderId="0" applyFont="0" applyFill="0" applyBorder="0" applyAlignment="0" applyProtection="0"/>
    <xf numFmtId="9" fontId="131" fillId="0" borderId="0" applyFont="0" applyFill="0" applyBorder="0" applyAlignment="0" applyProtection="0"/>
    <xf numFmtId="0" fontId="132" fillId="0" borderId="0"/>
    <xf numFmtId="0" fontId="133" fillId="0" borderId="0">
      <alignment vertical="center"/>
    </xf>
    <xf numFmtId="189" fontId="68" fillId="0" borderId="0" applyFont="0" applyFill="0" applyBorder="0" applyAlignment="0" applyProtection="0"/>
    <xf numFmtId="0" fontId="134" fillId="0" borderId="53"/>
    <xf numFmtId="0" fontId="135" fillId="0" borderId="0" applyNumberFormat="0" applyFill="0" applyBorder="0" applyAlignment="0" applyProtection="0">
      <alignment vertical="top"/>
      <protection locked="0"/>
    </xf>
    <xf numFmtId="4" fontId="36" fillId="0" borderId="0">
      <protection locked="0"/>
    </xf>
    <xf numFmtId="0" fontId="68" fillId="0" borderId="0">
      <protection locked="0"/>
    </xf>
    <xf numFmtId="0" fontId="68" fillId="0" borderId="0"/>
    <xf numFmtId="0" fontId="46" fillId="0" borderId="0" applyFont="0" applyFill="0" applyBorder="0" applyAlignment="0" applyProtection="0"/>
    <xf numFmtId="189" fontId="68" fillId="0" borderId="0" applyNumberFormat="0" applyFont="0" applyFill="0" applyBorder="0" applyProtection="0">
      <alignment vertical="center"/>
    </xf>
    <xf numFmtId="0" fontId="46" fillId="0" borderId="0" applyFont="0" applyFill="0" applyBorder="0" applyAlignment="0" applyProtection="0"/>
    <xf numFmtId="216" fontId="46" fillId="0" borderId="0" applyFont="0" applyFill="0" applyBorder="0" applyAlignment="0" applyProtection="0"/>
    <xf numFmtId="186" fontId="45" fillId="0" borderId="0" applyFont="0" applyFill="0" applyBorder="0" applyAlignment="0" applyProtection="0"/>
    <xf numFmtId="188" fontId="45" fillId="0" borderId="0" applyFont="0" applyFill="0" applyBorder="0" applyAlignment="0" applyProtection="0"/>
    <xf numFmtId="0" fontId="68" fillId="0" borderId="0">
      <protection locked="0"/>
    </xf>
    <xf numFmtId="0" fontId="136" fillId="0" borderId="0"/>
    <xf numFmtId="0" fontId="137" fillId="0" borderId="0" applyNumberFormat="0" applyFill="0" applyBorder="0" applyAlignment="0" applyProtection="0">
      <alignment vertical="top"/>
      <protection locked="0"/>
    </xf>
    <xf numFmtId="0" fontId="138" fillId="0" borderId="0" applyNumberFormat="0" applyFill="0" applyBorder="0" applyAlignment="0" applyProtection="0">
      <alignment vertical="top"/>
      <protection locked="0"/>
    </xf>
    <xf numFmtId="0" fontId="36" fillId="0" borderId="129">
      <protection locked="0"/>
    </xf>
    <xf numFmtId="0" fontId="68" fillId="0" borderId="0">
      <protection locked="0"/>
    </xf>
    <xf numFmtId="0" fontId="68" fillId="0" borderId="0">
      <protection locked="0"/>
    </xf>
    <xf numFmtId="0" fontId="43" fillId="0" borderId="0"/>
    <xf numFmtId="0" fontId="139" fillId="16" borderId="117" applyNumberFormat="0" applyAlignment="0" applyProtection="0">
      <alignment vertical="center"/>
    </xf>
    <xf numFmtId="0" fontId="139" fillId="16" borderId="117" applyNumberFormat="0" applyAlignment="0" applyProtection="0">
      <alignment vertical="center"/>
    </xf>
    <xf numFmtId="0" fontId="140" fillId="32" borderId="127" applyNumberFormat="0" applyAlignment="0" applyProtection="0">
      <alignment vertical="center"/>
    </xf>
    <xf numFmtId="0" fontId="140" fillId="32" borderId="127" applyNumberFormat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189" fontId="141" fillId="0" borderId="0" applyFont="0" applyFill="0" applyBorder="0" applyAlignment="0" applyProtection="0"/>
    <xf numFmtId="190" fontId="141" fillId="0" borderId="0" applyFont="0" applyFill="0" applyBorder="0" applyAlignment="0" applyProtection="0"/>
    <xf numFmtId="198" fontId="43" fillId="0" borderId="0" applyFont="0" applyFill="0" applyBorder="0" applyAlignment="0" applyProtection="0"/>
    <xf numFmtId="212" fontId="43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142" fillId="0" borderId="0"/>
    <xf numFmtId="0" fontId="142" fillId="0" borderId="0">
      <alignment vertical="center"/>
    </xf>
    <xf numFmtId="0" fontId="143" fillId="0" borderId="0"/>
    <xf numFmtId="0" fontId="4" fillId="0" borderId="0"/>
    <xf numFmtId="0" fontId="14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44" fillId="0" borderId="0"/>
    <xf numFmtId="0" fontId="145" fillId="0" borderId="0"/>
    <xf numFmtId="0" fontId="3" fillId="0" borderId="0"/>
    <xf numFmtId="0" fontId="4" fillId="0" borderId="0"/>
    <xf numFmtId="0" fontId="142" fillId="0" borderId="22"/>
    <xf numFmtId="0" fontId="146" fillId="12" borderId="0" applyNumberFormat="0" applyBorder="0" applyAlignment="0" applyProtection="0">
      <alignment vertical="center"/>
    </xf>
    <xf numFmtId="0" fontId="146" fillId="12" borderId="0" applyNumberFormat="0" applyBorder="0" applyAlignment="0" applyProtection="0">
      <alignment vertical="center"/>
    </xf>
    <xf numFmtId="0" fontId="45" fillId="0" borderId="0" applyFont="0" applyFill="0" applyBorder="0" applyAlignment="0" applyProtection="0"/>
    <xf numFmtId="217" fontId="45" fillId="0" borderId="0" applyFont="0" applyFill="0" applyBorder="0" applyAlignment="0" applyProtection="0"/>
    <xf numFmtId="0" fontId="147" fillId="0" borderId="0" applyBorder="0"/>
    <xf numFmtId="0" fontId="148" fillId="0" borderId="0"/>
    <xf numFmtId="40" fontId="149" fillId="0" borderId="0" applyFont="0" applyFill="0" applyBorder="0" applyAlignment="0" applyProtection="0"/>
    <xf numFmtId="38" fontId="45" fillId="0" borderId="0" applyFont="0" applyFill="0" applyBorder="0" applyAlignment="0" applyProtection="0"/>
    <xf numFmtId="38" fontId="149" fillId="0" borderId="0" applyFont="0" applyFill="0" applyBorder="0" applyAlignment="0" applyProtection="0"/>
    <xf numFmtId="0" fontId="47" fillId="0" borderId="0"/>
    <xf numFmtId="0" fontId="150" fillId="0" borderId="0"/>
    <xf numFmtId="0" fontId="47" fillId="0" borderId="0">
      <alignment vertical="center"/>
    </xf>
    <xf numFmtId="0" fontId="120" fillId="0" borderId="0"/>
    <xf numFmtId="0" fontId="151" fillId="0" borderId="0"/>
    <xf numFmtId="0" fontId="152" fillId="0" borderId="0"/>
    <xf numFmtId="0" fontId="153" fillId="13" borderId="0" applyNumberFormat="0" applyBorder="0" applyAlignment="0" applyProtection="0">
      <alignment vertical="center"/>
    </xf>
    <xf numFmtId="0" fontId="153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54" fillId="0" borderId="0" applyNumberFormat="0" applyFill="0" applyBorder="0" applyAlignment="0" applyProtection="0">
      <alignment vertical="top"/>
      <protection locked="0"/>
    </xf>
    <xf numFmtId="0" fontId="155" fillId="0" borderId="121" applyNumberFormat="0" applyFill="0" applyAlignment="0" applyProtection="0">
      <alignment vertical="center"/>
    </xf>
    <xf numFmtId="0" fontId="155" fillId="0" borderId="121" applyNumberFormat="0" applyFill="0" applyAlignment="0" applyProtection="0">
      <alignment vertical="center"/>
    </xf>
    <xf numFmtId="0" fontId="156" fillId="0" borderId="122" applyNumberFormat="0" applyFill="0" applyAlignment="0" applyProtection="0">
      <alignment vertical="center"/>
    </xf>
    <xf numFmtId="0" fontId="156" fillId="0" borderId="122" applyNumberFormat="0" applyFill="0" applyAlignment="0" applyProtection="0">
      <alignment vertical="center"/>
    </xf>
    <xf numFmtId="0" fontId="157" fillId="0" borderId="123" applyNumberFormat="0" applyFill="0" applyAlignment="0" applyProtection="0">
      <alignment vertical="center"/>
    </xf>
    <xf numFmtId="0" fontId="157" fillId="0" borderId="123" applyNumberFormat="0" applyFill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158" fillId="32" borderId="117" applyNumberFormat="0" applyAlignment="0" applyProtection="0">
      <alignment vertical="center"/>
    </xf>
    <xf numFmtId="0" fontId="158" fillId="32" borderId="117" applyNumberFormat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218" fontId="43" fillId="0" borderId="0" applyFont="0" applyFill="0" applyBorder="0" applyAlignment="0" applyProtection="0"/>
    <xf numFmtId="219" fontId="43" fillId="0" borderId="0" applyFont="0" applyFill="0" applyBorder="0" applyAlignment="0" applyProtection="0"/>
    <xf numFmtId="189" fontId="120" fillId="0" borderId="0" applyFont="0" applyFill="0" applyBorder="0" applyAlignment="0" applyProtection="0"/>
    <xf numFmtId="220" fontId="120" fillId="0" borderId="0" applyFont="0" applyFill="0" applyBorder="0" applyAlignment="0" applyProtection="0"/>
    <xf numFmtId="175" fontId="149" fillId="0" borderId="0" applyFont="0" applyFill="0" applyBorder="0" applyAlignment="0" applyProtection="0"/>
    <xf numFmtId="217" fontId="149" fillId="0" borderId="0" applyFont="0" applyFill="0" applyBorder="0" applyAlignment="0" applyProtection="0"/>
    <xf numFmtId="0" fontId="161" fillId="0" borderId="128" applyNumberFormat="0" applyFill="0" applyAlignment="0" applyProtection="0">
      <alignment vertical="center"/>
    </xf>
    <xf numFmtId="0" fontId="161" fillId="0" borderId="128" applyNumberFormat="0" applyFill="0" applyAlignment="0" applyProtection="0">
      <alignment vertical="center"/>
    </xf>
    <xf numFmtId="0" fontId="2" fillId="0" borderId="0"/>
    <xf numFmtId="0" fontId="48" fillId="0" borderId="0" applyNumberFormat="0" applyBorder="0" applyProtection="0"/>
    <xf numFmtId="0" fontId="1" fillId="0" borderId="0"/>
    <xf numFmtId="0" fontId="22" fillId="0" borderId="0"/>
    <xf numFmtId="0" fontId="4" fillId="0" borderId="0"/>
    <xf numFmtId="0" fontId="202" fillId="0" borderId="0" applyNumberFormat="0" applyFill="0" applyBorder="0" applyAlignment="0" applyProtection="0">
      <alignment vertical="top"/>
      <protection locked="0"/>
    </xf>
  </cellStyleXfs>
  <cellXfs count="984">
    <xf numFmtId="0" fontId="0" fillId="0" borderId="0" xfId="0"/>
    <xf numFmtId="0" fontId="6" fillId="0" borderId="0" xfId="0" applyFont="1" applyFill="1" applyBorder="1"/>
    <xf numFmtId="0" fontId="7" fillId="0" borderId="7" xfId="0" applyFont="1" applyFill="1" applyBorder="1"/>
    <xf numFmtId="0" fontId="7" fillId="0" borderId="9" xfId="0" applyFont="1" applyFill="1" applyBorder="1"/>
    <xf numFmtId="0" fontId="7" fillId="0" borderId="0" xfId="0" applyFont="1" applyBorder="1"/>
    <xf numFmtId="0" fontId="7" fillId="0" borderId="0" xfId="0" applyFont="1"/>
    <xf numFmtId="0" fontId="8" fillId="0" borderId="0" xfId="0" applyFont="1" applyBorder="1"/>
    <xf numFmtId="0" fontId="9" fillId="0" borderId="11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7" fillId="0" borderId="13" xfId="0" applyFont="1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9" fillId="0" borderId="15" xfId="0" applyFont="1" applyFill="1" applyBorder="1" applyAlignment="1">
      <alignment horizontal="center"/>
    </xf>
    <xf numFmtId="0" fontId="7" fillId="0" borderId="5" xfId="0" applyFont="1" applyBorder="1"/>
    <xf numFmtId="0" fontId="7" fillId="0" borderId="6" xfId="0" applyFont="1" applyFill="1" applyBorder="1"/>
    <xf numFmtId="0" fontId="6" fillId="0" borderId="23" xfId="0" applyFont="1" applyFill="1" applyBorder="1" applyAlignment="1">
      <alignment horizontal="left" indent="1"/>
    </xf>
    <xf numFmtId="0" fontId="12" fillId="0" borderId="24" xfId="0" applyFont="1" applyFill="1" applyBorder="1" applyAlignment="1">
      <alignment horizontal="center"/>
    </xf>
    <xf numFmtId="0" fontId="5" fillId="0" borderId="0" xfId="0" applyFont="1" applyBorder="1"/>
    <xf numFmtId="0" fontId="13" fillId="0" borderId="0" xfId="0" applyFont="1" applyBorder="1"/>
    <xf numFmtId="0" fontId="6" fillId="0" borderId="28" xfId="0" applyFont="1" applyFill="1" applyBorder="1" applyAlignment="1">
      <alignment horizontal="left" indent="1"/>
    </xf>
    <xf numFmtId="0" fontId="12" fillId="0" borderId="29" xfId="0" applyFont="1" applyFill="1" applyBorder="1" applyAlignment="1">
      <alignment horizontal="center"/>
    </xf>
    <xf numFmtId="0" fontId="10" fillId="0" borderId="6" xfId="0" applyFont="1" applyFill="1" applyBorder="1" applyAlignment="1">
      <alignment vertical="center"/>
    </xf>
    <xf numFmtId="3" fontId="10" fillId="0" borderId="0" xfId="0" applyNumberFormat="1" applyFont="1" applyBorder="1"/>
    <xf numFmtId="3" fontId="6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0" fontId="10" fillId="0" borderId="35" xfId="0" applyFont="1" applyFill="1" applyBorder="1" applyAlignment="1">
      <alignment vertical="center"/>
    </xf>
    <xf numFmtId="0" fontId="0" fillId="0" borderId="5" xfId="0" applyFill="1" applyBorder="1"/>
    <xf numFmtId="0" fontId="0" fillId="0" borderId="0" xfId="0" applyFill="1" applyBorder="1"/>
    <xf numFmtId="0" fontId="6" fillId="0" borderId="0" xfId="0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41" fontId="10" fillId="0" borderId="0" xfId="1" applyFont="1" applyFill="1" applyBorder="1" applyAlignment="1">
      <alignment horizontal="center" vertical="center"/>
    </xf>
    <xf numFmtId="9" fontId="10" fillId="0" borderId="0" xfId="0" applyNumberFormat="1" applyFont="1" applyFill="1" applyBorder="1" applyAlignment="1">
      <alignment horizontal="right"/>
    </xf>
    <xf numFmtId="0" fontId="7" fillId="0" borderId="35" xfId="0" applyFont="1" applyFill="1" applyBorder="1"/>
    <xf numFmtId="0" fontId="8" fillId="0" borderId="5" xfId="0" applyFont="1" applyFill="1" applyBorder="1"/>
    <xf numFmtId="0" fontId="6" fillId="0" borderId="0" xfId="2" applyNumberFormat="1" applyFont="1" applyFill="1" applyBorder="1"/>
    <xf numFmtId="164" fontId="6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/>
    </xf>
    <xf numFmtId="10" fontId="6" fillId="0" borderId="0" xfId="0" applyNumberFormat="1" applyFont="1" applyFill="1" applyBorder="1"/>
    <xf numFmtId="9" fontId="7" fillId="0" borderId="35" xfId="6" applyFont="1" applyFill="1" applyBorder="1" applyAlignment="1">
      <alignment horizontal="center"/>
    </xf>
    <xf numFmtId="10" fontId="0" fillId="0" borderId="5" xfId="0" applyNumberFormat="1" applyFill="1" applyBorder="1"/>
    <xf numFmtId="2" fontId="6" fillId="0" borderId="0" xfId="6" applyNumberFormat="1" applyFont="1" applyFill="1" applyBorder="1" applyAlignment="1">
      <alignment horizontal="right"/>
    </xf>
    <xf numFmtId="166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/>
    <xf numFmtId="0" fontId="7" fillId="0" borderId="0" xfId="0" applyFont="1" applyFill="1" applyBorder="1"/>
    <xf numFmtId="0" fontId="5" fillId="0" borderId="5" xfId="0" applyFont="1" applyFill="1" applyBorder="1" applyAlignment="1">
      <alignment horizontal="center"/>
    </xf>
    <xf numFmtId="10" fontId="6" fillId="0" borderId="0" xfId="2" applyNumberFormat="1" applyFont="1" applyFill="1" applyBorder="1"/>
    <xf numFmtId="0" fontId="9" fillId="0" borderId="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indent="1"/>
    </xf>
    <xf numFmtId="0" fontId="10" fillId="0" borderId="0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left" indent="1"/>
    </xf>
    <xf numFmtId="0" fontId="10" fillId="0" borderId="0" xfId="0" applyFont="1" applyFill="1" applyBorder="1" applyAlignment="1">
      <alignment horizontal="center" vertical="center"/>
    </xf>
    <xf numFmtId="165" fontId="6" fillId="0" borderId="0" xfId="6" applyNumberFormat="1" applyFont="1" applyFill="1" applyBorder="1" applyAlignment="1">
      <alignment horizontal="right"/>
    </xf>
    <xf numFmtId="0" fontId="6" fillId="0" borderId="36" xfId="0" applyFont="1" applyFill="1" applyBorder="1" applyAlignment="1">
      <alignment horizontal="left" indent="1"/>
    </xf>
    <xf numFmtId="0" fontId="12" fillId="0" borderId="37" xfId="0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right"/>
    </xf>
    <xf numFmtId="9" fontId="10" fillId="0" borderId="0" xfId="2" applyFont="1" applyFill="1" applyBorder="1" applyAlignment="1">
      <alignment horizontal="left" indent="1"/>
    </xf>
    <xf numFmtId="165" fontId="6" fillId="0" borderId="0" xfId="0" applyNumberFormat="1" applyFont="1" applyFill="1" applyBorder="1"/>
    <xf numFmtId="1" fontId="9" fillId="0" borderId="15" xfId="0" applyNumberFormat="1" applyFont="1" applyFill="1" applyBorder="1" applyAlignment="1">
      <alignment horizontal="center"/>
    </xf>
    <xf numFmtId="4" fontId="10" fillId="0" borderId="0" xfId="0" applyNumberFormat="1" applyFont="1" applyFill="1" applyBorder="1" applyAlignment="1">
      <alignment horizontal="left" indent="2"/>
    </xf>
    <xf numFmtId="3" fontId="6" fillId="0" borderId="0" xfId="0" applyNumberFormat="1" applyFont="1" applyFill="1" applyBorder="1" applyAlignment="1">
      <alignment horizontal="left" indent="2"/>
    </xf>
    <xf numFmtId="0" fontId="12" fillId="0" borderId="23" xfId="0" applyFont="1" applyFill="1" applyBorder="1" applyAlignment="1">
      <alignment horizontal="left" indent="2"/>
    </xf>
    <xf numFmtId="3" fontId="10" fillId="0" borderId="0" xfId="0" applyNumberFormat="1" applyFont="1" applyFill="1" applyBorder="1" applyAlignment="1">
      <alignment horizontal="left" indent="2"/>
    </xf>
    <xf numFmtId="165" fontId="10" fillId="0" borderId="0" xfId="2" applyNumberFormat="1" applyFont="1" applyFill="1" applyBorder="1" applyAlignment="1">
      <alignment horizontal="center"/>
    </xf>
    <xf numFmtId="0" fontId="6" fillId="0" borderId="28" xfId="0" applyFont="1" applyFill="1" applyBorder="1" applyAlignment="1">
      <alignment horizontal="left" indent="2"/>
    </xf>
    <xf numFmtId="1" fontId="12" fillId="0" borderId="29" xfId="0" quotePrefix="1" applyNumberFormat="1" applyFont="1" applyFill="1" applyBorder="1" applyAlignment="1">
      <alignment horizontal="center"/>
    </xf>
    <xf numFmtId="10" fontId="6" fillId="0" borderId="0" xfId="2" applyNumberFormat="1" applyFont="1" applyFill="1" applyBorder="1" applyAlignment="1">
      <alignment horizontal="right"/>
    </xf>
    <xf numFmtId="168" fontId="10" fillId="0" borderId="0" xfId="0" applyNumberFormat="1" applyFont="1" applyFill="1" applyBorder="1" applyAlignment="1">
      <alignment horizontal="center"/>
    </xf>
    <xf numFmtId="9" fontId="10" fillId="0" borderId="0" xfId="2" applyFont="1" applyFill="1" applyBorder="1" applyAlignment="1">
      <alignment horizontal="center"/>
    </xf>
    <xf numFmtId="10" fontId="10" fillId="0" borderId="0" xfId="0" applyNumberFormat="1" applyFont="1" applyFill="1" applyBorder="1"/>
    <xf numFmtId="164" fontId="6" fillId="0" borderId="0" xfId="6" applyNumberFormat="1" applyFont="1" applyFill="1" applyBorder="1" applyAlignment="1">
      <alignment horizontal="right"/>
    </xf>
    <xf numFmtId="2" fontId="6" fillId="0" borderId="0" xfId="0" applyNumberFormat="1" applyFont="1" applyFill="1" applyBorder="1"/>
    <xf numFmtId="0" fontId="6" fillId="0" borderId="28" xfId="0" applyFont="1" applyFill="1" applyBorder="1" applyAlignment="1">
      <alignment horizontal="left" vertical="center" indent="2"/>
    </xf>
    <xf numFmtId="9" fontId="7" fillId="0" borderId="6" xfId="6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vertical="center"/>
    </xf>
    <xf numFmtId="165" fontId="10" fillId="0" borderId="0" xfId="2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0" fontId="12" fillId="0" borderId="29" xfId="0" quotePrefix="1" applyFont="1" applyFill="1" applyBorder="1" applyAlignment="1">
      <alignment horizontal="center"/>
    </xf>
    <xf numFmtId="10" fontId="6" fillId="0" borderId="0" xfId="0" applyNumberFormat="1" applyFont="1" applyFill="1" applyBorder="1" applyAlignment="1">
      <alignment horizontal="right"/>
    </xf>
    <xf numFmtId="0" fontId="12" fillId="0" borderId="38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7" fillId="0" borderId="5" xfId="0" applyFont="1" applyFill="1" applyBorder="1"/>
    <xf numFmtId="9" fontId="6" fillId="0" borderId="6" xfId="6" applyFont="1" applyBorder="1" applyAlignment="1">
      <alignment horizontal="center"/>
    </xf>
    <xf numFmtId="164" fontId="10" fillId="0" borderId="0" xfId="6" applyNumberFormat="1" applyFont="1" applyFill="1" applyBorder="1" applyAlignment="1">
      <alignment horizontal="right"/>
    </xf>
    <xf numFmtId="41" fontId="10" fillId="0" borderId="0" xfId="1" applyFont="1" applyFill="1" applyBorder="1" applyAlignment="1">
      <alignment horizontal="right"/>
    </xf>
    <xf numFmtId="0" fontId="6" fillId="0" borderId="4" xfId="0" applyFont="1" applyFill="1" applyBorder="1" applyAlignment="1">
      <alignment horizontal="left" indent="1"/>
    </xf>
    <xf numFmtId="0" fontId="12" fillId="0" borderId="28" xfId="0" applyFont="1" applyFill="1" applyBorder="1" applyAlignment="1">
      <alignment horizontal="center"/>
    </xf>
    <xf numFmtId="0" fontId="12" fillId="0" borderId="36" xfId="0" applyFont="1" applyFill="1" applyBorder="1" applyAlignment="1">
      <alignment horizontal="left" indent="1"/>
    </xf>
    <xf numFmtId="0" fontId="7" fillId="0" borderId="5" xfId="0" applyFont="1" applyFill="1" applyBorder="1" applyAlignment="1">
      <alignment horizontal="left" vertical="top"/>
    </xf>
    <xf numFmtId="9" fontId="6" fillId="0" borderId="6" xfId="0" applyNumberFormat="1" applyFont="1" applyBorder="1" applyAlignment="1">
      <alignment horizontal="center" vertical="center"/>
    </xf>
    <xf numFmtId="2" fontId="0" fillId="0" borderId="5" xfId="0" applyNumberFormat="1" applyFill="1" applyBorder="1"/>
    <xf numFmtId="2" fontId="10" fillId="0" borderId="0" xfId="6" applyNumberFormat="1" applyFont="1" applyFill="1" applyBorder="1"/>
    <xf numFmtId="166" fontId="6" fillId="0" borderId="0" xfId="9" applyNumberFormat="1" applyFont="1" applyFill="1" applyBorder="1"/>
    <xf numFmtId="10" fontId="0" fillId="0" borderId="0" xfId="0" applyNumberFormat="1" applyFill="1" applyBorder="1"/>
    <xf numFmtId="0" fontId="12" fillId="0" borderId="39" xfId="0" applyFont="1" applyFill="1" applyBorder="1" applyAlignment="1">
      <alignment horizontal="center"/>
    </xf>
    <xf numFmtId="0" fontId="12" fillId="0" borderId="39" xfId="0" applyFont="1" applyFill="1" applyBorder="1" applyAlignment="1">
      <alignment horizontal="left" indent="1"/>
    </xf>
    <xf numFmtId="10" fontId="6" fillId="0" borderId="0" xfId="2" applyNumberFormat="1" applyFont="1" applyFill="1" applyBorder="1" applyAlignment="1">
      <alignment horizontal="right" vertical="center"/>
    </xf>
    <xf numFmtId="0" fontId="9" fillId="0" borderId="14" xfId="0" applyFont="1" applyFill="1" applyBorder="1" applyAlignment="1">
      <alignment vertical="center"/>
    </xf>
    <xf numFmtId="1" fontId="12" fillId="0" borderId="14" xfId="0" applyNumberFormat="1" applyFont="1" applyFill="1" applyBorder="1" applyAlignment="1">
      <alignment horizontal="center"/>
    </xf>
    <xf numFmtId="0" fontId="12" fillId="0" borderId="23" xfId="0" applyFont="1" applyFill="1" applyBorder="1" applyAlignment="1">
      <alignment horizontal="left" indent="1"/>
    </xf>
    <xf numFmtId="0" fontId="12" fillId="0" borderId="23" xfId="0" applyFont="1" applyFill="1" applyBorder="1" applyAlignment="1">
      <alignment horizontal="center"/>
    </xf>
    <xf numFmtId="169" fontId="0" fillId="0" borderId="0" xfId="0" applyNumberFormat="1" applyFill="1" applyBorder="1"/>
    <xf numFmtId="2" fontId="0" fillId="0" borderId="0" xfId="0" applyNumberFormat="1" applyFill="1" applyBorder="1"/>
    <xf numFmtId="0" fontId="12" fillId="0" borderId="14" xfId="0" applyFont="1" applyFill="1" applyBorder="1" applyAlignment="1">
      <alignment horizontal="center"/>
    </xf>
    <xf numFmtId="0" fontId="12" fillId="0" borderId="36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left"/>
    </xf>
    <xf numFmtId="9" fontId="8" fillId="0" borderId="5" xfId="2" applyFont="1" applyFill="1" applyBorder="1"/>
    <xf numFmtId="165" fontId="0" fillId="0" borderId="0" xfId="0" applyNumberFormat="1" applyFill="1" applyBorder="1"/>
    <xf numFmtId="0" fontId="9" fillId="0" borderId="15" xfId="0" applyFont="1" applyFill="1" applyBorder="1" applyAlignment="1"/>
    <xf numFmtId="0" fontId="12" fillId="0" borderId="40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left" indent="1"/>
    </xf>
    <xf numFmtId="0" fontId="12" fillId="0" borderId="41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12" fillId="0" borderId="37" xfId="0" applyFont="1" applyFill="1" applyBorder="1" applyAlignment="1">
      <alignment horizontal="left" indent="1"/>
    </xf>
    <xf numFmtId="0" fontId="12" fillId="0" borderId="42" xfId="0" applyFont="1" applyFill="1" applyBorder="1" applyAlignment="1">
      <alignment horizontal="center"/>
    </xf>
    <xf numFmtId="0" fontId="10" fillId="0" borderId="43" xfId="0" applyFont="1" applyFill="1" applyBorder="1" applyAlignment="1">
      <alignment horizontal="center"/>
    </xf>
    <xf numFmtId="0" fontId="10" fillId="0" borderId="44" xfId="0" applyFont="1" applyBorder="1" applyAlignment="1">
      <alignment horizontal="left"/>
    </xf>
    <xf numFmtId="0" fontId="10" fillId="0" borderId="44" xfId="0" applyFont="1" applyBorder="1" applyAlignment="1">
      <alignment horizontal="center" vertical="center"/>
    </xf>
    <xf numFmtId="9" fontId="10" fillId="0" borderId="44" xfId="0" applyNumberFormat="1" applyFont="1" applyBorder="1" applyAlignment="1"/>
    <xf numFmtId="9" fontId="10" fillId="0" borderId="44" xfId="0" applyNumberFormat="1" applyFont="1" applyBorder="1" applyAlignment="1">
      <alignment horizontal="left" indent="1"/>
    </xf>
    <xf numFmtId="2" fontId="10" fillId="0" borderId="44" xfId="0" applyNumberFormat="1" applyFont="1" applyBorder="1" applyAlignment="1"/>
    <xf numFmtId="165" fontId="10" fillId="0" borderId="44" xfId="6" applyNumberFormat="1" applyFont="1" applyBorder="1" applyAlignment="1">
      <alignment horizontal="center" vertical="center"/>
    </xf>
    <xf numFmtId="165" fontId="10" fillId="0" borderId="41" xfId="6" applyNumberFormat="1" applyFont="1" applyBorder="1" applyAlignment="1">
      <alignment horizontal="center" vertical="center"/>
    </xf>
    <xf numFmtId="0" fontId="12" fillId="0" borderId="45" xfId="0" applyFont="1" applyFill="1" applyBorder="1" applyAlignment="1">
      <alignment horizontal="left" indent="1"/>
    </xf>
    <xf numFmtId="0" fontId="7" fillId="0" borderId="46" xfId="0" applyFont="1" applyFill="1" applyBorder="1"/>
    <xf numFmtId="0" fontId="7" fillId="0" borderId="5" xfId="0" applyFont="1" applyFill="1" applyBorder="1" applyAlignment="1">
      <alignment horizontal="left" indent="1"/>
    </xf>
    <xf numFmtId="0" fontId="7" fillId="0" borderId="0" xfId="0" quotePrefix="1" applyFont="1" applyFill="1" applyBorder="1"/>
    <xf numFmtId="0" fontId="7" fillId="0" borderId="1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48" xfId="0" applyFont="1" applyFill="1" applyBorder="1" applyAlignment="1"/>
    <xf numFmtId="0" fontId="7" fillId="0" borderId="0" xfId="0" applyFont="1" applyFill="1" applyBorder="1" applyAlignment="1"/>
    <xf numFmtId="0" fontId="5" fillId="0" borderId="0" xfId="0" applyFont="1" applyFill="1" applyBorder="1" applyAlignment="1"/>
    <xf numFmtId="0" fontId="7" fillId="0" borderId="0" xfId="0" applyFont="1" applyFill="1" applyBorder="1" applyAlignment="1">
      <alignment horizontal="centerContinuous"/>
    </xf>
    <xf numFmtId="0" fontId="10" fillId="0" borderId="8" xfId="0" applyFont="1" applyFill="1" applyBorder="1" applyAlignment="1">
      <alignment horizontal="left" indent="2"/>
    </xf>
    <xf numFmtId="0" fontId="10" fillId="0" borderId="9" xfId="0" applyFont="1" applyFill="1" applyBorder="1"/>
    <xf numFmtId="0" fontId="0" fillId="0" borderId="0" xfId="0" applyAlignment="1">
      <alignment horizontal="center"/>
    </xf>
    <xf numFmtId="43" fontId="0" fillId="0" borderId="0" xfId="3" applyFont="1" applyFill="1" applyBorder="1"/>
    <xf numFmtId="0" fontId="0" fillId="0" borderId="0" xfId="0" quotePrefix="1" applyFill="1" applyBorder="1"/>
    <xf numFmtId="0" fontId="0" fillId="0" borderId="0" xfId="0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43" fontId="0" fillId="0" borderId="0" xfId="0" applyNumberFormat="1" applyFill="1" applyBorder="1"/>
    <xf numFmtId="0" fontId="8" fillId="0" borderId="0" xfId="0" applyFont="1" applyFill="1" applyBorder="1"/>
    <xf numFmtId="0" fontId="12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43" fontId="0" fillId="0" borderId="0" xfId="3" applyFont="1"/>
    <xf numFmtId="0" fontId="9" fillId="0" borderId="29" xfId="0" applyFont="1" applyFill="1" applyBorder="1" applyAlignment="1">
      <alignment horizontal="left" indent="1"/>
    </xf>
    <xf numFmtId="0" fontId="12" fillId="0" borderId="44" xfId="0" applyFont="1" applyFill="1" applyBorder="1" applyAlignment="1">
      <alignment horizontal="left"/>
    </xf>
    <xf numFmtId="0" fontId="7" fillId="0" borderId="44" xfId="0" applyFont="1" applyFill="1" applyBorder="1" applyAlignment="1">
      <alignment horizontal="left" vertical="top"/>
    </xf>
    <xf numFmtId="0" fontId="10" fillId="0" borderId="44" xfId="0" applyFont="1" applyBorder="1" applyAlignment="1">
      <alignment horizontal="center"/>
    </xf>
    <xf numFmtId="0" fontId="6" fillId="0" borderId="44" xfId="0" applyFont="1" applyBorder="1"/>
    <xf numFmtId="0" fontId="6" fillId="0" borderId="44" xfId="0" applyFont="1" applyFill="1" applyBorder="1" applyAlignment="1"/>
    <xf numFmtId="0" fontId="5" fillId="0" borderId="44" xfId="0" applyFont="1" applyFill="1" applyBorder="1" applyAlignment="1">
      <alignment vertical="center"/>
    </xf>
    <xf numFmtId="0" fontId="10" fillId="0" borderId="44" xfId="0" applyFont="1" applyFill="1" applyBorder="1" applyAlignment="1">
      <alignment vertical="center"/>
    </xf>
    <xf numFmtId="0" fontId="0" fillId="0" borderId="0" xfId="0" applyBorder="1"/>
    <xf numFmtId="0" fontId="12" fillId="0" borderId="44" xfId="0" applyFont="1" applyFill="1" applyBorder="1" applyAlignment="1">
      <alignment horizontal="center"/>
    </xf>
    <xf numFmtId="0" fontId="12" fillId="0" borderId="44" xfId="0" quotePrefix="1" applyFont="1" applyFill="1" applyBorder="1" applyAlignment="1">
      <alignment horizontal="center" vertical="center"/>
    </xf>
    <xf numFmtId="0" fontId="7" fillId="0" borderId="44" xfId="0" applyFont="1" applyBorder="1" applyAlignment="1">
      <alignment horizontal="left"/>
    </xf>
    <xf numFmtId="0" fontId="6" fillId="0" borderId="44" xfId="0" applyFont="1" applyFill="1" applyBorder="1" applyAlignment="1">
      <alignment vertical="center"/>
    </xf>
    <xf numFmtId="0" fontId="9" fillId="0" borderId="29" xfId="0" applyFont="1" applyFill="1" applyBorder="1" applyAlignment="1"/>
    <xf numFmtId="0" fontId="10" fillId="0" borderId="44" xfId="0" applyFont="1" applyBorder="1"/>
    <xf numFmtId="2" fontId="6" fillId="0" borderId="44" xfId="0" applyNumberFormat="1" applyFont="1" applyBorder="1"/>
    <xf numFmtId="0" fontId="6" fillId="0" borderId="44" xfId="0" applyFont="1" applyBorder="1" applyAlignment="1">
      <alignment horizontal="center"/>
    </xf>
    <xf numFmtId="0" fontId="6" fillId="0" borderId="44" xfId="1" applyNumberFormat="1" applyFont="1" applyBorder="1" applyAlignment="1">
      <alignment vertical="center"/>
    </xf>
    <xf numFmtId="0" fontId="22" fillId="0" borderId="44" xfId="0" applyFont="1" applyBorder="1"/>
    <xf numFmtId="166" fontId="6" fillId="0" borderId="44" xfId="0" applyNumberFormat="1" applyFont="1" applyBorder="1"/>
    <xf numFmtId="9" fontId="6" fillId="0" borderId="44" xfId="2" applyFont="1" applyBorder="1" applyAlignment="1">
      <alignment horizontal="center"/>
    </xf>
    <xf numFmtId="9" fontId="6" fillId="0" borderId="44" xfId="2" applyFont="1" applyBorder="1" applyAlignment="1"/>
    <xf numFmtId="0" fontId="12" fillId="0" borderId="29" xfId="0" applyFont="1" applyFill="1" applyBorder="1" applyAlignment="1">
      <alignment horizontal="left" indent="3"/>
    </xf>
    <xf numFmtId="43" fontId="6" fillId="0" borderId="44" xfId="0" applyNumberFormat="1" applyFont="1" applyFill="1" applyBorder="1"/>
    <xf numFmtId="0" fontId="8" fillId="0" borderId="0" xfId="0" applyFont="1"/>
    <xf numFmtId="165" fontId="10" fillId="0" borderId="44" xfId="2" applyNumberFormat="1" applyFont="1" applyBorder="1" applyAlignment="1">
      <alignment horizontal="center" vertical="center"/>
    </xf>
    <xf numFmtId="0" fontId="6" fillId="0" borderId="44" xfId="0" applyFont="1" applyFill="1" applyBorder="1"/>
    <xf numFmtId="0" fontId="12" fillId="0" borderId="43" xfId="0" applyFont="1" applyFill="1" applyBorder="1" applyAlignment="1">
      <alignment horizontal="center"/>
    </xf>
    <xf numFmtId="0" fontId="7" fillId="0" borderId="42" xfId="0" applyFont="1" applyFill="1" applyBorder="1"/>
    <xf numFmtId="0" fontId="12" fillId="0" borderId="47" xfId="0" applyFont="1" applyFill="1" applyBorder="1"/>
    <xf numFmtId="0" fontId="10" fillId="0" borderId="9" xfId="0" applyFont="1" applyFill="1" applyBorder="1" applyAlignment="1">
      <alignment horizontal="left"/>
    </xf>
    <xf numFmtId="167" fontId="7" fillId="0" borderId="0" xfId="10" applyNumberFormat="1" applyFont="1" applyFill="1" applyBorder="1" applyAlignment="1">
      <alignment horizontal="right" vertical="center"/>
    </xf>
    <xf numFmtId="9" fontId="0" fillId="0" borderId="0" xfId="2" applyFont="1" applyBorder="1"/>
    <xf numFmtId="9" fontId="0" fillId="0" borderId="0" xfId="2" applyFont="1" applyBorder="1" applyAlignment="1">
      <alignment horizontal="center"/>
    </xf>
    <xf numFmtId="0" fontId="25" fillId="0" borderId="44" xfId="26" applyFont="1" applyBorder="1" applyAlignment="1">
      <alignment vertical="center"/>
    </xf>
    <xf numFmtId="0" fontId="7" fillId="0" borderId="44" xfId="0" applyFont="1" applyBorder="1" applyAlignment="1"/>
    <xf numFmtId="0" fontId="25" fillId="0" borderId="22" xfId="26" applyFont="1" applyBorder="1" applyAlignment="1">
      <alignment horizontal="left" vertical="center"/>
    </xf>
    <xf numFmtId="0" fontId="25" fillId="0" borderId="22" xfId="26" applyFont="1" applyBorder="1" applyAlignment="1">
      <alignment vertical="center"/>
    </xf>
    <xf numFmtId="0" fontId="24" fillId="0" borderId="0" xfId="26" applyFont="1" applyBorder="1" applyAlignment="1">
      <alignment vertical="center"/>
    </xf>
    <xf numFmtId="0" fontId="7" fillId="0" borderId="0" xfId="0" applyFont="1" applyBorder="1" applyAlignment="1"/>
    <xf numFmtId="0" fontId="5" fillId="2" borderId="44" xfId="5" applyFont="1" applyFill="1" applyBorder="1" applyAlignment="1">
      <alignment vertical="center"/>
    </xf>
    <xf numFmtId="0" fontId="12" fillId="0" borderId="53" xfId="0" quotePrefix="1" applyFont="1" applyFill="1" applyBorder="1" applyAlignment="1">
      <alignment horizontal="center" vertical="center"/>
    </xf>
    <xf numFmtId="0" fontId="12" fillId="0" borderId="0" xfId="0" quotePrefix="1" applyFont="1" applyFill="1" applyBorder="1" applyAlignment="1">
      <alignment horizontal="center" vertical="center"/>
    </xf>
    <xf numFmtId="0" fontId="25" fillId="0" borderId="0" xfId="26" applyFont="1" applyBorder="1" applyAlignment="1">
      <alignment horizontal="left" vertical="center"/>
    </xf>
    <xf numFmtId="0" fontId="25" fillId="0" borderId="0" xfId="26" applyFont="1" applyBorder="1" applyAlignment="1">
      <alignment vertical="center"/>
    </xf>
    <xf numFmtId="0" fontId="7" fillId="0" borderId="0" xfId="0" applyFont="1" applyBorder="1" applyAlignment="1">
      <alignment horizontal="left"/>
    </xf>
    <xf numFmtId="0" fontId="5" fillId="2" borderId="0" xfId="5" applyFont="1" applyFill="1" applyBorder="1" applyAlignment="1">
      <alignment vertical="center"/>
    </xf>
    <xf numFmtId="0" fontId="0" fillId="0" borderId="1" xfId="0" applyBorder="1"/>
    <xf numFmtId="0" fontId="0" fillId="0" borderId="57" xfId="0" applyBorder="1"/>
    <xf numFmtId="0" fontId="0" fillId="0" borderId="52" xfId="0" applyBorder="1"/>
    <xf numFmtId="0" fontId="0" fillId="0" borderId="58" xfId="0" applyBorder="1"/>
    <xf numFmtId="0" fontId="0" fillId="0" borderId="5" xfId="0" applyBorder="1"/>
    <xf numFmtId="0" fontId="6" fillId="0" borderId="59" xfId="0" applyFont="1" applyFill="1" applyBorder="1"/>
    <xf numFmtId="0" fontId="6" fillId="0" borderId="44" xfId="0" applyFont="1" applyFill="1" applyBorder="1" applyAlignment="1">
      <alignment horizontal="left"/>
    </xf>
    <xf numFmtId="0" fontId="6" fillId="0" borderId="41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6" fillId="0" borderId="5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vertical="center" wrapText="1"/>
    </xf>
    <xf numFmtId="0" fontId="0" fillId="0" borderId="59" xfId="0" applyBorder="1"/>
    <xf numFmtId="0" fontId="0" fillId="0" borderId="44" xfId="0" applyBorder="1"/>
    <xf numFmtId="0" fontId="0" fillId="0" borderId="41" xfId="0" applyBorder="1"/>
    <xf numFmtId="0" fontId="7" fillId="0" borderId="8" xfId="0" applyFont="1" applyFill="1" applyBorder="1" applyAlignment="1"/>
    <xf numFmtId="0" fontId="7" fillId="0" borderId="9" xfId="0" applyFont="1" applyFill="1" applyBorder="1" applyAlignment="1"/>
    <xf numFmtId="0" fontId="0" fillId="0" borderId="60" xfId="0" applyBorder="1"/>
    <xf numFmtId="0" fontId="0" fillId="0" borderId="47" xfId="0" applyBorder="1"/>
    <xf numFmtId="0" fontId="0" fillId="0" borderId="46" xfId="0" applyBorder="1"/>
    <xf numFmtId="0" fontId="13" fillId="0" borderId="61" xfId="0" applyFont="1" applyFill="1" applyBorder="1" applyAlignment="1">
      <alignment vertical="center" wrapText="1"/>
    </xf>
    <xf numFmtId="0" fontId="13" fillId="0" borderId="27" xfId="0" applyFont="1" applyFill="1" applyBorder="1" applyAlignment="1">
      <alignment vertical="center" wrapText="1"/>
    </xf>
    <xf numFmtId="0" fontId="5" fillId="0" borderId="27" xfId="0" applyFont="1" applyFill="1" applyBorder="1" applyAlignment="1">
      <alignment vertical="center"/>
    </xf>
    <xf numFmtId="0" fontId="12" fillId="0" borderId="38" xfId="0" applyFont="1" applyFill="1" applyBorder="1" applyAlignment="1">
      <alignment horizontal="left" indent="1"/>
    </xf>
    <xf numFmtId="0" fontId="12" fillId="0" borderId="62" xfId="0" applyFont="1" applyFill="1" applyBorder="1" applyAlignment="1">
      <alignment horizontal="center"/>
    </xf>
    <xf numFmtId="0" fontId="7" fillId="0" borderId="63" xfId="0" applyFont="1" applyFill="1" applyBorder="1" applyAlignment="1">
      <alignment horizontal="center"/>
    </xf>
    <xf numFmtId="0" fontId="10" fillId="0" borderId="63" xfId="0" applyFont="1" applyBorder="1" applyAlignment="1">
      <alignment horizontal="left"/>
    </xf>
    <xf numFmtId="0" fontId="10" fillId="0" borderId="63" xfId="0" applyFont="1" applyBorder="1" applyAlignment="1">
      <alignment horizontal="center" vertical="center"/>
    </xf>
    <xf numFmtId="9" fontId="10" fillId="0" borderId="63" xfId="0" applyNumberFormat="1" applyFont="1" applyBorder="1" applyAlignment="1"/>
    <xf numFmtId="9" fontId="10" fillId="0" borderId="63" xfId="0" applyNumberFormat="1" applyFont="1" applyBorder="1" applyAlignment="1">
      <alignment horizontal="left" indent="1"/>
    </xf>
    <xf numFmtId="2" fontId="10" fillId="0" borderId="63" xfId="0" applyNumberFormat="1" applyFont="1" applyBorder="1" applyAlignment="1"/>
    <xf numFmtId="165" fontId="10" fillId="0" borderId="63" xfId="6" applyNumberFormat="1" applyFont="1" applyBorder="1" applyAlignment="1">
      <alignment horizontal="center" vertical="center"/>
    </xf>
    <xf numFmtId="165" fontId="10" fillId="0" borderId="63" xfId="6" applyNumberFormat="1" applyFont="1" applyBorder="1" applyAlignment="1">
      <alignment horizontal="left" vertical="center"/>
    </xf>
    <xf numFmtId="165" fontId="10" fillId="0" borderId="62" xfId="6" applyNumberFormat="1" applyFont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9" fontId="10" fillId="0" borderId="30" xfId="0" applyNumberFormat="1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/>
    </xf>
    <xf numFmtId="0" fontId="9" fillId="0" borderId="23" xfId="0" applyFont="1" applyFill="1" applyBorder="1" applyAlignment="1">
      <alignment vertical="center"/>
    </xf>
    <xf numFmtId="0" fontId="9" fillId="0" borderId="28" xfId="0" applyFont="1" applyFill="1" applyBorder="1" applyAlignment="1">
      <alignment vertical="center"/>
    </xf>
    <xf numFmtId="0" fontId="9" fillId="0" borderId="36" xfId="0" applyFont="1" applyFill="1" applyBorder="1" applyAlignment="1">
      <alignment vertical="center"/>
    </xf>
    <xf numFmtId="0" fontId="9" fillId="0" borderId="28" xfId="0" applyFont="1" applyFill="1" applyBorder="1" applyAlignment="1">
      <alignment horizontal="left" indent="1"/>
    </xf>
    <xf numFmtId="0" fontId="14" fillId="2" borderId="68" xfId="0" applyFont="1" applyFill="1" applyBorder="1" applyAlignment="1">
      <alignment horizontal="center" vertical="center"/>
    </xf>
    <xf numFmtId="0" fontId="5" fillId="2" borderId="59" xfId="5" applyFont="1" applyFill="1" applyBorder="1" applyAlignment="1">
      <alignment vertical="center"/>
    </xf>
    <xf numFmtId="0" fontId="5" fillId="2" borderId="44" xfId="5" applyFont="1" applyFill="1" applyBorder="1" applyAlignment="1">
      <alignment vertical="center" wrapText="1"/>
    </xf>
    <xf numFmtId="0" fontId="5" fillId="0" borderId="44" xfId="0" applyFont="1" applyBorder="1" applyAlignment="1">
      <alignment horizontal="left"/>
    </xf>
    <xf numFmtId="0" fontId="5" fillId="0" borderId="69" xfId="0" applyFont="1" applyBorder="1" applyAlignment="1">
      <alignment horizontal="left"/>
    </xf>
    <xf numFmtId="1" fontId="5" fillId="0" borderId="68" xfId="0" applyNumberFormat="1" applyFont="1" applyBorder="1"/>
    <xf numFmtId="0" fontId="7" fillId="0" borderId="68" xfId="0" applyFont="1" applyBorder="1" applyAlignment="1">
      <alignment horizontal="center"/>
    </xf>
    <xf numFmtId="9" fontId="5" fillId="0" borderId="68" xfId="0" applyNumberFormat="1" applyFont="1" applyBorder="1" applyAlignment="1">
      <alignment horizontal="center"/>
    </xf>
    <xf numFmtId="9" fontId="5" fillId="0" borderId="68" xfId="0" applyNumberFormat="1" applyFont="1" applyBorder="1" applyAlignment="1">
      <alignment horizontal="right"/>
    </xf>
    <xf numFmtId="165" fontId="5" fillId="0" borderId="68" xfId="6" applyNumberFormat="1" applyFont="1" applyBorder="1" applyAlignment="1">
      <alignment horizontal="center"/>
    </xf>
    <xf numFmtId="0" fontId="15" fillId="2" borderId="68" xfId="0" applyFont="1" applyFill="1" applyBorder="1" applyAlignment="1">
      <alignment vertical="center"/>
    </xf>
    <xf numFmtId="0" fontId="7" fillId="2" borderId="59" xfId="5" applyFont="1" applyFill="1" applyBorder="1" applyAlignment="1">
      <alignment horizontal="center" vertical="center" wrapText="1"/>
    </xf>
    <xf numFmtId="0" fontId="15" fillId="0" borderId="44" xfId="7" applyFont="1" applyBorder="1"/>
    <xf numFmtId="0" fontId="15" fillId="0" borderId="69" xfId="7" applyFont="1" applyBorder="1"/>
    <xf numFmtId="164" fontId="17" fillId="2" borderId="68" xfId="8" applyNumberFormat="1" applyFont="1" applyFill="1" applyBorder="1" applyAlignment="1">
      <alignment horizontal="right" vertical="center"/>
    </xf>
    <xf numFmtId="10" fontId="7" fillId="3" borderId="68" xfId="2" applyNumberFormat="1" applyFont="1" applyFill="1" applyBorder="1"/>
    <xf numFmtId="164" fontId="7" fillId="0" borderId="68" xfId="0" applyNumberFormat="1" applyFont="1" applyBorder="1" applyAlignment="1">
      <alignment horizontal="right"/>
    </xf>
    <xf numFmtId="165" fontId="7" fillId="0" borderId="68" xfId="6" applyNumberFormat="1" applyFont="1" applyBorder="1" applyAlignment="1">
      <alignment horizontal="center"/>
    </xf>
    <xf numFmtId="9" fontId="7" fillId="0" borderId="68" xfId="6" applyFont="1" applyFill="1" applyBorder="1" applyAlignment="1">
      <alignment horizontal="left"/>
    </xf>
    <xf numFmtId="9" fontId="5" fillId="0" borderId="68" xfId="6" applyFont="1" applyFill="1" applyBorder="1" applyAlignment="1">
      <alignment horizontal="left"/>
    </xf>
    <xf numFmtId="10" fontId="7" fillId="3" borderId="68" xfId="0" applyNumberFormat="1" applyFont="1" applyFill="1" applyBorder="1"/>
    <xf numFmtId="0" fontId="5" fillId="0" borderId="44" xfId="9" applyFont="1" applyFill="1" applyBorder="1" applyAlignment="1">
      <alignment horizontal="left" vertical="center"/>
    </xf>
    <xf numFmtId="0" fontId="7" fillId="0" borderId="69" xfId="9" applyFont="1" applyFill="1" applyBorder="1"/>
    <xf numFmtId="10" fontId="7" fillId="4" borderId="68" xfId="0" applyNumberFormat="1" applyFont="1" applyFill="1" applyBorder="1"/>
    <xf numFmtId="0" fontId="7" fillId="0" borderId="44" xfId="9" applyFont="1" applyFill="1" applyBorder="1" applyAlignment="1">
      <alignment horizontal="left" vertical="center"/>
    </xf>
    <xf numFmtId="0" fontId="5" fillId="0" borderId="69" xfId="9" applyFont="1" applyFill="1" applyBorder="1"/>
    <xf numFmtId="10" fontId="7" fillId="4" borderId="68" xfId="2" applyNumberFormat="1" applyFont="1" applyFill="1" applyBorder="1"/>
    <xf numFmtId="0" fontId="7" fillId="0" borderId="68" xfId="9" applyFont="1" applyFill="1" applyBorder="1" applyAlignment="1">
      <alignment horizontal="center" vertical="center"/>
    </xf>
    <xf numFmtId="0" fontId="8" fillId="0" borderId="44" xfId="0" applyFont="1" applyBorder="1" applyAlignment="1"/>
    <xf numFmtId="0" fontId="7" fillId="0" borderId="44" xfId="9" applyFont="1" applyFill="1" applyBorder="1" applyAlignment="1">
      <alignment horizontal="center" vertical="center"/>
    </xf>
    <xf numFmtId="0" fontId="5" fillId="2" borderId="68" xfId="0" applyFont="1" applyFill="1" applyBorder="1" applyAlignment="1">
      <alignment horizontal="center" vertical="center"/>
    </xf>
    <xf numFmtId="0" fontId="24" fillId="0" borderId="70" xfId="26" applyFont="1" applyBorder="1" applyAlignment="1">
      <alignment vertical="center"/>
    </xf>
    <xf numFmtId="0" fontId="15" fillId="0" borderId="44" xfId="7" quotePrefix="1" applyFont="1" applyBorder="1" applyAlignment="1">
      <alignment horizontal="center"/>
    </xf>
    <xf numFmtId="0" fontId="15" fillId="2" borderId="44" xfId="0" applyFont="1" applyFill="1" applyBorder="1" applyAlignment="1">
      <alignment vertical="center"/>
    </xf>
    <xf numFmtId="10" fontId="7" fillId="0" borderId="68" xfId="0" applyNumberFormat="1" applyFont="1" applyBorder="1"/>
    <xf numFmtId="164" fontId="7" fillId="0" borderId="68" xfId="6" applyNumberFormat="1" applyFont="1" applyBorder="1" applyAlignment="1">
      <alignment horizontal="right"/>
    </xf>
    <xf numFmtId="164" fontId="7" fillId="0" borderId="68" xfId="0" applyNumberFormat="1" applyFont="1" applyFill="1" applyBorder="1" applyAlignment="1">
      <alignment horizontal="right"/>
    </xf>
    <xf numFmtId="0" fontId="0" fillId="0" borderId="44" xfId="0" applyBorder="1" applyAlignment="1">
      <alignment horizontal="center"/>
    </xf>
    <xf numFmtId="0" fontId="8" fillId="0" borderId="44" xfId="0" applyFont="1" applyBorder="1"/>
    <xf numFmtId="0" fontId="0" fillId="0" borderId="59" xfId="0" applyBorder="1" applyAlignment="1">
      <alignment horizontal="center"/>
    </xf>
    <xf numFmtId="0" fontId="4" fillId="0" borderId="44" xfId="0" applyFont="1" applyBorder="1"/>
    <xf numFmtId="0" fontId="0" fillId="0" borderId="69" xfId="0" applyBorder="1"/>
    <xf numFmtId="2" fontId="7" fillId="0" borderId="68" xfId="0" applyNumberFormat="1" applyFont="1" applyFill="1" applyBorder="1" applyAlignment="1">
      <alignment horizontal="right"/>
    </xf>
    <xf numFmtId="0" fontId="0" fillId="0" borderId="68" xfId="0" applyBorder="1"/>
    <xf numFmtId="167" fontId="7" fillId="0" borderId="68" xfId="10" applyNumberFormat="1" applyFont="1" applyFill="1" applyBorder="1" applyAlignment="1">
      <alignment horizontal="right" vertical="center"/>
    </xf>
    <xf numFmtId="0" fontId="7" fillId="0" borderId="69" xfId="0" applyFont="1" applyBorder="1" applyAlignment="1">
      <alignment horizontal="left"/>
    </xf>
    <xf numFmtId="10" fontId="7" fillId="0" borderId="68" xfId="6" applyNumberFormat="1" applyFont="1" applyFill="1" applyBorder="1" applyAlignment="1"/>
    <xf numFmtId="2" fontId="7" fillId="0" borderId="68" xfId="6" applyNumberFormat="1" applyFont="1" applyFill="1" applyBorder="1" applyAlignment="1">
      <alignment horizontal="right"/>
    </xf>
    <xf numFmtId="0" fontId="6" fillId="0" borderId="71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6" fillId="0" borderId="74" xfId="0" applyFont="1" applyBorder="1" applyAlignment="1"/>
    <xf numFmtId="4" fontId="10" fillId="0" borderId="71" xfId="0" applyNumberFormat="1" applyFont="1" applyBorder="1" applyAlignment="1">
      <alignment vertical="center"/>
    </xf>
    <xf numFmtId="0" fontId="10" fillId="0" borderId="71" xfId="0" applyFont="1" applyBorder="1" applyAlignment="1">
      <alignment vertical="center"/>
    </xf>
    <xf numFmtId="10" fontId="18" fillId="0" borderId="71" xfId="0" applyNumberFormat="1" applyFont="1" applyBorder="1" applyAlignment="1">
      <alignment vertical="center"/>
    </xf>
    <xf numFmtId="2" fontId="10" fillId="0" borderId="71" xfId="0" applyNumberFormat="1" applyFont="1" applyBorder="1" applyAlignment="1"/>
    <xf numFmtId="165" fontId="10" fillId="0" borderId="71" xfId="0" applyNumberFormat="1" applyFont="1" applyBorder="1" applyAlignment="1">
      <alignment vertical="center"/>
    </xf>
    <xf numFmtId="165" fontId="10" fillId="0" borderId="71" xfId="6" applyNumberFormat="1" applyFont="1" applyBorder="1" applyAlignment="1">
      <alignment horizontal="center" vertical="center"/>
    </xf>
    <xf numFmtId="9" fontId="7" fillId="0" borderId="71" xfId="6" applyFont="1" applyFill="1" applyBorder="1" applyAlignment="1">
      <alignment horizontal="left"/>
    </xf>
    <xf numFmtId="0" fontId="9" fillId="0" borderId="29" xfId="0" applyFont="1" applyFill="1" applyBorder="1" applyAlignment="1">
      <alignment horizontal="left" vertical="center"/>
    </xf>
    <xf numFmtId="0" fontId="12" fillId="0" borderId="44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left" vertical="center"/>
    </xf>
    <xf numFmtId="0" fontId="6" fillId="0" borderId="44" xfId="0" applyFont="1" applyBorder="1" applyAlignment="1">
      <alignment vertical="center"/>
    </xf>
    <xf numFmtId="0" fontId="9" fillId="0" borderId="29" xfId="0" applyFont="1" applyFill="1" applyBorder="1" applyAlignment="1">
      <alignment horizontal="left" vertical="center" indent="1"/>
    </xf>
    <xf numFmtId="0" fontId="12" fillId="0" borderId="2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5" fillId="0" borderId="69" xfId="9" applyFont="1" applyFill="1" applyBorder="1" applyAlignment="1">
      <alignment horizontal="right" vertical="center"/>
    </xf>
    <xf numFmtId="0" fontId="4" fillId="0" borderId="0" xfId="27"/>
    <xf numFmtId="0" fontId="4" fillId="0" borderId="0" xfId="27" applyAlignment="1">
      <alignment horizontal="center"/>
    </xf>
    <xf numFmtId="0" fontId="4" fillId="0" borderId="0" xfId="27" applyFont="1" applyAlignment="1">
      <alignment horizontal="center" vertical="center"/>
    </xf>
    <xf numFmtId="0" fontId="13" fillId="0" borderId="22" xfId="27" applyFont="1" applyBorder="1"/>
    <xf numFmtId="0" fontId="4" fillId="0" borderId="21" xfId="27" applyBorder="1" applyAlignment="1">
      <alignment horizontal="center"/>
    </xf>
    <xf numFmtId="0" fontId="4" fillId="0" borderId="20" xfId="27" applyBorder="1" applyAlignment="1">
      <alignment horizontal="center"/>
    </xf>
    <xf numFmtId="0" fontId="4" fillId="0" borderId="17" xfId="27" applyBorder="1"/>
    <xf numFmtId="0" fontId="4" fillId="0" borderId="19" xfId="27" applyBorder="1"/>
    <xf numFmtId="0" fontId="4" fillId="0" borderId="18" xfId="27" applyBorder="1"/>
    <xf numFmtId="0" fontId="4" fillId="0" borderId="76" xfId="27" applyBorder="1"/>
    <xf numFmtId="0" fontId="4" fillId="0" borderId="77" xfId="27" applyBorder="1"/>
    <xf numFmtId="0" fontId="4" fillId="0" borderId="0" xfId="27" applyBorder="1" applyAlignment="1">
      <alignment horizontal="center"/>
    </xf>
    <xf numFmtId="0" fontId="4" fillId="0" borderId="78" xfId="27" applyBorder="1"/>
    <xf numFmtId="0" fontId="4" fillId="0" borderId="22" xfId="27" applyFont="1" applyBorder="1" applyAlignment="1">
      <alignment horizontal="center"/>
    </xf>
    <xf numFmtId="0" fontId="4" fillId="0" borderId="22" xfId="27" applyFont="1" applyBorder="1"/>
    <xf numFmtId="0" fontId="4" fillId="0" borderId="22" xfId="27" applyBorder="1"/>
    <xf numFmtId="165" fontId="0" fillId="0" borderId="22" xfId="2" applyNumberFormat="1" applyFont="1" applyBorder="1"/>
    <xf numFmtId="0" fontId="4" fillId="0" borderId="22" xfId="27" applyBorder="1" applyAlignment="1">
      <alignment horizontal="center"/>
    </xf>
    <xf numFmtId="0" fontId="7" fillId="0" borderId="22" xfId="27" applyFont="1" applyBorder="1" applyAlignment="1"/>
    <xf numFmtId="165" fontId="13" fillId="0" borderId="22" xfId="27" applyNumberFormat="1" applyFont="1" applyBorder="1"/>
    <xf numFmtId="0" fontId="7" fillId="0" borderId="0" xfId="28" applyFont="1" applyFill="1" applyBorder="1" applyAlignment="1">
      <alignment horizontal="right"/>
    </xf>
    <xf numFmtId="0" fontId="4" fillId="6" borderId="0" xfId="28" applyFill="1"/>
    <xf numFmtId="0" fontId="4" fillId="0" borderId="0" xfId="28"/>
    <xf numFmtId="0" fontId="4" fillId="7" borderId="0" xfId="28" applyFill="1"/>
    <xf numFmtId="0" fontId="4" fillId="0" borderId="0" xfId="27" applyBorder="1"/>
    <xf numFmtId="0" fontId="4" fillId="0" borderId="22" xfId="27" applyFont="1" applyFill="1" applyBorder="1"/>
    <xf numFmtId="0" fontId="4" fillId="0" borderId="22" xfId="27" applyFont="1" applyBorder="1" applyAlignment="1"/>
    <xf numFmtId="0" fontId="4" fillId="0" borderId="22" xfId="27" applyFont="1" applyFill="1" applyBorder="1" applyAlignment="1"/>
    <xf numFmtId="0" fontId="13" fillId="0" borderId="75" xfId="27" applyFont="1" applyBorder="1" applyAlignment="1"/>
    <xf numFmtId="0" fontId="4" fillId="0" borderId="22" xfId="27" applyFill="1" applyBorder="1" applyAlignment="1">
      <alignment horizontal="center"/>
    </xf>
    <xf numFmtId="0" fontId="4" fillId="0" borderId="0" xfId="27" applyFont="1" applyFill="1" applyBorder="1"/>
    <xf numFmtId="0" fontId="7" fillId="0" borderId="0" xfId="27" applyFont="1" applyFill="1" applyBorder="1" applyAlignment="1">
      <alignment horizontal="center"/>
    </xf>
    <xf numFmtId="0" fontId="4" fillId="0" borderId="0" xfId="27" applyBorder="1" applyAlignment="1"/>
    <xf numFmtId="0" fontId="7" fillId="0" borderId="0" xfId="27" applyFont="1" applyFill="1" applyBorder="1" applyAlignment="1">
      <alignment horizontal="left" indent="1"/>
    </xf>
    <xf numFmtId="0" fontId="7" fillId="0" borderId="0" xfId="27" applyFont="1" applyFill="1" applyBorder="1"/>
    <xf numFmtId="0" fontId="7" fillId="0" borderId="49" xfId="27" applyFont="1" applyFill="1" applyBorder="1" applyAlignment="1"/>
    <xf numFmtId="0" fontId="7" fillId="0" borderId="0" xfId="27" applyFont="1" applyFill="1" applyBorder="1" applyAlignment="1"/>
    <xf numFmtId="0" fontId="5" fillId="0" borderId="0" xfId="27" applyFont="1" applyFill="1" applyBorder="1" applyAlignment="1"/>
    <xf numFmtId="0" fontId="7" fillId="0" borderId="0" xfId="27" applyFont="1" applyFill="1" applyBorder="1" applyAlignment="1">
      <alignment horizontal="centerContinuous"/>
    </xf>
    <xf numFmtId="0" fontId="10" fillId="0" borderId="0" xfId="27" applyFont="1" applyFill="1" applyBorder="1" applyAlignment="1">
      <alignment horizontal="center"/>
    </xf>
    <xf numFmtId="0" fontId="10" fillId="0" borderId="0" xfId="27" applyFont="1" applyFill="1" applyBorder="1"/>
    <xf numFmtId="0" fontId="7" fillId="0" borderId="9" xfId="0" quotePrefix="1" applyFont="1" applyFill="1" applyBorder="1"/>
    <xf numFmtId="0" fontId="6" fillId="0" borderId="9" xfId="0" applyFont="1" applyFill="1" applyBorder="1"/>
    <xf numFmtId="0" fontId="7" fillId="0" borderId="44" xfId="0" quotePrefix="1" applyFont="1" applyFill="1" applyBorder="1"/>
    <xf numFmtId="0" fontId="7" fillId="0" borderId="44" xfId="0" applyFont="1" applyFill="1" applyBorder="1"/>
    <xf numFmtId="0" fontId="27" fillId="0" borderId="0" xfId="29" applyFont="1"/>
    <xf numFmtId="0" fontId="27" fillId="0" borderId="0" xfId="29" applyFont="1" applyFill="1"/>
    <xf numFmtId="0" fontId="27" fillId="0" borderId="1" xfId="29" applyFont="1" applyBorder="1"/>
    <xf numFmtId="0" fontId="27" fillId="0" borderId="2" xfId="29" applyFont="1" applyBorder="1"/>
    <xf numFmtId="0" fontId="27" fillId="0" borderId="3" xfId="29" applyFont="1" applyBorder="1"/>
    <xf numFmtId="0" fontId="27" fillId="0" borderId="88" xfId="29" applyFont="1" applyBorder="1"/>
    <xf numFmtId="0" fontId="27" fillId="0" borderId="89" xfId="29" applyFont="1" applyBorder="1"/>
    <xf numFmtId="0" fontId="27" fillId="9" borderId="89" xfId="29" applyFont="1" applyFill="1" applyBorder="1"/>
    <xf numFmtId="0" fontId="27" fillId="0" borderId="89" xfId="29" applyFont="1" applyFill="1" applyBorder="1"/>
    <xf numFmtId="0" fontId="27" fillId="0" borderId="0" xfId="29" applyFont="1" applyBorder="1"/>
    <xf numFmtId="0" fontId="27" fillId="0" borderId="5" xfId="29" applyFont="1" applyBorder="1"/>
    <xf numFmtId="0" fontId="27" fillId="0" borderId="6" xfId="29" applyFont="1" applyBorder="1"/>
    <xf numFmtId="0" fontId="27" fillId="0" borderId="21" xfId="29" applyFont="1" applyBorder="1"/>
    <xf numFmtId="0" fontId="27" fillId="0" borderId="22" xfId="29" applyFont="1" applyBorder="1"/>
    <xf numFmtId="0" fontId="27" fillId="9" borderId="22" xfId="29" applyFont="1" applyFill="1" applyBorder="1"/>
    <xf numFmtId="0" fontId="27" fillId="0" borderId="22" xfId="29" applyFont="1" applyFill="1" applyBorder="1"/>
    <xf numFmtId="0" fontId="27" fillId="0" borderId="8" xfId="29" applyFont="1" applyBorder="1"/>
    <xf numFmtId="0" fontId="27" fillId="0" borderId="9" xfId="29" applyFont="1" applyBorder="1"/>
    <xf numFmtId="0" fontId="27" fillId="0" borderId="10" xfId="29" applyFont="1" applyBorder="1"/>
    <xf numFmtId="0" fontId="27" fillId="0" borderId="90" xfId="29" applyFont="1" applyBorder="1"/>
    <xf numFmtId="0" fontId="27" fillId="0" borderId="91" xfId="29" applyFont="1" applyBorder="1"/>
    <xf numFmtId="0" fontId="27" fillId="9" borderId="91" xfId="29" applyFont="1" applyFill="1" applyBorder="1"/>
    <xf numFmtId="0" fontId="27" fillId="0" borderId="91" xfId="29" applyFont="1" applyFill="1" applyBorder="1"/>
    <xf numFmtId="0" fontId="27" fillId="0" borderId="80" xfId="29" applyFont="1" applyBorder="1"/>
    <xf numFmtId="0" fontId="27" fillId="0" borderId="92" xfId="29" applyFont="1" applyBorder="1"/>
    <xf numFmtId="0" fontId="27" fillId="0" borderId="81" xfId="29" applyFont="1" applyBorder="1"/>
    <xf numFmtId="0" fontId="27" fillId="0" borderId="93" xfId="30" applyFont="1" applyBorder="1" applyAlignment="1">
      <alignment horizontal="left" vertical="center" indent="2"/>
    </xf>
    <xf numFmtId="41" fontId="30" fillId="0" borderId="44" xfId="31" applyFont="1" applyBorder="1"/>
    <xf numFmtId="41" fontId="30" fillId="0" borderId="94" xfId="31" applyFont="1" applyBorder="1" applyAlignment="1">
      <alignment horizontal="center"/>
    </xf>
    <xf numFmtId="41" fontId="30" fillId="0" borderId="95" xfId="31" applyFont="1" applyBorder="1"/>
    <xf numFmtId="41" fontId="30" fillId="0" borderId="94" xfId="31" applyFont="1" applyBorder="1"/>
    <xf numFmtId="41" fontId="30" fillId="9" borderId="94" xfId="31" applyFont="1" applyFill="1" applyBorder="1"/>
    <xf numFmtId="41" fontId="27" fillId="0" borderId="68" xfId="31" applyFont="1" applyBorder="1"/>
    <xf numFmtId="41" fontId="27" fillId="9" borderId="68" xfId="31" applyFont="1" applyFill="1" applyBorder="1"/>
    <xf numFmtId="41" fontId="27" fillId="0" borderId="96" xfId="31" applyFont="1" applyBorder="1"/>
    <xf numFmtId="41" fontId="27" fillId="0" borderId="97" xfId="31" applyFont="1" applyBorder="1"/>
    <xf numFmtId="41" fontId="27" fillId="0" borderId="94" xfId="31" applyFont="1" applyBorder="1"/>
    <xf numFmtId="9" fontId="27" fillId="0" borderId="58" xfId="32" applyFont="1" applyBorder="1"/>
    <xf numFmtId="0" fontId="31" fillId="0" borderId="5" xfId="29" applyFont="1" applyBorder="1"/>
    <xf numFmtId="0" fontId="31" fillId="0" borderId="0" xfId="29" applyFont="1" applyBorder="1"/>
    <xf numFmtId="0" fontId="31" fillId="0" borderId="0" xfId="29" applyFont="1"/>
    <xf numFmtId="0" fontId="32" fillId="0" borderId="69" xfId="26" applyFont="1" applyBorder="1" applyAlignment="1">
      <alignment horizontal="left" vertical="center" indent="2"/>
    </xf>
    <xf numFmtId="41" fontId="27" fillId="0" borderId="44" xfId="31" applyFont="1" applyBorder="1"/>
    <xf numFmtId="41" fontId="27" fillId="0" borderId="68" xfId="31" applyFont="1" applyBorder="1" applyAlignment="1">
      <alignment horizontal="center"/>
    </xf>
    <xf numFmtId="41" fontId="27" fillId="0" borderId="69" xfId="31" applyFont="1" applyBorder="1"/>
    <xf numFmtId="41" fontId="27" fillId="0" borderId="99" xfId="31" applyFont="1" applyBorder="1"/>
    <xf numFmtId="41" fontId="27" fillId="0" borderId="100" xfId="31" applyFont="1" applyBorder="1"/>
    <xf numFmtId="9" fontId="27" fillId="0" borderId="41" xfId="32" applyFont="1" applyBorder="1"/>
    <xf numFmtId="41" fontId="27" fillId="0" borderId="102" xfId="31" applyFont="1" applyBorder="1"/>
    <xf numFmtId="0" fontId="27" fillId="0" borderId="69" xfId="30" applyFont="1" applyBorder="1" applyAlignment="1">
      <alignment horizontal="left" indent="2"/>
    </xf>
    <xf numFmtId="41" fontId="27" fillId="0" borderId="103" xfId="31" applyFont="1" applyBorder="1"/>
    <xf numFmtId="41" fontId="27" fillId="0" borderId="104" xfId="31" applyFont="1" applyBorder="1"/>
    <xf numFmtId="41" fontId="30" fillId="0" borderId="68" xfId="31" applyFont="1" applyBorder="1" applyAlignment="1">
      <alignment horizontal="center"/>
    </xf>
    <xf numFmtId="41" fontId="30" fillId="0" borderId="68" xfId="31" applyFont="1" applyBorder="1"/>
    <xf numFmtId="41" fontId="30" fillId="9" borderId="68" xfId="31" applyFont="1" applyFill="1" applyBorder="1"/>
    <xf numFmtId="0" fontId="27" fillId="0" borderId="105" xfId="30" applyFont="1" applyBorder="1" applyAlignment="1">
      <alignment horizontal="left" indent="2"/>
    </xf>
    <xf numFmtId="41" fontId="27" fillId="0" borderId="43" xfId="31" applyFont="1" applyBorder="1"/>
    <xf numFmtId="41" fontId="27" fillId="0" borderId="106" xfId="31" applyFont="1" applyBorder="1" applyAlignment="1">
      <alignment horizontal="center"/>
    </xf>
    <xf numFmtId="41" fontId="27" fillId="0" borderId="105" xfId="31" applyFont="1" applyBorder="1"/>
    <xf numFmtId="41" fontId="27" fillId="0" borderId="106" xfId="31" applyFont="1" applyBorder="1"/>
    <xf numFmtId="41" fontId="27" fillId="9" borderId="106" xfId="31" applyFont="1" applyFill="1" applyBorder="1"/>
    <xf numFmtId="41" fontId="27" fillId="0" borderId="107" xfId="31" applyFont="1" applyBorder="1"/>
    <xf numFmtId="9" fontId="27" fillId="0" borderId="42" xfId="32" applyFont="1" applyBorder="1"/>
    <xf numFmtId="0" fontId="27" fillId="0" borderId="109" xfId="30" applyFont="1" applyBorder="1" applyAlignment="1">
      <alignment horizontal="left" indent="2"/>
    </xf>
    <xf numFmtId="41" fontId="33" fillId="9" borderId="92" xfId="31" applyFont="1" applyFill="1" applyBorder="1"/>
    <xf numFmtId="41" fontId="27" fillId="9" borderId="92" xfId="31" applyFont="1" applyFill="1" applyBorder="1"/>
    <xf numFmtId="0" fontId="27" fillId="0" borderId="98" xfId="30" applyFont="1" applyBorder="1" applyAlignment="1">
      <alignment horizontal="left" indent="2"/>
    </xf>
    <xf numFmtId="41" fontId="27" fillId="0" borderId="94" xfId="31" applyFont="1" applyBorder="1" applyAlignment="1">
      <alignment horizontal="center"/>
    </xf>
    <xf numFmtId="41" fontId="27" fillId="9" borderId="94" xfId="31" applyFont="1" applyFill="1" applyBorder="1"/>
    <xf numFmtId="41" fontId="27" fillId="0" borderId="57" xfId="31" applyFont="1" applyBorder="1"/>
    <xf numFmtId="41" fontId="27" fillId="0" borderId="0" xfId="29" applyNumberFormat="1" applyFont="1"/>
    <xf numFmtId="0" fontId="27" fillId="0" borderId="101" xfId="30" applyFont="1" applyBorder="1" applyAlignment="1">
      <alignment horizontal="left" indent="2"/>
    </xf>
    <xf numFmtId="41" fontId="27" fillId="0" borderId="59" xfId="31" applyFont="1" applyBorder="1"/>
    <xf numFmtId="0" fontId="27" fillId="0" borderId="111" xfId="30" applyFont="1" applyBorder="1" applyAlignment="1">
      <alignment horizontal="left" indent="2"/>
    </xf>
    <xf numFmtId="41" fontId="27" fillId="0" borderId="112" xfId="31" applyFont="1" applyBorder="1"/>
    <xf numFmtId="41" fontId="31" fillId="0" borderId="0" xfId="29" applyNumberFormat="1" applyFont="1" applyBorder="1"/>
    <xf numFmtId="41" fontId="30" fillId="0" borderId="99" xfId="31" applyFont="1" applyBorder="1"/>
    <xf numFmtId="41" fontId="30" fillId="0" borderId="99" xfId="31" applyFont="1" applyBorder="1" applyAlignment="1">
      <alignment horizontal="center"/>
    </xf>
    <xf numFmtId="41" fontId="30" fillId="9" borderId="99" xfId="31" applyFont="1" applyFill="1" applyBorder="1"/>
    <xf numFmtId="41" fontId="27" fillId="9" borderId="99" xfId="31" applyFont="1" applyFill="1" applyBorder="1"/>
    <xf numFmtId="41" fontId="27" fillId="0" borderId="113" xfId="31" applyFont="1" applyBorder="1"/>
    <xf numFmtId="9" fontId="27" fillId="0" borderId="114" xfId="32" applyFont="1" applyBorder="1"/>
    <xf numFmtId="9" fontId="27" fillId="0" borderId="102" xfId="32" applyFont="1" applyBorder="1"/>
    <xf numFmtId="9" fontId="27" fillId="0" borderId="104" xfId="32" applyFont="1" applyBorder="1"/>
    <xf numFmtId="41" fontId="27" fillId="0" borderId="99" xfId="31" applyFont="1" applyBorder="1" applyAlignment="1">
      <alignment horizontal="center"/>
    </xf>
    <xf numFmtId="41" fontId="27" fillId="0" borderId="103" xfId="31" applyFont="1" applyBorder="1" applyAlignment="1">
      <alignment horizontal="center"/>
    </xf>
    <xf numFmtId="41" fontId="27" fillId="9" borderId="103" xfId="31" applyFont="1" applyFill="1" applyBorder="1"/>
    <xf numFmtId="41" fontId="27" fillId="0" borderId="60" xfId="31" applyFont="1" applyBorder="1"/>
    <xf numFmtId="0" fontId="2" fillId="0" borderId="0" xfId="574"/>
    <xf numFmtId="0" fontId="45" fillId="0" borderId="0" xfId="366">
      <alignment vertical="center"/>
    </xf>
    <xf numFmtId="0" fontId="163" fillId="39" borderId="137" xfId="26" applyFont="1" applyFill="1" applyBorder="1" applyAlignment="1"/>
    <xf numFmtId="0" fontId="163" fillId="39" borderId="138" xfId="26" applyFont="1" applyFill="1" applyBorder="1" applyAlignment="1"/>
    <xf numFmtId="0" fontId="163" fillId="40" borderId="138" xfId="26" applyFont="1" applyFill="1" applyBorder="1" applyAlignment="1"/>
    <xf numFmtId="0" fontId="163" fillId="41" borderId="138" xfId="26" applyFont="1" applyFill="1" applyBorder="1" applyAlignment="1"/>
    <xf numFmtId="0" fontId="163" fillId="42" borderId="138" xfId="26" applyFont="1" applyFill="1" applyBorder="1" applyAlignment="1"/>
    <xf numFmtId="0" fontId="163" fillId="42" borderId="139" xfId="26" applyFont="1" applyFill="1" applyBorder="1" applyAlignment="1"/>
    <xf numFmtId="0" fontId="163" fillId="42" borderId="140" xfId="26" applyFont="1" applyFill="1" applyBorder="1" applyAlignment="1"/>
    <xf numFmtId="0" fontId="163" fillId="44" borderId="137" xfId="26" applyFont="1" applyFill="1" applyBorder="1" applyAlignment="1"/>
    <xf numFmtId="0" fontId="163" fillId="44" borderId="139" xfId="26" applyFont="1" applyFill="1" applyBorder="1" applyAlignment="1"/>
    <xf numFmtId="0" fontId="163" fillId="44" borderId="138" xfId="26" applyFont="1" applyFill="1" applyBorder="1" applyAlignment="1"/>
    <xf numFmtId="0" fontId="163" fillId="45" borderId="139" xfId="26" applyFont="1" applyFill="1" applyBorder="1" applyAlignment="1"/>
    <xf numFmtId="0" fontId="163" fillId="41" borderId="139" xfId="26" applyFont="1" applyFill="1" applyBorder="1" applyAlignment="1"/>
    <xf numFmtId="0" fontId="164" fillId="45" borderId="138" xfId="26" applyFont="1" applyFill="1" applyBorder="1" applyAlignment="1"/>
    <xf numFmtId="0" fontId="165" fillId="0" borderId="144" xfId="360" applyFont="1" applyBorder="1" applyAlignment="1">
      <alignment vertical="center"/>
    </xf>
    <xf numFmtId="0" fontId="165" fillId="38" borderId="145" xfId="575" applyFont="1" applyFill="1" applyBorder="1" applyAlignment="1" applyProtection="1">
      <alignment horizontal="left" vertical="center"/>
    </xf>
    <xf numFmtId="0" fontId="165" fillId="0" borderId="149" xfId="360" applyFont="1" applyBorder="1" applyAlignment="1">
      <alignment vertical="center"/>
    </xf>
    <xf numFmtId="0" fontId="167" fillId="0" borderId="150" xfId="26" applyFont="1" applyBorder="1" applyAlignment="1">
      <alignment vertical="center"/>
    </xf>
    <xf numFmtId="0" fontId="163" fillId="0" borderId="150" xfId="26" applyFont="1" applyBorder="1" applyAlignment="1">
      <alignment vertical="center"/>
    </xf>
    <xf numFmtId="0" fontId="163" fillId="0" borderId="150" xfId="26" applyFont="1" applyBorder="1" applyAlignment="1">
      <alignment vertical="center" wrapText="1"/>
    </xf>
    <xf numFmtId="0" fontId="2" fillId="0" borderId="0" xfId="574" applyBorder="1"/>
    <xf numFmtId="0" fontId="165" fillId="0" borderId="157" xfId="360" applyFont="1" applyBorder="1" applyAlignment="1">
      <alignment vertical="center"/>
    </xf>
    <xf numFmtId="0" fontId="163" fillId="0" borderId="158" xfId="26" applyFont="1" applyBorder="1" applyAlignment="1">
      <alignment vertical="center"/>
    </xf>
    <xf numFmtId="0" fontId="166" fillId="0" borderId="0" xfId="366" applyFont="1" applyAlignment="1"/>
    <xf numFmtId="0" fontId="1" fillId="0" borderId="0" xfId="576"/>
    <xf numFmtId="0" fontId="6" fillId="0" borderId="0" xfId="578" applyFont="1" applyBorder="1"/>
    <xf numFmtId="0" fontId="6" fillId="0" borderId="0" xfId="578" applyFont="1" applyFill="1" applyBorder="1" applyAlignment="1">
      <alignment horizontal="left" indent="1"/>
    </xf>
    <xf numFmtId="0" fontId="23" fillId="0" borderId="0" xfId="26"/>
    <xf numFmtId="0" fontId="23" fillId="0" borderId="0" xfId="26" applyAlignment="1">
      <alignment horizontal="center"/>
    </xf>
    <xf numFmtId="0" fontId="23" fillId="0" borderId="0" xfId="26" applyBorder="1"/>
    <xf numFmtId="0" fontId="23" fillId="0" borderId="0" xfId="26" quotePrefix="1" applyBorder="1" applyAlignment="1">
      <alignment horizontal="center"/>
    </xf>
    <xf numFmtId="0" fontId="23" fillId="0" borderId="26" xfId="26" applyBorder="1" applyAlignment="1">
      <alignment horizontal="center"/>
    </xf>
    <xf numFmtId="0" fontId="23" fillId="0" borderId="26" xfId="26" applyBorder="1"/>
    <xf numFmtId="0" fontId="23" fillId="0" borderId="78" xfId="26" applyBorder="1"/>
    <xf numFmtId="0" fontId="23" fillId="0" borderId="76" xfId="26" applyBorder="1"/>
    <xf numFmtId="0" fontId="23" fillId="0" borderId="75" xfId="26" applyBorder="1"/>
    <xf numFmtId="0" fontId="23" fillId="0" borderId="77" xfId="26" applyBorder="1"/>
    <xf numFmtId="0" fontId="23" fillId="0" borderId="27" xfId="26" applyBorder="1"/>
    <xf numFmtId="0" fontId="23" fillId="0" borderId="17" xfId="26" applyBorder="1"/>
    <xf numFmtId="0" fontId="168" fillId="0" borderId="0" xfId="26" applyFont="1" applyFill="1" applyBorder="1" applyAlignment="1"/>
    <xf numFmtId="0" fontId="23" fillId="0" borderId="0" xfId="26" applyFill="1"/>
    <xf numFmtId="0" fontId="23" fillId="0" borderId="0" xfId="26" applyFill="1" applyBorder="1" applyAlignment="1"/>
    <xf numFmtId="0" fontId="23" fillId="0" borderId="0" xfId="26" applyFill="1" applyBorder="1"/>
    <xf numFmtId="0" fontId="23" fillId="0" borderId="0" xfId="26" applyFont="1" applyFill="1" applyBorder="1" applyAlignment="1"/>
    <xf numFmtId="0" fontId="23" fillId="0" borderId="0" xfId="26" applyFont="1" applyFill="1" applyBorder="1"/>
    <xf numFmtId="0" fontId="23" fillId="0" borderId="0" xfId="26" applyFill="1" applyBorder="1" applyAlignment="1">
      <alignment horizontal="center"/>
    </xf>
    <xf numFmtId="0" fontId="168" fillId="0" borderId="0" xfId="26" applyFont="1" applyFill="1" applyBorder="1" applyAlignment="1">
      <alignment horizontal="center"/>
    </xf>
    <xf numFmtId="0" fontId="23" fillId="0" borderId="0" xfId="26" applyFont="1"/>
    <xf numFmtId="0" fontId="169" fillId="0" borderId="0" xfId="26" applyFont="1" applyAlignment="1">
      <alignment horizontal="left" vertical="center"/>
    </xf>
    <xf numFmtId="0" fontId="6" fillId="0" borderId="44" xfId="0" applyFont="1" applyFill="1" applyBorder="1" applyAlignment="1">
      <alignment horizontal="left"/>
    </xf>
    <xf numFmtId="0" fontId="4" fillId="0" borderId="22" xfId="27" applyBorder="1" applyAlignment="1">
      <alignment horizontal="center"/>
    </xf>
    <xf numFmtId="0" fontId="10" fillId="0" borderId="16" xfId="0" applyFont="1" applyFill="1" applyBorder="1" applyAlignment="1">
      <alignment horizontal="center" vertical="center"/>
    </xf>
    <xf numFmtId="0" fontId="5" fillId="2" borderId="0" xfId="28" applyFont="1" applyFill="1" applyBorder="1" applyAlignment="1">
      <alignment horizontal="center" vertical="center"/>
    </xf>
    <xf numFmtId="0" fontId="4" fillId="0" borderId="22" xfId="27" applyBorder="1" applyAlignment="1">
      <alignment horizontal="center"/>
    </xf>
    <xf numFmtId="0" fontId="10" fillId="0" borderId="0" xfId="27" applyFont="1" applyFill="1" applyBorder="1" applyAlignment="1">
      <alignment horizontal="center"/>
    </xf>
    <xf numFmtId="0" fontId="171" fillId="48" borderId="70" xfId="26" applyFont="1" applyFill="1" applyBorder="1" applyAlignment="1">
      <alignment vertical="center"/>
    </xf>
    <xf numFmtId="0" fontId="172" fillId="48" borderId="44" xfId="0" applyFont="1" applyFill="1" applyBorder="1" applyAlignment="1"/>
    <xf numFmtId="0" fontId="173" fillId="48" borderId="44" xfId="9" applyFont="1" applyFill="1" applyBorder="1" applyAlignment="1">
      <alignment horizontal="center" vertical="center"/>
    </xf>
    <xf numFmtId="0" fontId="173" fillId="48" borderId="44" xfId="7" quotePrefix="1" applyFont="1" applyFill="1" applyBorder="1" applyAlignment="1">
      <alignment horizontal="center"/>
    </xf>
    <xf numFmtId="0" fontId="173" fillId="48" borderId="44" xfId="0" applyFont="1" applyFill="1" applyBorder="1" applyAlignment="1">
      <alignment vertical="center"/>
    </xf>
    <xf numFmtId="164" fontId="173" fillId="48" borderId="68" xfId="8" applyNumberFormat="1" applyFont="1" applyFill="1" applyBorder="1" applyAlignment="1">
      <alignment horizontal="right" vertical="center"/>
    </xf>
    <xf numFmtId="0" fontId="173" fillId="48" borderId="68" xfId="0" applyFont="1" applyFill="1" applyBorder="1" applyAlignment="1">
      <alignment horizontal="center"/>
    </xf>
    <xf numFmtId="10" fontId="173" fillId="48" borderId="68" xfId="0" applyNumberFormat="1" applyFont="1" applyFill="1" applyBorder="1"/>
    <xf numFmtId="164" fontId="173" fillId="48" borderId="68" xfId="6" applyNumberFormat="1" applyFont="1" applyFill="1" applyBorder="1" applyAlignment="1">
      <alignment horizontal="right"/>
    </xf>
    <xf numFmtId="165" fontId="173" fillId="48" borderId="68" xfId="6" applyNumberFormat="1" applyFont="1" applyFill="1" applyBorder="1" applyAlignment="1">
      <alignment horizontal="center"/>
    </xf>
    <xf numFmtId="0" fontId="172" fillId="48" borderId="44" xfId="0" applyFont="1" applyFill="1" applyBorder="1"/>
    <xf numFmtId="9" fontId="173" fillId="48" borderId="68" xfId="6" applyFont="1" applyFill="1" applyBorder="1" applyAlignment="1">
      <alignment horizontal="left"/>
    </xf>
    <xf numFmtId="0" fontId="174" fillId="48" borderId="64" xfId="0" applyFont="1" applyFill="1" applyBorder="1"/>
    <xf numFmtId="0" fontId="174" fillId="48" borderId="65" xfId="0" applyFont="1" applyFill="1" applyBorder="1"/>
    <xf numFmtId="0" fontId="174" fillId="48" borderId="66" xfId="0" applyFont="1" applyFill="1" applyBorder="1"/>
    <xf numFmtId="0" fontId="175" fillId="48" borderId="67" xfId="0" applyFont="1" applyFill="1" applyBorder="1"/>
    <xf numFmtId="2" fontId="176" fillId="48" borderId="64" xfId="0" applyNumberFormat="1" applyFont="1" applyFill="1" applyBorder="1"/>
    <xf numFmtId="0" fontId="176" fillId="48" borderId="64" xfId="0" applyFont="1" applyFill="1" applyBorder="1" applyAlignment="1">
      <alignment horizontal="center"/>
    </xf>
    <xf numFmtId="0" fontId="176" fillId="48" borderId="64" xfId="0" applyFont="1" applyFill="1" applyBorder="1" applyAlignment="1">
      <alignment horizontal="right"/>
    </xf>
    <xf numFmtId="0" fontId="176" fillId="48" borderId="64" xfId="4" applyNumberFormat="1" applyFont="1" applyFill="1" applyBorder="1" applyAlignment="1">
      <alignment horizontal="center" vertical="center"/>
    </xf>
    <xf numFmtId="0" fontId="171" fillId="2" borderId="68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left"/>
    </xf>
    <xf numFmtId="0" fontId="9" fillId="0" borderId="14" xfId="0" applyFont="1" applyFill="1" applyBorder="1"/>
    <xf numFmtId="0" fontId="9" fillId="0" borderId="14" xfId="0" applyFont="1" applyFill="1" applyBorder="1" applyAlignment="1"/>
    <xf numFmtId="0" fontId="4" fillId="0" borderId="16" xfId="27" applyBorder="1" applyAlignment="1"/>
    <xf numFmtId="0" fontId="4" fillId="0" borderId="25" xfId="27" applyBorder="1" applyAlignment="1"/>
    <xf numFmtId="0" fontId="4" fillId="0" borderId="54" xfId="27" applyBorder="1" applyAlignment="1"/>
    <xf numFmtId="0" fontId="4" fillId="0" borderId="18" xfId="27" applyFont="1" applyBorder="1" applyAlignment="1">
      <alignment horizontal="center" vertical="center"/>
    </xf>
    <xf numFmtId="0" fontId="4" fillId="0" borderId="19" xfId="27" applyFont="1" applyBorder="1" applyAlignment="1">
      <alignment horizontal="center" vertical="center"/>
    </xf>
    <xf numFmtId="0" fontId="4" fillId="0" borderId="26" xfId="27" applyBorder="1"/>
    <xf numFmtId="0" fontId="4" fillId="0" borderId="75" xfId="27" applyBorder="1"/>
    <xf numFmtId="0" fontId="4" fillId="0" borderId="21" xfId="27" applyBorder="1"/>
    <xf numFmtId="0" fontId="4" fillId="0" borderId="25" xfId="27" applyFill="1" applyBorder="1" applyAlignment="1">
      <alignment horizontal="center"/>
    </xf>
    <xf numFmtId="0" fontId="24" fillId="0" borderId="44" xfId="26" applyFont="1" applyBorder="1" applyAlignment="1">
      <alignment vertical="center"/>
    </xf>
    <xf numFmtId="0" fontId="0" fillId="0" borderId="43" xfId="0" applyBorder="1"/>
    <xf numFmtId="0" fontId="174" fillId="48" borderId="51" xfId="0" applyFont="1" applyFill="1" applyBorder="1" applyAlignment="1">
      <alignment vertical="center"/>
    </xf>
    <xf numFmtId="0" fontId="174" fillId="48" borderId="52" xfId="0" applyFont="1" applyFill="1" applyBorder="1" applyAlignment="1">
      <alignment vertical="center"/>
    </xf>
    <xf numFmtId="0" fontId="173" fillId="48" borderId="52" xfId="0" applyFont="1" applyFill="1" applyBorder="1"/>
    <xf numFmtId="0" fontId="173" fillId="48" borderId="3" xfId="0" applyFont="1" applyFill="1" applyBorder="1"/>
    <xf numFmtId="0" fontId="5" fillId="0" borderId="164" xfId="0" applyFont="1" applyFill="1" applyBorder="1" applyAlignment="1">
      <alignment vertical="center"/>
    </xf>
    <xf numFmtId="0" fontId="6" fillId="0" borderId="164" xfId="0" applyFont="1" applyFill="1" applyBorder="1" applyAlignment="1">
      <alignment horizontal="center" vertical="center"/>
    </xf>
    <xf numFmtId="0" fontId="7" fillId="0" borderId="164" xfId="0" applyFont="1" applyFill="1" applyBorder="1"/>
    <xf numFmtId="0" fontId="7" fillId="0" borderId="165" xfId="0" applyFont="1" applyFill="1" applyBorder="1"/>
    <xf numFmtId="0" fontId="5" fillId="0" borderId="166" xfId="0" applyFont="1" applyFill="1" applyBorder="1" applyAlignment="1">
      <alignment vertical="center"/>
    </xf>
    <xf numFmtId="0" fontId="6" fillId="0" borderId="166" xfId="0" applyFont="1" applyFill="1" applyBorder="1" applyAlignment="1">
      <alignment horizontal="center" vertical="center"/>
    </xf>
    <xf numFmtId="9" fontId="10" fillId="0" borderId="164" xfId="0" quotePrefix="1" applyNumberFormat="1" applyFont="1" applyFill="1" applyBorder="1" applyAlignment="1">
      <alignment horizontal="center"/>
    </xf>
    <xf numFmtId="0" fontId="6" fillId="0" borderId="166" xfId="0" applyFont="1" applyFill="1" applyBorder="1" applyAlignment="1">
      <alignment horizontal="center"/>
    </xf>
    <xf numFmtId="0" fontId="6" fillId="0" borderId="164" xfId="0" applyFont="1" applyBorder="1"/>
    <xf numFmtId="0" fontId="6" fillId="0" borderId="166" xfId="1" applyNumberFormat="1" applyFont="1" applyBorder="1" applyAlignment="1">
      <alignment horizontal="center" vertical="center"/>
    </xf>
    <xf numFmtId="0" fontId="6" fillId="0" borderId="164" xfId="2" applyNumberFormat="1" applyFont="1" applyBorder="1" applyAlignment="1">
      <alignment horizontal="center"/>
    </xf>
    <xf numFmtId="10" fontId="6" fillId="0" borderId="166" xfId="2" applyNumberFormat="1" applyFont="1" applyBorder="1" applyAlignment="1">
      <alignment horizontal="center"/>
    </xf>
    <xf numFmtId="164" fontId="6" fillId="0" borderId="164" xfId="2" applyNumberFormat="1" applyFont="1" applyBorder="1" applyAlignment="1">
      <alignment horizontal="center"/>
    </xf>
    <xf numFmtId="1" fontId="6" fillId="0" borderId="164" xfId="2" applyNumberFormat="1" applyFont="1" applyBorder="1" applyAlignment="1">
      <alignment horizontal="center"/>
    </xf>
    <xf numFmtId="0" fontId="6" fillId="0" borderId="166" xfId="0" applyFont="1" applyBorder="1" applyAlignment="1">
      <alignment horizontal="center"/>
    </xf>
    <xf numFmtId="0" fontId="7" fillId="0" borderId="166" xfId="0" applyFont="1" applyFill="1" applyBorder="1"/>
    <xf numFmtId="0" fontId="7" fillId="0" borderId="167" xfId="0" applyFont="1" applyFill="1" applyBorder="1"/>
    <xf numFmtId="0" fontId="4" fillId="0" borderId="21" xfId="27" applyFill="1" applyBorder="1" applyAlignment="1">
      <alignment horizontal="center"/>
    </xf>
    <xf numFmtId="0" fontId="4" fillId="2" borderId="0" xfId="27" applyFill="1" applyBorder="1"/>
    <xf numFmtId="0" fontId="4" fillId="2" borderId="22" xfId="27" applyFill="1" applyBorder="1"/>
    <xf numFmtId="0" fontId="4" fillId="2" borderId="0" xfId="27" applyFill="1" applyBorder="1" applyAlignment="1">
      <alignment horizontal="right"/>
    </xf>
    <xf numFmtId="0" fontId="4" fillId="2" borderId="0" xfId="27" applyFill="1" applyBorder="1" applyAlignment="1">
      <alignment horizontal="left"/>
    </xf>
    <xf numFmtId="0" fontId="4" fillId="2" borderId="18" xfId="27" applyFill="1" applyBorder="1"/>
    <xf numFmtId="0" fontId="4" fillId="0" borderId="27" xfId="27" applyBorder="1"/>
    <xf numFmtId="0" fontId="170" fillId="0" borderId="0" xfId="27" applyFont="1" applyBorder="1"/>
    <xf numFmtId="0" fontId="4" fillId="2" borderId="18" xfId="27" applyFill="1" applyBorder="1" applyAlignment="1"/>
    <xf numFmtId="0" fontId="4" fillId="2" borderId="0" xfId="27" applyFill="1" applyBorder="1" applyAlignment="1"/>
    <xf numFmtId="0" fontId="7" fillId="0" borderId="0" xfId="27" applyFont="1" applyFill="1" applyBorder="1" applyAlignment="1">
      <alignment horizontal="left"/>
    </xf>
    <xf numFmtId="0" fontId="14" fillId="0" borderId="0" xfId="576" applyFont="1"/>
    <xf numFmtId="0" fontId="166" fillId="0" borderId="0" xfId="576" applyFont="1"/>
    <xf numFmtId="0" fontId="15" fillId="0" borderId="0" xfId="576" applyFont="1"/>
    <xf numFmtId="0" fontId="166" fillId="0" borderId="75" xfId="576" applyFont="1" applyBorder="1"/>
    <xf numFmtId="0" fontId="166" fillId="0" borderId="21" xfId="576" applyFont="1" applyBorder="1"/>
    <xf numFmtId="0" fontId="166" fillId="0" borderId="22" xfId="576" applyFont="1" applyBorder="1"/>
    <xf numFmtId="0" fontId="166" fillId="0" borderId="0" xfId="576" quotePrefix="1" applyFont="1" applyAlignment="1">
      <alignment horizontal="right"/>
    </xf>
    <xf numFmtId="0" fontId="166" fillId="0" borderId="17" xfId="576" applyFont="1" applyBorder="1"/>
    <xf numFmtId="0" fontId="166" fillId="0" borderId="19" xfId="576" applyFont="1" applyBorder="1"/>
    <xf numFmtId="0" fontId="166" fillId="9" borderId="16" xfId="576" applyFont="1" applyFill="1" applyBorder="1"/>
    <xf numFmtId="0" fontId="166" fillId="0" borderId="16" xfId="576" applyFont="1" applyBorder="1"/>
    <xf numFmtId="0" fontId="166" fillId="0" borderId="17" xfId="576" applyFont="1" applyBorder="1" applyAlignment="1">
      <alignment horizontal="right"/>
    </xf>
    <xf numFmtId="0" fontId="166" fillId="0" borderId="0" xfId="576" applyFont="1" applyBorder="1"/>
    <xf numFmtId="0" fontId="166" fillId="0" borderId="26" xfId="576" applyFont="1" applyBorder="1"/>
    <xf numFmtId="0" fontId="166" fillId="0" borderId="27" xfId="576" applyFont="1" applyBorder="1"/>
    <xf numFmtId="0" fontId="166" fillId="47" borderId="25" xfId="576" applyFont="1" applyFill="1" applyBorder="1"/>
    <xf numFmtId="0" fontId="166" fillId="0" borderId="25" xfId="576" applyFont="1" applyBorder="1"/>
    <xf numFmtId="0" fontId="166" fillId="0" borderId="26" xfId="576" applyFont="1" applyBorder="1" applyAlignment="1">
      <alignment horizontal="right"/>
    </xf>
    <xf numFmtId="0" fontId="166" fillId="6" borderId="25" xfId="576" applyFont="1" applyFill="1" applyBorder="1"/>
    <xf numFmtId="0" fontId="166" fillId="0" borderId="76" xfId="576" applyFont="1" applyBorder="1"/>
    <xf numFmtId="0" fontId="166" fillId="0" borderId="77" xfId="576" applyFont="1" applyBorder="1"/>
    <xf numFmtId="0" fontId="166" fillId="46" borderId="54" xfId="576" applyFont="1" applyFill="1" applyBorder="1"/>
    <xf numFmtId="0" fontId="166" fillId="0" borderId="54" xfId="576" applyFont="1" applyBorder="1"/>
    <xf numFmtId="0" fontId="166" fillId="0" borderId="76" xfId="576" applyFont="1" applyBorder="1" applyAlignment="1">
      <alignment horizontal="right"/>
    </xf>
    <xf numFmtId="0" fontId="166" fillId="0" borderId="0" xfId="576" applyFont="1" applyAlignment="1">
      <alignment horizontal="right"/>
    </xf>
    <xf numFmtId="0" fontId="4" fillId="2" borderId="54" xfId="27" applyFill="1" applyBorder="1"/>
    <xf numFmtId="0" fontId="4" fillId="2" borderId="16" xfId="27" applyFill="1" applyBorder="1"/>
    <xf numFmtId="0" fontId="4" fillId="2" borderId="22" xfId="27" applyFill="1" applyBorder="1" applyAlignment="1">
      <alignment horizontal="center"/>
    </xf>
    <xf numFmtId="0" fontId="4" fillId="2" borderId="16" xfId="27" applyFill="1" applyBorder="1" applyAlignment="1">
      <alignment horizontal="center"/>
    </xf>
    <xf numFmtId="0" fontId="4" fillId="2" borderId="25" xfId="27" applyFill="1" applyBorder="1"/>
    <xf numFmtId="0" fontId="4" fillId="2" borderId="25" xfId="27" applyFill="1" applyBorder="1" applyAlignment="1">
      <alignment horizontal="center"/>
    </xf>
    <xf numFmtId="0" fontId="4" fillId="2" borderId="54" xfId="27" applyFill="1" applyBorder="1" applyAlignment="1">
      <alignment horizontal="center"/>
    </xf>
    <xf numFmtId="0" fontId="163" fillId="2" borderId="146" xfId="26" applyFont="1" applyFill="1" applyBorder="1" applyAlignment="1">
      <alignment horizontal="center" vertical="center" wrapText="1"/>
    </xf>
    <xf numFmtId="0" fontId="163" fillId="2" borderId="147" xfId="26" applyFont="1" applyFill="1" applyBorder="1" applyAlignment="1"/>
    <xf numFmtId="0" fontId="163" fillId="2" borderId="148" xfId="26" applyFont="1" applyFill="1" applyBorder="1" applyAlignment="1"/>
    <xf numFmtId="0" fontId="166" fillId="2" borderId="94" xfId="366" applyFont="1" applyFill="1" applyBorder="1" applyAlignment="1"/>
    <xf numFmtId="0" fontId="166" fillId="2" borderId="114" xfId="366" applyFont="1" applyFill="1" applyBorder="1" applyAlignment="1"/>
    <xf numFmtId="0" fontId="163" fillId="2" borderId="151" xfId="26" applyFont="1" applyFill="1" applyBorder="1" applyAlignment="1">
      <alignment horizontal="center" vertical="center" wrapText="1"/>
    </xf>
    <xf numFmtId="0" fontId="163" fillId="2" borderId="152" xfId="26" applyFont="1" applyFill="1" applyBorder="1" applyAlignment="1"/>
    <xf numFmtId="0" fontId="163" fillId="2" borderId="150" xfId="26" applyFont="1" applyFill="1" applyBorder="1" applyAlignment="1"/>
    <xf numFmtId="0" fontId="166" fillId="2" borderId="68" xfId="366" applyFont="1" applyFill="1" applyBorder="1" applyAlignment="1"/>
    <xf numFmtId="0" fontId="166" fillId="2" borderId="102" xfId="366" applyFont="1" applyFill="1" applyBorder="1" applyAlignment="1"/>
    <xf numFmtId="0" fontId="167" fillId="2" borderId="151" xfId="26" applyFont="1" applyFill="1" applyBorder="1" applyAlignment="1">
      <alignment vertical="center"/>
    </xf>
    <xf numFmtId="0" fontId="163" fillId="2" borderId="151" xfId="26" applyFont="1" applyFill="1" applyBorder="1" applyAlignment="1">
      <alignment vertical="center"/>
    </xf>
    <xf numFmtId="0" fontId="163" fillId="2" borderId="153" xfId="26" applyFont="1" applyFill="1" applyBorder="1" applyAlignment="1"/>
    <xf numFmtId="0" fontId="163" fillId="2" borderId="155" xfId="26" applyFont="1" applyFill="1" applyBorder="1" applyAlignment="1"/>
    <xf numFmtId="0" fontId="163" fillId="2" borderId="156" xfId="26" applyFont="1" applyFill="1" applyBorder="1" applyAlignment="1"/>
    <xf numFmtId="0" fontId="163" fillId="2" borderId="154" xfId="26" applyFont="1" applyFill="1" applyBorder="1" applyAlignment="1"/>
    <xf numFmtId="0" fontId="163" fillId="2" borderId="159" xfId="26" applyFont="1" applyFill="1" applyBorder="1" applyAlignment="1">
      <alignment vertical="center"/>
    </xf>
    <xf numFmtId="0" fontId="163" fillId="2" borderId="160" xfId="26" applyFont="1" applyFill="1" applyBorder="1" applyAlignment="1"/>
    <xf numFmtId="0" fontId="163" fillId="2" borderId="161" xfId="26" applyFont="1" applyFill="1" applyBorder="1" applyAlignment="1"/>
    <xf numFmtId="0" fontId="163" fillId="2" borderId="162" xfId="26" applyFont="1" applyFill="1" applyBorder="1" applyAlignment="1"/>
    <xf numFmtId="0" fontId="163" fillId="2" borderId="163" xfId="26" applyFont="1" applyFill="1" applyBorder="1" applyAlignment="1"/>
    <xf numFmtId="41" fontId="33" fillId="50" borderId="92" xfId="31" applyFont="1" applyFill="1" applyBorder="1"/>
    <xf numFmtId="41" fontId="27" fillId="50" borderId="92" xfId="31" applyFont="1" applyFill="1" applyBorder="1"/>
    <xf numFmtId="0" fontId="31" fillId="50" borderId="81" xfId="29" applyFont="1" applyFill="1" applyBorder="1"/>
    <xf numFmtId="0" fontId="177" fillId="38" borderId="150" xfId="575" applyFont="1" applyFill="1" applyBorder="1" applyAlignment="1" applyProtection="1">
      <alignment horizontal="left" vertical="center"/>
    </xf>
    <xf numFmtId="0" fontId="167" fillId="0" borderId="150" xfId="26" applyFont="1" applyBorder="1" applyAlignment="1">
      <alignment vertical="center" wrapText="1"/>
    </xf>
    <xf numFmtId="0" fontId="27" fillId="0" borderId="93" xfId="30" applyFont="1" applyBorder="1" applyAlignment="1">
      <alignment horizontal="left" indent="2"/>
    </xf>
    <xf numFmtId="0" fontId="27" fillId="0" borderId="168" xfId="30" applyFont="1" applyBorder="1" applyAlignment="1">
      <alignment horizontal="left" indent="2"/>
    </xf>
    <xf numFmtId="0" fontId="23" fillId="2" borderId="0" xfId="26" applyFill="1" applyBorder="1"/>
    <xf numFmtId="0" fontId="23" fillId="2" borderId="26" xfId="26" applyFill="1" applyBorder="1"/>
    <xf numFmtId="0" fontId="23" fillId="2" borderId="18" xfId="26" applyFill="1" applyBorder="1"/>
    <xf numFmtId="0" fontId="27" fillId="0" borderId="85" xfId="29" applyFont="1" applyBorder="1"/>
    <xf numFmtId="0" fontId="27" fillId="0" borderId="86" xfId="29" applyFont="1" applyBorder="1"/>
    <xf numFmtId="0" fontId="27" fillId="9" borderId="85" xfId="29" applyFont="1" applyFill="1" applyBorder="1"/>
    <xf numFmtId="0" fontId="27" fillId="9" borderId="86" xfId="29" applyFont="1" applyFill="1" applyBorder="1"/>
    <xf numFmtId="0" fontId="27" fillId="0" borderId="61" xfId="29" applyFont="1" applyBorder="1"/>
    <xf numFmtId="0" fontId="27" fillId="0" borderId="87" xfId="29" applyFont="1" applyBorder="1"/>
    <xf numFmtId="0" fontId="27" fillId="0" borderId="85" xfId="29" applyFont="1" applyFill="1" applyBorder="1"/>
    <xf numFmtId="0" fontId="27" fillId="0" borderId="86" xfId="29" applyFont="1" applyFill="1" applyBorder="1"/>
    <xf numFmtId="0" fontId="27" fillId="0" borderId="85" xfId="29" applyFont="1" applyBorder="1" applyAlignment="1">
      <alignment horizontal="center"/>
    </xf>
    <xf numFmtId="0" fontId="27" fillId="0" borderId="86" xfId="29" applyFont="1" applyBorder="1" applyAlignment="1">
      <alignment horizontal="center"/>
    </xf>
    <xf numFmtId="0" fontId="101" fillId="50" borderId="80" xfId="29" applyFont="1" applyFill="1" applyBorder="1" applyAlignment="1">
      <alignment vertical="center"/>
    </xf>
    <xf numFmtId="0" fontId="101" fillId="50" borderId="92" xfId="29" applyFont="1" applyFill="1" applyBorder="1" applyAlignment="1">
      <alignment vertical="center"/>
    </xf>
    <xf numFmtId="41" fontId="27" fillId="0" borderId="98" xfId="31" applyFont="1" applyBorder="1"/>
    <xf numFmtId="41" fontId="27" fillId="0" borderId="101" xfId="31" applyFont="1" applyBorder="1"/>
    <xf numFmtId="41" fontId="27" fillId="0" borderId="108" xfId="31" applyFont="1" applyBorder="1"/>
    <xf numFmtId="9" fontId="27" fillId="49" borderId="97" xfId="32" applyFont="1" applyFill="1" applyBorder="1"/>
    <xf numFmtId="9" fontId="27" fillId="49" borderId="97" xfId="33" applyFont="1" applyFill="1" applyBorder="1" applyAlignment="1">
      <alignment horizontal="center" vertical="center"/>
    </xf>
    <xf numFmtId="0" fontId="27" fillId="48" borderId="80" xfId="29" applyFont="1" applyFill="1" applyBorder="1"/>
    <xf numFmtId="0" fontId="27" fillId="48" borderId="92" xfId="29" applyFont="1" applyFill="1" applyBorder="1"/>
    <xf numFmtId="0" fontId="27" fillId="48" borderId="81" xfId="29" applyFont="1" applyFill="1" applyBorder="1"/>
    <xf numFmtId="0" fontId="184" fillId="0" borderId="0" xfId="576" applyFont="1" applyAlignment="1"/>
    <xf numFmtId="0" fontId="185" fillId="0" borderId="0" xfId="576" applyFont="1"/>
    <xf numFmtId="0" fontId="10" fillId="0" borderId="0" xfId="577" applyFont="1" applyBorder="1" applyAlignment="1">
      <alignment vertical="center"/>
    </xf>
    <xf numFmtId="0" fontId="7" fillId="0" borderId="22" xfId="578" applyFont="1" applyBorder="1"/>
    <xf numFmtId="0" fontId="7" fillId="0" borderId="22" xfId="578" applyFont="1" applyBorder="1" applyAlignment="1">
      <alignment horizontal="left" indent="1"/>
    </xf>
    <xf numFmtId="0" fontId="7" fillId="0" borderId="22" xfId="578" applyFont="1" applyFill="1" applyBorder="1" applyAlignment="1" applyProtection="1">
      <alignment horizontal="center"/>
      <protection locked="0"/>
    </xf>
    <xf numFmtId="0" fontId="7" fillId="0" borderId="22" xfId="578" applyFont="1" applyBorder="1" applyAlignment="1">
      <alignment horizontal="center"/>
    </xf>
    <xf numFmtId="0" fontId="7" fillId="0" borderId="22" xfId="578" applyFont="1" applyFill="1" applyBorder="1" applyAlignment="1">
      <alignment horizontal="left" indent="1"/>
    </xf>
    <xf numFmtId="0" fontId="7" fillId="0" borderId="22" xfId="578" applyFont="1" applyFill="1" applyBorder="1" applyAlignment="1">
      <alignment horizontal="center"/>
    </xf>
    <xf numFmtId="0" fontId="185" fillId="0" borderId="0" xfId="576" applyFont="1" applyBorder="1"/>
    <xf numFmtId="0" fontId="15" fillId="0" borderId="22" xfId="576" applyFont="1" applyBorder="1"/>
    <xf numFmtId="0" fontId="15" fillId="0" borderId="22" xfId="576" applyFont="1" applyBorder="1" applyAlignment="1">
      <alignment horizontal="center"/>
    </xf>
    <xf numFmtId="0" fontId="171" fillId="48" borderId="16" xfId="577" applyFont="1" applyFill="1" applyBorder="1" applyAlignment="1">
      <alignment horizontal="center" vertical="center"/>
    </xf>
    <xf numFmtId="4" fontId="171" fillId="48" borderId="16" xfId="577" applyNumberFormat="1" applyFont="1" applyFill="1" applyBorder="1" applyAlignment="1">
      <alignment horizontal="center" vertical="center"/>
    </xf>
    <xf numFmtId="0" fontId="171" fillId="48" borderId="16" xfId="576" applyFont="1" applyFill="1" applyBorder="1" applyAlignment="1">
      <alignment horizontal="center" vertical="center"/>
    </xf>
    <xf numFmtId="0" fontId="188" fillId="0" borderId="0" xfId="29" applyFont="1"/>
    <xf numFmtId="0" fontId="27" fillId="0" borderId="170" xfId="29" applyFont="1" applyBorder="1"/>
    <xf numFmtId="0" fontId="190" fillId="0" borderId="0" xfId="0" applyFont="1" applyAlignment="1">
      <alignment horizontal="center"/>
    </xf>
    <xf numFmtId="0" fontId="191" fillId="0" borderId="0" xfId="0" applyFont="1"/>
    <xf numFmtId="0" fontId="190" fillId="0" borderId="0" xfId="0" applyFont="1" applyAlignment="1">
      <alignment horizontal="right"/>
    </xf>
    <xf numFmtId="0" fontId="26" fillId="0" borderId="0" xfId="0" applyFont="1" applyFill="1" applyBorder="1" applyAlignment="1">
      <alignment horizontal="center" vertical="center" wrapText="1"/>
    </xf>
    <xf numFmtId="0" fontId="180" fillId="48" borderId="0" xfId="0" applyFont="1" applyFill="1" applyBorder="1" applyAlignment="1">
      <alignment vertical="center"/>
    </xf>
    <xf numFmtId="0" fontId="0" fillId="48" borderId="0" xfId="0" applyFill="1"/>
    <xf numFmtId="0" fontId="171" fillId="48" borderId="75" xfId="0" applyFont="1" applyFill="1" applyBorder="1" applyAlignment="1">
      <alignment vertical="center"/>
    </xf>
    <xf numFmtId="0" fontId="171" fillId="48" borderId="20" xfId="0" applyFont="1" applyFill="1" applyBorder="1" applyAlignment="1">
      <alignment vertical="center"/>
    </xf>
    <xf numFmtId="0" fontId="166" fillId="48" borderId="20" xfId="576" applyFont="1" applyFill="1" applyBorder="1"/>
    <xf numFmtId="0" fontId="166" fillId="48" borderId="21" xfId="576" applyFont="1" applyFill="1" applyBorder="1"/>
    <xf numFmtId="0" fontId="26" fillId="0" borderId="0" xfId="0" applyFont="1" applyFill="1" applyBorder="1" applyAlignment="1">
      <alignment horizontal="center" vertical="center" wrapText="1"/>
    </xf>
    <xf numFmtId="0" fontId="187" fillId="48" borderId="5" xfId="0" applyFont="1" applyFill="1" applyBorder="1" applyAlignment="1">
      <alignment horizontal="center" vertical="center" wrapText="1"/>
    </xf>
    <xf numFmtId="0" fontId="187" fillId="48" borderId="0" xfId="0" applyFont="1" applyFill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/>
    </xf>
    <xf numFmtId="0" fontId="26" fillId="51" borderId="5" xfId="0" applyFont="1" applyFill="1" applyBorder="1" applyAlignment="1">
      <alignment horizontal="center" vertical="center" wrapText="1"/>
    </xf>
    <xf numFmtId="0" fontId="26" fillId="51" borderId="0" xfId="0" applyFont="1" applyFill="1" applyBorder="1" applyAlignment="1">
      <alignment horizontal="center" vertical="center" wrapText="1"/>
    </xf>
    <xf numFmtId="0" fontId="171" fillId="2" borderId="5" xfId="0" applyFont="1" applyFill="1" applyBorder="1" applyAlignment="1">
      <alignment horizontal="center" vertical="center"/>
    </xf>
    <xf numFmtId="0" fontId="171" fillId="2" borderId="0" xfId="0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left"/>
    </xf>
    <xf numFmtId="0" fontId="6" fillId="0" borderId="41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164" fontId="5" fillId="0" borderId="0" xfId="0" applyNumberFormat="1" applyFont="1" applyBorder="1" applyAlignment="1">
      <alignment horizontal="right"/>
    </xf>
    <xf numFmtId="0" fontId="10" fillId="0" borderId="20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79" fillId="48" borderId="5" xfId="0" applyFont="1" applyFill="1" applyBorder="1" applyAlignment="1">
      <alignment horizontal="center" vertical="center"/>
    </xf>
    <xf numFmtId="0" fontId="179" fillId="48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5" fillId="0" borderId="49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10" fillId="0" borderId="25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43" fontId="10" fillId="0" borderId="16" xfId="3" applyFont="1" applyFill="1" applyBorder="1" applyAlignment="1">
      <alignment horizontal="center" vertical="center" wrapText="1"/>
    </xf>
    <xf numFmtId="43" fontId="10" fillId="0" borderId="25" xfId="3" applyFont="1" applyFill="1" applyBorder="1" applyAlignment="1">
      <alignment horizontal="center" vertical="center" wrapText="1"/>
    </xf>
    <xf numFmtId="43" fontId="10" fillId="0" borderId="30" xfId="3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/>
    </xf>
    <xf numFmtId="0" fontId="171" fillId="48" borderId="52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 wrapText="1"/>
    </xf>
    <xf numFmtId="0" fontId="13" fillId="0" borderId="75" xfId="27" applyFont="1" applyBorder="1" applyAlignment="1">
      <alignment horizontal="center"/>
    </xf>
    <xf numFmtId="0" fontId="13" fillId="0" borderId="20" xfId="27" applyFont="1" applyBorder="1" applyAlignment="1">
      <alignment horizontal="center"/>
    </xf>
    <xf numFmtId="0" fontId="13" fillId="0" borderId="21" xfId="27" applyFont="1" applyBorder="1" applyAlignment="1">
      <alignment horizontal="center"/>
    </xf>
    <xf numFmtId="0" fontId="186" fillId="48" borderId="0" xfId="27" applyFont="1" applyFill="1" applyAlignment="1">
      <alignment horizontal="center"/>
    </xf>
    <xf numFmtId="0" fontId="5" fillId="51" borderId="0" xfId="28" applyFont="1" applyFill="1" applyBorder="1" applyAlignment="1">
      <alignment horizontal="center" vertical="center"/>
    </xf>
    <xf numFmtId="0" fontId="13" fillId="0" borderId="18" xfId="27" applyFont="1" applyBorder="1" applyAlignment="1">
      <alignment horizontal="center" vertical="center"/>
    </xf>
    <xf numFmtId="0" fontId="13" fillId="0" borderId="0" xfId="27" applyFont="1" applyBorder="1" applyAlignment="1">
      <alignment horizontal="center" vertical="center"/>
    </xf>
    <xf numFmtId="0" fontId="13" fillId="0" borderId="78" xfId="27" applyFont="1" applyBorder="1" applyAlignment="1">
      <alignment horizontal="center" vertical="center"/>
    </xf>
    <xf numFmtId="0" fontId="4" fillId="0" borderId="22" xfId="27" applyBorder="1" applyAlignment="1">
      <alignment horizontal="center"/>
    </xf>
    <xf numFmtId="0" fontId="13" fillId="0" borderId="22" xfId="27" applyFont="1" applyBorder="1" applyAlignment="1">
      <alignment horizontal="center"/>
    </xf>
    <xf numFmtId="0" fontId="171" fillId="48" borderId="78" xfId="26" applyFont="1" applyFill="1" applyBorder="1" applyAlignment="1">
      <alignment horizontal="center" vertical="center"/>
    </xf>
    <xf numFmtId="0" fontId="4" fillId="2" borderId="18" xfId="27" applyFill="1" applyBorder="1" applyAlignment="1">
      <alignment horizontal="center"/>
    </xf>
    <xf numFmtId="0" fontId="4" fillId="2" borderId="0" xfId="27" applyFill="1" applyBorder="1" applyAlignment="1">
      <alignment horizontal="center"/>
    </xf>
    <xf numFmtId="0" fontId="24" fillId="0" borderId="75" xfId="26" applyFont="1" applyBorder="1" applyAlignment="1">
      <alignment horizontal="center" vertical="center"/>
    </xf>
    <xf numFmtId="0" fontId="24" fillId="0" borderId="21" xfId="26" applyFont="1" applyBorder="1" applyAlignment="1">
      <alignment horizontal="center" vertical="center"/>
    </xf>
    <xf numFmtId="0" fontId="7" fillId="0" borderId="55" xfId="27" applyFont="1" applyFill="1" applyBorder="1" applyAlignment="1">
      <alignment horizontal="center"/>
    </xf>
    <xf numFmtId="0" fontId="5" fillId="0" borderId="55" xfId="27" applyFont="1" applyFill="1" applyBorder="1" applyAlignment="1">
      <alignment horizontal="center"/>
    </xf>
    <xf numFmtId="0" fontId="10" fillId="0" borderId="0" xfId="27" applyFont="1" applyFill="1" applyBorder="1" applyAlignment="1">
      <alignment horizontal="center"/>
    </xf>
    <xf numFmtId="0" fontId="10" fillId="0" borderId="56" xfId="27" applyFont="1" applyFill="1" applyBorder="1" applyAlignment="1">
      <alignment horizontal="center"/>
    </xf>
    <xf numFmtId="0" fontId="7" fillId="0" borderId="0" xfId="27" applyFont="1" applyFill="1" applyBorder="1" applyAlignment="1">
      <alignment horizontal="center"/>
    </xf>
    <xf numFmtId="0" fontId="183" fillId="48" borderId="0" xfId="574" applyFont="1" applyFill="1" applyAlignment="1">
      <alignment horizontal="center"/>
    </xf>
    <xf numFmtId="0" fontId="162" fillId="51" borderId="0" xfId="574" applyFont="1" applyFill="1" applyAlignment="1">
      <alignment horizontal="center"/>
    </xf>
    <xf numFmtId="0" fontId="163" fillId="0" borderId="130" xfId="26" applyFont="1" applyFill="1" applyBorder="1" applyAlignment="1">
      <alignment horizontal="center" vertical="center" wrapText="1"/>
    </xf>
    <xf numFmtId="0" fontId="163" fillId="0" borderId="135" xfId="26" applyFont="1" applyFill="1" applyBorder="1" applyAlignment="1">
      <alignment horizontal="center" vertical="center" wrapText="1"/>
    </xf>
    <xf numFmtId="0" fontId="163" fillId="0" borderId="142" xfId="26" applyFont="1" applyFill="1" applyBorder="1" applyAlignment="1">
      <alignment horizontal="center" vertical="center" wrapText="1"/>
    </xf>
    <xf numFmtId="0" fontId="163" fillId="0" borderId="131" xfId="26" applyFont="1" applyFill="1" applyBorder="1" applyAlignment="1">
      <alignment horizontal="center" vertical="center" wrapText="1"/>
    </xf>
    <xf numFmtId="0" fontId="163" fillId="0" borderId="136" xfId="26" applyFont="1" applyFill="1" applyBorder="1" applyAlignment="1">
      <alignment horizontal="center" vertical="center" wrapText="1"/>
    </xf>
    <xf numFmtId="0" fontId="163" fillId="0" borderId="143" xfId="26" applyFont="1" applyFill="1" applyBorder="1" applyAlignment="1">
      <alignment horizontal="center" vertical="center" wrapText="1"/>
    </xf>
    <xf numFmtId="17" fontId="163" fillId="0" borderId="132" xfId="26" applyNumberFormat="1" applyFont="1" applyFill="1" applyBorder="1" applyAlignment="1">
      <alignment horizontal="center" vertical="center"/>
    </xf>
    <xf numFmtId="17" fontId="163" fillId="0" borderId="133" xfId="26" applyNumberFormat="1" applyFont="1" applyFill="1" applyBorder="1" applyAlignment="1">
      <alignment horizontal="center" vertical="center"/>
    </xf>
    <xf numFmtId="17" fontId="163" fillId="0" borderId="134" xfId="26" applyNumberFormat="1" applyFont="1" applyFill="1" applyBorder="1" applyAlignment="1">
      <alignment horizontal="center" vertical="center"/>
    </xf>
    <xf numFmtId="17" fontId="163" fillId="43" borderId="132" xfId="26" applyNumberFormat="1" applyFont="1" applyFill="1" applyBorder="1" applyAlignment="1">
      <alignment horizontal="center"/>
    </xf>
    <xf numFmtId="17" fontId="163" fillId="43" borderId="133" xfId="26" applyNumberFormat="1" applyFont="1" applyFill="1" applyBorder="1" applyAlignment="1">
      <alignment horizontal="center"/>
    </xf>
    <xf numFmtId="17" fontId="163" fillId="43" borderId="141" xfId="26" applyNumberFormat="1" applyFont="1" applyFill="1" applyBorder="1" applyAlignment="1">
      <alignment horizontal="center"/>
    </xf>
    <xf numFmtId="17" fontId="163" fillId="43" borderId="134" xfId="26" applyNumberFormat="1" applyFont="1" applyFill="1" applyBorder="1" applyAlignment="1">
      <alignment horizontal="center"/>
    </xf>
    <xf numFmtId="0" fontId="27" fillId="51" borderId="0" xfId="29" applyNumberFormat="1" applyFont="1" applyFill="1" applyAlignment="1">
      <alignment horizontal="center"/>
    </xf>
    <xf numFmtId="0" fontId="27" fillId="0" borderId="82" xfId="29" applyFont="1" applyBorder="1" applyAlignment="1">
      <alignment horizontal="center"/>
    </xf>
    <xf numFmtId="0" fontId="189" fillId="0" borderId="1" xfId="29" applyFont="1" applyBorder="1" applyAlignment="1">
      <alignment horizontal="center" vertical="center"/>
    </xf>
    <xf numFmtId="0" fontId="189" fillId="0" borderId="3" xfId="29" applyFont="1" applyBorder="1" applyAlignment="1">
      <alignment horizontal="center" vertical="center"/>
    </xf>
    <xf numFmtId="0" fontId="189" fillId="0" borderId="5" xfId="29" applyFont="1" applyBorder="1" applyAlignment="1">
      <alignment horizontal="center" vertical="center"/>
    </xf>
    <xf numFmtId="0" fontId="189" fillId="0" borderId="6" xfId="29" applyFont="1" applyBorder="1" applyAlignment="1">
      <alignment horizontal="center" vertical="center"/>
    </xf>
    <xf numFmtId="0" fontId="189" fillId="0" borderId="8" xfId="29" applyFont="1" applyBorder="1" applyAlignment="1">
      <alignment horizontal="center" vertical="center"/>
    </xf>
    <xf numFmtId="0" fontId="189" fillId="0" borderId="10" xfId="29" applyFont="1" applyBorder="1" applyAlignment="1">
      <alignment horizontal="center" vertical="center"/>
    </xf>
    <xf numFmtId="0" fontId="27" fillId="0" borderId="80" xfId="29" applyFont="1" applyBorder="1" applyAlignment="1">
      <alignment horizontal="center" vertical="center"/>
    </xf>
    <xf numFmtId="0" fontId="27" fillId="0" borderId="81" xfId="29" applyFont="1" applyBorder="1" applyAlignment="1">
      <alignment horizontal="center" vertical="center"/>
    </xf>
    <xf numFmtId="0" fontId="27" fillId="9" borderId="80" xfId="29" applyFont="1" applyFill="1" applyBorder="1" applyAlignment="1">
      <alignment horizontal="center" vertical="center"/>
    </xf>
    <xf numFmtId="0" fontId="27" fillId="9" borderId="81" xfId="29" applyFont="1" applyFill="1" applyBorder="1" applyAlignment="1">
      <alignment horizontal="center" vertical="center"/>
    </xf>
    <xf numFmtId="0" fontId="27" fillId="9" borderId="82" xfId="29" applyFont="1" applyFill="1" applyBorder="1" applyAlignment="1">
      <alignment horizontal="center"/>
    </xf>
    <xf numFmtId="0" fontId="27" fillId="0" borderId="83" xfId="29" applyFont="1" applyBorder="1" applyAlignment="1">
      <alignment horizontal="center" vertical="center"/>
    </xf>
    <xf numFmtId="0" fontId="27" fillId="0" borderId="7" xfId="29" applyFont="1" applyBorder="1" applyAlignment="1">
      <alignment horizontal="center" vertical="center"/>
    </xf>
    <xf numFmtId="16" fontId="27" fillId="0" borderId="1" xfId="29" applyNumberFormat="1" applyFont="1" applyBorder="1" applyAlignment="1">
      <alignment horizontal="center"/>
    </xf>
    <xf numFmtId="0" fontId="27" fillId="0" borderId="3" xfId="29" applyFont="1" applyBorder="1" applyAlignment="1">
      <alignment horizontal="center"/>
    </xf>
    <xf numFmtId="16" fontId="27" fillId="9" borderId="1" xfId="29" applyNumberFormat="1" applyFont="1" applyFill="1" applyBorder="1" applyAlignment="1">
      <alignment horizontal="center"/>
    </xf>
    <xf numFmtId="0" fontId="27" fillId="9" borderId="3" xfId="29" applyFont="1" applyFill="1" applyBorder="1" applyAlignment="1">
      <alignment horizontal="center"/>
    </xf>
    <xf numFmtId="0" fontId="27" fillId="0" borderId="84" xfId="29" applyFont="1" applyBorder="1" applyAlignment="1">
      <alignment horizontal="center" vertical="center"/>
    </xf>
    <xf numFmtId="0" fontId="27" fillId="0" borderId="169" xfId="29" applyFont="1" applyBorder="1" applyAlignment="1">
      <alignment horizontal="center" vertical="center"/>
    </xf>
    <xf numFmtId="0" fontId="28" fillId="10" borderId="83" xfId="29" applyFont="1" applyFill="1" applyBorder="1" applyAlignment="1">
      <alignment horizontal="center" vertical="center"/>
    </xf>
    <xf numFmtId="0" fontId="28" fillId="10" borderId="4" xfId="29" applyFont="1" applyFill="1" applyBorder="1" applyAlignment="1">
      <alignment horizontal="center" vertical="center"/>
    </xf>
    <xf numFmtId="0" fontId="28" fillId="10" borderId="7" xfId="29" applyFont="1" applyFill="1" applyBorder="1" applyAlignment="1">
      <alignment horizontal="center" vertical="center"/>
    </xf>
    <xf numFmtId="41" fontId="27" fillId="49" borderId="110" xfId="31" applyFont="1" applyFill="1" applyBorder="1" applyAlignment="1">
      <alignment horizontal="right"/>
    </xf>
    <xf numFmtId="41" fontId="27" fillId="49" borderId="92" xfId="31" applyFont="1" applyFill="1" applyBorder="1" applyAlignment="1">
      <alignment horizontal="right"/>
    </xf>
    <xf numFmtId="0" fontId="27" fillId="49" borderId="80" xfId="30" applyFont="1" applyFill="1" applyBorder="1" applyAlignment="1">
      <alignment horizontal="right"/>
    </xf>
    <xf numFmtId="0" fontId="27" fillId="49" borderId="92" xfId="30" applyFont="1" applyFill="1" applyBorder="1" applyAlignment="1">
      <alignment horizontal="right"/>
    </xf>
    <xf numFmtId="0" fontId="27" fillId="0" borderId="1" xfId="29" applyFont="1" applyBorder="1" applyAlignment="1">
      <alignment horizontal="center" vertical="center"/>
    </xf>
    <xf numFmtId="0" fontId="27" fillId="0" borderId="8" xfId="29" applyFont="1" applyBorder="1" applyAlignment="1">
      <alignment horizontal="center" vertical="center"/>
    </xf>
    <xf numFmtId="0" fontId="171" fillId="48" borderId="52" xfId="0" applyFont="1" applyFill="1" applyBorder="1" applyAlignment="1">
      <alignment horizontal="left" vertical="center"/>
    </xf>
    <xf numFmtId="0" fontId="0" fillId="51" borderId="43" xfId="0" applyFill="1" applyBorder="1" applyAlignment="1">
      <alignment horizontal="center"/>
    </xf>
    <xf numFmtId="0" fontId="0" fillId="51" borderId="0" xfId="0" applyFill="1" applyAlignment="1">
      <alignment horizontal="center"/>
    </xf>
    <xf numFmtId="0" fontId="166" fillId="0" borderId="75" xfId="576" applyFont="1" applyBorder="1" applyAlignment="1">
      <alignment horizontal="center"/>
    </xf>
    <xf numFmtId="0" fontId="166" fillId="0" borderId="21" xfId="576" applyFont="1" applyBorder="1" applyAlignment="1">
      <alignment horizontal="center"/>
    </xf>
    <xf numFmtId="0" fontId="14" fillId="51" borderId="18" xfId="0" applyFont="1" applyFill="1" applyBorder="1" applyAlignment="1">
      <alignment horizontal="center" vertical="center"/>
    </xf>
    <xf numFmtId="0" fontId="179" fillId="48" borderId="0" xfId="576" applyFont="1" applyFill="1" applyAlignment="1">
      <alignment horizontal="center"/>
    </xf>
    <xf numFmtId="0" fontId="185" fillId="51" borderId="0" xfId="576" applyFont="1" applyFill="1" applyAlignment="1">
      <alignment horizontal="center"/>
    </xf>
    <xf numFmtId="0" fontId="178" fillId="2" borderId="0" xfId="26" applyFont="1" applyFill="1" applyBorder="1" applyAlignment="1">
      <alignment horizontal="center"/>
    </xf>
    <xf numFmtId="0" fontId="182" fillId="48" borderId="0" xfId="26" applyFont="1" applyFill="1" applyAlignment="1">
      <alignment horizontal="center"/>
    </xf>
    <xf numFmtId="0" fontId="181" fillId="51" borderId="0" xfId="26" applyFont="1" applyFill="1" applyAlignment="1">
      <alignment horizontal="center"/>
    </xf>
    <xf numFmtId="0" fontId="168" fillId="51" borderId="22" xfId="26" applyFont="1" applyFill="1" applyBorder="1" applyAlignment="1">
      <alignment horizontal="center"/>
    </xf>
    <xf numFmtId="0" fontId="23" fillId="0" borderId="22" xfId="26" applyFont="1" applyBorder="1" applyAlignment="1">
      <alignment horizontal="center"/>
    </xf>
    <xf numFmtId="0" fontId="23" fillId="0" borderId="22" xfId="26" applyBorder="1" applyAlignment="1">
      <alignment horizontal="center"/>
    </xf>
    <xf numFmtId="0" fontId="23" fillId="0" borderId="0" xfId="26" applyFont="1" applyBorder="1" applyAlignment="1">
      <alignment horizontal="center"/>
    </xf>
    <xf numFmtId="0" fontId="23" fillId="0" borderId="0" xfId="26" quotePrefix="1" applyFont="1" applyBorder="1" applyAlignment="1">
      <alignment horizontal="center"/>
    </xf>
    <xf numFmtId="0" fontId="23" fillId="0" borderId="0" xfId="26" applyBorder="1" applyAlignment="1">
      <alignment horizontal="center"/>
    </xf>
    <xf numFmtId="0" fontId="168" fillId="2" borderId="0" xfId="26" applyFont="1" applyFill="1" applyBorder="1" applyAlignment="1">
      <alignment horizontal="center"/>
    </xf>
    <xf numFmtId="0" fontId="168" fillId="51" borderId="75" xfId="26" applyFont="1" applyFill="1" applyBorder="1" applyAlignment="1">
      <alignment horizontal="center"/>
    </xf>
    <xf numFmtId="0" fontId="168" fillId="51" borderId="21" xfId="26" applyFont="1" applyFill="1" applyBorder="1" applyAlignment="1">
      <alignment horizontal="center"/>
    </xf>
    <xf numFmtId="0" fontId="23" fillId="2" borderId="0" xfId="26" applyFill="1" applyBorder="1" applyAlignment="1">
      <alignment horizontal="center"/>
    </xf>
    <xf numFmtId="0" fontId="23" fillId="2" borderId="0" xfId="26" applyFont="1" applyFill="1" applyBorder="1" applyAlignment="1">
      <alignment horizontal="center"/>
    </xf>
    <xf numFmtId="0" fontId="23" fillId="0" borderId="21" xfId="26" applyBorder="1" applyAlignment="1">
      <alignment horizontal="center"/>
    </xf>
    <xf numFmtId="0" fontId="23" fillId="2" borderId="0" xfId="26" quotePrefix="1" applyFill="1" applyBorder="1" applyAlignment="1">
      <alignment horizontal="center"/>
    </xf>
    <xf numFmtId="0" fontId="23" fillId="0" borderId="20" xfId="26" quotePrefix="1" applyFont="1" applyBorder="1" applyAlignment="1">
      <alignment horizontal="center"/>
    </xf>
    <xf numFmtId="0" fontId="23" fillId="0" borderId="21" xfId="26" quotePrefix="1" applyFont="1" applyBorder="1" applyAlignment="1">
      <alignment horizontal="center"/>
    </xf>
    <xf numFmtId="0" fontId="23" fillId="0" borderId="75" xfId="26" applyFont="1" applyBorder="1" applyAlignment="1">
      <alignment horizontal="center"/>
    </xf>
    <xf numFmtId="0" fontId="23" fillId="0" borderId="21" xfId="26" applyFont="1" applyBorder="1" applyAlignment="1">
      <alignment horizontal="center"/>
    </xf>
    <xf numFmtId="0" fontId="168" fillId="51" borderId="20" xfId="26" applyFont="1" applyFill="1" applyBorder="1" applyAlignment="1">
      <alignment horizontal="center"/>
    </xf>
    <xf numFmtId="0" fontId="23" fillId="0" borderId="20" xfId="26" applyFont="1" applyBorder="1" applyAlignment="1">
      <alignment horizontal="center"/>
    </xf>
    <xf numFmtId="0" fontId="192" fillId="0" borderId="0" xfId="0" applyFont="1" applyFill="1" applyBorder="1" applyAlignment="1">
      <alignment vertical="center" wrapText="1"/>
    </xf>
    <xf numFmtId="43" fontId="193" fillId="0" borderId="0" xfId="0" applyNumberFormat="1" applyFont="1" applyBorder="1" applyAlignment="1">
      <alignment vertical="center"/>
    </xf>
    <xf numFmtId="0" fontId="106" fillId="0" borderId="0" xfId="0" applyFont="1" applyBorder="1" applyAlignment="1">
      <alignment vertical="center"/>
    </xf>
    <xf numFmtId="43" fontId="193" fillId="0" borderId="0" xfId="0" applyNumberFormat="1" applyFont="1" applyBorder="1" applyAlignment="1">
      <alignment horizontal="left" vertical="center"/>
    </xf>
    <xf numFmtId="0" fontId="106" fillId="0" borderId="0" xfId="0" applyFont="1" applyBorder="1" applyAlignment="1">
      <alignment horizontal="left" vertical="center"/>
    </xf>
    <xf numFmtId="14" fontId="106" fillId="0" borderId="0" xfId="0" applyNumberFormat="1" applyFont="1" applyBorder="1" applyAlignment="1">
      <alignment horizontal="left" vertical="center"/>
    </xf>
    <xf numFmtId="43" fontId="106" fillId="0" borderId="0" xfId="0" applyNumberFormat="1" applyFont="1" applyBorder="1" applyAlignment="1">
      <alignment horizontal="right" vertical="center"/>
    </xf>
    <xf numFmtId="0" fontId="106" fillId="0" borderId="0" xfId="0" applyFont="1" applyFill="1" applyBorder="1" applyAlignment="1">
      <alignment vertical="center"/>
    </xf>
    <xf numFmtId="0" fontId="106" fillId="0" borderId="0" xfId="0" applyFont="1" applyBorder="1" applyAlignment="1">
      <alignment horizontal="center" vertical="center"/>
    </xf>
    <xf numFmtId="41" fontId="106" fillId="0" borderId="0" xfId="0" applyNumberFormat="1" applyFont="1" applyFill="1" applyBorder="1" applyAlignment="1">
      <alignment horizontal="left" vertical="center"/>
    </xf>
    <xf numFmtId="43" fontId="193" fillId="0" borderId="0" xfId="0" applyNumberFormat="1" applyFont="1" applyFill="1" applyBorder="1" applyAlignment="1">
      <alignment vertical="center"/>
    </xf>
    <xf numFmtId="43" fontId="194" fillId="0" borderId="0" xfId="0" applyNumberFormat="1" applyFont="1" applyFill="1" applyBorder="1" applyAlignment="1">
      <alignment vertical="center"/>
    </xf>
    <xf numFmtId="0" fontId="192" fillId="0" borderId="32" xfId="0" applyFont="1" applyFill="1" applyBorder="1" applyAlignment="1">
      <alignment vertical="center" wrapText="1"/>
    </xf>
    <xf numFmtId="0" fontId="195" fillId="32" borderId="171" xfId="0" applyFont="1" applyFill="1" applyBorder="1" applyAlignment="1">
      <alignment horizontal="center" vertical="center" wrapText="1"/>
    </xf>
    <xf numFmtId="16" fontId="195" fillId="32" borderId="172" xfId="0" applyNumberFormat="1" applyFont="1" applyFill="1" applyBorder="1" applyAlignment="1">
      <alignment horizontal="center" vertical="center" wrapText="1"/>
    </xf>
    <xf numFmtId="0" fontId="195" fillId="32" borderId="173" xfId="0" applyFont="1" applyFill="1" applyBorder="1" applyAlignment="1">
      <alignment horizontal="center" vertical="center" wrapText="1"/>
    </xf>
    <xf numFmtId="43" fontId="195" fillId="32" borderId="174" xfId="0" applyNumberFormat="1" applyFont="1" applyFill="1" applyBorder="1" applyAlignment="1">
      <alignment horizontal="center" vertical="center" wrapText="1"/>
    </xf>
    <xf numFmtId="41" fontId="195" fillId="32" borderId="173" xfId="0" applyNumberFormat="1" applyFont="1" applyFill="1" applyBorder="1" applyAlignment="1">
      <alignment horizontal="center" vertical="center" wrapText="1"/>
    </xf>
    <xf numFmtId="41" fontId="195" fillId="32" borderId="174" xfId="0" applyNumberFormat="1" applyFont="1" applyFill="1" applyBorder="1" applyAlignment="1">
      <alignment horizontal="center" vertical="center" wrapText="1"/>
    </xf>
    <xf numFmtId="43" fontId="195" fillId="32" borderId="173" xfId="0" applyNumberFormat="1" applyFont="1" applyFill="1" applyBorder="1" applyAlignment="1">
      <alignment horizontal="center" vertical="center" wrapText="1"/>
    </xf>
    <xf numFmtId="43" fontId="195" fillId="32" borderId="64" xfId="0" applyNumberFormat="1" applyFont="1" applyFill="1" applyBorder="1" applyAlignment="1">
      <alignment horizontal="center" vertical="center" wrapText="1"/>
    </xf>
    <xf numFmtId="43" fontId="196" fillId="32" borderId="173" xfId="0" applyNumberFormat="1" applyFont="1" applyFill="1" applyBorder="1" applyAlignment="1">
      <alignment horizontal="center" vertical="center"/>
    </xf>
    <xf numFmtId="43" fontId="196" fillId="32" borderId="64" xfId="0" applyNumberFormat="1" applyFont="1" applyFill="1" applyBorder="1" applyAlignment="1">
      <alignment horizontal="center" vertical="center"/>
    </xf>
    <xf numFmtId="43" fontId="196" fillId="32" borderId="65" xfId="0" applyNumberFormat="1" applyFont="1" applyFill="1" applyBorder="1" applyAlignment="1">
      <alignment horizontal="center" vertical="center"/>
    </xf>
    <xf numFmtId="43" fontId="196" fillId="32" borderId="64" xfId="0" applyNumberFormat="1" applyFont="1" applyFill="1" applyBorder="1" applyAlignment="1">
      <alignment horizontal="center" vertical="center" wrapText="1"/>
    </xf>
    <xf numFmtId="43" fontId="196" fillId="32" borderId="67" xfId="0" applyNumberFormat="1" applyFont="1" applyFill="1" applyBorder="1" applyAlignment="1">
      <alignment horizontal="center" vertical="center" wrapText="1"/>
    </xf>
    <xf numFmtId="43" fontId="196" fillId="32" borderId="65" xfId="0" applyNumberFormat="1" applyFont="1" applyFill="1" applyBorder="1" applyAlignment="1">
      <alignment horizontal="center" vertical="center" wrapText="1"/>
    </xf>
    <xf numFmtId="43" fontId="197" fillId="32" borderId="175" xfId="0" applyNumberFormat="1" applyFont="1" applyFill="1" applyBorder="1" applyAlignment="1">
      <alignment vertical="center" wrapText="1"/>
    </xf>
    <xf numFmtId="43" fontId="197" fillId="32" borderId="176" xfId="0" applyNumberFormat="1" applyFont="1" applyFill="1" applyBorder="1" applyAlignment="1">
      <alignment vertical="center" wrapText="1"/>
    </xf>
    <xf numFmtId="0" fontId="197" fillId="0" borderId="0" xfId="0" applyFont="1" applyBorder="1" applyAlignment="1">
      <alignment vertical="center" wrapText="1"/>
    </xf>
    <xf numFmtId="0" fontId="198" fillId="0" borderId="177" xfId="0" applyFont="1" applyFill="1" applyBorder="1" applyAlignment="1">
      <alignment horizontal="right" vertical="center"/>
    </xf>
    <xf numFmtId="0" fontId="198" fillId="0" borderId="62" xfId="0" applyFont="1" applyFill="1" applyBorder="1" applyAlignment="1">
      <alignment horizontal="right" vertical="center"/>
    </xf>
    <xf numFmtId="37" fontId="198" fillId="0" borderId="63" xfId="0" applyNumberFormat="1" applyFont="1" applyFill="1" applyBorder="1" applyAlignment="1">
      <alignment horizontal="center" vertical="center"/>
    </xf>
    <xf numFmtId="41" fontId="199" fillId="0" borderId="178" xfId="0" applyNumberFormat="1" applyFont="1" applyFill="1" applyBorder="1" applyAlignment="1">
      <alignment horizontal="center" vertical="center"/>
    </xf>
    <xf numFmtId="41" fontId="199" fillId="0" borderId="179" xfId="0" applyNumberFormat="1" applyFont="1" applyFill="1" applyBorder="1" applyAlignment="1">
      <alignment horizontal="center" vertical="center"/>
    </xf>
    <xf numFmtId="43" fontId="193" fillId="0" borderId="38" xfId="0" applyNumberFormat="1" applyFont="1" applyFill="1" applyBorder="1" applyAlignment="1">
      <alignment horizontal="center" vertical="center"/>
    </xf>
    <xf numFmtId="43" fontId="193" fillId="0" borderId="63" xfId="0" applyNumberFormat="1" applyFont="1" applyFill="1" applyBorder="1" applyAlignment="1">
      <alignment horizontal="center" vertical="center"/>
    </xf>
    <xf numFmtId="43" fontId="116" fillId="0" borderId="62" xfId="0" applyNumberFormat="1" applyFont="1" applyFill="1" applyBorder="1" applyAlignment="1">
      <alignment horizontal="right" vertical="center"/>
    </xf>
    <xf numFmtId="37" fontId="193" fillId="0" borderId="180" xfId="0" applyNumberFormat="1" applyFont="1" applyBorder="1" applyAlignment="1">
      <alignment horizontal="center" vertical="center"/>
    </xf>
    <xf numFmtId="37" fontId="193" fillId="0" borderId="181" xfId="0" applyNumberFormat="1" applyFont="1" applyBorder="1" applyAlignment="1">
      <alignment horizontal="center" vertical="center"/>
    </xf>
    <xf numFmtId="37" fontId="193" fillId="0" borderId="182" xfId="0" applyNumberFormat="1" applyFont="1" applyBorder="1" applyAlignment="1">
      <alignment horizontal="center" vertical="center"/>
    </xf>
    <xf numFmtId="37" fontId="193" fillId="0" borderId="183" xfId="0" applyNumberFormat="1" applyFont="1" applyBorder="1" applyAlignment="1">
      <alignment horizontal="center" vertical="center"/>
    </xf>
    <xf numFmtId="37" fontId="193" fillId="0" borderId="181" xfId="0" applyNumberFormat="1" applyFont="1" applyFill="1" applyBorder="1" applyAlignment="1">
      <alignment horizontal="center" vertical="center"/>
    </xf>
    <xf numFmtId="37" fontId="193" fillId="0" borderId="184" xfId="0" applyNumberFormat="1" applyFont="1" applyBorder="1" applyAlignment="1">
      <alignment horizontal="center" vertical="center"/>
    </xf>
    <xf numFmtId="37" fontId="193" fillId="0" borderId="185" xfId="0" applyNumberFormat="1" applyFont="1" applyBorder="1" applyAlignment="1">
      <alignment horizontal="center" vertical="center"/>
    </xf>
    <xf numFmtId="0" fontId="198" fillId="0" borderId="186" xfId="0" applyFont="1" applyFill="1" applyBorder="1" applyAlignment="1">
      <alignment horizontal="right" vertical="center"/>
    </xf>
    <xf numFmtId="0" fontId="198" fillId="0" borderId="6" xfId="0" applyFont="1" applyFill="1" applyBorder="1" applyAlignment="1">
      <alignment horizontal="right" vertical="center"/>
    </xf>
    <xf numFmtId="37" fontId="198" fillId="0" borderId="0" xfId="0" applyNumberFormat="1" applyFont="1" applyFill="1" applyBorder="1" applyAlignment="1">
      <alignment horizontal="center" vertical="center"/>
    </xf>
    <xf numFmtId="37" fontId="198" fillId="52" borderId="5" xfId="0" applyNumberFormat="1" applyFont="1" applyFill="1" applyBorder="1" applyAlignment="1">
      <alignment horizontal="center" vertical="center"/>
    </xf>
    <xf numFmtId="41" fontId="106" fillId="52" borderId="0" xfId="0" applyNumberFormat="1" applyFont="1" applyFill="1" applyBorder="1" applyAlignment="1">
      <alignment horizontal="center" vertical="center"/>
    </xf>
    <xf numFmtId="43" fontId="193" fillId="52" borderId="0" xfId="0" applyNumberFormat="1" applyFont="1" applyFill="1" applyBorder="1" applyAlignment="1">
      <alignment horizontal="center" vertical="center"/>
    </xf>
    <xf numFmtId="43" fontId="116" fillId="52" borderId="6" xfId="0" applyNumberFormat="1" applyFont="1" applyFill="1" applyBorder="1" applyAlignment="1">
      <alignment horizontal="right" vertical="center"/>
    </xf>
    <xf numFmtId="37" fontId="193" fillId="52" borderId="187" xfId="0" applyNumberFormat="1" applyFont="1" applyFill="1" applyBorder="1" applyAlignment="1">
      <alignment horizontal="center" vertical="center"/>
    </xf>
    <xf numFmtId="37" fontId="193" fillId="52" borderId="188" xfId="0" applyNumberFormat="1" applyFont="1" applyFill="1" applyBorder="1" applyAlignment="1">
      <alignment horizontal="center" vertical="center"/>
    </xf>
    <xf numFmtId="37" fontId="193" fillId="52" borderId="189" xfId="0" applyNumberFormat="1" applyFont="1" applyFill="1" applyBorder="1" applyAlignment="1">
      <alignment horizontal="center" vertical="center"/>
    </xf>
    <xf numFmtId="37" fontId="193" fillId="52" borderId="190" xfId="0" applyNumberFormat="1" applyFont="1" applyFill="1" applyBorder="1" applyAlignment="1">
      <alignment horizontal="center" vertical="center"/>
    </xf>
    <xf numFmtId="37" fontId="193" fillId="52" borderId="191" xfId="0" applyNumberFormat="1" applyFont="1" applyFill="1" applyBorder="1" applyAlignment="1">
      <alignment horizontal="center" vertical="center"/>
    </xf>
    <xf numFmtId="37" fontId="193" fillId="52" borderId="192" xfId="0" applyNumberFormat="1" applyFont="1" applyFill="1" applyBorder="1" applyAlignment="1">
      <alignment horizontal="center" vertical="center"/>
    </xf>
    <xf numFmtId="37" fontId="193" fillId="32" borderId="192" xfId="0" applyNumberFormat="1" applyFont="1" applyFill="1" applyBorder="1" applyAlignment="1">
      <alignment horizontal="center" vertical="center"/>
    </xf>
    <xf numFmtId="37" fontId="193" fillId="0" borderId="188" xfId="0" applyNumberFormat="1" applyFont="1" applyBorder="1" applyAlignment="1">
      <alignment horizontal="center" vertical="center"/>
    </xf>
    <xf numFmtId="37" fontId="193" fillId="0" borderId="191" xfId="0" applyNumberFormat="1" applyFont="1" applyBorder="1" applyAlignment="1">
      <alignment horizontal="center" vertical="center"/>
    </xf>
    <xf numFmtId="0" fontId="198" fillId="0" borderId="193" xfId="0" applyFont="1" applyFill="1" applyBorder="1" applyAlignment="1">
      <alignment horizontal="right" vertical="center"/>
    </xf>
    <xf numFmtId="0" fontId="198" fillId="0" borderId="194" xfId="0" applyFont="1" applyFill="1" applyBorder="1" applyAlignment="1">
      <alignment horizontal="right" vertical="center"/>
    </xf>
    <xf numFmtId="37" fontId="198" fillId="0" borderId="175" xfId="0" applyNumberFormat="1" applyFont="1" applyFill="1" applyBorder="1" applyAlignment="1">
      <alignment horizontal="center" vertical="center"/>
    </xf>
    <xf numFmtId="37" fontId="198" fillId="10" borderId="195" xfId="0" applyNumberFormat="1" applyFont="1" applyFill="1" applyBorder="1" applyAlignment="1">
      <alignment horizontal="center" vertical="center"/>
    </xf>
    <xf numFmtId="41" fontId="106" fillId="10" borderId="175" xfId="0" applyNumberFormat="1" applyFont="1" applyFill="1" applyBorder="1" applyAlignment="1">
      <alignment horizontal="center" vertical="center"/>
    </xf>
    <xf numFmtId="43" fontId="193" fillId="10" borderId="175" xfId="0" applyNumberFormat="1" applyFont="1" applyFill="1" applyBorder="1" applyAlignment="1">
      <alignment horizontal="center" vertical="center"/>
    </xf>
    <xf numFmtId="43" fontId="116" fillId="10" borderId="194" xfId="0" applyNumberFormat="1" applyFont="1" applyFill="1" applyBorder="1" applyAlignment="1">
      <alignment horizontal="right" vertical="center"/>
    </xf>
    <xf numFmtId="37" fontId="193" fillId="10" borderId="196" xfId="0" applyNumberFormat="1" applyFont="1" applyFill="1" applyBorder="1" applyAlignment="1">
      <alignment horizontal="center" vertical="center"/>
    </xf>
    <xf numFmtId="37" fontId="193" fillId="10" borderId="197" xfId="0" applyNumberFormat="1" applyFont="1" applyFill="1" applyBorder="1" applyAlignment="1">
      <alignment horizontal="center" vertical="center"/>
    </xf>
    <xf numFmtId="37" fontId="193" fillId="10" borderId="198" xfId="0" applyNumberFormat="1" applyFont="1" applyFill="1" applyBorder="1" applyAlignment="1">
      <alignment horizontal="center" vertical="center"/>
    </xf>
    <xf numFmtId="37" fontId="193" fillId="10" borderId="199" xfId="0" applyNumberFormat="1" applyFont="1" applyFill="1" applyBorder="1" applyAlignment="1">
      <alignment horizontal="center" vertical="center"/>
    </xf>
    <xf numFmtId="37" fontId="193" fillId="10" borderId="200" xfId="0" applyNumberFormat="1" applyFont="1" applyFill="1" applyBorder="1" applyAlignment="1">
      <alignment horizontal="center" vertical="center"/>
    </xf>
    <xf numFmtId="37" fontId="193" fillId="10" borderId="201" xfId="0" applyNumberFormat="1" applyFont="1" applyFill="1" applyBorder="1" applyAlignment="1">
      <alignment horizontal="center" vertical="center"/>
    </xf>
    <xf numFmtId="37" fontId="193" fillId="32" borderId="201" xfId="0" applyNumberFormat="1" applyFont="1" applyFill="1" applyBorder="1" applyAlignment="1">
      <alignment horizontal="center" vertical="center"/>
    </xf>
    <xf numFmtId="37" fontId="193" fillId="0" borderId="197" xfId="0" applyNumberFormat="1" applyFont="1" applyBorder="1" applyAlignment="1">
      <alignment horizontal="center" vertical="center"/>
    </xf>
    <xf numFmtId="37" fontId="200" fillId="0" borderId="200" xfId="0" applyNumberFormat="1" applyFont="1" applyBorder="1" applyAlignment="1">
      <alignment horizontal="center" vertical="center"/>
    </xf>
    <xf numFmtId="0" fontId="199" fillId="0" borderId="0" xfId="0" applyFont="1" applyBorder="1" applyAlignment="1">
      <alignment vertical="center"/>
    </xf>
    <xf numFmtId="0" fontId="198" fillId="0" borderId="202" xfId="0" applyFont="1" applyFill="1" applyBorder="1" applyAlignment="1">
      <alignment horizontal="right" vertical="center"/>
    </xf>
    <xf numFmtId="0" fontId="198" fillId="0" borderId="203" xfId="0" applyFont="1" applyFill="1" applyBorder="1" applyAlignment="1">
      <alignment horizontal="right" vertical="center"/>
    </xf>
    <xf numFmtId="37" fontId="198" fillId="0" borderId="73" xfId="0" applyNumberFormat="1" applyFont="1" applyFill="1" applyBorder="1" applyAlignment="1">
      <alignment horizontal="center" vertical="center"/>
    </xf>
    <xf numFmtId="41" fontId="195" fillId="10" borderId="204" xfId="0" applyNumberFormat="1" applyFont="1" applyFill="1" applyBorder="1" applyAlignment="1">
      <alignment horizontal="center" vertical="center" wrapText="1"/>
    </xf>
    <xf numFmtId="41" fontId="106" fillId="10" borderId="73" xfId="0" applyNumberFormat="1" applyFont="1" applyFill="1" applyBorder="1" applyAlignment="1">
      <alignment horizontal="center" vertical="center"/>
    </xf>
    <xf numFmtId="43" fontId="193" fillId="10" borderId="73" xfId="0" applyNumberFormat="1" applyFont="1" applyFill="1" applyBorder="1" applyAlignment="1">
      <alignment horizontal="center" vertical="center"/>
    </xf>
    <xf numFmtId="43" fontId="116" fillId="10" borderId="203" xfId="0" applyNumberFormat="1" applyFont="1" applyFill="1" applyBorder="1" applyAlignment="1">
      <alignment horizontal="right" vertical="center"/>
    </xf>
    <xf numFmtId="39" fontId="193" fillId="10" borderId="205" xfId="0" applyNumberFormat="1" applyFont="1" applyFill="1" applyBorder="1" applyAlignment="1">
      <alignment horizontal="center" vertical="center"/>
    </xf>
    <xf numFmtId="39" fontId="193" fillId="10" borderId="206" xfId="0" applyNumberFormat="1" applyFont="1" applyFill="1" applyBorder="1" applyAlignment="1">
      <alignment horizontal="center" vertical="center"/>
    </xf>
    <xf numFmtId="39" fontId="193" fillId="10" borderId="207" xfId="0" applyNumberFormat="1" applyFont="1" applyFill="1" applyBorder="1" applyAlignment="1">
      <alignment horizontal="center" vertical="center"/>
    </xf>
    <xf numFmtId="39" fontId="193" fillId="10" borderId="208" xfId="0" applyNumberFormat="1" applyFont="1" applyFill="1" applyBorder="1" applyAlignment="1">
      <alignment horizontal="center" vertical="center"/>
    </xf>
    <xf numFmtId="39" fontId="193" fillId="10" borderId="209" xfId="0" applyNumberFormat="1" applyFont="1" applyFill="1" applyBorder="1" applyAlignment="1">
      <alignment horizontal="center" vertical="center"/>
    </xf>
    <xf numFmtId="39" fontId="193" fillId="10" borderId="210" xfId="0" applyNumberFormat="1" applyFont="1" applyFill="1" applyBorder="1" applyAlignment="1">
      <alignment horizontal="center" vertical="center"/>
    </xf>
    <xf numFmtId="37" fontId="193" fillId="32" borderId="210" xfId="0" applyNumberFormat="1" applyFont="1" applyFill="1" applyBorder="1" applyAlignment="1">
      <alignment horizontal="center" vertical="center"/>
    </xf>
    <xf numFmtId="37" fontId="193" fillId="0" borderId="206" xfId="0" applyNumberFormat="1" applyFont="1" applyBorder="1" applyAlignment="1">
      <alignment horizontal="center" vertical="center"/>
    </xf>
    <xf numFmtId="37" fontId="193" fillId="0" borderId="209" xfId="0" applyNumberFormat="1" applyFont="1" applyBorder="1" applyAlignment="1">
      <alignment horizontal="center" vertical="center"/>
    </xf>
    <xf numFmtId="0" fontId="106" fillId="0" borderId="171" xfId="0" applyFont="1" applyBorder="1" applyAlignment="1">
      <alignment horizontal="center" vertical="center"/>
    </xf>
    <xf numFmtId="0" fontId="198" fillId="0" borderId="172" xfId="0" applyFont="1" applyBorder="1" applyAlignment="1">
      <alignment vertical="center"/>
    </xf>
    <xf numFmtId="0" fontId="106" fillId="0" borderId="173" xfId="0" applyFont="1" applyBorder="1" applyAlignment="1">
      <alignment horizontal="center" vertical="center"/>
    </xf>
    <xf numFmtId="221" fontId="106" fillId="0" borderId="174" xfId="0" applyNumberFormat="1" applyFont="1" applyBorder="1" applyAlignment="1">
      <alignment horizontal="right" vertical="center"/>
    </xf>
    <xf numFmtId="221" fontId="106" fillId="0" borderId="211" xfId="0" applyNumberFormat="1" applyFont="1" applyFill="1" applyBorder="1" applyAlignment="1">
      <alignment horizontal="center" vertical="center"/>
    </xf>
    <xf numFmtId="221" fontId="106" fillId="0" borderId="174" xfId="0" applyNumberFormat="1" applyFont="1" applyFill="1" applyBorder="1" applyAlignment="1">
      <alignment vertical="center"/>
    </xf>
    <xf numFmtId="43" fontId="193" fillId="0" borderId="173" xfId="0" applyNumberFormat="1" applyFont="1" applyBorder="1" applyAlignment="1">
      <alignment vertical="center"/>
    </xf>
    <xf numFmtId="43" fontId="193" fillId="0" borderId="64" xfId="0" applyNumberFormat="1" applyFont="1" applyBorder="1" applyAlignment="1" applyProtection="1">
      <alignment vertical="center"/>
      <protection locked="0"/>
    </xf>
    <xf numFmtId="43" fontId="193" fillId="0" borderId="174" xfId="0" applyNumberFormat="1" applyFont="1" applyFill="1" applyBorder="1" applyAlignment="1" applyProtection="1">
      <alignment vertical="center"/>
      <protection locked="0"/>
    </xf>
    <xf numFmtId="43" fontId="193" fillId="0" borderId="212" xfId="0" applyNumberFormat="1" applyFont="1" applyBorder="1" applyAlignment="1" applyProtection="1">
      <alignment vertical="center"/>
      <protection locked="0"/>
    </xf>
    <xf numFmtId="43" fontId="193" fillId="0" borderId="213" xfId="0" applyNumberFormat="1" applyFont="1" applyBorder="1" applyAlignment="1" applyProtection="1">
      <alignment vertical="center"/>
      <protection locked="0"/>
    </xf>
    <xf numFmtId="43" fontId="193" fillId="0" borderId="214" xfId="0" applyNumberFormat="1" applyFont="1" applyBorder="1" applyAlignment="1" applyProtection="1">
      <alignment vertical="center"/>
      <protection locked="0"/>
    </xf>
    <xf numFmtId="43" fontId="193" fillId="0" borderId="215" xfId="0" applyNumberFormat="1" applyFont="1" applyBorder="1" applyAlignment="1" applyProtection="1">
      <alignment vertical="center"/>
      <protection locked="0"/>
    </xf>
    <xf numFmtId="43" fontId="193" fillId="0" borderId="213" xfId="0" applyNumberFormat="1" applyFont="1" applyFill="1" applyBorder="1" applyAlignment="1" applyProtection="1">
      <alignment vertical="center"/>
      <protection locked="0"/>
    </xf>
    <xf numFmtId="43" fontId="193" fillId="0" borderId="216" xfId="0" applyNumberFormat="1" applyFont="1" applyBorder="1" applyAlignment="1" applyProtection="1">
      <alignment vertical="center"/>
      <protection locked="0"/>
    </xf>
    <xf numFmtId="43" fontId="193" fillId="0" borderId="217" xfId="0" applyNumberFormat="1" applyFont="1" applyBorder="1" applyAlignment="1" applyProtection="1">
      <alignment vertical="center"/>
      <protection locked="0"/>
    </xf>
    <xf numFmtId="43" fontId="193" fillId="32" borderId="218" xfId="0" applyNumberFormat="1" applyFont="1" applyFill="1" applyBorder="1" applyAlignment="1" applyProtection="1">
      <alignment vertical="center"/>
      <protection locked="0"/>
    </xf>
    <xf numFmtId="43" fontId="193" fillId="0" borderId="219" xfId="0" applyNumberFormat="1" applyFont="1" applyBorder="1" applyAlignment="1" applyProtection="1">
      <alignment vertical="center"/>
      <protection locked="0"/>
    </xf>
    <xf numFmtId="43" fontId="193" fillId="0" borderId="220" xfId="0" applyNumberFormat="1" applyFont="1" applyBorder="1" applyAlignment="1" applyProtection="1">
      <alignment vertical="center"/>
      <protection locked="0"/>
    </xf>
    <xf numFmtId="0" fontId="106" fillId="0" borderId="221" xfId="0" applyFont="1" applyBorder="1" applyAlignment="1">
      <alignment horizontal="center" vertical="center"/>
    </xf>
    <xf numFmtId="0" fontId="106" fillId="0" borderId="41" xfId="0" applyFont="1" applyBorder="1" applyAlignment="1">
      <alignment vertical="center"/>
    </xf>
    <xf numFmtId="0" fontId="106" fillId="0" borderId="101" xfId="0" applyFont="1" applyBorder="1" applyAlignment="1">
      <alignment horizontal="center" vertical="center"/>
    </xf>
    <xf numFmtId="43" fontId="106" fillId="0" borderId="102" xfId="0" applyNumberFormat="1" applyFont="1" applyBorder="1" applyAlignment="1">
      <alignment horizontal="right" vertical="center"/>
    </xf>
    <xf numFmtId="221" fontId="106" fillId="0" borderId="101" xfId="0" applyNumberFormat="1" applyFont="1" applyFill="1" applyBorder="1" applyAlignment="1">
      <alignment horizontal="center" vertical="center"/>
    </xf>
    <xf numFmtId="221" fontId="106" fillId="0" borderId="102" xfId="0" applyNumberFormat="1" applyFont="1" applyFill="1" applyBorder="1" applyAlignment="1">
      <alignment vertical="center"/>
    </xf>
    <xf numFmtId="43" fontId="193" fillId="0" borderId="101" xfId="0" applyNumberFormat="1" applyFont="1" applyBorder="1" applyAlignment="1">
      <alignment vertical="center"/>
    </xf>
    <xf numFmtId="43" fontId="193" fillId="0" borderId="68" xfId="0" applyNumberFormat="1" applyFont="1" applyBorder="1" applyAlignment="1" applyProtection="1">
      <alignment vertical="center"/>
      <protection locked="0"/>
    </xf>
    <xf numFmtId="43" fontId="193" fillId="0" borderId="102" xfId="0" applyNumberFormat="1" applyFont="1" applyFill="1" applyBorder="1" applyAlignment="1" applyProtection="1">
      <alignment vertical="center"/>
      <protection locked="0"/>
    </xf>
    <xf numFmtId="43" fontId="193" fillId="27" borderId="222" xfId="0" applyNumberFormat="1" applyFont="1" applyFill="1" applyBorder="1" applyAlignment="1" applyProtection="1">
      <alignment vertical="center"/>
      <protection locked="0"/>
    </xf>
    <xf numFmtId="43" fontId="193" fillId="27" borderId="116" xfId="0" applyNumberFormat="1" applyFont="1" applyFill="1" applyBorder="1" applyAlignment="1" applyProtection="1">
      <alignment vertical="center"/>
      <protection locked="0"/>
    </xf>
    <xf numFmtId="43" fontId="193" fillId="27" borderId="164" xfId="0" applyNumberFormat="1" applyFont="1" applyFill="1" applyBorder="1" applyAlignment="1" applyProtection="1">
      <alignment vertical="center"/>
      <protection locked="0"/>
    </xf>
    <xf numFmtId="43" fontId="193" fillId="27" borderId="115" xfId="0" applyNumberFormat="1" applyFont="1" applyFill="1" applyBorder="1" applyAlignment="1" applyProtection="1">
      <alignment vertical="center"/>
      <protection locked="0"/>
    </xf>
    <xf numFmtId="43" fontId="193" fillId="4" borderId="223" xfId="0" applyNumberFormat="1" applyFont="1" applyFill="1" applyBorder="1" applyAlignment="1" applyProtection="1">
      <alignment vertical="center"/>
      <protection locked="0"/>
    </xf>
    <xf numFmtId="43" fontId="193" fillId="4" borderId="166" xfId="0" applyNumberFormat="1" applyFont="1" applyFill="1" applyBorder="1" applyAlignment="1" applyProtection="1">
      <alignment vertical="center"/>
      <protection locked="0"/>
    </xf>
    <xf numFmtId="43" fontId="193" fillId="0" borderId="116" xfId="0" applyNumberFormat="1" applyFont="1" applyBorder="1" applyAlignment="1" applyProtection="1">
      <alignment vertical="center"/>
      <protection locked="0"/>
    </xf>
    <xf numFmtId="43" fontId="193" fillId="0" borderId="164" xfId="0" applyNumberFormat="1" applyFont="1" applyBorder="1" applyAlignment="1" applyProtection="1">
      <alignment vertical="center"/>
      <protection locked="0"/>
    </xf>
    <xf numFmtId="43" fontId="193" fillId="0" borderId="115" xfId="0" applyNumberFormat="1" applyFont="1" applyBorder="1" applyAlignment="1" applyProtection="1">
      <alignment vertical="center"/>
      <protection locked="0"/>
    </xf>
    <xf numFmtId="43" fontId="193" fillId="0" borderId="223" xfId="0" applyNumberFormat="1" applyFont="1" applyBorder="1" applyAlignment="1" applyProtection="1">
      <alignment vertical="center"/>
      <protection locked="0"/>
    </xf>
    <xf numFmtId="43" fontId="193" fillId="0" borderId="166" xfId="0" applyNumberFormat="1" applyFont="1" applyBorder="1" applyAlignment="1" applyProtection="1">
      <alignment vertical="center"/>
      <protection locked="0"/>
    </xf>
    <xf numFmtId="43" fontId="193" fillId="32" borderId="166" xfId="0" applyNumberFormat="1" applyFont="1" applyFill="1" applyBorder="1" applyAlignment="1" applyProtection="1">
      <alignment vertical="center"/>
      <protection locked="0"/>
    </xf>
    <xf numFmtId="43" fontId="193" fillId="0" borderId="102" xfId="0" applyNumberFormat="1" applyFont="1" applyBorder="1" applyAlignment="1" applyProtection="1">
      <alignment vertical="center"/>
      <protection locked="0"/>
    </xf>
    <xf numFmtId="43" fontId="193" fillId="0" borderId="222" xfId="0" applyNumberFormat="1" applyFont="1" applyFill="1" applyBorder="1" applyAlignment="1" applyProtection="1">
      <alignment vertical="center"/>
      <protection locked="0"/>
    </xf>
    <xf numFmtId="43" fontId="193" fillId="0" borderId="116" xfId="0" applyNumberFormat="1" applyFont="1" applyFill="1" applyBorder="1" applyAlignment="1" applyProtection="1">
      <alignment vertical="center"/>
      <protection locked="0"/>
    </xf>
    <xf numFmtId="43" fontId="193" fillId="0" borderId="164" xfId="0" applyNumberFormat="1" applyFont="1" applyFill="1" applyBorder="1" applyAlignment="1" applyProtection="1">
      <alignment vertical="center"/>
      <protection locked="0"/>
    </xf>
    <xf numFmtId="43" fontId="193" fillId="0" borderId="115" xfId="0" applyNumberFormat="1" applyFont="1" applyFill="1" applyBorder="1" applyAlignment="1" applyProtection="1">
      <alignment vertical="center"/>
      <protection locked="0"/>
    </xf>
    <xf numFmtId="43" fontId="193" fillId="0" borderId="166" xfId="0" applyNumberFormat="1" applyFont="1" applyFill="1" applyBorder="1" applyAlignment="1" applyProtection="1">
      <alignment vertical="center"/>
      <protection locked="0"/>
    </xf>
    <xf numFmtId="43" fontId="193" fillId="0" borderId="223" xfId="0" applyNumberFormat="1" applyFont="1" applyFill="1" applyBorder="1" applyAlignment="1" applyProtection="1">
      <alignment vertical="center"/>
      <protection locked="0"/>
    </xf>
    <xf numFmtId="0" fontId="106" fillId="0" borderId="41" xfId="0" quotePrefix="1" applyFont="1" applyBorder="1" applyAlignment="1">
      <alignment vertical="center"/>
    </xf>
    <xf numFmtId="0" fontId="198" fillId="0" borderId="41" xfId="0" applyFont="1" applyBorder="1" applyAlignment="1">
      <alignment vertical="center"/>
    </xf>
    <xf numFmtId="0" fontId="106" fillId="0" borderId="41" xfId="0" applyFont="1" applyFill="1" applyBorder="1" applyAlignment="1">
      <alignment vertical="center"/>
    </xf>
    <xf numFmtId="0" fontId="106" fillId="0" borderId="101" xfId="0" applyFont="1" applyFill="1" applyBorder="1" applyAlignment="1">
      <alignment horizontal="center" vertical="center"/>
    </xf>
    <xf numFmtId="43" fontId="106" fillId="0" borderId="102" xfId="0" applyNumberFormat="1" applyFont="1" applyFill="1" applyBorder="1" applyAlignment="1">
      <alignment horizontal="right" vertical="center"/>
    </xf>
    <xf numFmtId="43" fontId="193" fillId="4" borderId="116" xfId="0" applyNumberFormat="1" applyFont="1" applyFill="1" applyBorder="1" applyAlignment="1" applyProtection="1">
      <alignment vertical="center"/>
      <protection locked="0"/>
    </xf>
    <xf numFmtId="43" fontId="193" fillId="4" borderId="115" xfId="0" applyNumberFormat="1" applyFont="1" applyFill="1" applyBorder="1" applyAlignment="1" applyProtection="1">
      <alignment vertical="center"/>
      <protection locked="0"/>
    </xf>
    <xf numFmtId="43" fontId="193" fillId="4" borderId="164" xfId="0" applyNumberFormat="1" applyFont="1" applyFill="1" applyBorder="1" applyAlignment="1" applyProtection="1">
      <alignment vertical="center"/>
      <protection locked="0"/>
    </xf>
    <xf numFmtId="0" fontId="106" fillId="0" borderId="202" xfId="0" applyFont="1" applyBorder="1" applyAlignment="1">
      <alignment horizontal="center" vertical="center"/>
    </xf>
    <xf numFmtId="0" fontId="106" fillId="0" borderId="203" xfId="0" applyFont="1" applyBorder="1" applyAlignment="1">
      <alignment vertical="center"/>
    </xf>
    <xf numFmtId="0" fontId="106" fillId="0" borderId="224" xfId="0" applyFont="1" applyBorder="1" applyAlignment="1">
      <alignment horizontal="center" vertical="center"/>
    </xf>
    <xf numFmtId="43" fontId="106" fillId="0" borderId="225" xfId="0" applyNumberFormat="1" applyFont="1" applyBorder="1" applyAlignment="1">
      <alignment horizontal="right" vertical="center"/>
    </xf>
    <xf numFmtId="221" fontId="106" fillId="0" borderId="224" xfId="0" applyNumberFormat="1" applyFont="1" applyFill="1" applyBorder="1" applyAlignment="1">
      <alignment horizontal="center" vertical="center"/>
    </xf>
    <xf numFmtId="221" fontId="106" fillId="0" borderId="225" xfId="0" applyNumberFormat="1" applyFont="1" applyFill="1" applyBorder="1" applyAlignment="1">
      <alignment vertical="center"/>
    </xf>
    <xf numFmtId="43" fontId="193" fillId="0" borderId="224" xfId="0" applyNumberFormat="1" applyFont="1" applyBorder="1" applyAlignment="1">
      <alignment vertical="center"/>
    </xf>
    <xf numFmtId="43" fontId="193" fillId="0" borderId="71" xfId="0" applyNumberFormat="1" applyFont="1" applyBorder="1" applyAlignment="1" applyProtection="1">
      <alignment vertical="center"/>
      <protection locked="0"/>
    </xf>
    <xf numFmtId="43" fontId="193" fillId="0" borderId="225" xfId="0" applyNumberFormat="1" applyFont="1" applyBorder="1" applyAlignment="1" applyProtection="1">
      <alignment vertical="center"/>
      <protection locked="0"/>
    </xf>
    <xf numFmtId="43" fontId="193" fillId="0" borderId="205" xfId="0" applyNumberFormat="1" applyFont="1" applyFill="1" applyBorder="1" applyAlignment="1">
      <alignment vertical="center"/>
    </xf>
    <xf numFmtId="43" fontId="193" fillId="0" borderId="206" xfId="0" applyNumberFormat="1" applyFont="1" applyFill="1" applyBorder="1" applyAlignment="1">
      <alignment vertical="center"/>
    </xf>
    <xf numFmtId="43" fontId="193" fillId="0" borderId="207" xfId="0" applyNumberFormat="1" applyFont="1" applyFill="1" applyBorder="1" applyAlignment="1">
      <alignment vertical="center"/>
    </xf>
    <xf numFmtId="43" fontId="193" fillId="0" borderId="208" xfId="0" applyNumberFormat="1" applyFont="1" applyFill="1" applyBorder="1" applyAlignment="1">
      <alignment vertical="center"/>
    </xf>
    <xf numFmtId="43" fontId="193" fillId="0" borderId="209" xfId="0" applyNumberFormat="1" applyFont="1" applyFill="1" applyBorder="1" applyAlignment="1">
      <alignment vertical="center"/>
    </xf>
    <xf numFmtId="43" fontId="193" fillId="0" borderId="210" xfId="0" applyNumberFormat="1" applyFont="1" applyFill="1" applyBorder="1" applyAlignment="1">
      <alignment vertical="center"/>
    </xf>
    <xf numFmtId="41" fontId="106" fillId="0" borderId="0" xfId="0" applyNumberFormat="1" applyFont="1" applyBorder="1" applyAlignment="1">
      <alignment horizontal="center" vertical="center"/>
    </xf>
    <xf numFmtId="41" fontId="106" fillId="0" borderId="0" xfId="0" applyNumberFormat="1" applyFont="1" applyBorder="1" applyAlignment="1">
      <alignment vertical="center"/>
    </xf>
    <xf numFmtId="0" fontId="179" fillId="48" borderId="0" xfId="0" applyFont="1" applyFill="1" applyBorder="1" applyAlignment="1">
      <alignment horizontal="left" vertical="center"/>
    </xf>
    <xf numFmtId="0" fontId="201" fillId="51" borderId="0" xfId="0" applyFont="1" applyFill="1" applyBorder="1" applyAlignment="1">
      <alignment horizontal="left" vertical="center"/>
    </xf>
    <xf numFmtId="0" fontId="203" fillId="0" borderId="0" xfId="579" applyFont="1" applyAlignment="1" applyProtection="1"/>
  </cellXfs>
  <cellStyles count="580">
    <cellStyle name="_x000d__x000a_JournalTemplate=C:\COMFO\CTALK\JOURSTD.TPL_x000d__x000a_LbStateAddress=3 3 0 251 1 89 2 311_x000d__x000a_LbStateJou" xfId="34"/>
    <cellStyle name="#,##0" xfId="35"/>
    <cellStyle name="??" xfId="36"/>
    <cellStyle name="?? [0]_(type)??" xfId="37"/>
    <cellStyle name="??&amp;O?&amp;H?_x0008__x000f__x0007_?_x0007__x0001__x0001_" xfId="38"/>
    <cellStyle name="??&amp;O?&amp;H?_x0008_??_x0007__x0001__x0001_" xfId="39"/>
    <cellStyle name="??&amp;O?&amp;H?_x0008_x_x000b_P_x000c__x0007__x0001__x0001_" xfId="40"/>
    <cellStyle name="??&amp;쏗?뷐9_x0008__x0011__x0007_?_x0007__x0001__x0001_" xfId="41"/>
    <cellStyle name="??(R)" xfId="42"/>
    <cellStyle name="???" xfId="43"/>
    <cellStyle name="????" xfId="44"/>
    <cellStyle name="?????" xfId="45"/>
    <cellStyle name="????_??????" xfId="46"/>
    <cellStyle name="????0" xfId="47"/>
    <cellStyle name="????1" xfId="48"/>
    <cellStyle name="????2" xfId="49"/>
    <cellStyle name="???_??" xfId="50"/>
    <cellStyle name="???0" xfId="51"/>
    <cellStyle name="??_(type)??" xfId="52"/>
    <cellStyle name="?W?_laroux" xfId="53"/>
    <cellStyle name="?曹%U?&amp;H?_x0008_?s_x000a__x0007__x0001__x0001_" xfId="54"/>
    <cellStyle name="_견적서(세종)" xfId="55"/>
    <cellStyle name="_견적서-이란(Rev 3)" xfId="56"/>
    <cellStyle name="_세종" xfId="57"/>
    <cellStyle name="’E‰Y [0.00]_laroux" xfId="58"/>
    <cellStyle name="’E‰Y_laroux" xfId="59"/>
    <cellStyle name="¤@?e_TEST-1 " xfId="60"/>
    <cellStyle name="µÚ¿¡ ¿À´Â ÇÏÀÌÆÛ¸µÅ©" xfId="61"/>
    <cellStyle name="‡" xfId="62"/>
    <cellStyle name="‡_AUTO2000" xfId="63"/>
    <cellStyle name="‡_C4X" xfId="64"/>
    <cellStyle name="‡_C4X_AUTO2000" xfId="65"/>
    <cellStyle name="‡_F5" xfId="66"/>
    <cellStyle name="‡_F6" xfId="67"/>
    <cellStyle name="‡_Managerevdir2" xfId="68"/>
    <cellStyle name="‡_Managerevdir2_AUTO2000" xfId="69"/>
    <cellStyle name="‡_me-AAF-COMBINED" xfId="70"/>
    <cellStyle name="‡_me-AAF-COMBINED_AUTO2000" xfId="71"/>
    <cellStyle name="‡_Piping" xfId="72"/>
    <cellStyle name="‡_Piping_AUTO2000" xfId="73"/>
    <cellStyle name="‡_Piping-CostCO2" xfId="74"/>
    <cellStyle name="‡_Piping-CostCO2_AUTO2000" xfId="75"/>
    <cellStyle name="‡_Piping-Costrev2" xfId="76"/>
    <cellStyle name="‡_Piping-Costrev2_AUTO2000" xfId="77"/>
    <cellStyle name="•W€_’¼ÚHŽ–’P‰¿”äŠr•\RFP-003" xfId="78"/>
    <cellStyle name="•W_’¼ÚH–’P‰¿”äŠr•\RFP-003" xfId="79"/>
    <cellStyle name="W_STDFOR" xfId="80"/>
    <cellStyle name="0.0" xfId="81"/>
    <cellStyle name="0.00" xfId="82"/>
    <cellStyle name="¹éºÐÀ²_±¸¸Å³³±â" xfId="83"/>
    <cellStyle name="2)" xfId="84"/>
    <cellStyle name="20% - Accent1 2" xfId="85"/>
    <cellStyle name="20% - Accent2 2" xfId="86"/>
    <cellStyle name="20% - Accent3 2" xfId="87"/>
    <cellStyle name="20% - Accent4 2" xfId="88"/>
    <cellStyle name="20% - Accent5 2" xfId="89"/>
    <cellStyle name="20% - Accent6 2" xfId="90"/>
    <cellStyle name="20% - アクセント 1" xfId="91"/>
    <cellStyle name="20% - アクセント 1 2" xfId="92"/>
    <cellStyle name="20% - アクセント 2" xfId="93"/>
    <cellStyle name="20% - アクセント 2 2" xfId="94"/>
    <cellStyle name="20% - アクセント 3" xfId="95"/>
    <cellStyle name="20% - アクセント 3 2" xfId="96"/>
    <cellStyle name="20% - アクセント 4" xfId="97"/>
    <cellStyle name="20% - アクセント 4 2" xfId="98"/>
    <cellStyle name="20% - アクセント 5" xfId="99"/>
    <cellStyle name="20% - アクセント 5 2" xfId="100"/>
    <cellStyle name="20% - アクセント 6" xfId="101"/>
    <cellStyle name="20% - アクセント 6 2" xfId="102"/>
    <cellStyle name="40% - Accent1 2" xfId="103"/>
    <cellStyle name="40% - Accent2 2" xfId="104"/>
    <cellStyle name="40% - Accent3 2" xfId="105"/>
    <cellStyle name="40% - Accent4 2" xfId="106"/>
    <cellStyle name="40% - Accent5 2" xfId="107"/>
    <cellStyle name="40% - Accent6 2" xfId="108"/>
    <cellStyle name="40% - アクセント 1" xfId="109"/>
    <cellStyle name="40% - アクセント 1 2" xfId="110"/>
    <cellStyle name="40% - アクセント 2" xfId="111"/>
    <cellStyle name="40% - アクセント 2 2" xfId="112"/>
    <cellStyle name="40% - アクセント 3" xfId="113"/>
    <cellStyle name="40% - アクセント 3 2" xfId="114"/>
    <cellStyle name="40% - アクセント 4" xfId="115"/>
    <cellStyle name="40% - アクセント 4 2" xfId="116"/>
    <cellStyle name="40% - アクセント 5" xfId="117"/>
    <cellStyle name="40% - アクセント 5 2" xfId="118"/>
    <cellStyle name="40% - アクセント 6" xfId="119"/>
    <cellStyle name="40% - アクセント 6 2" xfId="120"/>
    <cellStyle name="60" xfId="121"/>
    <cellStyle name="60% - Accent1 2" xfId="122"/>
    <cellStyle name="60% - Accent2 2" xfId="123"/>
    <cellStyle name="60% - Accent3 2" xfId="124"/>
    <cellStyle name="60% - Accent4 2" xfId="125"/>
    <cellStyle name="60% - Accent5 2" xfId="126"/>
    <cellStyle name="60% - Accent6 2" xfId="127"/>
    <cellStyle name="60% - アクセント 1" xfId="128"/>
    <cellStyle name="60% - アクセント 1 2" xfId="129"/>
    <cellStyle name="60% - アクセント 2" xfId="130"/>
    <cellStyle name="60% - アクセント 2 2" xfId="131"/>
    <cellStyle name="60% - アクセント 3" xfId="132"/>
    <cellStyle name="60% - アクセント 3 2" xfId="133"/>
    <cellStyle name="60% - アクセント 4" xfId="134"/>
    <cellStyle name="60% - アクセント 4 2" xfId="135"/>
    <cellStyle name="60% - アクセント 5" xfId="136"/>
    <cellStyle name="60% - アクセント 5 2" xfId="137"/>
    <cellStyle name="60% - アクセント 6" xfId="138"/>
    <cellStyle name="60% - アクセント 6 2" xfId="139"/>
    <cellStyle name="a" xfId="140"/>
    <cellStyle name="a_A12_EST_BS_ELECTRICAL _CONTROL SYSTEM (version 3)" xfId="141"/>
    <cellStyle name="a_A12_EST_BS_MECHANICAL (version 1)" xfId="142"/>
    <cellStyle name="a_A12_EST_BS_ONPLOT PIPING" xfId="143"/>
    <cellStyle name="a_A12_EST_Engineering (version 1)" xfId="144"/>
    <cellStyle name="a_A12_EST_Facilities Construction (version 6)" xfId="145"/>
    <cellStyle name="a_A12_EST_Offplot_Mechanical_26_08_2006 (version 2)" xfId="146"/>
    <cellStyle name="a_A12_EST_Onplot_North_South_West (version 1)" xfId="147"/>
    <cellStyle name="a_A12_EST_SLIM_ALL_26_08_2006" xfId="148"/>
    <cellStyle name="a_AREA 12 ESTIMATE_26_08_2006_SLIM" xfId="149"/>
    <cellStyle name="a_ENG_PM_SPECIAL_INDIRECT_ESCAL (version 3)" xfId="150"/>
    <cellStyle name="a_OTHER FACILITIES" xfId="151"/>
    <cellStyle name="a_Speciality Items" xfId="152"/>
    <cellStyle name="a_Well Hook Up (version 2)" xfId="153"/>
    <cellStyle name="A¨­￠￢￠O [0]_INQUIRY ￠?￥i¨u¡AAⓒ￢Aⓒª " xfId="154"/>
    <cellStyle name="A¨­¢¬¢Ò [0]_INQUIRY ¢¯¥ì¨ú¡ÀA©¬A©ª " xfId="155"/>
    <cellStyle name="A¨­￠￢￠O_INQUIRY ￠?￥i¨u¡AAⓒ￢Aⓒª " xfId="156"/>
    <cellStyle name="A¨­¢¬¢Ò_INQUIRY ¢¯¥ì¨ú¡ÀA©¬A©ª " xfId="157"/>
    <cellStyle name="ＡＡ" xfId="158"/>
    <cellStyle name="Accent1 2" xfId="159"/>
    <cellStyle name="Accent2 2" xfId="160"/>
    <cellStyle name="Accent3 2" xfId="161"/>
    <cellStyle name="Accent4 2" xfId="162"/>
    <cellStyle name="Accent5 2" xfId="163"/>
    <cellStyle name="Accent6 2" xfId="164"/>
    <cellStyle name="AeE­ [0]_´a´cAO¿ø (B4) (2)" xfId="165"/>
    <cellStyle name="ÅëÈ­ [0]_´ã´çÀÓ¿ø (B4) (2)" xfId="166"/>
    <cellStyle name="AeE­ [0]_´eºnC￥ " xfId="167"/>
    <cellStyle name="ÅëÈ­ [0]_´ÙÀÌÅ© ÇöÈ²ÀÛ¼º" xfId="168"/>
    <cellStyle name="AeE­ [0]_½C¿¹PL " xfId="169"/>
    <cellStyle name="ÅëÈ­ [0]_7°èÈ¹ " xfId="170"/>
    <cellStyle name="AeE­ [0]_AMT " xfId="171"/>
    <cellStyle name="AeE­_´a´cAO¿ø (B4) (2)" xfId="172"/>
    <cellStyle name="ÅëÈ­_´ã´çÀÓ¿ø (B4) (2)" xfId="173"/>
    <cellStyle name="AeE­_´eºnC￥ " xfId="174"/>
    <cellStyle name="ÅëÈ­_´ÙÀÌÅ© ÇöÈ²ÀÛ¼º" xfId="175"/>
    <cellStyle name="AeE­_½C¿¹PL " xfId="176"/>
    <cellStyle name="ÅëÈ­_7°èÈ¹ " xfId="177"/>
    <cellStyle name="AeE­_AMT " xfId="178"/>
    <cellStyle name="AeE¡© [0]_INQUIRY ¢¯¥ì¨ú¡ÀA©¬A©ª " xfId="179"/>
    <cellStyle name="AeE¡©_INQUIRY ¢¯¥ì¨ú¡ÀA©¬A©ª " xfId="180"/>
    <cellStyle name="AeE¡ⓒ [0]_INQUIRY ￠?￥i¨u¡AAⓒ￢Aⓒª " xfId="181"/>
    <cellStyle name="AeE¡ⓒ_INQUIRY ￠?￥i¨u¡AAⓒ￢Aⓒª " xfId="182"/>
    <cellStyle name="ALIGNMENT" xfId="183"/>
    <cellStyle name="args.style" xfId="184"/>
    <cellStyle name="Arial10" xfId="185"/>
    <cellStyle name="AÞ¸¶ [0]_´a´cAO¿ø (B4) (2)" xfId="186"/>
    <cellStyle name="ÄÞ¸¶ [0]_´ã´çÀÓ¿ø (B4) (2)" xfId="187"/>
    <cellStyle name="AÞ¸¶ [0]_´eºnC￥ " xfId="188"/>
    <cellStyle name="ÄÞ¸¶ [0]_´ÙÀÌÅ© ÇöÈ²ÀÛ¼º" xfId="189"/>
    <cellStyle name="AÞ¸¶ [0]_½C¿¹PL " xfId="190"/>
    <cellStyle name="ÄÞ¸¶ [0]_7°èÈ¹ " xfId="191"/>
    <cellStyle name="AÞ¸¶ [0]_AN°y(1.25) " xfId="192"/>
    <cellStyle name="ÄÞ¸¶ [20]" xfId="12"/>
    <cellStyle name="AÞ¸¶_´a´cAO¿ø (B4) (2)" xfId="193"/>
    <cellStyle name="ÄÞ¸¶_´ã´çÀÓ¿ø (B4) (2)" xfId="194"/>
    <cellStyle name="AÞ¸¶_´eºnC￥ " xfId="195"/>
    <cellStyle name="ÄÞ¸¶_´ÙÀÌÅ© ÇöÈ²ÀÛ¼º" xfId="196"/>
    <cellStyle name="AÞ¸¶_½C¿¹PL " xfId="197"/>
    <cellStyle name="ÄÞ¸¶_7°èÈ¹ " xfId="198"/>
    <cellStyle name="AÞ¸¶_AN°y(1.25) " xfId="199"/>
    <cellStyle name="_x0001_b" xfId="200"/>
    <cellStyle name="Bad 2" xfId="201"/>
    <cellStyle name="blank" xfId="202"/>
    <cellStyle name="blank - Style1" xfId="203"/>
    <cellStyle name="C¡IA¨ª_¡ic¨u¡A¨￢I¨￢¡Æ AN¡Æe " xfId="204"/>
    <cellStyle name="C¡ÍA¨ª_¡íc¨ú¡À¨¬I¨¬¡Æ AN¡Æe " xfId="205"/>
    <cellStyle name="Ç¥ÁØ_(Á¤º¸ºÎ¹®)¿ùº°ÀÎ¿ø°èÈ¹" xfId="206"/>
    <cellStyle name="C￥AØ_´e³≫°ø¹R (2)" xfId="207"/>
    <cellStyle name="Ç¥ÁØ_´ÙÀÌÅ© ¼ö·®»êÃâ¼­" xfId="208"/>
    <cellStyle name="C￥AØ_¿μ¾÷CoE² " xfId="209"/>
    <cellStyle name="Ç¥ÁØ_7°èÈ¹ " xfId="210"/>
    <cellStyle name="Calc Currency (0)" xfId="211"/>
    <cellStyle name="Calc Currency (2)" xfId="212"/>
    <cellStyle name="Calc Percent (0)" xfId="213"/>
    <cellStyle name="Calc Percent (1)" xfId="214"/>
    <cellStyle name="Calc Percent (2)" xfId="215"/>
    <cellStyle name="Calc Units (0)" xfId="216"/>
    <cellStyle name="Calc Units (1)" xfId="217"/>
    <cellStyle name="Calc Units (2)" xfId="218"/>
    <cellStyle name="Calculation 2" xfId="219"/>
    <cellStyle name="category" xfId="220"/>
    <cellStyle name="Check Cell 2" xfId="221"/>
    <cellStyle name="ÇÏÀÌÆÛ¸µÅ©" xfId="222"/>
    <cellStyle name="CIAIÆU¸μAⓒ" xfId="223"/>
    <cellStyle name="Comma  - Style1" xfId="224"/>
    <cellStyle name="Comma  - Style2" xfId="225"/>
    <cellStyle name="Comma  - Style3" xfId="226"/>
    <cellStyle name="Comma  - Style4" xfId="227"/>
    <cellStyle name="Comma  - Style5" xfId="228"/>
    <cellStyle name="Comma  - Style6" xfId="229"/>
    <cellStyle name="Comma  - Style7" xfId="230"/>
    <cellStyle name="Comma  - Style8" xfId="231"/>
    <cellStyle name="Comma [0]" xfId="1" builtinId="6"/>
    <cellStyle name="Comma [0] 10" xfId="232"/>
    <cellStyle name="Comma [0] 10 2" xfId="233"/>
    <cellStyle name="Comma [0] 17" xfId="234"/>
    <cellStyle name="Comma [0] 2" xfId="13"/>
    <cellStyle name="Comma [0] 2 2" xfId="31"/>
    <cellStyle name="Comma [0] 2 2 2" xfId="235"/>
    <cellStyle name="Comma [0] 2 2 3 2" xfId="236"/>
    <cellStyle name="Comma [0] 2 7 2" xfId="237"/>
    <cellStyle name="Comma [0] 3" xfId="4"/>
    <cellStyle name="Comma [0] 3 2" xfId="238"/>
    <cellStyle name="Comma [0] 3 5 2" xfId="239"/>
    <cellStyle name="Comma [0] 4" xfId="8"/>
    <cellStyle name="Comma [0] 5" xfId="10"/>
    <cellStyle name="Comma [0] 5 2" xfId="240"/>
    <cellStyle name="Comma [0] 6" xfId="241"/>
    <cellStyle name="Comma [0] 6 2" xfId="242"/>
    <cellStyle name="Comma [0] 7" xfId="243"/>
    <cellStyle name="Comma [0] 7 2" xfId="244"/>
    <cellStyle name="Comma [0] 8" xfId="245"/>
    <cellStyle name="Comma [0] 9" xfId="246"/>
    <cellStyle name="Comma [00]" xfId="247"/>
    <cellStyle name="Comma [2]" xfId="248"/>
    <cellStyle name="Comma [3]" xfId="249"/>
    <cellStyle name="Comma 10" xfId="250"/>
    <cellStyle name="Comma 10 2" xfId="251"/>
    <cellStyle name="Comma 11" xfId="252"/>
    <cellStyle name="Comma 12" xfId="253"/>
    <cellStyle name="Comma 2" xfId="3"/>
    <cellStyle name="Comma 2 2" xfId="254"/>
    <cellStyle name="Comma 2 2 3" xfId="255"/>
    <cellStyle name="Comma 2 2 5" xfId="256"/>
    <cellStyle name="Comma 2 3" xfId="257"/>
    <cellStyle name="Comma 2 3 2" xfId="258"/>
    <cellStyle name="Comma 2 8 2" xfId="259"/>
    <cellStyle name="Comma 3" xfId="260"/>
    <cellStyle name="Comma 3 2" xfId="261"/>
    <cellStyle name="Comma 3 3" xfId="262"/>
    <cellStyle name="Comma 4" xfId="263"/>
    <cellStyle name="Comma 4 2" xfId="264"/>
    <cellStyle name="Comma 4 2 2" xfId="265"/>
    <cellStyle name="Comma 4 3" xfId="266"/>
    <cellStyle name="Comma 4 4" xfId="267"/>
    <cellStyle name="Comma 5" xfId="268"/>
    <cellStyle name="Comma 5 2" xfId="269"/>
    <cellStyle name="Comma 5 2 3" xfId="270"/>
    <cellStyle name="Comma 5 3" xfId="271"/>
    <cellStyle name="Comma 5 4" xfId="272"/>
    <cellStyle name="Comma 6" xfId="273"/>
    <cellStyle name="Comma 6 2" xfId="274"/>
    <cellStyle name="Comma 7" xfId="275"/>
    <cellStyle name="Comma 8" xfId="276"/>
    <cellStyle name="Comma 9" xfId="277"/>
    <cellStyle name="Comma0" xfId="278"/>
    <cellStyle name="Copied" xfId="279"/>
    <cellStyle name="Curren?_x0012_퐀_x0017_?" xfId="280"/>
    <cellStyle name="Currency [2]" xfId="281"/>
    <cellStyle name="Currency 2" xfId="282"/>
    <cellStyle name="Currency 3" xfId="283"/>
    <cellStyle name="Currency 4" xfId="284"/>
    <cellStyle name="Currency0" xfId="285"/>
    <cellStyle name="Currency1" xfId="286"/>
    <cellStyle name="custom" xfId="287"/>
    <cellStyle name="Data" xfId="288"/>
    <cellStyle name="Date" xfId="289"/>
    <cellStyle name="Define your own named style" xfId="290"/>
    <cellStyle name="Dezimal [0]_3200.0600" xfId="291"/>
    <cellStyle name="Dezimal_3200.0600" xfId="292"/>
    <cellStyle name="Dia" xfId="293"/>
    <cellStyle name="Draw lines around data in range" xfId="294"/>
    <cellStyle name="Draw shadow and lines within range" xfId="295"/>
    <cellStyle name="Encabez1" xfId="296"/>
    <cellStyle name="Encabez2" xfId="297"/>
    <cellStyle name="Enlarge title text, yellow on blue" xfId="298"/>
    <cellStyle name="Entered" xfId="299"/>
    <cellStyle name="Euro" xfId="300"/>
    <cellStyle name="Explanatory Text 2" xfId="301"/>
    <cellStyle name="F2" xfId="14"/>
    <cellStyle name="F3" xfId="15"/>
    <cellStyle name="F4" xfId="16"/>
    <cellStyle name="F5" xfId="17"/>
    <cellStyle name="F6" xfId="18"/>
    <cellStyle name="F7" xfId="19"/>
    <cellStyle name="F8" xfId="20"/>
    <cellStyle name="Fijo" xfId="302"/>
    <cellStyle name="Financiero" xfId="303"/>
    <cellStyle name="Fixed" xfId="304"/>
    <cellStyle name="Format a column of totals" xfId="305"/>
    <cellStyle name="Format a row of totals" xfId="306"/>
    <cellStyle name="Good 2" xfId="307"/>
    <cellStyle name="Grey" xfId="308"/>
    <cellStyle name="HEADER" xfId="309"/>
    <cellStyle name="Header1" xfId="310"/>
    <cellStyle name="Header2" xfId="311"/>
    <cellStyle name="Heading 1 2" xfId="312"/>
    <cellStyle name="Heading 2 2" xfId="313"/>
    <cellStyle name="Heading 3 2" xfId="314"/>
    <cellStyle name="Heading 4 2" xfId="315"/>
    <cellStyle name="HEADING1" xfId="316"/>
    <cellStyle name="HEADING2" xfId="317"/>
    <cellStyle name="HEADINGS" xfId="318"/>
    <cellStyle name="HEADINGSTOP" xfId="319"/>
    <cellStyle name="Helv8_PFD4.XLS" xfId="320"/>
    <cellStyle name="Hyperlink" xfId="579" builtinId="8"/>
    <cellStyle name="Input [yellow]" xfId="321"/>
    <cellStyle name="Input 2" xfId="322"/>
    <cellStyle name="KIB" xfId="323"/>
    <cellStyle name="L`" xfId="324"/>
    <cellStyle name="left" xfId="325"/>
    <cellStyle name="Linked Cell 2" xfId="326"/>
    <cellStyle name="Migliaia (0)_B O T " xfId="327"/>
    <cellStyle name="Migliaia_B O T " xfId="328"/>
    <cellStyle name="Millares [0]_Cierre 99" xfId="329"/>
    <cellStyle name="Millares_Cierre 99" xfId="330"/>
    <cellStyle name="Model" xfId="331"/>
    <cellStyle name="Moeda [0]_PLDT" xfId="332"/>
    <cellStyle name="Moeda_PLDT" xfId="333"/>
    <cellStyle name="Moneda [0]_ACUMINS" xfId="334"/>
    <cellStyle name="Moneda_ACUMINS" xfId="335"/>
    <cellStyle name="Monetario" xfId="336"/>
    <cellStyle name="MS_Latin" xfId="337"/>
    <cellStyle name="Neutral 2" xfId="338"/>
    <cellStyle name="New Times Roman" xfId="339"/>
    <cellStyle name="no dec" xfId="340"/>
    <cellStyle name="Norma" xfId="341"/>
    <cellStyle name="Normal" xfId="0" builtinId="0"/>
    <cellStyle name="Normal - Stile1" xfId="342"/>
    <cellStyle name="Normal - Stile2" xfId="343"/>
    <cellStyle name="Normal - Stile3" xfId="344"/>
    <cellStyle name="Normal - Stile4" xfId="345"/>
    <cellStyle name="Normal - Stile5" xfId="346"/>
    <cellStyle name="Normal - Stile6" xfId="347"/>
    <cellStyle name="Normal - Stile7" xfId="348"/>
    <cellStyle name="Normal - Stile8" xfId="349"/>
    <cellStyle name="Normal - Style1" xfId="21"/>
    <cellStyle name="Normal - Style1 2" xfId="350"/>
    <cellStyle name="Normal - Style2" xfId="351"/>
    <cellStyle name="Normal - Style3" xfId="352"/>
    <cellStyle name="Normal - Style4" xfId="353"/>
    <cellStyle name="Normal - Style5" xfId="354"/>
    <cellStyle name="Normal - Style6" xfId="355"/>
    <cellStyle name="Normal - Style7" xfId="356"/>
    <cellStyle name="Normal - Style8" xfId="357"/>
    <cellStyle name="Normal 10" xfId="358"/>
    <cellStyle name="Normal 10 2" xfId="359"/>
    <cellStyle name="Normal 11" xfId="360"/>
    <cellStyle name="Normal 11 2" xfId="26"/>
    <cellStyle name="Normal 11 3" xfId="361"/>
    <cellStyle name="Normal 12" xfId="362"/>
    <cellStyle name="Normal 13" xfId="363"/>
    <cellStyle name="Normal 14" xfId="364"/>
    <cellStyle name="Normal 15" xfId="365"/>
    <cellStyle name="Normal 16" xfId="366"/>
    <cellStyle name="Normal 17" xfId="574"/>
    <cellStyle name="Normal 18" xfId="576"/>
    <cellStyle name="Normal 2" xfId="9"/>
    <cellStyle name="Normal 2 10" xfId="29"/>
    <cellStyle name="Normal 2 2" xfId="367"/>
    <cellStyle name="Normal 2 2 2" xfId="368"/>
    <cellStyle name="Normal 2 2 2 2" xfId="369"/>
    <cellStyle name="Normal 2 2 3" xfId="370"/>
    <cellStyle name="Normal 2 3" xfId="371"/>
    <cellStyle name="Normal 2 4" xfId="372"/>
    <cellStyle name="Normal 2 5" xfId="373"/>
    <cellStyle name="Normal 2 5 2" xfId="374"/>
    <cellStyle name="Normal 2 6" xfId="375"/>
    <cellStyle name="Normal 2 7" xfId="376"/>
    <cellStyle name="Normal 2_Progress PB#3 Shutdown" xfId="377"/>
    <cellStyle name="Normal 24" xfId="378"/>
    <cellStyle name="Normal 3" xfId="11"/>
    <cellStyle name="Normal 3 2" xfId="379"/>
    <cellStyle name="Normal 3 3" xfId="380"/>
    <cellStyle name="Normal 4" xfId="5"/>
    <cellStyle name="Normal 4 2" xfId="28"/>
    <cellStyle name="Normal 4 3" xfId="381"/>
    <cellStyle name="Normal 5" xfId="22"/>
    <cellStyle name="Normal 5 2" xfId="382"/>
    <cellStyle name="Normal 5 2 2" xfId="383"/>
    <cellStyle name="Normal 5 2 3" xfId="384"/>
    <cellStyle name="Normal 6" xfId="27"/>
    <cellStyle name="Normal 7" xfId="30"/>
    <cellStyle name="Normal 8" xfId="385"/>
    <cellStyle name="Normal 9" xfId="386"/>
    <cellStyle name="Normal 9 2" xfId="387"/>
    <cellStyle name="Normal 9 3" xfId="388"/>
    <cellStyle name="Normal 9 3 2" xfId="389"/>
    <cellStyle name="Normal 9 4" xfId="390"/>
    <cellStyle name="Normal_Copy of SPP Price Final TDKREV1b orginal 14MAR07 19.25 2 2" xfId="575"/>
    <cellStyle name="Normal_Detail Daily Progress" xfId="7"/>
    <cellStyle name="Normal_MPS feb 2008" xfId="578"/>
    <cellStyle name="Normal_pb -1 hut april 2004" xfId="577"/>
    <cellStyle name="Normal1" xfId="391"/>
    <cellStyle name="Normale_1" xfId="392"/>
    <cellStyle name="Note 2" xfId="393"/>
    <cellStyle name="Note 3" xfId="394"/>
    <cellStyle name="Œ…‹æØ‚è [0.00]_GUIDE" xfId="395"/>
    <cellStyle name="Œ…‹æØ‚è_GUIDE" xfId="396"/>
    <cellStyle name="Output 2" xfId="397"/>
    <cellStyle name="per.style" xfId="398"/>
    <cellStyle name="Percent" xfId="2" builtinId="5"/>
    <cellStyle name="Percent [2]" xfId="399"/>
    <cellStyle name="Percent 2" xfId="23"/>
    <cellStyle name="Percent 2 2" xfId="400"/>
    <cellStyle name="Percent 2 2 3" xfId="32"/>
    <cellStyle name="Percent 2 2 3 2" xfId="401"/>
    <cellStyle name="Percent 2 2 3 2 2" xfId="402"/>
    <cellStyle name="Percent 2 3" xfId="403"/>
    <cellStyle name="Percent 2 6" xfId="404"/>
    <cellStyle name="Percent 3" xfId="6"/>
    <cellStyle name="Percent 3 2" xfId="405"/>
    <cellStyle name="Percent 3 4" xfId="406"/>
    <cellStyle name="Percent 4" xfId="33"/>
    <cellStyle name="Percent 4 2 2" xfId="407"/>
    <cellStyle name="Percent 4 4" xfId="408"/>
    <cellStyle name="Percent 5" xfId="409"/>
    <cellStyle name="Porcentaje" xfId="410"/>
    <cellStyle name="pump" xfId="411"/>
    <cellStyle name="regstoresfromspecstores" xfId="412"/>
    <cellStyle name="Reset range style to defaults" xfId="413"/>
    <cellStyle name="RevList" xfId="414"/>
    <cellStyle name="Rp" xfId="415"/>
    <cellStyle name="Separador de milhares [0]_PLDT" xfId="416"/>
    <cellStyle name="Separador de milhares_PLDT" xfId="417"/>
    <cellStyle name="SHADEDSTORES" xfId="418"/>
    <cellStyle name="specstores" xfId="419"/>
    <cellStyle name="STANDARD" xfId="420"/>
    <cellStyle name="steve" xfId="421"/>
    <cellStyle name="Style 1" xfId="422"/>
    <cellStyle name="Style1" xfId="24"/>
    <cellStyle name="Style2" xfId="25"/>
    <cellStyle name="subhead" xfId="423"/>
    <cellStyle name="Subtotal" xfId="424"/>
    <cellStyle name="TABEL HEADER" xfId="425"/>
    <cellStyle name="tables" xfId="426"/>
    <cellStyle name="text" xfId="427"/>
    <cellStyle name="þ_x001d_ð+&amp;„ý›&amp;}ý_x000b__x0008__x0011__x000b_å_x000b__x0007__x0001__x0001_" xfId="428"/>
    <cellStyle name="Times New Roman" xfId="429"/>
    <cellStyle name="Title 2" xfId="430"/>
    <cellStyle name="Total 2" xfId="431"/>
    <cellStyle name="Undefined" xfId="432"/>
    <cellStyle name="User_Defined_C" xfId="433"/>
    <cellStyle name="Valuta (0)_EQUIPMENT COST" xfId="434"/>
    <cellStyle name="Valuta_EQUIPMENT COST" xfId="435"/>
    <cellStyle name="VIN" xfId="436"/>
    <cellStyle name="VINC" xfId="437"/>
    <cellStyle name="W?rung [0]_KHI_KAB1" xfId="438"/>
    <cellStyle name="W?rung_KHI_KAB1" xfId="439"/>
    <cellStyle name="Währung [0]_3200.0600" xfId="440"/>
    <cellStyle name="Währung_3200.0600" xfId="441"/>
    <cellStyle name="Warning Text 2" xfId="442"/>
    <cellStyle name="wrap" xfId="443"/>
    <cellStyle name="μU¿¡ ¿A´A CIAIÆU¸μAⓒ" xfId="444"/>
    <cellStyle name="アクセント 1" xfId="445"/>
    <cellStyle name="アクセント 1 2" xfId="446"/>
    <cellStyle name="アクセント 2" xfId="447"/>
    <cellStyle name="アクセント 2 2" xfId="448"/>
    <cellStyle name="アクセント 3" xfId="449"/>
    <cellStyle name="アクセント 3 2" xfId="450"/>
    <cellStyle name="アクセント 4" xfId="451"/>
    <cellStyle name="アクセント 4 2" xfId="452"/>
    <cellStyle name="アクセント 5" xfId="453"/>
    <cellStyle name="アクセント 5 2" xfId="454"/>
    <cellStyle name="アクセント 6" xfId="455"/>
    <cellStyle name="アクセント 6 2" xfId="456"/>
    <cellStyle name="タイトル" xfId="457"/>
    <cellStyle name="タイトル 2" xfId="458"/>
    <cellStyle name="チェック セル" xfId="459"/>
    <cellStyle name="チェック セル 2" xfId="460"/>
    <cellStyle name="どちらでもない" xfId="461"/>
    <cellStyle name="どちらでもない 2" xfId="462"/>
    <cellStyle name="ハイパーリンク" xfId="463"/>
    <cellStyle name="メモ" xfId="464"/>
    <cellStyle name="メモ 2" xfId="465"/>
    <cellStyle name="リンク セル" xfId="466"/>
    <cellStyle name="リンク セル 2" xfId="467"/>
    <cellStyle name="เชื่อมโยงหลายมิติ" xfId="468"/>
    <cellStyle name="ตามการเชื่อมโยงหลายมิติ" xfId="469"/>
    <cellStyle name="|?ドE" xfId="470"/>
    <cellStyle name="고정소숫점" xfId="471"/>
    <cellStyle name="고정출력1" xfId="472"/>
    <cellStyle name="고정출력2" xfId="473"/>
    <cellStyle name="끼_x0001_?" xfId="474"/>
    <cellStyle name="날짜" xfId="475"/>
    <cellStyle name="달러" xfId="476"/>
    <cellStyle name="뒤에 오는 하이퍼링크" xfId="477"/>
    <cellStyle name="똿뗦먛귟 [0.00]_PRODUCT DETAIL Q1" xfId="478"/>
    <cellStyle name="똿뗦먛귟_PRODUCT DETAIL Q1" xfId="479"/>
    <cellStyle name="믅됞 [0.00]_PRODUCT DETAIL Q1" xfId="480"/>
    <cellStyle name="믅됞_PRODUCT DETAIL Q1" xfId="481"/>
    <cellStyle name="백분율 [0]" xfId="482"/>
    <cellStyle name="뷭?" xfId="483"/>
    <cellStyle name="숫자(R)" xfId="484"/>
    <cellStyle name="쉼표 [0]_BM list (계장-1)" xfId="485"/>
    <cellStyle name="안건회계법인" xfId="486"/>
    <cellStyle name="열어본 하이퍼링크" xfId="487"/>
    <cellStyle name="자리수" xfId="488"/>
    <cellStyle name="자리수0" xfId="489"/>
    <cellStyle name="지정되지 않음" xfId="490"/>
    <cellStyle name="콤마 [0]_  종  합  " xfId="491"/>
    <cellStyle name="콤마 [0]기기자재비" xfId="492"/>
    <cellStyle name="콤마_  종  합  " xfId="493"/>
    <cellStyle name="퀼마_현지법인" xfId="494"/>
    <cellStyle name="통화 [0]_1.24분기 평가표 " xfId="495"/>
    <cellStyle name="통화_1.24분기 평가표 " xfId="496"/>
    <cellStyle name="퍼센트" xfId="497"/>
    <cellStyle name="표준_(INST)MTO R0" xfId="498"/>
    <cellStyle name="하이퍼링크_AG_SpecialItem" xfId="499"/>
    <cellStyle name="하이퍼링크STBM_" xfId="500"/>
    <cellStyle name="합산" xfId="501"/>
    <cellStyle name="화폐기호" xfId="502"/>
    <cellStyle name="화폐기호0" xfId="503"/>
    <cellStyle name="一般_GARMENT STEP FORM HK" xfId="504"/>
    <cellStyle name="入力" xfId="505"/>
    <cellStyle name="入力 2" xfId="506"/>
    <cellStyle name="出力" xfId="507"/>
    <cellStyle name="出力 2" xfId="508"/>
    <cellStyle name="千位分隔 2" xfId="509"/>
    <cellStyle name="千位分隔 3" xfId="510"/>
    <cellStyle name="千位分隔 4" xfId="511"/>
    <cellStyle name="千位分隔[0] 2" xfId="512"/>
    <cellStyle name="千位分隔[0] 3" xfId="513"/>
    <cellStyle name="千位分隔[0]_BOQ" xfId="514"/>
    <cellStyle name="千位分隔_BOQ" xfId="515"/>
    <cellStyle name="千分位[0]_GARMENT STEP FORM HK" xfId="516"/>
    <cellStyle name="千分位_GARMENT STEP FORM HK" xfId="517"/>
    <cellStyle name="寘嬫愗傝 [0.00]_GUIDE" xfId="518"/>
    <cellStyle name="寘嬫愗傝_GUIDE" xfId="519"/>
    <cellStyle name="常规 10" xfId="520"/>
    <cellStyle name="常规 12" xfId="521"/>
    <cellStyle name="常规 2" xfId="522"/>
    <cellStyle name="常规 2 2" xfId="523"/>
    <cellStyle name="常规 2 2 2 2" xfId="524"/>
    <cellStyle name="常规 2 3" xfId="525"/>
    <cellStyle name="常规 2 3 2" xfId="526"/>
    <cellStyle name="常规 3" xfId="527"/>
    <cellStyle name="常规 4" xfId="528"/>
    <cellStyle name="常规 4 2" xfId="529"/>
    <cellStyle name="常规 5" xfId="530"/>
    <cellStyle name="常规 6" xfId="531"/>
    <cellStyle name="常规_114" xfId="532"/>
    <cellStyle name="悪い" xfId="533"/>
    <cellStyle name="悪い 2" xfId="534"/>
    <cellStyle name="捠壿 [0.00]_GUIDE" xfId="535"/>
    <cellStyle name="捠壿_BOQ SHEET" xfId="536"/>
    <cellStyle name="昗弨_BOQ FORM FOR INQUIRY" xfId="537"/>
    <cellStyle name="未定義" xfId="538"/>
    <cellStyle name="桁区切り [0.00]_１２月分経理レート" xfId="539"/>
    <cellStyle name="桁区切り 2" xfId="540"/>
    <cellStyle name="桁区切り_１２月分経理レート" xfId="541"/>
    <cellStyle name="標準 2" xfId="542"/>
    <cellStyle name="標準 2 2" xfId="543"/>
    <cellStyle name="標準 3" xfId="544"/>
    <cellStyle name="標準 4" xfId="545"/>
    <cellStyle name="標準 5" xfId="546"/>
    <cellStyle name="標準_★見積計算書　PORT DICSON（06-9-28）" xfId="547"/>
    <cellStyle name="良い" xfId="548"/>
    <cellStyle name="良い 2" xfId="549"/>
    <cellStyle name="行レベル_1_Instr Train I BTG Schedule" xfId="550"/>
    <cellStyle name="表示済みのハイパーリンク" xfId="551"/>
    <cellStyle name="見出し 1" xfId="552"/>
    <cellStyle name="見出し 1 2" xfId="553"/>
    <cellStyle name="見出し 2" xfId="554"/>
    <cellStyle name="見出し 2 2" xfId="555"/>
    <cellStyle name="見出し 3" xfId="556"/>
    <cellStyle name="見出し 3 2" xfId="557"/>
    <cellStyle name="見出し 4" xfId="558"/>
    <cellStyle name="見出し 4 2" xfId="559"/>
    <cellStyle name="計算" xfId="560"/>
    <cellStyle name="計算 2" xfId="561"/>
    <cellStyle name="説明文" xfId="562"/>
    <cellStyle name="説明文 2" xfId="563"/>
    <cellStyle name="警告文" xfId="564"/>
    <cellStyle name="警告文 2" xfId="565"/>
    <cellStyle name="貨幣 [0]_GARMENT STEP FORM HK" xfId="566"/>
    <cellStyle name="貨幣_GARMENT STEP FORM HK" xfId="567"/>
    <cellStyle name="货币[0]_BOQ" xfId="568"/>
    <cellStyle name="货币_BOQ" xfId="569"/>
    <cellStyle name="通貨 [0.00]_１２月分経理レート" xfId="570"/>
    <cellStyle name="通貨_１２月分経理レート" xfId="571"/>
    <cellStyle name="集計" xfId="572"/>
    <cellStyle name="集計 2" xfId="57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3.9125475750065081E-4"/>
          <c:y val="1.3559415112227489E-2"/>
          <c:w val="0.99960822905541225"/>
          <c:h val="0.98606970962402751"/>
        </c:manualLayout>
      </c:layout>
      <c:scatterChart>
        <c:scatterStyle val="smoothMarker"/>
        <c:ser>
          <c:idx val="0"/>
          <c:order val="1"/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xVal>
            <c:numRef>
              <c:f>'[26]KURVA S FINAL (2)'!$J$8:$AI$8</c:f>
              <c:numCache>
                <c:formatCode>#,##0_);\(#,##0\)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'[26]KURVA S FINAL (2)'!$J$11:$AI$11</c:f>
              <c:numCache>
                <c:formatCode>#,##0_);\(#,##0\)</c:formatCode>
                <c:ptCount val="26"/>
                <c:pt idx="0">
                  <c:v>5.617977528089888</c:v>
                </c:pt>
                <c:pt idx="1">
                  <c:v>11.235955056179776</c:v>
                </c:pt>
                <c:pt idx="2">
                  <c:v>16.853932584269664</c:v>
                </c:pt>
                <c:pt idx="3">
                  <c:v>22.471910112359552</c:v>
                </c:pt>
                <c:pt idx="4">
                  <c:v>28.08988764044944</c:v>
                </c:pt>
                <c:pt idx="5">
                  <c:v>33.707865168539328</c:v>
                </c:pt>
                <c:pt idx="6">
                  <c:v>39.325842696629216</c:v>
                </c:pt>
                <c:pt idx="7">
                  <c:v>44.943820224719104</c:v>
                </c:pt>
                <c:pt idx="8">
                  <c:v>50.561797752808992</c:v>
                </c:pt>
                <c:pt idx="9">
                  <c:v>56.17977528089888</c:v>
                </c:pt>
                <c:pt idx="10">
                  <c:v>80.05617977528091</c:v>
                </c:pt>
                <c:pt idx="11">
                  <c:v>80.05617977528091</c:v>
                </c:pt>
                <c:pt idx="12">
                  <c:v>80.05617977528091</c:v>
                </c:pt>
                <c:pt idx="13">
                  <c:v>80.301966292134836</c:v>
                </c:pt>
                <c:pt idx="14">
                  <c:v>80.547752808988761</c:v>
                </c:pt>
                <c:pt idx="15">
                  <c:v>80.793539325842687</c:v>
                </c:pt>
                <c:pt idx="16">
                  <c:v>81.109550561797747</c:v>
                </c:pt>
                <c:pt idx="17">
                  <c:v>81.425561797752806</c:v>
                </c:pt>
                <c:pt idx="18">
                  <c:v>81.741573033707866</c:v>
                </c:pt>
                <c:pt idx="19">
                  <c:v>82.057584269662925</c:v>
                </c:pt>
                <c:pt idx="20">
                  <c:v>85.369850187265925</c:v>
                </c:pt>
                <c:pt idx="21">
                  <c:v>96.863295880149821</c:v>
                </c:pt>
                <c:pt idx="22">
                  <c:v>99.92977528089888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</c:numCache>
            </c:numRef>
          </c:yVal>
          <c:smooth val="1"/>
        </c:ser>
        <c:axId val="150913792"/>
        <c:axId val="150915328"/>
      </c:scatterChart>
      <c:lineChart>
        <c:grouping val="percentStacked"/>
        <c:ser>
          <c:idx val="1"/>
          <c:order val="0"/>
          <c:tx>
            <c:v>ACTUAL</c:v>
          </c:tx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cat>
            <c:numRef>
              <c:f>'[26]KURVA S FINAL (2)'!$J$9:$AG$9</c:f>
              <c:numCache>
                <c:formatCode>#,##0_);\(#,##0\)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32</c:v>
                </c:pt>
                <c:pt idx="7">
                  <c:v>37</c:v>
                </c:pt>
                <c:pt idx="8">
                  <c:v>43</c:v>
                </c:pt>
                <c:pt idx="9">
                  <c:v>50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60</c:v>
                </c:pt>
                <c:pt idx="14">
                  <c:v>61</c:v>
                </c:pt>
                <c:pt idx="15">
                  <c:v>64</c:v>
                </c:pt>
                <c:pt idx="16">
                  <c:v>68</c:v>
                </c:pt>
                <c:pt idx="17">
                  <c:v>73</c:v>
                </c:pt>
                <c:pt idx="18">
                  <c:v>83</c:v>
                </c:pt>
                <c:pt idx="19">
                  <c:v>88</c:v>
                </c:pt>
                <c:pt idx="20">
                  <c:v>93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cat>
          <c:val>
            <c:numRef>
              <c:f>'[26]KURVA S FINAL (2)'!$J$9:$AI$9</c:f>
              <c:numCache>
                <c:formatCode>#,##0_);\(#,##0\)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32</c:v>
                </c:pt>
                <c:pt idx="7">
                  <c:v>37</c:v>
                </c:pt>
                <c:pt idx="8">
                  <c:v>43</c:v>
                </c:pt>
                <c:pt idx="9">
                  <c:v>50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60</c:v>
                </c:pt>
                <c:pt idx="14">
                  <c:v>61</c:v>
                </c:pt>
                <c:pt idx="15">
                  <c:v>64</c:v>
                </c:pt>
                <c:pt idx="16">
                  <c:v>68</c:v>
                </c:pt>
                <c:pt idx="17">
                  <c:v>73</c:v>
                </c:pt>
                <c:pt idx="18">
                  <c:v>83</c:v>
                </c:pt>
                <c:pt idx="19">
                  <c:v>88</c:v>
                </c:pt>
                <c:pt idx="20">
                  <c:v>93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</c:numCache>
            </c:numRef>
          </c:val>
        </c:ser>
        <c:marker val="1"/>
        <c:axId val="150913792"/>
        <c:axId val="150915328"/>
      </c:lineChart>
      <c:catAx>
        <c:axId val="150913792"/>
        <c:scaling>
          <c:orientation val="minMax"/>
        </c:scaling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_);\(#,##0\)" sourceLinked="1"/>
        <c:majorTickMark val="none"/>
        <c:tickLblPos val="none"/>
        <c:spPr>
          <a:ln w="9525">
            <a:noFill/>
          </a:ln>
        </c:spPr>
        <c:crossAx val="150915328"/>
        <c:crosses val="autoZero"/>
        <c:auto val="1"/>
        <c:lblAlgn val="ctr"/>
        <c:lblOffset val="100"/>
      </c:catAx>
      <c:valAx>
        <c:axId val="150915328"/>
        <c:scaling>
          <c:orientation val="minMax"/>
          <c:max val="100"/>
          <c:min val="0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_);\(#,##0\)" sourceLinked="1"/>
        <c:majorTickMark val="none"/>
        <c:tickLblPos val="none"/>
        <c:spPr>
          <a:ln w="9525">
            <a:noFill/>
          </a:ln>
        </c:spPr>
        <c:crossAx val="150913792"/>
        <c:crosses val="autoZero"/>
        <c:crossBetween val="between"/>
        <c:majorUnit val="10"/>
        <c:minorUnit val="5"/>
      </c:valAx>
      <c:spPr>
        <a:noFill/>
        <a:ln w="25400">
          <a:noFill/>
        </a:ln>
      </c:spPr>
    </c:plotArea>
    <c:dispBlanksAs val="gap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2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66</xdr:row>
      <xdr:rowOff>1588</xdr:rowOff>
    </xdr:from>
    <xdr:to>
      <xdr:col>8</xdr:col>
      <xdr:colOff>1428750</xdr:colOff>
      <xdr:row>66</xdr:row>
      <xdr:rowOff>9525</xdr:rowOff>
    </xdr:to>
    <xdr:cxnSp macro="">
      <xdr:nvCxnSpPr>
        <xdr:cNvPr id="2" name="Straight Connector 1"/>
        <xdr:cNvCxnSpPr/>
      </xdr:nvCxnSpPr>
      <xdr:spPr>
        <a:xfrm flipV="1">
          <a:off x="2457450" y="12317413"/>
          <a:ext cx="1847850" cy="7937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63</xdr:row>
      <xdr:rowOff>0</xdr:rowOff>
    </xdr:from>
    <xdr:to>
      <xdr:col>6</xdr:col>
      <xdr:colOff>95250</xdr:colOff>
      <xdr:row>63</xdr:row>
      <xdr:rowOff>1588</xdr:rowOff>
    </xdr:to>
    <xdr:cxnSp macro="">
      <xdr:nvCxnSpPr>
        <xdr:cNvPr id="2" name="Straight Connector 1"/>
        <xdr:cNvCxnSpPr/>
      </xdr:nvCxnSpPr>
      <xdr:spPr>
        <a:xfrm>
          <a:off x="2009775" y="8448675"/>
          <a:ext cx="1400175" cy="1588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425823</xdr:colOff>
      <xdr:row>13</xdr:row>
      <xdr:rowOff>5603</xdr:rowOff>
    </xdr:from>
    <xdr:to>
      <xdr:col>34</xdr:col>
      <xdr:colOff>358590</xdr:colOff>
      <xdr:row>35</xdr:row>
      <xdr:rowOff>145677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100854</xdr:colOff>
      <xdr:row>2</xdr:row>
      <xdr:rowOff>67235</xdr:rowOff>
    </xdr:from>
    <xdr:to>
      <xdr:col>62</xdr:col>
      <xdr:colOff>22413</xdr:colOff>
      <xdr:row>5</xdr:row>
      <xdr:rowOff>134470</xdr:rowOff>
    </xdr:to>
    <xdr:sp macro="" textlink="">
      <xdr:nvSpPr>
        <xdr:cNvPr id="3" name="TextBox 2"/>
        <xdr:cNvSpPr txBox="1"/>
      </xdr:nvSpPr>
      <xdr:spPr>
        <a:xfrm>
          <a:off x="12897972" y="381000"/>
          <a:ext cx="6645088" cy="64994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/>
            <a:t>Note:</a:t>
          </a:r>
        </a:p>
        <a:p>
          <a:pPr algn="ctr"/>
          <a:r>
            <a:rPr lang="en-US" sz="1400" b="1">
              <a:solidFill>
                <a:srgbClr val="FF0000"/>
              </a:solidFill>
            </a:rPr>
            <a:t>Value</a:t>
          </a:r>
          <a:r>
            <a:rPr lang="en-US" sz="1400" b="1" baseline="0">
              <a:solidFill>
                <a:srgbClr val="FF0000"/>
              </a:solidFill>
            </a:rPr>
            <a:t> in the Matric table is for reference only, for guidance how to fill the table !!!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4</xdr:row>
      <xdr:rowOff>1</xdr:rowOff>
    </xdr:from>
    <xdr:to>
      <xdr:col>2</xdr:col>
      <xdr:colOff>597505</xdr:colOff>
      <xdr:row>10</xdr:row>
      <xdr:rowOff>162956</xdr:rowOff>
    </xdr:to>
    <xdr:grpSp>
      <xdr:nvGrpSpPr>
        <xdr:cNvPr id="10" name="Group 312"/>
        <xdr:cNvGrpSpPr/>
      </xdr:nvGrpSpPr>
      <xdr:grpSpPr>
        <a:xfrm>
          <a:off x="476250" y="952501"/>
          <a:ext cx="1359505" cy="1163080"/>
          <a:chOff x="5701701" y="5798422"/>
          <a:chExt cx="1402557" cy="1186401"/>
        </a:xfrm>
      </xdr:grpSpPr>
      <xdr:cxnSp macro="">
        <xdr:nvCxnSpPr>
          <xdr:cNvPr id="11" name="Straight Connector 6"/>
          <xdr:cNvCxnSpPr/>
        </xdr:nvCxnSpPr>
        <xdr:spPr>
          <a:xfrm>
            <a:off x="5897632" y="6060437"/>
            <a:ext cx="952128" cy="530104"/>
          </a:xfrm>
          <a:prstGeom prst="line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Right Triangle 12"/>
          <xdr:cNvSpPr/>
        </xdr:nvSpPr>
        <xdr:spPr>
          <a:xfrm rot="11257403">
            <a:off x="5895831" y="6093722"/>
            <a:ext cx="414935" cy="163286"/>
          </a:xfrm>
          <a:prstGeom prst="rtTriangl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3" name="Straight Connector 14"/>
          <xdr:cNvCxnSpPr/>
        </xdr:nvCxnSpPr>
        <xdr:spPr>
          <a:xfrm flipH="1">
            <a:off x="6136821" y="6436979"/>
            <a:ext cx="240926" cy="203307"/>
          </a:xfrm>
          <a:prstGeom prst="line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5"/>
          <xdr:cNvCxnSpPr/>
        </xdr:nvCxnSpPr>
        <xdr:spPr>
          <a:xfrm flipH="1">
            <a:off x="6496530" y="6128338"/>
            <a:ext cx="235323" cy="203306"/>
          </a:xfrm>
          <a:prstGeom prst="line">
            <a:avLst/>
          </a:prstGeom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5701701" y="5798422"/>
            <a:ext cx="440532" cy="4045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400" b="1"/>
              <a:t>N</a:t>
            </a: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6663726" y="5861524"/>
            <a:ext cx="440532" cy="4045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400" b="1"/>
              <a:t>E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5851720" y="6577769"/>
            <a:ext cx="440532" cy="4070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400" b="1"/>
              <a:t>W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578801</xdr:colOff>
      <xdr:row>20</xdr:row>
      <xdr:rowOff>49119</xdr:rowOff>
    </xdr:from>
    <xdr:to>
      <xdr:col>7</xdr:col>
      <xdr:colOff>310309</xdr:colOff>
      <xdr:row>21</xdr:row>
      <xdr:rowOff>0</xdr:rowOff>
    </xdr:to>
    <xdr:sp macro="" textlink="">
      <xdr:nvSpPr>
        <xdr:cNvPr id="261" name="TextBox 260"/>
        <xdr:cNvSpPr txBox="1"/>
      </xdr:nvSpPr>
      <xdr:spPr>
        <a:xfrm>
          <a:off x="3017201" y="3668619"/>
          <a:ext cx="1560308" cy="2323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800"/>
        </a:p>
      </xdr:txBody>
    </xdr:sp>
    <xdr:clientData/>
  </xdr:twoCellAnchor>
  <xdr:twoCellAnchor>
    <xdr:from>
      <xdr:col>12</xdr:col>
      <xdr:colOff>169990</xdr:colOff>
      <xdr:row>20</xdr:row>
      <xdr:rowOff>145762</xdr:rowOff>
    </xdr:from>
    <xdr:to>
      <xdr:col>14</xdr:col>
      <xdr:colOff>118879</xdr:colOff>
      <xdr:row>21</xdr:row>
      <xdr:rowOff>0</xdr:rowOff>
    </xdr:to>
    <xdr:sp macro="" textlink="">
      <xdr:nvSpPr>
        <xdr:cNvPr id="262" name="TextBox 261"/>
        <xdr:cNvSpPr txBox="1"/>
      </xdr:nvSpPr>
      <xdr:spPr>
        <a:xfrm>
          <a:off x="7485190" y="3765262"/>
          <a:ext cx="1168089" cy="2323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Special Lifting Tools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ROP\DA0630\INQ'Y\STEEL\DA0463BQ.XLW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DFILE\WEKI\&#49328;&#50629;&#49444;&#48708;\2%20&#44204;&#51201;&#49892;\2%20&#49884;&#47704;&#53944;\963%20Syria\ADRA9805\20.%20&#44204;&#51201;\1%20&#51649;&#51217;&#48708;\6%20&#51109;&#48708;&#48708;\TEM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48;&#46160;&#54872;\&#44277;&#49324;&#44288;&#47144;&#47928;&#49436;\&#44277;&#50976;\&#45347;&#50612;&#51452;&#44592;\&#50980;&#50689;&#50885;\Cable%20bom%201&#52264;(1025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1056\LBS\CEMENT\&#51473;&#46041;&#51648;&#50669;\ACC\&#52636;&#51109;\boq\&#51473;&#46041;&#51648;&#50669;\ACC\boq\Price-Schedule2\WT-LIST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109;&#48708;&#48708;-&#44288;&#49464;+&#50868;&#48152;&#48708;+&#44032;&#49444;&#48156;&#51204;-&#46041;&#50896;&#44228;&#54925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&#44060;&#48156;program\fdn_bm_pr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ECH\3157\SPLHTL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chtner_wp\depts\MECH\USER\RKM\MISC\TESTRKM\HEA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689;&#49689;\D\share\loss&#44228;&#49328;-TAWEELAH-msf-jan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MY\&#48176;&#44288;&#5440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7158/TRUBA%20T-7153/2.%20IKPP%20Perawang/2013/MB/2013/5.%20MB%20%2321%20Shutdown%20Plan%20(%20replace%20wall%20tube%20)/Daily%20Progress%20MB%20%2321/Shut%20down%20MB%20%2321/pulau%20final/WINDOWS/Desktop/New%20Folder/Qo-1585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T7158/TRUBA%20T-7153/2.%20IKPP%20Perawang/2013/MB/2013/5.%20MB%20%2321%20Shutdown%20Plan%20(%20replace%20wall%20tube%20)/Daily%20Progress%20MB%20%2321/Shut%20down%20MB%20%2321/&#44204;&#51201;/&#44204;&#51201;&#51088;&#47308;/&#44592;&#53440;/TOSIBA/JBL/JBL%20REV1/CABLE%20&amp;%20RACE%20WAY%20BQ(for%20Estimation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091\&#44277;&#50976;\CEMENT\EGYPT\QENA\Revo\WINDOWS\&#48148;&#53461;%20&#54868;&#47732;\&#46160;&#50689;\ARAB\price%20schedule\Bresk-civil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T7158/TRUBA%20T-7153/2.%20IKPP%20Perawang/2013/MB/2013/5.%20MB%20%2321%20Shutdown%20Plan%20(%20replace%20wall%20tube%20)/Daily%20Progress%20MB%20%2321/Shut%20down%20MB%20%2321/F1056/LBS/CEMENT/&#51473;&#46041;&#51648;&#50669;/ACC/&#52636;&#51109;/boq/&#51473;&#46041;&#51648;&#50669;/ACC/POWER-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48;&#46160;&#54872;\&#44277;&#49324;&#44288;&#47144;&#47928;&#49436;\UmmAlNar\&#44396;&#47588;&#44288;&#47144;\&#49444;&#52824;&#51088;&#51116;\cable\OrderBM(Power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1056\LBS\CEMENT\&#51473;&#46041;&#51648;&#50669;\ACC\&#52636;&#51109;\boq\&#51473;&#46041;&#51648;&#50669;\ACC\POWER-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3636\oversea\&#44277;&#50976;\abc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y0184/AppData/Local/Microsoft/Windows/Temporary%20Internet%20Files/Content.Outlook/PAK68JKI/KURVA%20S%20REV%20FINA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y0184/AppData/Local/Microsoft/Windows/Temporary%20Internet%20Files/Content.Outlook/PAK68JKI/BQ%20&amp;%20Schedule%20IPMOMI-Revisi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EKI&#51060;&#51333;&#47749;\JEBEL%20ALI%20KI\My%20Documents\Jebel%20Ali%20KII\MOBI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bdi\My%20Data%20(G)\BOILER\RB%232\RB%232%20Nov%2007\RB%232%20Nov%2007\TEMP\My%20Documents\jobhis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7158/TRUBA%20T-7153/2.%20IKPP%20Perawang/2013/MB/2013/5.%20MB%20%2321%20Shutdown%20Plan%20(%20replace%20wall%20tube%20)/Daily%20Progress%20MB%20%2321/Shut%20down%20MB%20%2321/PLBG3103/Palembang/WORK/TEMP/My%20Documents/jobhi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7158/TRUBA%20T-7153/2.%20IKPP%20Perawang/2013/MB/2013/5.%20MB%20%2321%20Shutdown%20Plan%20(%20replace%20wall%20tube%20)/Daily%20Progress%20MB%20%2321/Shut%20down%20MB%20%2321/F1056/LBS/CEMENT/&#51473;&#46041;&#51648;&#50669;/ACC/&#52636;&#51109;/boq/&#51473;&#46041;&#51648;&#50669;/ACC/boq/Price-Schedule2/WT-LIST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ydj\&#48376;&#49324;&#44204;&#51201;\&#46748;&#47476;&#45124;\&#51105;&#46041;&#49324;&#45768;\&#49884;&#54665;&#44552;&#5052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48;&#46160;&#54872;\&#44277;&#49324;&#44288;&#47144;&#47928;&#49436;\&#47785;&#50857;&#44053;\MANUAL\calculation\DESIGN5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DA0463\QTN-INSN\WILLICH\INSU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OQ FORM FOR INQUIRY"/>
      <sheetName val="FORM OF PROPOSAL RFP-003"/>
      <sheetName val="合成単価作成表-BLDG"/>
      <sheetName val="뜃맟뭁돽띿맟?-BLDG"/>
      <sheetName val="合成??作成表-BLDG"/>
      <sheetName val="崌惉扨壙嶌惉?-BLDG"/>
      <sheetName val="??-BLDG"/>
      <sheetName val="?-BLDG"/>
      <sheetName val="‡¬’P‰¿ì¬?-BLDG"/>
      <sheetName val="???????-BLDG"/>
      <sheetName val="????·???·-BLDGL-03E.X"/>
      <sheetName val="‡¬’P‰¿ì¬E-BLDG"/>
      <sheetName val="¬P¿ì¬E-BLDG"/>
      <sheetName val="Proposal Schedule"/>
      <sheetName val="合成単価作成・-BLDG"/>
      <sheetName val="‡¬’P‰¿ì_x0010_¬?-BLDG"/>
      <sheetName val="뜃맟뭁돽띿맟__BLDG"/>
      <sheetName val="piping"/>
      <sheetName val="合成単価作成表_BLDG"/>
      <sheetName val="노임단가"/>
      <sheetName val="Administrative Prices"/>
      <sheetName val="Summary"/>
      <sheetName val="기계내역서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TOEC"/>
      <sheetName val="기준-중기 revised"/>
      <sheetName val="장비운반비"/>
      <sheetName val="Project Schedule"/>
      <sheetName val="Project Sch."/>
      <sheetName val="OUAIS"/>
      <sheetName val="CEC"/>
      <sheetName val="HEC"/>
      <sheetName val="SILICATE"/>
      <sheetName val="A"/>
      <sheetName val="TEMP"/>
      <sheetName val="ANALYSER"/>
      <sheetName val="FWBS7000,8000"/>
      <sheetName val="직원동원계획"/>
      <sheetName val="SOURCE"/>
      <sheetName val="Proposal"/>
      <sheetName val="Cover"/>
      <sheetName val="Sheet1"/>
      <sheetName val="ITB COST"/>
      <sheetName val="Summary Sheets"/>
      <sheetName val="costing_CV"/>
      <sheetName val="costing_ESDV"/>
      <sheetName val="costing_FE"/>
      <sheetName val="costing_MOV"/>
      <sheetName val="costing_Press"/>
      <sheetName val="M_B"/>
      <sheetName val="본지점중"/>
      <sheetName val="HVAC"/>
      <sheetName val="TB-내역서"/>
      <sheetName val="CAL."/>
      <sheetName val="CAL"/>
      <sheetName val="보온자재단가표"/>
      <sheetName val="Dywidaq"/>
      <sheetName val="Final(1)summary"/>
      <sheetName val="ASME B 36.10 M"/>
      <sheetName val="NEWDRAW"/>
      <sheetName val="공사비 내역 (가)"/>
      <sheetName val="Form 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CABLE BOM"/>
      <sheetName val="DEAE"/>
      <sheetName val="GAS"/>
      <sheetName val="GEN"/>
      <sheetName val="COP"/>
      <sheetName val="CHEM"/>
      <sheetName val="SAM"/>
      <sheetName val="DEM"/>
      <sheetName val="BLR5"/>
      <sheetName val="BLR4"/>
      <sheetName val="BLR3"/>
      <sheetName val="BLR2"/>
      <sheetName val="BLR 1"/>
      <sheetName val="TOEC"/>
      <sheetName val="MixBed"/>
      <sheetName val="CondPol"/>
      <sheetName val="custom check"/>
      <sheetName val="ITB COST"/>
      <sheetName val="Sheet1"/>
    </sheetNames>
    <sheetDataSet>
      <sheetData sheetId="0"/>
      <sheetData sheetId="1" refreshError="1">
        <row r="2">
          <cell r="S2" t="str">
            <v>LENGTH</v>
          </cell>
        </row>
        <row r="3">
          <cell r="L3" t="str">
            <v>SPEC.</v>
          </cell>
          <cell r="S3" t="str">
            <v>(M)</v>
          </cell>
        </row>
        <row r="5">
          <cell r="L5" t="str">
            <v>2C</v>
          </cell>
          <cell r="S5">
            <v>95</v>
          </cell>
        </row>
        <row r="6">
          <cell r="L6" t="str">
            <v>20C</v>
          </cell>
          <cell r="S6">
            <v>125</v>
          </cell>
        </row>
        <row r="8">
          <cell r="L8" t="str">
            <v>2C</v>
          </cell>
          <cell r="S8">
            <v>95</v>
          </cell>
        </row>
        <row r="9">
          <cell r="L9" t="str">
            <v>20C</v>
          </cell>
          <cell r="S9">
            <v>125</v>
          </cell>
        </row>
        <row r="10">
          <cell r="L10" t="str">
            <v>2P</v>
          </cell>
          <cell r="S10">
            <v>95</v>
          </cell>
        </row>
        <row r="11">
          <cell r="L11" t="str">
            <v>2C</v>
          </cell>
          <cell r="S11">
            <v>95</v>
          </cell>
        </row>
        <row r="12">
          <cell r="L12" t="str">
            <v>20C</v>
          </cell>
          <cell r="S12">
            <v>125</v>
          </cell>
        </row>
        <row r="14">
          <cell r="L14" t="str">
            <v>2C</v>
          </cell>
          <cell r="S14">
            <v>95</v>
          </cell>
        </row>
        <row r="15">
          <cell r="L15" t="str">
            <v>20C</v>
          </cell>
          <cell r="S15">
            <v>125</v>
          </cell>
        </row>
        <row r="17">
          <cell r="L17" t="str">
            <v>2C</v>
          </cell>
          <cell r="S17">
            <v>95</v>
          </cell>
        </row>
        <row r="18">
          <cell r="L18" t="str">
            <v>20C</v>
          </cell>
          <cell r="S18">
            <v>125</v>
          </cell>
        </row>
        <row r="20">
          <cell r="L20" t="str">
            <v>2C</v>
          </cell>
          <cell r="S20">
            <v>95</v>
          </cell>
        </row>
        <row r="21">
          <cell r="L21" t="str">
            <v>20C</v>
          </cell>
          <cell r="S21">
            <v>125</v>
          </cell>
        </row>
        <row r="22">
          <cell r="L22" t="str">
            <v>2P</v>
          </cell>
          <cell r="S22">
            <v>95</v>
          </cell>
        </row>
        <row r="23">
          <cell r="L23" t="str">
            <v>2C</v>
          </cell>
          <cell r="S23">
            <v>95</v>
          </cell>
        </row>
        <row r="24">
          <cell r="L24" t="str">
            <v>20C</v>
          </cell>
          <cell r="S24">
            <v>125</v>
          </cell>
        </row>
        <row r="26">
          <cell r="L26" t="str">
            <v>2C</v>
          </cell>
          <cell r="S26">
            <v>95</v>
          </cell>
        </row>
        <row r="27">
          <cell r="L27" t="str">
            <v>20C</v>
          </cell>
          <cell r="S27">
            <v>125</v>
          </cell>
        </row>
        <row r="29">
          <cell r="L29" t="str">
            <v>2C</v>
          </cell>
          <cell r="S29">
            <v>95</v>
          </cell>
        </row>
        <row r="30">
          <cell r="L30" t="str">
            <v>20C</v>
          </cell>
          <cell r="S30">
            <v>125</v>
          </cell>
        </row>
        <row r="39">
          <cell r="L39" t="str">
            <v>2C</v>
          </cell>
          <cell r="S39">
            <v>95</v>
          </cell>
        </row>
        <row r="40">
          <cell r="L40" t="str">
            <v>20C</v>
          </cell>
          <cell r="S40">
            <v>125</v>
          </cell>
        </row>
        <row r="42">
          <cell r="L42" t="str">
            <v>2C</v>
          </cell>
          <cell r="S42">
            <v>95</v>
          </cell>
        </row>
        <row r="43">
          <cell r="L43" t="str">
            <v>20C</v>
          </cell>
          <cell r="S43">
            <v>125</v>
          </cell>
        </row>
        <row r="45">
          <cell r="L45" t="str">
            <v>2C</v>
          </cell>
          <cell r="S45">
            <v>75</v>
          </cell>
        </row>
        <row r="46">
          <cell r="L46" t="str">
            <v>20C</v>
          </cell>
          <cell r="S46">
            <v>105</v>
          </cell>
        </row>
        <row r="47">
          <cell r="L47" t="str">
            <v>2P</v>
          </cell>
          <cell r="S47">
            <v>75</v>
          </cell>
        </row>
        <row r="48">
          <cell r="L48" t="str">
            <v>2C</v>
          </cell>
          <cell r="S48">
            <v>75</v>
          </cell>
        </row>
        <row r="49">
          <cell r="L49" t="str">
            <v>20C</v>
          </cell>
          <cell r="S49">
            <v>105</v>
          </cell>
        </row>
        <row r="50">
          <cell r="L50" t="str">
            <v>2P</v>
          </cell>
          <cell r="S50">
            <v>75</v>
          </cell>
        </row>
        <row r="51">
          <cell r="L51" t="str">
            <v>2C</v>
          </cell>
          <cell r="S51">
            <v>75</v>
          </cell>
        </row>
        <row r="52">
          <cell r="L52" t="str">
            <v>20C</v>
          </cell>
          <cell r="S52">
            <v>105</v>
          </cell>
        </row>
        <row r="54">
          <cell r="L54" t="str">
            <v>2C</v>
          </cell>
          <cell r="S54">
            <v>75</v>
          </cell>
        </row>
        <row r="55">
          <cell r="L55" t="str">
            <v>20C</v>
          </cell>
          <cell r="S55">
            <v>105</v>
          </cell>
        </row>
        <row r="57">
          <cell r="L57" t="str">
            <v>2C</v>
          </cell>
          <cell r="S57">
            <v>75</v>
          </cell>
        </row>
        <row r="58">
          <cell r="L58" t="str">
            <v>20C</v>
          </cell>
          <cell r="S58">
            <v>105</v>
          </cell>
        </row>
        <row r="60">
          <cell r="L60" t="str">
            <v>2C</v>
          </cell>
          <cell r="S60">
            <v>75</v>
          </cell>
        </row>
        <row r="61">
          <cell r="L61" t="str">
            <v>20C</v>
          </cell>
          <cell r="S61">
            <v>105</v>
          </cell>
        </row>
        <row r="63">
          <cell r="L63" t="str">
            <v>2C</v>
          </cell>
          <cell r="S63">
            <v>75</v>
          </cell>
        </row>
        <row r="64">
          <cell r="L64" t="str">
            <v>20C</v>
          </cell>
          <cell r="S64">
            <v>105</v>
          </cell>
        </row>
        <row r="73">
          <cell r="L73" t="str">
            <v>2C</v>
          </cell>
          <cell r="S73">
            <v>75</v>
          </cell>
        </row>
        <row r="74">
          <cell r="L74" t="str">
            <v>20C</v>
          </cell>
          <cell r="S74">
            <v>105</v>
          </cell>
        </row>
        <row r="76">
          <cell r="L76" t="str">
            <v>2C</v>
          </cell>
          <cell r="S76">
            <v>75</v>
          </cell>
        </row>
        <row r="77">
          <cell r="L77" t="str">
            <v>20C</v>
          </cell>
          <cell r="S77">
            <v>105</v>
          </cell>
        </row>
        <row r="79">
          <cell r="L79" t="str">
            <v>2C</v>
          </cell>
          <cell r="S79">
            <v>75</v>
          </cell>
        </row>
        <row r="80">
          <cell r="L80" t="str">
            <v>20C</v>
          </cell>
          <cell r="S80">
            <v>105</v>
          </cell>
        </row>
        <row r="82">
          <cell r="L82" t="str">
            <v>4P</v>
          </cell>
          <cell r="S82">
            <v>95</v>
          </cell>
        </row>
        <row r="83">
          <cell r="L83" t="str">
            <v>4P</v>
          </cell>
          <cell r="S83">
            <v>95</v>
          </cell>
        </row>
        <row r="84">
          <cell r="L84" t="str">
            <v>4P</v>
          </cell>
          <cell r="S84">
            <v>95</v>
          </cell>
        </row>
        <row r="85">
          <cell r="L85" t="str">
            <v>4P</v>
          </cell>
          <cell r="S85">
            <v>75</v>
          </cell>
        </row>
        <row r="86">
          <cell r="L86" t="str">
            <v>4P</v>
          </cell>
          <cell r="S86">
            <v>75</v>
          </cell>
        </row>
        <row r="87">
          <cell r="L87" t="str">
            <v>4P</v>
          </cell>
          <cell r="S87">
            <v>75</v>
          </cell>
        </row>
        <row r="88">
          <cell r="L88" t="str">
            <v>2P</v>
          </cell>
          <cell r="S88">
            <v>95</v>
          </cell>
        </row>
        <row r="89">
          <cell r="L89" t="str">
            <v>2P</v>
          </cell>
          <cell r="S89">
            <v>95</v>
          </cell>
        </row>
        <row r="90">
          <cell r="L90" t="str">
            <v>2P</v>
          </cell>
          <cell r="S90">
            <v>95</v>
          </cell>
        </row>
        <row r="91">
          <cell r="L91" t="str">
            <v>2P</v>
          </cell>
          <cell r="S91">
            <v>95</v>
          </cell>
        </row>
        <row r="92">
          <cell r="L92" t="str">
            <v>2P</v>
          </cell>
          <cell r="S92">
            <v>75</v>
          </cell>
        </row>
        <row r="93">
          <cell r="L93" t="str">
            <v>2P</v>
          </cell>
          <cell r="S93">
            <v>75</v>
          </cell>
        </row>
        <row r="94">
          <cell r="L94" t="str">
            <v>2P</v>
          </cell>
          <cell r="S94">
            <v>75</v>
          </cell>
        </row>
        <row r="95">
          <cell r="L95" t="str">
            <v>2P</v>
          </cell>
          <cell r="S95">
            <v>75</v>
          </cell>
        </row>
        <row r="96">
          <cell r="L96" t="str">
            <v>2P</v>
          </cell>
          <cell r="S96">
            <v>95</v>
          </cell>
        </row>
        <row r="97">
          <cell r="L97" t="str">
            <v>2P</v>
          </cell>
          <cell r="S97">
            <v>75</v>
          </cell>
        </row>
        <row r="98">
          <cell r="L98" t="str">
            <v>2P</v>
          </cell>
          <cell r="S98">
            <v>95</v>
          </cell>
        </row>
        <row r="107">
          <cell r="L107" t="str">
            <v>2P</v>
          </cell>
          <cell r="S107">
            <v>95</v>
          </cell>
        </row>
        <row r="108">
          <cell r="L108" t="str">
            <v>2P</v>
          </cell>
          <cell r="S108">
            <v>75</v>
          </cell>
        </row>
        <row r="109">
          <cell r="L109" t="str">
            <v>2P</v>
          </cell>
          <cell r="S109">
            <v>75</v>
          </cell>
        </row>
        <row r="110">
          <cell r="L110" t="str">
            <v>2P</v>
          </cell>
          <cell r="S110">
            <v>95</v>
          </cell>
        </row>
        <row r="111">
          <cell r="L111" t="str">
            <v>2P</v>
          </cell>
          <cell r="S111">
            <v>95</v>
          </cell>
        </row>
        <row r="112">
          <cell r="L112" t="str">
            <v>2P</v>
          </cell>
          <cell r="S112">
            <v>95</v>
          </cell>
        </row>
        <row r="113">
          <cell r="L113" t="str">
            <v>2P</v>
          </cell>
          <cell r="S113">
            <v>75</v>
          </cell>
        </row>
        <row r="114">
          <cell r="L114" t="str">
            <v>2P</v>
          </cell>
          <cell r="S114">
            <v>75</v>
          </cell>
        </row>
        <row r="115">
          <cell r="L115" t="str">
            <v>2P</v>
          </cell>
          <cell r="S115">
            <v>75</v>
          </cell>
        </row>
        <row r="116">
          <cell r="L116" t="str">
            <v>2P</v>
          </cell>
          <cell r="S116">
            <v>95</v>
          </cell>
        </row>
        <row r="117">
          <cell r="L117" t="str">
            <v>2P</v>
          </cell>
          <cell r="S117">
            <v>95</v>
          </cell>
        </row>
        <row r="118">
          <cell r="L118" t="str">
            <v>2P</v>
          </cell>
          <cell r="S118">
            <v>95</v>
          </cell>
        </row>
        <row r="119">
          <cell r="L119" t="str">
            <v>2P</v>
          </cell>
          <cell r="S119">
            <v>75</v>
          </cell>
        </row>
        <row r="120">
          <cell r="L120" t="str">
            <v>2P</v>
          </cell>
          <cell r="S120">
            <v>75</v>
          </cell>
        </row>
        <row r="121">
          <cell r="L121" t="str">
            <v>2P</v>
          </cell>
          <cell r="S121">
            <v>75</v>
          </cell>
        </row>
        <row r="122">
          <cell r="L122" t="str">
            <v>2P</v>
          </cell>
          <cell r="S122">
            <v>95</v>
          </cell>
        </row>
        <row r="123">
          <cell r="L123" t="str">
            <v>2P</v>
          </cell>
          <cell r="S123">
            <v>95</v>
          </cell>
        </row>
        <row r="124">
          <cell r="L124" t="str">
            <v>2P</v>
          </cell>
          <cell r="S124">
            <v>95</v>
          </cell>
        </row>
        <row r="125">
          <cell r="L125" t="str">
            <v>2P</v>
          </cell>
          <cell r="S125">
            <v>95</v>
          </cell>
        </row>
        <row r="126">
          <cell r="L126" t="str">
            <v>2P</v>
          </cell>
          <cell r="S126">
            <v>95</v>
          </cell>
        </row>
        <row r="127">
          <cell r="L127" t="str">
            <v>2P</v>
          </cell>
          <cell r="S127">
            <v>95</v>
          </cell>
        </row>
        <row r="128">
          <cell r="L128" t="str">
            <v>2P</v>
          </cell>
          <cell r="S128">
            <v>95</v>
          </cell>
        </row>
        <row r="129">
          <cell r="L129" t="str">
            <v>2P</v>
          </cell>
          <cell r="S129">
            <v>95</v>
          </cell>
        </row>
        <row r="130">
          <cell r="L130" t="str">
            <v>2P</v>
          </cell>
          <cell r="S130">
            <v>95</v>
          </cell>
        </row>
        <row r="131">
          <cell r="L131" t="str">
            <v>2P</v>
          </cell>
          <cell r="S131">
            <v>95</v>
          </cell>
        </row>
        <row r="132">
          <cell r="L132" t="str">
            <v>2P</v>
          </cell>
          <cell r="S132">
            <v>75</v>
          </cell>
        </row>
        <row r="141">
          <cell r="L141" t="str">
            <v>2P</v>
          </cell>
          <cell r="S141">
            <v>75</v>
          </cell>
        </row>
        <row r="142">
          <cell r="L142" t="str">
            <v>2P</v>
          </cell>
          <cell r="S142">
            <v>75</v>
          </cell>
        </row>
        <row r="143">
          <cell r="L143" t="str">
            <v>2P</v>
          </cell>
          <cell r="S143">
            <v>75</v>
          </cell>
        </row>
        <row r="144">
          <cell r="L144" t="str">
            <v>2P</v>
          </cell>
          <cell r="S144">
            <v>75</v>
          </cell>
        </row>
        <row r="145">
          <cell r="L145" t="str">
            <v>2P</v>
          </cell>
          <cell r="S145">
            <v>75</v>
          </cell>
        </row>
        <row r="146">
          <cell r="L146" t="str">
            <v>2P</v>
          </cell>
          <cell r="S146">
            <v>75</v>
          </cell>
        </row>
        <row r="147">
          <cell r="L147" t="str">
            <v>2P</v>
          </cell>
          <cell r="S147">
            <v>75</v>
          </cell>
        </row>
        <row r="148">
          <cell r="L148" t="str">
            <v>2P</v>
          </cell>
          <cell r="S148">
            <v>75</v>
          </cell>
        </row>
        <row r="149">
          <cell r="L149" t="str">
            <v>2P</v>
          </cell>
          <cell r="S149">
            <v>75</v>
          </cell>
        </row>
        <row r="150">
          <cell r="L150" t="str">
            <v>2P</v>
          </cell>
          <cell r="S150">
            <v>95</v>
          </cell>
        </row>
        <row r="151">
          <cell r="L151" t="str">
            <v>2P</v>
          </cell>
          <cell r="S151">
            <v>95</v>
          </cell>
        </row>
        <row r="152">
          <cell r="L152" t="str">
            <v>2P</v>
          </cell>
          <cell r="S152">
            <v>95</v>
          </cell>
        </row>
        <row r="153">
          <cell r="L153" t="str">
            <v>2P</v>
          </cell>
          <cell r="S153">
            <v>95</v>
          </cell>
        </row>
        <row r="154">
          <cell r="L154" t="str">
            <v>2P</v>
          </cell>
          <cell r="S154">
            <v>95</v>
          </cell>
        </row>
        <row r="155">
          <cell r="L155" t="str">
            <v>2P</v>
          </cell>
          <cell r="S155">
            <v>95</v>
          </cell>
        </row>
        <row r="156">
          <cell r="L156" t="str">
            <v>2P</v>
          </cell>
          <cell r="S156">
            <v>95</v>
          </cell>
        </row>
        <row r="157">
          <cell r="L157" t="str">
            <v>2P</v>
          </cell>
          <cell r="S157">
            <v>95</v>
          </cell>
        </row>
        <row r="158">
          <cell r="L158" t="str">
            <v>2P</v>
          </cell>
          <cell r="S158">
            <v>95</v>
          </cell>
        </row>
        <row r="159">
          <cell r="L159" t="str">
            <v>2P</v>
          </cell>
          <cell r="S159">
            <v>75</v>
          </cell>
        </row>
        <row r="160">
          <cell r="L160" t="str">
            <v>2P</v>
          </cell>
          <cell r="S160">
            <v>75</v>
          </cell>
        </row>
        <row r="161">
          <cell r="L161" t="str">
            <v>2P</v>
          </cell>
          <cell r="S161">
            <v>75</v>
          </cell>
        </row>
        <row r="162">
          <cell r="L162" t="str">
            <v>2P</v>
          </cell>
          <cell r="S162">
            <v>75</v>
          </cell>
        </row>
        <row r="163">
          <cell r="L163" t="str">
            <v>2P</v>
          </cell>
          <cell r="S163">
            <v>75</v>
          </cell>
        </row>
        <row r="164">
          <cell r="L164" t="str">
            <v>2P</v>
          </cell>
          <cell r="S164">
            <v>75</v>
          </cell>
        </row>
        <row r="165">
          <cell r="L165" t="str">
            <v>2P</v>
          </cell>
          <cell r="S165">
            <v>75</v>
          </cell>
        </row>
        <row r="166">
          <cell r="L166" t="str">
            <v>2P</v>
          </cell>
          <cell r="S166">
            <v>75</v>
          </cell>
        </row>
        <row r="175">
          <cell r="L175" t="str">
            <v>2P</v>
          </cell>
          <cell r="S175">
            <v>75</v>
          </cell>
        </row>
        <row r="176">
          <cell r="L176" t="str">
            <v>30C</v>
          </cell>
          <cell r="S176">
            <v>125</v>
          </cell>
        </row>
        <row r="177">
          <cell r="L177" t="str">
            <v>30C</v>
          </cell>
          <cell r="S177">
            <v>105</v>
          </cell>
        </row>
        <row r="178">
          <cell r="L178" t="str">
            <v>30C</v>
          </cell>
          <cell r="S178">
            <v>125</v>
          </cell>
        </row>
        <row r="179">
          <cell r="L179" t="str">
            <v>12P</v>
          </cell>
          <cell r="S179">
            <v>105</v>
          </cell>
        </row>
        <row r="180">
          <cell r="L180" t="str">
            <v>12P</v>
          </cell>
          <cell r="S180">
            <v>125</v>
          </cell>
        </row>
        <row r="181">
          <cell r="L181" t="str">
            <v>12P</v>
          </cell>
          <cell r="S181">
            <v>125</v>
          </cell>
        </row>
        <row r="182">
          <cell r="L182" t="str">
            <v>12P</v>
          </cell>
          <cell r="S182">
            <v>125</v>
          </cell>
        </row>
        <row r="183">
          <cell r="L183" t="str">
            <v>12P</v>
          </cell>
          <cell r="S183">
            <v>125</v>
          </cell>
        </row>
        <row r="184">
          <cell r="L184" t="str">
            <v>12P</v>
          </cell>
          <cell r="S184">
            <v>105</v>
          </cell>
        </row>
        <row r="185">
          <cell r="L185" t="str">
            <v>12P</v>
          </cell>
          <cell r="S185">
            <v>105</v>
          </cell>
        </row>
        <row r="186">
          <cell r="L186" t="str">
            <v>12P</v>
          </cell>
          <cell r="S186">
            <v>105</v>
          </cell>
        </row>
        <row r="187">
          <cell r="L187" t="str">
            <v>12P</v>
          </cell>
          <cell r="S187">
            <v>105</v>
          </cell>
        </row>
        <row r="188">
          <cell r="L188" t="str">
            <v>4P</v>
          </cell>
          <cell r="S188">
            <v>125</v>
          </cell>
        </row>
        <row r="189">
          <cell r="L189" t="str">
            <v>4P</v>
          </cell>
          <cell r="S189">
            <v>125</v>
          </cell>
        </row>
        <row r="190">
          <cell r="L190" t="str">
            <v>4P</v>
          </cell>
          <cell r="S190">
            <v>125</v>
          </cell>
        </row>
        <row r="191">
          <cell r="L191" t="str">
            <v>4P</v>
          </cell>
          <cell r="S191">
            <v>125</v>
          </cell>
        </row>
        <row r="192">
          <cell r="L192" t="str">
            <v>4P</v>
          </cell>
          <cell r="S192">
            <v>125</v>
          </cell>
        </row>
        <row r="193">
          <cell r="L193" t="str">
            <v>4P</v>
          </cell>
          <cell r="S193">
            <v>125</v>
          </cell>
        </row>
        <row r="194">
          <cell r="L194" t="str">
            <v>8P</v>
          </cell>
          <cell r="S194">
            <v>105</v>
          </cell>
        </row>
        <row r="195">
          <cell r="L195" t="str">
            <v>8P</v>
          </cell>
          <cell r="S195">
            <v>105</v>
          </cell>
        </row>
        <row r="196">
          <cell r="L196" t="str">
            <v>8P</v>
          </cell>
          <cell r="S196">
            <v>105</v>
          </cell>
        </row>
        <row r="197">
          <cell r="L197" t="str">
            <v>8P</v>
          </cell>
          <cell r="S197">
            <v>105</v>
          </cell>
        </row>
        <row r="198">
          <cell r="L198" t="str">
            <v>8P</v>
          </cell>
          <cell r="S198">
            <v>105</v>
          </cell>
        </row>
        <row r="199">
          <cell r="L199" t="str">
            <v>8P</v>
          </cell>
          <cell r="S199">
            <v>105</v>
          </cell>
        </row>
      </sheetData>
      <sheetData sheetId="2" refreshError="1">
        <row r="2">
          <cell r="R2" t="str">
            <v>LENGTH</v>
          </cell>
        </row>
        <row r="3">
          <cell r="K3" t="str">
            <v>SPEC.</v>
          </cell>
          <cell r="R3" t="str">
            <v>(M)</v>
          </cell>
        </row>
        <row r="5">
          <cell r="K5" t="str">
            <v>12P</v>
          </cell>
        </row>
        <row r="6">
          <cell r="K6" t="str">
            <v>12P</v>
          </cell>
        </row>
        <row r="7">
          <cell r="K7" t="str">
            <v>12P</v>
          </cell>
        </row>
        <row r="8">
          <cell r="K8" t="str">
            <v>12P</v>
          </cell>
        </row>
        <row r="9">
          <cell r="K9" t="str">
            <v>12P</v>
          </cell>
        </row>
        <row r="10">
          <cell r="K10" t="str">
            <v>2C</v>
          </cell>
        </row>
        <row r="11">
          <cell r="K11" t="str">
            <v>2C</v>
          </cell>
        </row>
        <row r="12">
          <cell r="K12" t="str">
            <v>2C</v>
          </cell>
        </row>
        <row r="13">
          <cell r="K13" t="str">
            <v>2C</v>
          </cell>
        </row>
        <row r="14">
          <cell r="K14" t="str">
            <v>2C</v>
          </cell>
        </row>
        <row r="15">
          <cell r="K15" t="str">
            <v>2C</v>
          </cell>
        </row>
        <row r="16">
          <cell r="K16" t="str">
            <v>2C</v>
          </cell>
        </row>
        <row r="17">
          <cell r="K17" t="str">
            <v>2C</v>
          </cell>
        </row>
        <row r="18">
          <cell r="K18" t="str">
            <v>2C</v>
          </cell>
        </row>
        <row r="19">
          <cell r="K19" t="str">
            <v>2C</v>
          </cell>
        </row>
        <row r="20">
          <cell r="K20" t="str">
            <v>2C</v>
          </cell>
        </row>
        <row r="21">
          <cell r="K21" t="str">
            <v>2C</v>
          </cell>
        </row>
        <row r="22">
          <cell r="K22" t="str">
            <v>2C</v>
          </cell>
        </row>
      </sheetData>
      <sheetData sheetId="3" refreshError="1">
        <row r="2">
          <cell r="R2" t="str">
            <v>LENGTH</v>
          </cell>
        </row>
        <row r="3">
          <cell r="K3" t="str">
            <v>SPEC.</v>
          </cell>
          <cell r="R3" t="str">
            <v>(M)</v>
          </cell>
        </row>
        <row r="5">
          <cell r="K5" t="str">
            <v>2P</v>
          </cell>
          <cell r="R5">
            <v>185</v>
          </cell>
        </row>
        <row r="6">
          <cell r="K6" t="str">
            <v>2P</v>
          </cell>
          <cell r="R6">
            <v>185</v>
          </cell>
        </row>
        <row r="7">
          <cell r="K7" t="str">
            <v>2P</v>
          </cell>
          <cell r="R7">
            <v>185</v>
          </cell>
        </row>
        <row r="10">
          <cell r="K10" t="str">
            <v>20C</v>
          </cell>
          <cell r="R10">
            <v>90</v>
          </cell>
        </row>
        <row r="11">
          <cell r="K11" t="str">
            <v>20C</v>
          </cell>
          <cell r="R11">
            <v>90</v>
          </cell>
        </row>
        <row r="15">
          <cell r="K15" t="str">
            <v>120._x0007__x0000__x0000_1_2121._x0007__x0000__x0000_1_2122._x0007__x0000__x0000_1_2123._x0007__x0000__x0000_1_2124._x0007__x0000__x0000_1_2125._x0007__x0000__x0000_1_2126._x0007__x0000__x0000_1_2127._x0007__x0000__x0000_1_2128._x0007__x0000__x0000_1_2129._x0007__x0000__x0000_1_2130._x0007__x0000__x0000_1_2131._x0007__x0000__x0000_1_2132._x0007__x0000__x0000_1_2133._x0007__x0000__x0000_1_2134._x0007__x0000__x0000_1_2135._x0007__x0000__x0000_1_2136._x0007__x0000__x0000_1_2137._x0007__x0000__x0000_1_2138._x0007__x0000__x0000_1_2139._x0007__x0000__x0000_1_2140._x0007__x0000__x0000_1_2141._x0007__x0000__x0000_1_2142._x0007__x0000__x0000_1_2143._x0007__x0000__x0000_1_2144._x0007__x0000__x0000_1_2145._x0003_</v>
          </cell>
        </row>
        <row r="16">
          <cell r="K16" t="str">
            <v>120._x0007__x0000__x0000_1_2121._x0007__x0000__x0000_1_2122._x0007__x0000__x0000_1_2123._x0007__x0000__x0000_1_2124._x0007__x0000__x0000_1_2125._x0007__x0000__x0000_1_2126._x0007__x0000__x0000_1_2127._x0007__x0000__x0000_1_2128._x0007__x0000__x0000_1_2129._x0007__x0000__x0000_1_2130._x0007__x0000__x0000_1_2131._x0007__x0000__x0000_1_2132._x0007__x0000__x0000_1_2133._x0007__x0000__x0000_1_2134._x0007__x0000__x0000_1_2135._x0007__x0000__x0000_1_2136._x0007__x0000__x0000_1_2137._x0007__x0000__x0000_1_2138._x0007__x0000__x0000_1_2139._x0007__x0000__x0000_1_2140._x0007__x0000__x0000_1_2141._x0007__x0000__x0000_1_2142._x0007__x0000__x0000_1_2143._x0007__x0000__x0000_1_2144._x0007__x0000__x0000_1_2145._x0003_</v>
          </cell>
        </row>
        <row r="20">
          <cell r="K20" t="str">
            <v>120._x0007__x0000__x0000_1_2121._x0007__x0000__x0000_1_2122._x0007__x0000__x0000_1_2123._x0007__x0000__x0000_1_2124._x0007__x0000__x0000_1_2125._x0007__x0000__x0000_1_2126._x0007__x0000__x0000_1_2127._x0007__x0000__x0000_1_2128._x0007__x0000__x0000_1_2129._x0007__x0000__x0000_1_2130._x0007__x0000__x0000_1_2131._x0007__x0000__x0000_1_2132._x0007__x0000__x0000_1_2133._x0007__x0000__x0000_1_2134._x0007__x0000__x0000_1_2135._x0007__x0000__x0000_1_2136._x0007__x0000__x0000_1_2137._x0007__x0000__x0000_1_2138._x0007__x0000__x0000_1_2139._x0007__x0000__x0000_1_2140._x0007__x0000__x0000_1_2141._x0007__x0000__x0000_1_2142._x0007__x0000__x0000_1_2143._x0007__x0000__x0000_1_2144._x0007__x0000__x0000_1_2145._x0003_</v>
          </cell>
          <cell r="R20">
            <v>120</v>
          </cell>
        </row>
        <row r="24">
          <cell r="K24" t="str">
            <v>120._x0007__x0000__x0000_1_2121._x0007__x0000__x0000_1_2122._x0007__x0000__x0000_1_2123._x0007__x0000__x0000_1_2124._x0007__x0000__x0000_1_2125._x0007__x0000__x0000_1_2126._x0007__x0000__x0000_1_2127._x0007__x0000__x0000_1_2128._x0007__x0000__x0000_1_2129._x0007__x0000__x0000_1_2130._x0007__x0000__x0000_1_2131._x0007__x0000__x0000_1_2132._x0007__x0000__x0000_1_2133._x0007__x0000__x0000_1_2134._x0007__x0000__x0000_1_2135._x0007__x0000__x0000_1_2136._x0007__x0000__x0000_1_2137._x0007__x0000__x0000_1_2138._x0007__x0000__x0000_1_2139._x0007__x0000__x0000_1_2140._x0007__x0000__x0000_1_2141._x0007__x0000__x0000_1_2142._x0007__x0000__x0000_1_2143._x0007__x0000__x0000_1_2144._x0007__x0000__x0000_1_2145._x0003_</v>
          </cell>
        </row>
        <row r="28">
          <cell r="K28" t="str">
            <v>120._x0007__x0000__x0000_1_2121._x0007__x0000__x0000_1_2122._x0007__x0000__x0000_1_2123._x0007__x0000__x0000_1_2124._x0007__x0000__x0000_1_2125._x0007__x0000__x0000_1_2126._x0007__x0000__x0000_1_2127._x0007__x0000__x0000_1_2128._x0007__x0000__x0000_1_2129._x0007__x0000__x0000_1_2130._x0007__x0000__x0000_1_2131._x0007__x0000__x0000_1_2132._x0007__x0000__x0000_1_2133._x0007__x0000__x0000_1_2134._x0007__x0000__x0000_1_2135._x0007__x0000__x0000_1_2136._x0007__x0000__x0000_1_2137._x0007__x0000__x0000_1_2138._x0007__x0000__x0000_1_2139._x0007__x0000__x0000_1_2140._x0007__x0000__x0000_1_2141._x0007__x0000__x0000_1_2142._x0007__x0000__x0000_1_2143._x0007__x0000__x0000_1_2144._x0007__x0000__x0000_1_2145._x0003_</v>
          </cell>
        </row>
      </sheetData>
      <sheetData sheetId="4" refreshError="1">
        <row r="2">
          <cell r="R2" t="str">
            <v>LENGTH</v>
          </cell>
        </row>
        <row r="3">
          <cell r="K3" t="str">
            <v>SPEC.</v>
          </cell>
          <cell r="R3" t="str">
            <v>(M)</v>
          </cell>
        </row>
        <row r="5">
          <cell r="K5" t="str">
            <v>2P</v>
          </cell>
        </row>
        <row r="6">
          <cell r="K6" t="str">
            <v>2C</v>
          </cell>
        </row>
        <row r="7">
          <cell r="K7" t="str">
            <v>2C</v>
          </cell>
        </row>
        <row r="8">
          <cell r="K8" t="str">
            <v>2C</v>
          </cell>
        </row>
        <row r="9">
          <cell r="K9" t="str">
            <v>2C</v>
          </cell>
          <cell r="R9">
            <v>90</v>
          </cell>
        </row>
        <row r="10">
          <cell r="K10" t="str">
            <v>2C</v>
          </cell>
          <cell r="R10">
            <v>90</v>
          </cell>
        </row>
        <row r="13">
          <cell r="K13" t="str">
            <v>2P</v>
          </cell>
          <cell r="R13">
            <v>150</v>
          </cell>
        </row>
        <row r="14">
          <cell r="K14" t="str">
            <v>2P</v>
          </cell>
          <cell r="R14">
            <v>150</v>
          </cell>
        </row>
        <row r="17">
          <cell r="K17" t="str">
            <v>2P</v>
          </cell>
          <cell r="R17">
            <v>105</v>
          </cell>
        </row>
        <row r="18">
          <cell r="K18" t="str">
            <v>2P</v>
          </cell>
          <cell r="R18">
            <v>105</v>
          </cell>
        </row>
        <row r="19">
          <cell r="K19" t="str">
            <v>2P</v>
          </cell>
          <cell r="R19">
            <v>105</v>
          </cell>
        </row>
        <row r="20">
          <cell r="K20" t="str">
            <v>2C</v>
          </cell>
          <cell r="R20">
            <v>90</v>
          </cell>
        </row>
        <row r="21">
          <cell r="K21" t="str">
            <v>2C</v>
          </cell>
          <cell r="R21">
            <v>90</v>
          </cell>
        </row>
        <row r="22">
          <cell r="K22" t="str">
            <v>2C</v>
          </cell>
          <cell r="R22">
            <v>90</v>
          </cell>
        </row>
        <row r="23">
          <cell r="K23" t="str">
            <v>2C</v>
          </cell>
          <cell r="R23">
            <v>90</v>
          </cell>
        </row>
        <row r="24">
          <cell r="K24" t="str">
            <v>2C</v>
          </cell>
          <cell r="R24">
            <v>90</v>
          </cell>
        </row>
      </sheetData>
      <sheetData sheetId="5" refreshError="1">
        <row r="2">
          <cell r="R2" t="str">
            <v>LENGTH</v>
          </cell>
        </row>
        <row r="3">
          <cell r="K3" t="str">
            <v>SPEC.</v>
          </cell>
          <cell r="R3" t="str">
            <v>(M)</v>
          </cell>
        </row>
        <row r="5">
          <cell r="K5" t="e">
            <v>#N/A</v>
          </cell>
          <cell r="R5">
            <v>120</v>
          </cell>
        </row>
        <row r="6">
          <cell r="K6" t="e">
            <v>#N/A</v>
          </cell>
          <cell r="R6">
            <v>120</v>
          </cell>
        </row>
      </sheetData>
      <sheetData sheetId="6" refreshError="1">
        <row r="2">
          <cell r="R2" t="str">
            <v>LENGTH</v>
          </cell>
        </row>
        <row r="3">
          <cell r="K3" t="str">
            <v>SPEC.</v>
          </cell>
          <cell r="R3" t="str">
            <v>(M)</v>
          </cell>
        </row>
        <row r="5">
          <cell r="K5" t="e">
            <v>#N/A</v>
          </cell>
          <cell r="R5">
            <v>90</v>
          </cell>
        </row>
        <row r="6">
          <cell r="K6" t="e">
            <v>#N/A</v>
          </cell>
          <cell r="R6">
            <v>90</v>
          </cell>
        </row>
        <row r="7">
          <cell r="K7" t="e">
            <v>#N/A</v>
          </cell>
          <cell r="R7">
            <v>90</v>
          </cell>
        </row>
        <row r="8">
          <cell r="K8" t="e">
            <v>#N/A</v>
          </cell>
          <cell r="R8">
            <v>90</v>
          </cell>
        </row>
        <row r="9">
          <cell r="K9" t="e">
            <v>#N/A</v>
          </cell>
          <cell r="R9">
            <v>90</v>
          </cell>
        </row>
      </sheetData>
      <sheetData sheetId="7" refreshError="1">
        <row r="2">
          <cell r="R2" t="str">
            <v>LENGTH</v>
          </cell>
        </row>
        <row r="3">
          <cell r="K3" t="str">
            <v>SPEC.</v>
          </cell>
          <cell r="R3" t="str">
            <v>(M)</v>
          </cell>
        </row>
        <row r="5">
          <cell r="K5" t="e">
            <v>#N/A</v>
          </cell>
          <cell r="R5">
            <v>85</v>
          </cell>
        </row>
        <row r="6">
          <cell r="K6" t="e">
            <v>#N/A</v>
          </cell>
          <cell r="R6">
            <v>85</v>
          </cell>
        </row>
        <row r="7">
          <cell r="K7" t="e">
            <v>#N/A</v>
          </cell>
          <cell r="R7">
            <v>85</v>
          </cell>
        </row>
        <row r="8">
          <cell r="K8" t="e">
            <v>#N/A</v>
          </cell>
          <cell r="R8">
            <v>85</v>
          </cell>
        </row>
      </sheetData>
      <sheetData sheetId="8" refreshError="1">
        <row r="2">
          <cell r="S2" t="str">
            <v>LENGTH</v>
          </cell>
        </row>
        <row r="3">
          <cell r="L3" t="str">
            <v>SPEC.</v>
          </cell>
          <cell r="S3" t="str">
            <v>(M)</v>
          </cell>
        </row>
        <row r="5">
          <cell r="L5" t="str">
            <v>2C</v>
          </cell>
          <cell r="S5">
            <v>60</v>
          </cell>
        </row>
        <row r="6">
          <cell r="L6" t="str">
            <v>2C</v>
          </cell>
          <cell r="S6">
            <v>60</v>
          </cell>
        </row>
        <row r="7">
          <cell r="L7" t="str">
            <v>2C</v>
          </cell>
          <cell r="S7">
            <v>60</v>
          </cell>
        </row>
        <row r="8">
          <cell r="L8" t="str">
            <v>2C</v>
          </cell>
          <cell r="S8">
            <v>60</v>
          </cell>
        </row>
        <row r="9">
          <cell r="L9" t="str">
            <v>2C</v>
          </cell>
          <cell r="S9">
            <v>60</v>
          </cell>
        </row>
        <row r="10">
          <cell r="L10" t="str">
            <v>2C</v>
          </cell>
          <cell r="S10">
            <v>60</v>
          </cell>
        </row>
        <row r="11">
          <cell r="L11" t="str">
            <v>2C</v>
          </cell>
          <cell r="S11">
            <v>60</v>
          </cell>
        </row>
        <row r="12">
          <cell r="L12" t="str">
            <v>2C</v>
          </cell>
          <cell r="S12">
            <v>60</v>
          </cell>
        </row>
        <row r="13">
          <cell r="L13" t="str">
            <v>2C</v>
          </cell>
          <cell r="S13">
            <v>60</v>
          </cell>
        </row>
        <row r="14">
          <cell r="L14" t="str">
            <v>2C</v>
          </cell>
          <cell r="S14">
            <v>65</v>
          </cell>
        </row>
        <row r="15">
          <cell r="L15" t="str">
            <v>2C</v>
          </cell>
          <cell r="S15">
            <v>65</v>
          </cell>
        </row>
        <row r="16">
          <cell r="L16" t="str">
            <v>2C</v>
          </cell>
          <cell r="S16">
            <v>65</v>
          </cell>
        </row>
        <row r="17">
          <cell r="L17" t="str">
            <v>2C</v>
          </cell>
          <cell r="S17">
            <v>65</v>
          </cell>
        </row>
        <row r="18">
          <cell r="L18" t="str">
            <v>2C</v>
          </cell>
          <cell r="S18">
            <v>65</v>
          </cell>
        </row>
        <row r="19">
          <cell r="L19" t="str">
            <v>2C</v>
          </cell>
          <cell r="S19">
            <v>65</v>
          </cell>
        </row>
        <row r="20">
          <cell r="L20" t="str">
            <v>2C</v>
          </cell>
          <cell r="S20">
            <v>55</v>
          </cell>
        </row>
        <row r="21">
          <cell r="L21" t="str">
            <v>2C</v>
          </cell>
          <cell r="S21">
            <v>55</v>
          </cell>
        </row>
        <row r="22">
          <cell r="L22" t="str">
            <v>2C</v>
          </cell>
          <cell r="S22">
            <v>55</v>
          </cell>
        </row>
        <row r="23">
          <cell r="L23" t="str">
            <v>2C</v>
          </cell>
          <cell r="S23">
            <v>65</v>
          </cell>
        </row>
        <row r="24">
          <cell r="L24" t="str">
            <v>2C</v>
          </cell>
          <cell r="S24">
            <v>65</v>
          </cell>
        </row>
        <row r="25">
          <cell r="L25" t="str">
            <v>2C</v>
          </cell>
          <cell r="S25">
            <v>65</v>
          </cell>
        </row>
        <row r="26">
          <cell r="L26" t="str">
            <v>2C</v>
          </cell>
        </row>
        <row r="27">
          <cell r="L27" t="str">
            <v>2C</v>
          </cell>
        </row>
        <row r="28">
          <cell r="L28" t="str">
            <v>2C</v>
          </cell>
        </row>
        <row r="29">
          <cell r="L29" t="str">
            <v>2C</v>
          </cell>
        </row>
        <row r="30">
          <cell r="L30" t="str">
            <v>2C</v>
          </cell>
        </row>
        <row r="39">
          <cell r="L39" t="str">
            <v>2C</v>
          </cell>
        </row>
        <row r="40">
          <cell r="L40" t="str">
            <v>2C</v>
          </cell>
        </row>
        <row r="41">
          <cell r="L41" t="str">
            <v>2C</v>
          </cell>
        </row>
        <row r="42">
          <cell r="L42" t="str">
            <v>2C</v>
          </cell>
        </row>
        <row r="43">
          <cell r="L43" t="str">
            <v>2C</v>
          </cell>
        </row>
        <row r="44">
          <cell r="L44" t="str">
            <v>2C</v>
          </cell>
        </row>
        <row r="45">
          <cell r="L45" t="str">
            <v>2C</v>
          </cell>
        </row>
        <row r="46">
          <cell r="L46" t="str">
            <v>2C</v>
          </cell>
        </row>
        <row r="47">
          <cell r="L47" t="str">
            <v>2C</v>
          </cell>
        </row>
        <row r="48">
          <cell r="L48" t="str">
            <v>2C</v>
          </cell>
        </row>
        <row r="49">
          <cell r="L49" t="str">
            <v>2C</v>
          </cell>
        </row>
        <row r="50">
          <cell r="L50" t="str">
            <v>2C</v>
          </cell>
        </row>
        <row r="51">
          <cell r="L51" t="str">
            <v>2C</v>
          </cell>
        </row>
        <row r="52">
          <cell r="L52" t="str">
            <v>2C</v>
          </cell>
        </row>
        <row r="53">
          <cell r="L53" t="str">
            <v>2C</v>
          </cell>
        </row>
        <row r="54">
          <cell r="L54" t="str">
            <v>2C</v>
          </cell>
        </row>
        <row r="55">
          <cell r="L55" t="str">
            <v>2C</v>
          </cell>
        </row>
        <row r="56">
          <cell r="L56" t="str">
            <v>2C</v>
          </cell>
        </row>
        <row r="57">
          <cell r="L57" t="str">
            <v>2C</v>
          </cell>
        </row>
        <row r="58">
          <cell r="L58" t="str">
            <v>2C</v>
          </cell>
        </row>
        <row r="59">
          <cell r="L59" t="str">
            <v>2C</v>
          </cell>
        </row>
        <row r="60">
          <cell r="L60" t="str">
            <v>2C</v>
          </cell>
        </row>
        <row r="61">
          <cell r="L61" t="str">
            <v>2C</v>
          </cell>
        </row>
        <row r="62">
          <cell r="L62" t="str">
            <v>2C</v>
          </cell>
        </row>
        <row r="63">
          <cell r="L63" t="str">
            <v>2C</v>
          </cell>
        </row>
        <row r="64">
          <cell r="L64" t="str">
            <v>2C</v>
          </cell>
        </row>
        <row r="73">
          <cell r="L73" t="str">
            <v>2C</v>
          </cell>
        </row>
        <row r="74">
          <cell r="L74" t="str">
            <v>2C</v>
          </cell>
        </row>
        <row r="75">
          <cell r="L75" t="str">
            <v>2C</v>
          </cell>
        </row>
        <row r="76">
          <cell r="L76" t="str">
            <v>2C</v>
          </cell>
        </row>
        <row r="77">
          <cell r="L77" t="str">
            <v>2C</v>
          </cell>
        </row>
        <row r="78">
          <cell r="L78" t="str">
            <v>2C</v>
          </cell>
        </row>
        <row r="79">
          <cell r="L79" t="str">
            <v>2C</v>
          </cell>
        </row>
        <row r="80">
          <cell r="L80" t="str">
            <v>2C</v>
          </cell>
        </row>
        <row r="81">
          <cell r="L81" t="str">
            <v>2C</v>
          </cell>
        </row>
        <row r="82">
          <cell r="L82" t="str">
            <v>2C</v>
          </cell>
        </row>
        <row r="83">
          <cell r="L83" t="str">
            <v>2C</v>
          </cell>
        </row>
        <row r="84">
          <cell r="L84" t="str">
            <v>2C</v>
          </cell>
        </row>
        <row r="85">
          <cell r="L85" t="str">
            <v>2C</v>
          </cell>
        </row>
        <row r="86">
          <cell r="L86" t="str">
            <v>2C</v>
          </cell>
        </row>
        <row r="87">
          <cell r="L87" t="str">
            <v>2C</v>
          </cell>
        </row>
        <row r="88">
          <cell r="L88" t="str">
            <v>2C</v>
          </cell>
        </row>
        <row r="89">
          <cell r="L89" t="str">
            <v>2C</v>
          </cell>
        </row>
        <row r="90">
          <cell r="L90" t="str">
            <v>2C</v>
          </cell>
        </row>
        <row r="91">
          <cell r="L91" t="str">
            <v>2C</v>
          </cell>
        </row>
        <row r="92">
          <cell r="L92" t="str">
            <v>2C</v>
          </cell>
        </row>
        <row r="93">
          <cell r="L93" t="str">
            <v>2C</v>
          </cell>
        </row>
        <row r="94">
          <cell r="L94" t="str">
            <v>2C</v>
          </cell>
        </row>
        <row r="95">
          <cell r="L95" t="str">
            <v>2C</v>
          </cell>
        </row>
        <row r="96">
          <cell r="L96" t="str">
            <v>2C</v>
          </cell>
        </row>
        <row r="97">
          <cell r="L97" t="str">
            <v>2C</v>
          </cell>
        </row>
        <row r="98">
          <cell r="L98" t="str">
            <v>2C</v>
          </cell>
        </row>
        <row r="107">
          <cell r="L107" t="str">
            <v>2C</v>
          </cell>
        </row>
        <row r="108">
          <cell r="L108" t="str">
            <v>2C</v>
          </cell>
        </row>
        <row r="109">
          <cell r="L109" t="str">
            <v>2C</v>
          </cell>
        </row>
        <row r="110">
          <cell r="L110" t="str">
            <v>2C</v>
          </cell>
        </row>
        <row r="111">
          <cell r="L111" t="str">
            <v>2C</v>
          </cell>
        </row>
        <row r="112">
          <cell r="L112" t="str">
            <v>2C</v>
          </cell>
        </row>
        <row r="113">
          <cell r="L113" t="str">
            <v>2C</v>
          </cell>
        </row>
        <row r="114">
          <cell r="L114" t="str">
            <v>2C</v>
          </cell>
        </row>
        <row r="115">
          <cell r="L115" t="str">
            <v>2C</v>
          </cell>
        </row>
        <row r="116">
          <cell r="L116" t="str">
            <v>2C</v>
          </cell>
        </row>
        <row r="117">
          <cell r="L117" t="str">
            <v>2C</v>
          </cell>
        </row>
        <row r="118">
          <cell r="L118" t="str">
            <v>2C</v>
          </cell>
        </row>
        <row r="119">
          <cell r="L119" t="str">
            <v>2C</v>
          </cell>
        </row>
        <row r="120">
          <cell r="L120" t="str">
            <v>2C</v>
          </cell>
        </row>
        <row r="121">
          <cell r="L121" t="str">
            <v>2C</v>
          </cell>
        </row>
        <row r="122">
          <cell r="L122" t="str">
            <v>2C</v>
          </cell>
          <cell r="S122">
            <v>55</v>
          </cell>
        </row>
        <row r="123">
          <cell r="L123" t="str">
            <v>20C</v>
          </cell>
          <cell r="S123">
            <v>178</v>
          </cell>
        </row>
        <row r="124">
          <cell r="L124" t="str">
            <v>2P</v>
          </cell>
          <cell r="S124">
            <v>55</v>
          </cell>
        </row>
        <row r="125">
          <cell r="L125" t="str">
            <v>2C</v>
          </cell>
          <cell r="S125">
            <v>50</v>
          </cell>
        </row>
        <row r="126">
          <cell r="L126" t="str">
            <v>20C</v>
          </cell>
          <cell r="S126">
            <v>173</v>
          </cell>
        </row>
        <row r="128">
          <cell r="L128" t="str">
            <v>2C</v>
          </cell>
          <cell r="S128">
            <v>50</v>
          </cell>
        </row>
        <row r="129">
          <cell r="L129" t="str">
            <v>20C</v>
          </cell>
          <cell r="S129">
            <v>173</v>
          </cell>
        </row>
        <row r="130">
          <cell r="L130" t="str">
            <v>2P</v>
          </cell>
          <cell r="S130">
            <v>50</v>
          </cell>
        </row>
        <row r="131">
          <cell r="L131" t="str">
            <v>2C</v>
          </cell>
          <cell r="S131">
            <v>55</v>
          </cell>
        </row>
        <row r="132">
          <cell r="L132" t="str">
            <v>20C</v>
          </cell>
          <cell r="S132">
            <v>178</v>
          </cell>
        </row>
        <row r="141">
          <cell r="L141" t="str">
            <v>2P</v>
          </cell>
          <cell r="S141">
            <v>65</v>
          </cell>
        </row>
        <row r="142">
          <cell r="L142" t="str">
            <v>2C</v>
          </cell>
          <cell r="S142">
            <v>60</v>
          </cell>
        </row>
        <row r="143">
          <cell r="L143" t="str">
            <v>20C</v>
          </cell>
          <cell r="S143">
            <v>178</v>
          </cell>
        </row>
        <row r="144">
          <cell r="L144" t="str">
            <v>2P</v>
          </cell>
          <cell r="S144">
            <v>65</v>
          </cell>
        </row>
        <row r="145">
          <cell r="L145" t="str">
            <v>2C</v>
          </cell>
          <cell r="S145">
            <v>55</v>
          </cell>
        </row>
        <row r="146">
          <cell r="L146" t="str">
            <v>20C</v>
          </cell>
          <cell r="S146">
            <v>173</v>
          </cell>
        </row>
        <row r="148">
          <cell r="L148" t="str">
            <v>2C</v>
          </cell>
          <cell r="S148">
            <v>50</v>
          </cell>
        </row>
        <row r="149">
          <cell r="L149" t="str">
            <v>20C</v>
          </cell>
          <cell r="S149">
            <v>168</v>
          </cell>
        </row>
        <row r="151">
          <cell r="L151" t="str">
            <v>2C</v>
          </cell>
          <cell r="S151">
            <v>50</v>
          </cell>
        </row>
        <row r="152">
          <cell r="L152" t="str">
            <v>20C</v>
          </cell>
          <cell r="S152">
            <v>163</v>
          </cell>
        </row>
        <row r="153">
          <cell r="L153" t="str">
            <v>2C</v>
          </cell>
          <cell r="S153">
            <v>40</v>
          </cell>
        </row>
        <row r="154">
          <cell r="L154" t="str">
            <v>20C</v>
          </cell>
          <cell r="S154">
            <v>128</v>
          </cell>
        </row>
        <row r="156">
          <cell r="L156" t="str">
            <v>2C</v>
          </cell>
          <cell r="S156">
            <v>55</v>
          </cell>
        </row>
        <row r="157">
          <cell r="L157" t="str">
            <v>4P</v>
          </cell>
          <cell r="S157">
            <v>55</v>
          </cell>
        </row>
        <row r="158">
          <cell r="L158" t="str">
            <v>4P</v>
          </cell>
          <cell r="S158">
            <v>55</v>
          </cell>
        </row>
        <row r="159">
          <cell r="L159" t="str">
            <v>4P</v>
          </cell>
          <cell r="S159">
            <v>65</v>
          </cell>
        </row>
        <row r="160">
          <cell r="L160" t="str">
            <v>4P</v>
          </cell>
          <cell r="S160">
            <v>50</v>
          </cell>
        </row>
        <row r="161">
          <cell r="L161" t="str">
            <v>4P</v>
          </cell>
          <cell r="S161">
            <v>65</v>
          </cell>
        </row>
        <row r="162">
          <cell r="L162" t="str">
            <v>4P</v>
          </cell>
          <cell r="S162">
            <v>65</v>
          </cell>
        </row>
        <row r="163">
          <cell r="L163" t="str">
            <v>4P</v>
          </cell>
          <cell r="S163">
            <v>55</v>
          </cell>
        </row>
        <row r="164">
          <cell r="L164" t="str">
            <v>4P</v>
          </cell>
          <cell r="S164">
            <v>55</v>
          </cell>
        </row>
        <row r="165">
          <cell r="L165" t="str">
            <v>4P</v>
          </cell>
          <cell r="S165">
            <v>60</v>
          </cell>
        </row>
        <row r="166">
          <cell r="L166" t="str">
            <v>4P</v>
          </cell>
          <cell r="S166">
            <v>60</v>
          </cell>
        </row>
        <row r="175">
          <cell r="L175" t="str">
            <v>4P</v>
          </cell>
          <cell r="S175">
            <v>60</v>
          </cell>
        </row>
        <row r="176">
          <cell r="L176" t="str">
            <v>4P</v>
          </cell>
          <cell r="S176">
            <v>55</v>
          </cell>
        </row>
        <row r="177">
          <cell r="L177" t="str">
            <v>2P</v>
          </cell>
          <cell r="S177">
            <v>60</v>
          </cell>
        </row>
        <row r="178">
          <cell r="L178" t="str">
            <v>2P</v>
          </cell>
          <cell r="S178">
            <v>60</v>
          </cell>
        </row>
        <row r="179">
          <cell r="L179" t="str">
            <v>2P</v>
          </cell>
          <cell r="S179">
            <v>40</v>
          </cell>
        </row>
        <row r="180">
          <cell r="L180" t="str">
            <v>2P</v>
          </cell>
          <cell r="S180">
            <v>60</v>
          </cell>
        </row>
        <row r="181">
          <cell r="L181" t="str">
            <v>2P</v>
          </cell>
          <cell r="S181">
            <v>50</v>
          </cell>
        </row>
        <row r="182">
          <cell r="L182" t="str">
            <v>2P</v>
          </cell>
          <cell r="S182">
            <v>60</v>
          </cell>
        </row>
        <row r="183">
          <cell r="L183" t="str">
            <v>2P</v>
          </cell>
          <cell r="S183">
            <v>50</v>
          </cell>
        </row>
        <row r="184">
          <cell r="L184" t="str">
            <v>2P</v>
          </cell>
          <cell r="S184">
            <v>50</v>
          </cell>
        </row>
        <row r="185">
          <cell r="L185" t="str">
            <v>2P</v>
          </cell>
          <cell r="S185">
            <v>60</v>
          </cell>
        </row>
        <row r="186">
          <cell r="L186" t="str">
            <v>2P</v>
          </cell>
          <cell r="S186">
            <v>60</v>
          </cell>
        </row>
        <row r="187">
          <cell r="L187" t="str">
            <v>2P</v>
          </cell>
          <cell r="S187">
            <v>60</v>
          </cell>
        </row>
        <row r="188">
          <cell r="L188" t="str">
            <v>2P</v>
          </cell>
          <cell r="S188">
            <v>55</v>
          </cell>
        </row>
        <row r="189">
          <cell r="L189" t="str">
            <v>2P</v>
          </cell>
          <cell r="S189">
            <v>65</v>
          </cell>
        </row>
        <row r="190">
          <cell r="L190" t="str">
            <v>2P</v>
          </cell>
          <cell r="S190">
            <v>40</v>
          </cell>
        </row>
        <row r="191">
          <cell r="L191" t="str">
            <v>2P</v>
          </cell>
          <cell r="S191">
            <v>45</v>
          </cell>
        </row>
        <row r="192">
          <cell r="L192" t="str">
            <v>2P</v>
          </cell>
          <cell r="S192">
            <v>60</v>
          </cell>
        </row>
        <row r="193">
          <cell r="L193" t="str">
            <v>2P</v>
          </cell>
          <cell r="S193">
            <v>65</v>
          </cell>
        </row>
        <row r="194">
          <cell r="L194" t="str">
            <v>2P</v>
          </cell>
          <cell r="S194">
            <v>65</v>
          </cell>
        </row>
        <row r="195">
          <cell r="L195" t="str">
            <v>2P</v>
          </cell>
          <cell r="S195">
            <v>55</v>
          </cell>
        </row>
        <row r="196">
          <cell r="L196" t="str">
            <v>2P</v>
          </cell>
          <cell r="S196">
            <v>25</v>
          </cell>
        </row>
        <row r="197">
          <cell r="L197" t="str">
            <v>2P</v>
          </cell>
          <cell r="S197">
            <v>25</v>
          </cell>
        </row>
        <row r="198">
          <cell r="L198" t="str">
            <v>2P</v>
          </cell>
          <cell r="S198">
            <v>25</v>
          </cell>
        </row>
        <row r="199">
          <cell r="L199" t="str">
            <v>2P</v>
          </cell>
          <cell r="S199">
            <v>45</v>
          </cell>
        </row>
        <row r="200">
          <cell r="L200" t="str">
            <v>2P</v>
          </cell>
          <cell r="S200">
            <v>45</v>
          </cell>
        </row>
        <row r="209">
          <cell r="L209" t="str">
            <v>2P</v>
          </cell>
          <cell r="S209">
            <v>25</v>
          </cell>
        </row>
        <row r="210">
          <cell r="L210" t="str">
            <v>2P</v>
          </cell>
          <cell r="S210">
            <v>25</v>
          </cell>
        </row>
        <row r="211">
          <cell r="L211" t="str">
            <v>2P</v>
          </cell>
          <cell r="S211">
            <v>35</v>
          </cell>
        </row>
        <row r="212">
          <cell r="L212" t="str">
            <v>2P</v>
          </cell>
          <cell r="S212">
            <v>35</v>
          </cell>
        </row>
        <row r="213">
          <cell r="L213" t="str">
            <v>2P</v>
          </cell>
          <cell r="S213">
            <v>35</v>
          </cell>
        </row>
        <row r="214">
          <cell r="L214" t="str">
            <v>2P</v>
          </cell>
          <cell r="S214">
            <v>35</v>
          </cell>
        </row>
        <row r="215">
          <cell r="L215" t="str">
            <v>2P</v>
          </cell>
          <cell r="S215">
            <v>35</v>
          </cell>
        </row>
        <row r="216">
          <cell r="L216" t="str">
            <v>2P</v>
          </cell>
          <cell r="S216">
            <v>35</v>
          </cell>
        </row>
        <row r="217">
          <cell r="L217" t="str">
            <v>2P</v>
          </cell>
          <cell r="S217">
            <v>35</v>
          </cell>
        </row>
        <row r="218">
          <cell r="L218" t="str">
            <v>2P</v>
          </cell>
          <cell r="S218">
            <v>35</v>
          </cell>
        </row>
        <row r="219">
          <cell r="L219" t="str">
            <v>2P</v>
          </cell>
          <cell r="S219">
            <v>45</v>
          </cell>
        </row>
        <row r="220">
          <cell r="L220" t="str">
            <v>2P</v>
          </cell>
          <cell r="S220">
            <v>30</v>
          </cell>
        </row>
        <row r="221">
          <cell r="L221" t="str">
            <v>2P</v>
          </cell>
          <cell r="S221">
            <v>45</v>
          </cell>
        </row>
        <row r="222">
          <cell r="L222" t="str">
            <v>2P</v>
          </cell>
          <cell r="S222">
            <v>45</v>
          </cell>
        </row>
        <row r="223">
          <cell r="L223" t="str">
            <v>2P</v>
          </cell>
          <cell r="S223">
            <v>60</v>
          </cell>
        </row>
        <row r="224">
          <cell r="L224" t="str">
            <v>2P</v>
          </cell>
          <cell r="S224">
            <v>60</v>
          </cell>
        </row>
        <row r="225">
          <cell r="L225" t="str">
            <v>2P</v>
          </cell>
          <cell r="S225">
            <v>60</v>
          </cell>
        </row>
        <row r="226">
          <cell r="L226" t="str">
            <v>2P</v>
          </cell>
          <cell r="S226">
            <v>50</v>
          </cell>
        </row>
        <row r="227">
          <cell r="L227" t="str">
            <v>2P</v>
          </cell>
          <cell r="S227">
            <v>50</v>
          </cell>
        </row>
        <row r="228">
          <cell r="L228" t="str">
            <v>2P</v>
          </cell>
          <cell r="S228">
            <v>50</v>
          </cell>
        </row>
        <row r="229">
          <cell r="L229" t="str">
            <v>2P</v>
          </cell>
          <cell r="S229">
            <v>50</v>
          </cell>
        </row>
        <row r="230">
          <cell r="L230" t="str">
            <v>2P</v>
          </cell>
          <cell r="S230">
            <v>60</v>
          </cell>
        </row>
        <row r="231">
          <cell r="L231" t="str">
            <v>2P</v>
          </cell>
          <cell r="S231">
            <v>60</v>
          </cell>
        </row>
        <row r="232">
          <cell r="L232" t="str">
            <v>2P</v>
          </cell>
          <cell r="S232">
            <v>60</v>
          </cell>
        </row>
        <row r="233">
          <cell r="L233" t="str">
            <v>2P</v>
          </cell>
          <cell r="S233">
            <v>70</v>
          </cell>
        </row>
        <row r="234">
          <cell r="L234" t="str">
            <v>2P</v>
          </cell>
          <cell r="S234">
            <v>40</v>
          </cell>
        </row>
        <row r="243">
          <cell r="L243" t="str">
            <v>2P</v>
          </cell>
          <cell r="S243">
            <v>40</v>
          </cell>
        </row>
        <row r="244">
          <cell r="L244" t="str">
            <v>2P</v>
          </cell>
          <cell r="S244">
            <v>50</v>
          </cell>
        </row>
        <row r="245">
          <cell r="L245" t="str">
            <v>2P</v>
          </cell>
        </row>
        <row r="246">
          <cell r="L246" t="str">
            <v>2P</v>
          </cell>
          <cell r="S246">
            <v>30</v>
          </cell>
        </row>
        <row r="247">
          <cell r="L247" t="str">
            <v>2P</v>
          </cell>
          <cell r="S247">
            <v>30</v>
          </cell>
        </row>
        <row r="248">
          <cell r="L248" t="str">
            <v>2P</v>
          </cell>
          <cell r="S248">
            <v>30</v>
          </cell>
        </row>
        <row r="249">
          <cell r="L249" t="str">
            <v>20C</v>
          </cell>
          <cell r="S249">
            <v>148</v>
          </cell>
        </row>
        <row r="250">
          <cell r="L250" t="str">
            <v>20C</v>
          </cell>
          <cell r="S250">
            <v>148</v>
          </cell>
        </row>
        <row r="251">
          <cell r="L251" t="str">
            <v>20C</v>
          </cell>
          <cell r="S251">
            <v>148</v>
          </cell>
        </row>
        <row r="252">
          <cell r="L252" t="str">
            <v>2OC</v>
          </cell>
          <cell r="S252">
            <v>148</v>
          </cell>
        </row>
        <row r="253">
          <cell r="L253" t="str">
            <v>8P</v>
          </cell>
          <cell r="S253">
            <v>148</v>
          </cell>
        </row>
        <row r="254">
          <cell r="L254" t="str">
            <v>8P</v>
          </cell>
          <cell r="S254">
            <v>148</v>
          </cell>
        </row>
        <row r="255">
          <cell r="L255" t="str">
            <v>30C</v>
          </cell>
          <cell r="S255">
            <v>178</v>
          </cell>
        </row>
        <row r="256">
          <cell r="L256" t="str">
            <v>30C</v>
          </cell>
          <cell r="S256">
            <v>178</v>
          </cell>
        </row>
        <row r="257">
          <cell r="L257" t="str">
            <v>30C</v>
          </cell>
          <cell r="S257">
            <v>178</v>
          </cell>
        </row>
        <row r="258">
          <cell r="L258" t="str">
            <v>30C</v>
          </cell>
          <cell r="S258">
            <v>198</v>
          </cell>
        </row>
        <row r="259">
          <cell r="L259" t="str">
            <v>30C</v>
          </cell>
          <cell r="S259">
            <v>198</v>
          </cell>
        </row>
        <row r="260">
          <cell r="L260" t="str">
            <v>30C</v>
          </cell>
          <cell r="S260">
            <v>198</v>
          </cell>
        </row>
        <row r="261">
          <cell r="L261" t="str">
            <v>20C</v>
          </cell>
          <cell r="S261">
            <v>148</v>
          </cell>
        </row>
        <row r="262">
          <cell r="L262" t="str">
            <v>20C</v>
          </cell>
          <cell r="S262">
            <v>148</v>
          </cell>
        </row>
        <row r="263">
          <cell r="L263" t="str">
            <v>12P</v>
          </cell>
          <cell r="S263">
            <v>148</v>
          </cell>
        </row>
        <row r="264">
          <cell r="L264" t="str">
            <v>12P</v>
          </cell>
          <cell r="S264">
            <v>148</v>
          </cell>
        </row>
        <row r="265">
          <cell r="L265" t="str">
            <v>12P</v>
          </cell>
          <cell r="S265">
            <v>148</v>
          </cell>
        </row>
        <row r="266">
          <cell r="L266" t="str">
            <v>12P</v>
          </cell>
          <cell r="S266">
            <v>148</v>
          </cell>
        </row>
        <row r="267">
          <cell r="L267" t="str">
            <v>12P</v>
          </cell>
          <cell r="S267">
            <v>148</v>
          </cell>
        </row>
        <row r="268">
          <cell r="L268" t="str">
            <v>12P</v>
          </cell>
          <cell r="S268">
            <v>148</v>
          </cell>
        </row>
        <row r="277">
          <cell r="L277" t="str">
            <v>12P</v>
          </cell>
          <cell r="S277">
            <v>148</v>
          </cell>
        </row>
        <row r="278">
          <cell r="L278" t="str">
            <v>12P</v>
          </cell>
          <cell r="S278">
            <v>148</v>
          </cell>
        </row>
        <row r="279">
          <cell r="L279" t="str">
            <v>12P</v>
          </cell>
          <cell r="S279">
            <v>148</v>
          </cell>
        </row>
        <row r="280">
          <cell r="L280" t="str">
            <v>8P</v>
          </cell>
          <cell r="S280">
            <v>118</v>
          </cell>
        </row>
        <row r="281">
          <cell r="L281" t="str">
            <v>4P</v>
          </cell>
          <cell r="S281">
            <v>118</v>
          </cell>
        </row>
        <row r="282">
          <cell r="L282" t="str">
            <v>30C</v>
          </cell>
          <cell r="S282">
            <v>148</v>
          </cell>
        </row>
        <row r="283">
          <cell r="L283" t="str">
            <v>30C</v>
          </cell>
          <cell r="S283">
            <v>198</v>
          </cell>
        </row>
        <row r="284">
          <cell r="L284" t="str">
            <v>2C</v>
          </cell>
          <cell r="S284">
            <v>58</v>
          </cell>
        </row>
        <row r="285">
          <cell r="L285" t="str">
            <v>8P</v>
          </cell>
          <cell r="S285">
            <v>178</v>
          </cell>
        </row>
        <row r="286">
          <cell r="L286" t="str">
            <v>2P</v>
          </cell>
        </row>
        <row r="287">
          <cell r="L287" t="str">
            <v>2P</v>
          </cell>
        </row>
        <row r="288">
          <cell r="L288" t="str">
            <v>2P</v>
          </cell>
        </row>
        <row r="289">
          <cell r="L289" t="str">
            <v>2P</v>
          </cell>
        </row>
        <row r="290">
          <cell r="L290" t="str">
            <v>2P</v>
          </cell>
        </row>
        <row r="291">
          <cell r="L291" t="str">
            <v>2P</v>
          </cell>
        </row>
        <row r="292">
          <cell r="L292" t="str">
            <v>2P</v>
          </cell>
        </row>
        <row r="293">
          <cell r="L293" t="str">
            <v>2P</v>
          </cell>
        </row>
        <row r="294">
          <cell r="L294" t="str">
            <v>2P</v>
          </cell>
        </row>
        <row r="295">
          <cell r="L295" t="str">
            <v>2P</v>
          </cell>
        </row>
        <row r="296">
          <cell r="L296" t="str">
            <v>2C</v>
          </cell>
        </row>
        <row r="297">
          <cell r="L297" t="str">
            <v>2C</v>
          </cell>
        </row>
        <row r="298">
          <cell r="L298" t="str">
            <v>2C</v>
          </cell>
        </row>
        <row r="299">
          <cell r="L299" t="str">
            <v>2C</v>
          </cell>
        </row>
        <row r="300">
          <cell r="L300" t="str">
            <v>2C</v>
          </cell>
        </row>
        <row r="301">
          <cell r="L301" t="str">
            <v>2C</v>
          </cell>
        </row>
        <row r="302">
          <cell r="L302" t="str">
            <v>2C</v>
          </cell>
        </row>
        <row r="303">
          <cell r="L303" t="str">
            <v>2C</v>
          </cell>
        </row>
        <row r="304">
          <cell r="L304" t="str">
            <v>2C</v>
          </cell>
        </row>
        <row r="305">
          <cell r="L305" t="str">
            <v>2C</v>
          </cell>
        </row>
      </sheetData>
      <sheetData sheetId="9" refreshError="1">
        <row r="2">
          <cell r="S2" t="str">
            <v>LENGTH</v>
          </cell>
        </row>
        <row r="3">
          <cell r="L3" t="str">
            <v>SPEC.</v>
          </cell>
          <cell r="S3" t="str">
            <v>(M)</v>
          </cell>
        </row>
        <row r="5">
          <cell r="L5" t="str">
            <v>2C</v>
          </cell>
          <cell r="S5">
            <v>60</v>
          </cell>
        </row>
        <row r="6">
          <cell r="L6" t="str">
            <v>2C</v>
          </cell>
          <cell r="S6">
            <v>60</v>
          </cell>
        </row>
        <row r="7">
          <cell r="L7" t="str">
            <v>2C</v>
          </cell>
          <cell r="S7">
            <v>60</v>
          </cell>
        </row>
        <row r="8">
          <cell r="L8" t="str">
            <v>2C</v>
          </cell>
          <cell r="S8">
            <v>60</v>
          </cell>
        </row>
        <row r="9">
          <cell r="L9" t="str">
            <v>2C</v>
          </cell>
          <cell r="S9">
            <v>60</v>
          </cell>
        </row>
        <row r="10">
          <cell r="L10" t="str">
            <v>2C</v>
          </cell>
          <cell r="S10">
            <v>60</v>
          </cell>
        </row>
        <row r="11">
          <cell r="L11" t="str">
            <v>2C</v>
          </cell>
          <cell r="S11">
            <v>60</v>
          </cell>
        </row>
        <row r="12">
          <cell r="L12" t="str">
            <v>2C</v>
          </cell>
          <cell r="S12">
            <v>60</v>
          </cell>
        </row>
        <row r="13">
          <cell r="L13" t="str">
            <v>2C</v>
          </cell>
          <cell r="S13">
            <v>60</v>
          </cell>
        </row>
        <row r="14">
          <cell r="L14" t="str">
            <v>2C</v>
          </cell>
          <cell r="S14">
            <v>65</v>
          </cell>
        </row>
        <row r="15">
          <cell r="L15" t="str">
            <v>2C</v>
          </cell>
          <cell r="S15">
            <v>65</v>
          </cell>
        </row>
        <row r="16">
          <cell r="L16" t="str">
            <v>2C</v>
          </cell>
          <cell r="S16">
            <v>65</v>
          </cell>
        </row>
        <row r="17">
          <cell r="L17" t="str">
            <v>2C</v>
          </cell>
          <cell r="S17">
            <v>65</v>
          </cell>
        </row>
        <row r="18">
          <cell r="L18" t="str">
            <v>2C</v>
          </cell>
          <cell r="S18">
            <v>65</v>
          </cell>
        </row>
        <row r="19">
          <cell r="L19" t="str">
            <v>2C</v>
          </cell>
          <cell r="S19">
            <v>65</v>
          </cell>
        </row>
        <row r="20">
          <cell r="L20" t="str">
            <v>2C</v>
          </cell>
          <cell r="S20">
            <v>55</v>
          </cell>
        </row>
        <row r="21">
          <cell r="L21" t="str">
            <v>2C</v>
          </cell>
          <cell r="S21">
            <v>55</v>
          </cell>
        </row>
        <row r="22">
          <cell r="L22" t="str">
            <v>2C</v>
          </cell>
          <cell r="S22">
            <v>55</v>
          </cell>
        </row>
        <row r="23">
          <cell r="L23" t="str">
            <v>2C</v>
          </cell>
          <cell r="S23">
            <v>65</v>
          </cell>
        </row>
        <row r="24">
          <cell r="L24" t="str">
            <v>2C</v>
          </cell>
          <cell r="S24">
            <v>65</v>
          </cell>
        </row>
        <row r="25">
          <cell r="L25" t="str">
            <v>2C</v>
          </cell>
          <cell r="S25">
            <v>65</v>
          </cell>
        </row>
        <row r="26">
          <cell r="L26" t="str">
            <v>2C</v>
          </cell>
        </row>
        <row r="27">
          <cell r="L27" t="str">
            <v>2C</v>
          </cell>
        </row>
        <row r="28">
          <cell r="L28" t="str">
            <v>2C</v>
          </cell>
        </row>
        <row r="29">
          <cell r="L29" t="str">
            <v>2C</v>
          </cell>
        </row>
        <row r="30">
          <cell r="L30" t="str">
            <v>2C</v>
          </cell>
        </row>
        <row r="39">
          <cell r="L39" t="str">
            <v>2C</v>
          </cell>
        </row>
        <row r="40">
          <cell r="L40" t="str">
            <v>2C</v>
          </cell>
        </row>
        <row r="41">
          <cell r="L41" t="str">
            <v>2C</v>
          </cell>
        </row>
        <row r="42">
          <cell r="L42" t="str">
            <v>2C</v>
          </cell>
        </row>
        <row r="43">
          <cell r="L43" t="str">
            <v>2C</v>
          </cell>
        </row>
        <row r="44">
          <cell r="L44" t="str">
            <v>2C</v>
          </cell>
        </row>
        <row r="45">
          <cell r="L45" t="str">
            <v>2C</v>
          </cell>
        </row>
        <row r="46">
          <cell r="L46" t="str">
            <v>2C</v>
          </cell>
        </row>
        <row r="47">
          <cell r="L47" t="str">
            <v>2C</v>
          </cell>
        </row>
        <row r="48">
          <cell r="L48" t="str">
            <v>2C</v>
          </cell>
        </row>
        <row r="49">
          <cell r="L49" t="str">
            <v>2C</v>
          </cell>
        </row>
        <row r="50">
          <cell r="L50" t="str">
            <v>2C</v>
          </cell>
        </row>
        <row r="51">
          <cell r="L51" t="str">
            <v>2C</v>
          </cell>
        </row>
        <row r="52">
          <cell r="L52" t="str">
            <v>2C</v>
          </cell>
        </row>
        <row r="53">
          <cell r="L53" t="str">
            <v>2C</v>
          </cell>
        </row>
        <row r="54">
          <cell r="L54" t="str">
            <v>2C</v>
          </cell>
        </row>
        <row r="55">
          <cell r="L55" t="str">
            <v>2C</v>
          </cell>
        </row>
        <row r="56">
          <cell r="L56" t="str">
            <v>2C</v>
          </cell>
        </row>
        <row r="57">
          <cell r="L57" t="str">
            <v>2C</v>
          </cell>
        </row>
        <row r="58">
          <cell r="L58" t="str">
            <v>2C</v>
          </cell>
        </row>
        <row r="59">
          <cell r="L59" t="str">
            <v>2C</v>
          </cell>
        </row>
        <row r="60">
          <cell r="L60" t="str">
            <v>2C</v>
          </cell>
        </row>
        <row r="61">
          <cell r="L61" t="str">
            <v>2C</v>
          </cell>
        </row>
        <row r="62">
          <cell r="L62" t="str">
            <v>2C</v>
          </cell>
        </row>
        <row r="63">
          <cell r="L63" t="str">
            <v>2C</v>
          </cell>
        </row>
        <row r="64">
          <cell r="L64" t="str">
            <v>2C</v>
          </cell>
        </row>
        <row r="73">
          <cell r="L73" t="str">
            <v>2C</v>
          </cell>
        </row>
        <row r="74">
          <cell r="L74" t="str">
            <v>2C</v>
          </cell>
        </row>
        <row r="75">
          <cell r="L75" t="str">
            <v>2C</v>
          </cell>
        </row>
        <row r="76">
          <cell r="L76" t="str">
            <v>2C</v>
          </cell>
        </row>
        <row r="77">
          <cell r="L77" t="str">
            <v>2C</v>
          </cell>
        </row>
        <row r="78">
          <cell r="L78" t="str">
            <v>2C</v>
          </cell>
        </row>
        <row r="79">
          <cell r="L79" t="str">
            <v>2C</v>
          </cell>
        </row>
        <row r="80">
          <cell r="L80" t="str">
            <v>2C</v>
          </cell>
        </row>
        <row r="81">
          <cell r="L81" t="str">
            <v>2C</v>
          </cell>
        </row>
        <row r="82">
          <cell r="L82" t="str">
            <v>2C</v>
          </cell>
        </row>
        <row r="83">
          <cell r="L83" t="str">
            <v>2C</v>
          </cell>
        </row>
        <row r="84">
          <cell r="L84" t="str">
            <v>2C</v>
          </cell>
        </row>
        <row r="85">
          <cell r="L85" t="str">
            <v>2C</v>
          </cell>
        </row>
        <row r="86">
          <cell r="L86" t="str">
            <v>2C</v>
          </cell>
        </row>
        <row r="87">
          <cell r="L87" t="str">
            <v>2C</v>
          </cell>
        </row>
        <row r="88">
          <cell r="L88" t="str">
            <v>2C</v>
          </cell>
        </row>
        <row r="89">
          <cell r="L89" t="str">
            <v>2C</v>
          </cell>
        </row>
        <row r="90">
          <cell r="L90" t="str">
            <v>2C</v>
          </cell>
        </row>
        <row r="91">
          <cell r="L91" t="str">
            <v>2C</v>
          </cell>
        </row>
        <row r="92">
          <cell r="L92" t="str">
            <v>2C</v>
          </cell>
        </row>
        <row r="93">
          <cell r="L93" t="str">
            <v>2C</v>
          </cell>
        </row>
        <row r="94">
          <cell r="L94" t="str">
            <v>2C</v>
          </cell>
        </row>
        <row r="95">
          <cell r="L95" t="str">
            <v>2C</v>
          </cell>
        </row>
        <row r="96">
          <cell r="L96" t="str">
            <v>2C</v>
          </cell>
        </row>
        <row r="97">
          <cell r="L97" t="str">
            <v>2C</v>
          </cell>
        </row>
        <row r="98">
          <cell r="L98" t="str">
            <v>2C</v>
          </cell>
        </row>
        <row r="107">
          <cell r="L107" t="str">
            <v>2C</v>
          </cell>
        </row>
        <row r="108">
          <cell r="L108" t="str">
            <v>2C</v>
          </cell>
        </row>
        <row r="109">
          <cell r="L109" t="str">
            <v>2C</v>
          </cell>
        </row>
        <row r="110">
          <cell r="L110" t="str">
            <v>2C</v>
          </cell>
        </row>
        <row r="111">
          <cell r="L111" t="str">
            <v>2C</v>
          </cell>
        </row>
        <row r="112">
          <cell r="L112" t="str">
            <v>2C</v>
          </cell>
        </row>
        <row r="113">
          <cell r="L113" t="str">
            <v>2C</v>
          </cell>
        </row>
        <row r="114">
          <cell r="L114" t="str">
            <v>2C</v>
          </cell>
        </row>
        <row r="115">
          <cell r="L115" t="str">
            <v>2C</v>
          </cell>
        </row>
        <row r="116">
          <cell r="L116" t="str">
            <v>2C</v>
          </cell>
        </row>
        <row r="117">
          <cell r="L117" t="str">
            <v>2C</v>
          </cell>
        </row>
        <row r="118">
          <cell r="L118" t="str">
            <v>2C</v>
          </cell>
        </row>
        <row r="119">
          <cell r="L119" t="str">
            <v>2C</v>
          </cell>
        </row>
        <row r="120">
          <cell r="L120" t="str">
            <v>2C</v>
          </cell>
        </row>
        <row r="121">
          <cell r="L121" t="str">
            <v>2C</v>
          </cell>
        </row>
        <row r="122">
          <cell r="L122" t="str">
            <v>2C</v>
          </cell>
          <cell r="S122">
            <v>55</v>
          </cell>
        </row>
        <row r="123">
          <cell r="L123" t="str">
            <v>20C</v>
          </cell>
          <cell r="S123">
            <v>146</v>
          </cell>
        </row>
        <row r="124">
          <cell r="L124" t="str">
            <v>2P</v>
          </cell>
          <cell r="S124">
            <v>55</v>
          </cell>
        </row>
        <row r="125">
          <cell r="L125" t="str">
            <v>2C</v>
          </cell>
          <cell r="S125">
            <v>50</v>
          </cell>
        </row>
        <row r="126">
          <cell r="L126" t="str">
            <v>20C</v>
          </cell>
          <cell r="S126">
            <v>141</v>
          </cell>
        </row>
        <row r="128">
          <cell r="L128" t="str">
            <v>2C</v>
          </cell>
          <cell r="S128">
            <v>50</v>
          </cell>
        </row>
        <row r="129">
          <cell r="L129" t="str">
            <v>20C</v>
          </cell>
          <cell r="S129">
            <v>141</v>
          </cell>
        </row>
        <row r="130">
          <cell r="L130" t="str">
            <v>2P</v>
          </cell>
          <cell r="S130">
            <v>50</v>
          </cell>
        </row>
        <row r="131">
          <cell r="L131" t="str">
            <v>2C</v>
          </cell>
          <cell r="S131">
            <v>55</v>
          </cell>
        </row>
        <row r="132">
          <cell r="L132" t="str">
            <v>20C</v>
          </cell>
          <cell r="S132">
            <v>146</v>
          </cell>
        </row>
        <row r="141">
          <cell r="L141" t="str">
            <v>2P</v>
          </cell>
          <cell r="S141">
            <v>65</v>
          </cell>
        </row>
        <row r="142">
          <cell r="L142" t="str">
            <v>2C</v>
          </cell>
          <cell r="S142">
            <v>60</v>
          </cell>
        </row>
        <row r="143">
          <cell r="L143" t="str">
            <v>20C</v>
          </cell>
          <cell r="S143">
            <v>146</v>
          </cell>
        </row>
        <row r="144">
          <cell r="L144" t="str">
            <v>2P</v>
          </cell>
          <cell r="S144">
            <v>65</v>
          </cell>
        </row>
        <row r="145">
          <cell r="L145" t="str">
            <v>2C</v>
          </cell>
          <cell r="S145">
            <v>55</v>
          </cell>
        </row>
        <row r="146">
          <cell r="L146" t="str">
            <v>20C</v>
          </cell>
          <cell r="S146">
            <v>141</v>
          </cell>
        </row>
        <row r="148">
          <cell r="L148" t="str">
            <v>2C</v>
          </cell>
          <cell r="S148">
            <v>50</v>
          </cell>
        </row>
        <row r="149">
          <cell r="L149" t="str">
            <v>20C</v>
          </cell>
          <cell r="S149">
            <v>136</v>
          </cell>
        </row>
        <row r="151">
          <cell r="L151" t="str">
            <v>2C</v>
          </cell>
          <cell r="S151">
            <v>50</v>
          </cell>
        </row>
        <row r="152">
          <cell r="L152" t="str">
            <v>20C</v>
          </cell>
          <cell r="S152">
            <v>131</v>
          </cell>
        </row>
        <row r="153">
          <cell r="L153" t="str">
            <v>2C</v>
          </cell>
          <cell r="S153">
            <v>40</v>
          </cell>
        </row>
        <row r="154">
          <cell r="L154" t="str">
            <v>20C</v>
          </cell>
          <cell r="S154">
            <v>96</v>
          </cell>
        </row>
        <row r="156">
          <cell r="L156" t="str">
            <v>2C</v>
          </cell>
          <cell r="S156">
            <v>55</v>
          </cell>
        </row>
        <row r="157">
          <cell r="L157" t="str">
            <v>4P</v>
          </cell>
          <cell r="S157">
            <v>55</v>
          </cell>
        </row>
        <row r="158">
          <cell r="L158" t="str">
            <v>4P</v>
          </cell>
          <cell r="S158">
            <v>55</v>
          </cell>
        </row>
        <row r="159">
          <cell r="L159" t="str">
            <v>4P</v>
          </cell>
          <cell r="S159">
            <v>65</v>
          </cell>
        </row>
        <row r="160">
          <cell r="L160" t="str">
            <v>4P</v>
          </cell>
          <cell r="S160">
            <v>50</v>
          </cell>
        </row>
        <row r="161">
          <cell r="L161" t="str">
            <v>4P</v>
          </cell>
          <cell r="S161">
            <v>65</v>
          </cell>
        </row>
        <row r="162">
          <cell r="L162" t="str">
            <v>4P</v>
          </cell>
          <cell r="S162">
            <v>65</v>
          </cell>
        </row>
        <row r="163">
          <cell r="L163" t="str">
            <v>4P</v>
          </cell>
          <cell r="S163">
            <v>55</v>
          </cell>
        </row>
        <row r="164">
          <cell r="L164" t="str">
            <v>4P</v>
          </cell>
          <cell r="S164">
            <v>55</v>
          </cell>
        </row>
        <row r="165">
          <cell r="L165" t="str">
            <v>4P</v>
          </cell>
          <cell r="S165">
            <v>60</v>
          </cell>
        </row>
        <row r="166">
          <cell r="L166" t="str">
            <v>4P</v>
          </cell>
          <cell r="S166">
            <v>60</v>
          </cell>
        </row>
        <row r="175">
          <cell r="L175" t="str">
            <v>4P</v>
          </cell>
          <cell r="S175">
            <v>60</v>
          </cell>
        </row>
        <row r="176">
          <cell r="L176" t="str">
            <v>4P</v>
          </cell>
          <cell r="S176">
            <v>55</v>
          </cell>
        </row>
        <row r="177">
          <cell r="L177" t="str">
            <v>2P</v>
          </cell>
          <cell r="S177">
            <v>60</v>
          </cell>
        </row>
        <row r="178">
          <cell r="L178" t="str">
            <v>2P</v>
          </cell>
          <cell r="S178">
            <v>60</v>
          </cell>
        </row>
        <row r="179">
          <cell r="L179" t="str">
            <v>2P</v>
          </cell>
          <cell r="S179">
            <v>40</v>
          </cell>
        </row>
        <row r="180">
          <cell r="L180" t="str">
            <v>2P</v>
          </cell>
          <cell r="S180">
            <v>60</v>
          </cell>
        </row>
        <row r="181">
          <cell r="L181" t="str">
            <v>2P</v>
          </cell>
          <cell r="S181">
            <v>50</v>
          </cell>
        </row>
        <row r="182">
          <cell r="L182" t="str">
            <v>2P</v>
          </cell>
          <cell r="S182">
            <v>60</v>
          </cell>
        </row>
        <row r="183">
          <cell r="L183" t="str">
            <v>2P</v>
          </cell>
          <cell r="S183">
            <v>50</v>
          </cell>
        </row>
        <row r="184">
          <cell r="L184" t="str">
            <v>2P</v>
          </cell>
          <cell r="S184">
            <v>50</v>
          </cell>
        </row>
        <row r="185">
          <cell r="L185" t="str">
            <v>2P</v>
          </cell>
          <cell r="S185">
            <v>60</v>
          </cell>
        </row>
        <row r="186">
          <cell r="L186" t="str">
            <v>2P</v>
          </cell>
          <cell r="S186">
            <v>60</v>
          </cell>
        </row>
        <row r="187">
          <cell r="L187" t="str">
            <v>2P</v>
          </cell>
          <cell r="S187">
            <v>60</v>
          </cell>
        </row>
        <row r="188">
          <cell r="L188" t="str">
            <v>2P</v>
          </cell>
          <cell r="S188">
            <v>55</v>
          </cell>
        </row>
        <row r="189">
          <cell r="L189" t="str">
            <v>2P</v>
          </cell>
          <cell r="S189">
            <v>65</v>
          </cell>
        </row>
        <row r="190">
          <cell r="L190" t="str">
            <v>2P</v>
          </cell>
          <cell r="S190">
            <v>40</v>
          </cell>
        </row>
        <row r="191">
          <cell r="L191" t="str">
            <v>2P</v>
          </cell>
          <cell r="S191">
            <v>45</v>
          </cell>
        </row>
        <row r="192">
          <cell r="L192" t="str">
            <v>2P</v>
          </cell>
          <cell r="S192">
            <v>60</v>
          </cell>
        </row>
        <row r="193">
          <cell r="L193" t="str">
            <v>2P</v>
          </cell>
          <cell r="S193">
            <v>65</v>
          </cell>
        </row>
        <row r="194">
          <cell r="L194" t="str">
            <v>2P</v>
          </cell>
          <cell r="S194">
            <v>65</v>
          </cell>
        </row>
        <row r="195">
          <cell r="L195" t="str">
            <v>2P</v>
          </cell>
          <cell r="S195">
            <v>55</v>
          </cell>
        </row>
        <row r="196">
          <cell r="L196" t="str">
            <v>2P</v>
          </cell>
          <cell r="S196">
            <v>25</v>
          </cell>
        </row>
        <row r="197">
          <cell r="L197" t="str">
            <v>2P</v>
          </cell>
          <cell r="S197">
            <v>25</v>
          </cell>
        </row>
        <row r="198">
          <cell r="L198" t="str">
            <v>2P</v>
          </cell>
          <cell r="S198">
            <v>25</v>
          </cell>
        </row>
        <row r="199">
          <cell r="L199" t="str">
            <v>2P</v>
          </cell>
          <cell r="S199">
            <v>45</v>
          </cell>
        </row>
        <row r="200">
          <cell r="L200" t="str">
            <v>2P</v>
          </cell>
          <cell r="S200">
            <v>45</v>
          </cell>
        </row>
        <row r="209">
          <cell r="L209" t="str">
            <v>2P</v>
          </cell>
          <cell r="S209">
            <v>25</v>
          </cell>
        </row>
        <row r="210">
          <cell r="L210" t="str">
            <v>2P</v>
          </cell>
          <cell r="S210">
            <v>25</v>
          </cell>
        </row>
        <row r="211">
          <cell r="L211" t="str">
            <v>2P</v>
          </cell>
          <cell r="S211">
            <v>35</v>
          </cell>
        </row>
        <row r="212">
          <cell r="L212" t="str">
            <v>2P</v>
          </cell>
          <cell r="S212">
            <v>35</v>
          </cell>
        </row>
        <row r="213">
          <cell r="L213" t="str">
            <v>2P</v>
          </cell>
          <cell r="S213">
            <v>35</v>
          </cell>
        </row>
        <row r="214">
          <cell r="L214" t="str">
            <v>2P</v>
          </cell>
          <cell r="S214">
            <v>35</v>
          </cell>
        </row>
        <row r="215">
          <cell r="L215" t="str">
            <v>2P</v>
          </cell>
          <cell r="S215">
            <v>35</v>
          </cell>
        </row>
        <row r="216">
          <cell r="L216" t="str">
            <v>2P</v>
          </cell>
          <cell r="S216">
            <v>35</v>
          </cell>
        </row>
        <row r="217">
          <cell r="L217" t="str">
            <v>2P</v>
          </cell>
          <cell r="S217">
            <v>35</v>
          </cell>
        </row>
        <row r="218">
          <cell r="L218" t="str">
            <v>2P</v>
          </cell>
          <cell r="S218">
            <v>35</v>
          </cell>
        </row>
        <row r="219">
          <cell r="L219" t="str">
            <v>2P</v>
          </cell>
          <cell r="S219">
            <v>45</v>
          </cell>
        </row>
        <row r="220">
          <cell r="L220" t="str">
            <v>2P</v>
          </cell>
          <cell r="S220">
            <v>30</v>
          </cell>
        </row>
        <row r="221">
          <cell r="L221" t="str">
            <v>2P</v>
          </cell>
          <cell r="S221">
            <v>45</v>
          </cell>
        </row>
        <row r="222">
          <cell r="L222" t="str">
            <v>2P</v>
          </cell>
          <cell r="S222">
            <v>45</v>
          </cell>
        </row>
        <row r="223">
          <cell r="L223" t="str">
            <v>2P</v>
          </cell>
          <cell r="S223">
            <v>60</v>
          </cell>
        </row>
        <row r="224">
          <cell r="L224" t="str">
            <v>2P</v>
          </cell>
          <cell r="S224">
            <v>60</v>
          </cell>
        </row>
        <row r="225">
          <cell r="L225" t="str">
            <v>2P</v>
          </cell>
          <cell r="S225">
            <v>60</v>
          </cell>
        </row>
        <row r="226">
          <cell r="L226" t="str">
            <v>2P</v>
          </cell>
          <cell r="S226">
            <v>50</v>
          </cell>
        </row>
        <row r="227">
          <cell r="L227" t="str">
            <v>2P</v>
          </cell>
          <cell r="S227">
            <v>50</v>
          </cell>
        </row>
        <row r="228">
          <cell r="L228" t="str">
            <v>2P</v>
          </cell>
          <cell r="S228">
            <v>50</v>
          </cell>
        </row>
        <row r="229">
          <cell r="L229" t="str">
            <v>2P</v>
          </cell>
          <cell r="S229">
            <v>50</v>
          </cell>
        </row>
        <row r="230">
          <cell r="L230" t="str">
            <v>2P</v>
          </cell>
          <cell r="S230">
            <v>60</v>
          </cell>
        </row>
        <row r="231">
          <cell r="L231" t="str">
            <v>2P</v>
          </cell>
          <cell r="S231">
            <v>60</v>
          </cell>
        </row>
        <row r="232">
          <cell r="L232" t="str">
            <v>2P</v>
          </cell>
          <cell r="S232">
            <v>60</v>
          </cell>
        </row>
        <row r="233">
          <cell r="L233" t="str">
            <v>2P</v>
          </cell>
          <cell r="S233">
            <v>70</v>
          </cell>
        </row>
        <row r="234">
          <cell r="L234" t="str">
            <v>2P</v>
          </cell>
          <cell r="S234">
            <v>40</v>
          </cell>
        </row>
        <row r="243">
          <cell r="L243" t="str">
            <v>2P</v>
          </cell>
          <cell r="S243">
            <v>40</v>
          </cell>
        </row>
        <row r="244">
          <cell r="L244" t="str">
            <v>2P</v>
          </cell>
          <cell r="S244">
            <v>50</v>
          </cell>
        </row>
        <row r="245">
          <cell r="L245" t="str">
            <v>2P</v>
          </cell>
        </row>
        <row r="246">
          <cell r="L246" t="str">
            <v>2P</v>
          </cell>
          <cell r="S246">
            <v>30</v>
          </cell>
        </row>
        <row r="247">
          <cell r="L247" t="str">
            <v>2P</v>
          </cell>
          <cell r="S247">
            <v>30</v>
          </cell>
        </row>
        <row r="248">
          <cell r="L248" t="str">
            <v>2P</v>
          </cell>
          <cell r="S248">
            <v>30</v>
          </cell>
        </row>
        <row r="249">
          <cell r="L249" t="str">
            <v>20C</v>
          </cell>
          <cell r="S249">
            <v>116</v>
          </cell>
        </row>
        <row r="250">
          <cell r="L250" t="str">
            <v>20C</v>
          </cell>
          <cell r="S250">
            <v>116</v>
          </cell>
        </row>
        <row r="251">
          <cell r="L251" t="str">
            <v>20C</v>
          </cell>
          <cell r="S251">
            <v>116</v>
          </cell>
        </row>
        <row r="252">
          <cell r="L252" t="str">
            <v>2OC</v>
          </cell>
          <cell r="S252">
            <v>116</v>
          </cell>
        </row>
        <row r="253">
          <cell r="L253" t="str">
            <v>8P</v>
          </cell>
          <cell r="S253">
            <v>116</v>
          </cell>
        </row>
        <row r="254">
          <cell r="L254" t="str">
            <v>8P</v>
          </cell>
          <cell r="S254">
            <v>116</v>
          </cell>
        </row>
        <row r="255">
          <cell r="L255" t="str">
            <v>30C</v>
          </cell>
          <cell r="S255">
            <v>146</v>
          </cell>
        </row>
        <row r="256">
          <cell r="L256" t="str">
            <v>30C</v>
          </cell>
          <cell r="S256">
            <v>146</v>
          </cell>
        </row>
        <row r="257">
          <cell r="L257" t="str">
            <v>30C</v>
          </cell>
          <cell r="S257">
            <v>146</v>
          </cell>
        </row>
        <row r="258">
          <cell r="L258" t="str">
            <v>30C</v>
          </cell>
          <cell r="S258">
            <v>166</v>
          </cell>
        </row>
        <row r="259">
          <cell r="L259" t="str">
            <v>30C</v>
          </cell>
          <cell r="S259">
            <v>166</v>
          </cell>
        </row>
        <row r="260">
          <cell r="L260" t="str">
            <v>30C</v>
          </cell>
          <cell r="S260">
            <v>166</v>
          </cell>
        </row>
        <row r="261">
          <cell r="L261" t="str">
            <v>20C</v>
          </cell>
          <cell r="S261">
            <v>116</v>
          </cell>
        </row>
        <row r="262">
          <cell r="L262" t="str">
            <v>20C</v>
          </cell>
          <cell r="S262">
            <v>116</v>
          </cell>
        </row>
        <row r="263">
          <cell r="L263" t="str">
            <v>12P</v>
          </cell>
          <cell r="S263">
            <v>116</v>
          </cell>
        </row>
        <row r="264">
          <cell r="L264" t="str">
            <v>12P</v>
          </cell>
          <cell r="S264">
            <v>116</v>
          </cell>
        </row>
        <row r="265">
          <cell r="L265" t="str">
            <v>12P</v>
          </cell>
          <cell r="S265">
            <v>116</v>
          </cell>
        </row>
        <row r="266">
          <cell r="L266" t="str">
            <v>12P</v>
          </cell>
          <cell r="S266">
            <v>116</v>
          </cell>
        </row>
        <row r="267">
          <cell r="L267" t="str">
            <v>12P</v>
          </cell>
          <cell r="S267">
            <v>116</v>
          </cell>
        </row>
        <row r="268">
          <cell r="L268" t="str">
            <v>12P</v>
          </cell>
          <cell r="S268">
            <v>116</v>
          </cell>
        </row>
        <row r="277">
          <cell r="L277" t="str">
            <v>12P</v>
          </cell>
          <cell r="S277">
            <v>116</v>
          </cell>
        </row>
        <row r="278">
          <cell r="L278" t="str">
            <v>12P</v>
          </cell>
          <cell r="S278">
            <v>116</v>
          </cell>
        </row>
        <row r="279">
          <cell r="L279" t="str">
            <v>12P</v>
          </cell>
          <cell r="S279">
            <v>116</v>
          </cell>
        </row>
        <row r="280">
          <cell r="L280" t="str">
            <v>8P</v>
          </cell>
          <cell r="S280">
            <v>86</v>
          </cell>
        </row>
        <row r="281">
          <cell r="L281" t="str">
            <v>4P</v>
          </cell>
          <cell r="S281">
            <v>86</v>
          </cell>
        </row>
        <row r="282">
          <cell r="L282" t="str">
            <v>30C</v>
          </cell>
          <cell r="S282">
            <v>116</v>
          </cell>
        </row>
        <row r="283">
          <cell r="L283" t="str">
            <v>30C</v>
          </cell>
          <cell r="S283">
            <v>166</v>
          </cell>
        </row>
        <row r="284">
          <cell r="L284" t="str">
            <v>2C</v>
          </cell>
          <cell r="S284">
            <v>26</v>
          </cell>
        </row>
        <row r="285">
          <cell r="L285" t="str">
            <v>8P</v>
          </cell>
          <cell r="S285">
            <v>146</v>
          </cell>
        </row>
        <row r="286">
          <cell r="L286" t="str">
            <v>2P</v>
          </cell>
        </row>
        <row r="287">
          <cell r="L287" t="str">
            <v>2P</v>
          </cell>
        </row>
        <row r="288">
          <cell r="L288" t="str">
            <v>2P</v>
          </cell>
        </row>
        <row r="289">
          <cell r="L289" t="str">
            <v>2P</v>
          </cell>
        </row>
        <row r="290">
          <cell r="L290" t="str">
            <v>2P</v>
          </cell>
        </row>
        <row r="291">
          <cell r="L291" t="str">
            <v>2P</v>
          </cell>
        </row>
        <row r="292">
          <cell r="L292" t="str">
            <v>2P</v>
          </cell>
        </row>
        <row r="293">
          <cell r="L293" t="str">
            <v>2P</v>
          </cell>
        </row>
        <row r="294">
          <cell r="L294" t="str">
            <v>2P</v>
          </cell>
        </row>
        <row r="295">
          <cell r="L295" t="str">
            <v>2P</v>
          </cell>
        </row>
        <row r="296">
          <cell r="L296" t="str">
            <v>2C</v>
          </cell>
        </row>
        <row r="297">
          <cell r="L297" t="str">
            <v>2C</v>
          </cell>
        </row>
        <row r="298">
          <cell r="L298" t="str">
            <v>2C</v>
          </cell>
        </row>
        <row r="299">
          <cell r="L299" t="str">
            <v>2C</v>
          </cell>
        </row>
        <row r="300">
          <cell r="L300" t="str">
            <v>2C</v>
          </cell>
        </row>
        <row r="301">
          <cell r="L301" t="str">
            <v>2C</v>
          </cell>
        </row>
        <row r="302">
          <cell r="L302" t="str">
            <v>2C</v>
          </cell>
        </row>
        <row r="303">
          <cell r="L303" t="str">
            <v>2C</v>
          </cell>
        </row>
        <row r="304">
          <cell r="L304" t="str">
            <v>2C</v>
          </cell>
        </row>
        <row r="305">
          <cell r="L305" t="str">
            <v>2C</v>
          </cell>
        </row>
      </sheetData>
      <sheetData sheetId="10" refreshError="1">
        <row r="2">
          <cell r="S2" t="str">
            <v>LENGTH</v>
          </cell>
        </row>
        <row r="3">
          <cell r="L3" t="str">
            <v>SPEC.</v>
          </cell>
          <cell r="S3" t="str">
            <v>(M)</v>
          </cell>
        </row>
        <row r="5">
          <cell r="L5" t="str">
            <v>2C</v>
          </cell>
          <cell r="S5">
            <v>60</v>
          </cell>
        </row>
        <row r="6">
          <cell r="L6" t="str">
            <v>2C</v>
          </cell>
          <cell r="S6">
            <v>60</v>
          </cell>
        </row>
        <row r="7">
          <cell r="L7" t="str">
            <v>2C</v>
          </cell>
          <cell r="S7">
            <v>60</v>
          </cell>
        </row>
        <row r="8">
          <cell r="L8" t="str">
            <v>2C</v>
          </cell>
          <cell r="S8">
            <v>60</v>
          </cell>
        </row>
        <row r="9">
          <cell r="L9" t="str">
            <v>2C</v>
          </cell>
          <cell r="S9">
            <v>60</v>
          </cell>
        </row>
        <row r="10">
          <cell r="L10" t="str">
            <v>2C</v>
          </cell>
          <cell r="S10">
            <v>60</v>
          </cell>
        </row>
        <row r="11">
          <cell r="L11" t="str">
            <v>2C</v>
          </cell>
          <cell r="S11">
            <v>60</v>
          </cell>
        </row>
        <row r="12">
          <cell r="L12" t="str">
            <v>2C</v>
          </cell>
          <cell r="S12">
            <v>60</v>
          </cell>
        </row>
        <row r="13">
          <cell r="L13" t="str">
            <v>2C</v>
          </cell>
          <cell r="S13">
            <v>60</v>
          </cell>
        </row>
        <row r="14">
          <cell r="L14" t="str">
            <v>2C</v>
          </cell>
          <cell r="S14">
            <v>65</v>
          </cell>
        </row>
        <row r="15">
          <cell r="L15" t="str">
            <v>2C</v>
          </cell>
          <cell r="S15">
            <v>65</v>
          </cell>
        </row>
        <row r="16">
          <cell r="L16" t="str">
            <v>2C</v>
          </cell>
          <cell r="S16">
            <v>65</v>
          </cell>
        </row>
        <row r="17">
          <cell r="L17" t="str">
            <v>2C</v>
          </cell>
          <cell r="S17">
            <v>65</v>
          </cell>
        </row>
        <row r="18">
          <cell r="L18" t="str">
            <v>2C</v>
          </cell>
          <cell r="S18">
            <v>65</v>
          </cell>
        </row>
        <row r="19">
          <cell r="L19" t="str">
            <v>2C</v>
          </cell>
          <cell r="S19">
            <v>65</v>
          </cell>
        </row>
        <row r="20">
          <cell r="L20" t="str">
            <v>2C</v>
          </cell>
          <cell r="S20">
            <v>55</v>
          </cell>
        </row>
        <row r="21">
          <cell r="L21" t="str">
            <v>2C</v>
          </cell>
          <cell r="S21">
            <v>55</v>
          </cell>
        </row>
        <row r="22">
          <cell r="L22" t="str">
            <v>2C</v>
          </cell>
          <cell r="S22">
            <v>55</v>
          </cell>
        </row>
        <row r="23">
          <cell r="L23" t="str">
            <v>2C</v>
          </cell>
          <cell r="S23">
            <v>65</v>
          </cell>
        </row>
        <row r="24">
          <cell r="L24" t="str">
            <v>2C</v>
          </cell>
          <cell r="S24">
            <v>65</v>
          </cell>
        </row>
        <row r="25">
          <cell r="L25" t="str">
            <v>2C</v>
          </cell>
          <cell r="S25">
            <v>65</v>
          </cell>
        </row>
        <row r="26">
          <cell r="L26" t="str">
            <v>2C</v>
          </cell>
        </row>
        <row r="27">
          <cell r="L27" t="str">
            <v>2C</v>
          </cell>
        </row>
        <row r="28">
          <cell r="L28" t="str">
            <v>2C</v>
          </cell>
        </row>
        <row r="29">
          <cell r="L29" t="str">
            <v>2C</v>
          </cell>
        </row>
        <row r="30">
          <cell r="L30" t="str">
            <v>2C</v>
          </cell>
        </row>
        <row r="39">
          <cell r="L39" t="str">
            <v>2C</v>
          </cell>
        </row>
        <row r="40">
          <cell r="L40" t="str">
            <v>2C</v>
          </cell>
        </row>
        <row r="41">
          <cell r="L41" t="str">
            <v>2C</v>
          </cell>
        </row>
        <row r="42">
          <cell r="L42" t="str">
            <v>2C</v>
          </cell>
        </row>
        <row r="43">
          <cell r="L43" t="str">
            <v>2C</v>
          </cell>
        </row>
        <row r="44">
          <cell r="L44" t="str">
            <v>2C</v>
          </cell>
        </row>
        <row r="45">
          <cell r="L45" t="str">
            <v>2C</v>
          </cell>
        </row>
        <row r="46">
          <cell r="L46" t="str">
            <v>2C</v>
          </cell>
        </row>
        <row r="47">
          <cell r="L47" t="str">
            <v>2C</v>
          </cell>
        </row>
        <row r="48">
          <cell r="L48" t="str">
            <v>2C</v>
          </cell>
        </row>
        <row r="49">
          <cell r="L49" t="str">
            <v>2C</v>
          </cell>
        </row>
        <row r="50">
          <cell r="L50" t="str">
            <v>2C</v>
          </cell>
        </row>
        <row r="51">
          <cell r="L51" t="str">
            <v>2C</v>
          </cell>
        </row>
        <row r="52">
          <cell r="L52" t="str">
            <v>2C</v>
          </cell>
        </row>
        <row r="53">
          <cell r="L53" t="str">
            <v>2C</v>
          </cell>
        </row>
        <row r="54">
          <cell r="L54" t="str">
            <v>2C</v>
          </cell>
        </row>
        <row r="55">
          <cell r="L55" t="str">
            <v>2C</v>
          </cell>
        </row>
        <row r="56">
          <cell r="L56" t="str">
            <v>2C</v>
          </cell>
        </row>
        <row r="57">
          <cell r="L57" t="str">
            <v>2C</v>
          </cell>
        </row>
        <row r="58">
          <cell r="L58" t="str">
            <v>2C</v>
          </cell>
        </row>
        <row r="59">
          <cell r="L59" t="str">
            <v>2C</v>
          </cell>
        </row>
        <row r="60">
          <cell r="L60" t="str">
            <v>2C</v>
          </cell>
        </row>
        <row r="61">
          <cell r="L61" t="str">
            <v>2C</v>
          </cell>
        </row>
        <row r="62">
          <cell r="L62" t="str">
            <v>2C</v>
          </cell>
        </row>
        <row r="63">
          <cell r="L63" t="str">
            <v>2C</v>
          </cell>
        </row>
        <row r="64">
          <cell r="L64" t="str">
            <v>2C</v>
          </cell>
        </row>
        <row r="73">
          <cell r="L73" t="str">
            <v>2C</v>
          </cell>
        </row>
        <row r="74">
          <cell r="L74" t="str">
            <v>2C</v>
          </cell>
        </row>
        <row r="75">
          <cell r="L75" t="str">
            <v>2C</v>
          </cell>
        </row>
        <row r="76">
          <cell r="L76" t="str">
            <v>2C</v>
          </cell>
        </row>
        <row r="77">
          <cell r="L77" t="str">
            <v>2C</v>
          </cell>
        </row>
        <row r="78">
          <cell r="L78" t="str">
            <v>2C</v>
          </cell>
        </row>
        <row r="79">
          <cell r="L79" t="str">
            <v>2C</v>
          </cell>
        </row>
        <row r="80">
          <cell r="L80" t="str">
            <v>2C</v>
          </cell>
        </row>
        <row r="81">
          <cell r="L81" t="str">
            <v>2C</v>
          </cell>
        </row>
        <row r="82">
          <cell r="L82" t="str">
            <v>2C</v>
          </cell>
        </row>
        <row r="83">
          <cell r="L83" t="str">
            <v>2C</v>
          </cell>
        </row>
        <row r="84">
          <cell r="L84" t="str">
            <v>2C</v>
          </cell>
        </row>
        <row r="85">
          <cell r="L85" t="str">
            <v>2C</v>
          </cell>
        </row>
        <row r="86">
          <cell r="L86" t="str">
            <v>2C</v>
          </cell>
        </row>
        <row r="87">
          <cell r="L87" t="str">
            <v>2C</v>
          </cell>
        </row>
        <row r="88">
          <cell r="L88" t="str">
            <v>2C</v>
          </cell>
        </row>
        <row r="89">
          <cell r="L89" t="str">
            <v>2C</v>
          </cell>
        </row>
        <row r="90">
          <cell r="L90" t="str">
            <v>2C</v>
          </cell>
        </row>
        <row r="91">
          <cell r="L91" t="str">
            <v>2C</v>
          </cell>
        </row>
        <row r="92">
          <cell r="L92" t="str">
            <v>2C</v>
          </cell>
        </row>
        <row r="93">
          <cell r="L93" t="str">
            <v>2C</v>
          </cell>
        </row>
        <row r="94">
          <cell r="L94" t="str">
            <v>2C</v>
          </cell>
        </row>
        <row r="95">
          <cell r="L95" t="str">
            <v>2C</v>
          </cell>
        </row>
        <row r="96">
          <cell r="L96" t="str">
            <v>2C</v>
          </cell>
        </row>
        <row r="97">
          <cell r="L97" t="str">
            <v>2C</v>
          </cell>
        </row>
        <row r="98">
          <cell r="L98" t="str">
            <v>2C</v>
          </cell>
        </row>
        <row r="107">
          <cell r="L107" t="str">
            <v>2C</v>
          </cell>
        </row>
        <row r="108">
          <cell r="L108" t="str">
            <v>2C</v>
          </cell>
        </row>
        <row r="109">
          <cell r="L109" t="str">
            <v>2C</v>
          </cell>
        </row>
        <row r="110">
          <cell r="L110" t="str">
            <v>2C</v>
          </cell>
        </row>
        <row r="111">
          <cell r="L111" t="str">
            <v>2C</v>
          </cell>
        </row>
        <row r="112">
          <cell r="L112" t="str">
            <v>2C</v>
          </cell>
        </row>
        <row r="113">
          <cell r="L113" t="str">
            <v>2C</v>
          </cell>
        </row>
        <row r="114">
          <cell r="L114" t="str">
            <v>2C</v>
          </cell>
        </row>
        <row r="115">
          <cell r="L115" t="str">
            <v>2C</v>
          </cell>
        </row>
        <row r="116">
          <cell r="L116" t="str">
            <v>2C</v>
          </cell>
        </row>
        <row r="117">
          <cell r="L117" t="str">
            <v>2C</v>
          </cell>
        </row>
        <row r="118">
          <cell r="L118" t="str">
            <v>2C</v>
          </cell>
        </row>
        <row r="119">
          <cell r="L119" t="str">
            <v>2C</v>
          </cell>
        </row>
        <row r="120">
          <cell r="L120" t="str">
            <v>2C</v>
          </cell>
        </row>
        <row r="121">
          <cell r="L121" t="str">
            <v>2C</v>
          </cell>
        </row>
        <row r="122">
          <cell r="L122" t="str">
            <v>2C</v>
          </cell>
          <cell r="S122">
            <v>55</v>
          </cell>
        </row>
        <row r="123">
          <cell r="L123" t="str">
            <v>20C</v>
          </cell>
          <cell r="S123">
            <v>137</v>
          </cell>
        </row>
        <row r="124">
          <cell r="L124" t="str">
            <v>2P</v>
          </cell>
          <cell r="S124">
            <v>55</v>
          </cell>
        </row>
        <row r="125">
          <cell r="L125" t="str">
            <v>2C</v>
          </cell>
          <cell r="S125">
            <v>50</v>
          </cell>
        </row>
        <row r="126">
          <cell r="L126" t="str">
            <v>20C</v>
          </cell>
          <cell r="S126">
            <v>132</v>
          </cell>
        </row>
        <row r="128">
          <cell r="L128" t="str">
            <v>2C</v>
          </cell>
          <cell r="S128">
            <v>50</v>
          </cell>
        </row>
        <row r="129">
          <cell r="L129" t="str">
            <v>20C</v>
          </cell>
          <cell r="S129">
            <v>132</v>
          </cell>
        </row>
        <row r="130">
          <cell r="L130" t="str">
            <v>2P</v>
          </cell>
          <cell r="S130">
            <v>50</v>
          </cell>
        </row>
        <row r="131">
          <cell r="L131" t="str">
            <v>2C</v>
          </cell>
          <cell r="S131">
            <v>55</v>
          </cell>
        </row>
        <row r="132">
          <cell r="L132" t="str">
            <v>20C</v>
          </cell>
          <cell r="S132">
            <v>137</v>
          </cell>
        </row>
        <row r="141">
          <cell r="L141" t="str">
            <v>2P</v>
          </cell>
          <cell r="S141">
            <v>65</v>
          </cell>
        </row>
        <row r="142">
          <cell r="L142" t="str">
            <v>2C</v>
          </cell>
          <cell r="S142">
            <v>60</v>
          </cell>
        </row>
        <row r="143">
          <cell r="L143" t="str">
            <v>20C</v>
          </cell>
          <cell r="S143">
            <v>137</v>
          </cell>
        </row>
        <row r="144">
          <cell r="L144" t="str">
            <v>2P</v>
          </cell>
          <cell r="S144">
            <v>65</v>
          </cell>
        </row>
        <row r="145">
          <cell r="L145" t="str">
            <v>2C</v>
          </cell>
          <cell r="S145">
            <v>55</v>
          </cell>
        </row>
        <row r="146">
          <cell r="L146" t="str">
            <v>20C</v>
          </cell>
          <cell r="S146">
            <v>132</v>
          </cell>
        </row>
        <row r="148">
          <cell r="L148" t="str">
            <v>2C</v>
          </cell>
          <cell r="S148">
            <v>50</v>
          </cell>
        </row>
        <row r="149">
          <cell r="L149" t="str">
            <v>20C</v>
          </cell>
          <cell r="S149">
            <v>127</v>
          </cell>
        </row>
        <row r="151">
          <cell r="L151" t="str">
            <v>2C</v>
          </cell>
          <cell r="S151">
            <v>50</v>
          </cell>
        </row>
        <row r="152">
          <cell r="L152" t="str">
            <v>20C</v>
          </cell>
          <cell r="S152">
            <v>122</v>
          </cell>
        </row>
        <row r="153">
          <cell r="L153" t="str">
            <v>2C</v>
          </cell>
          <cell r="S153">
            <v>40</v>
          </cell>
        </row>
        <row r="154">
          <cell r="L154" t="str">
            <v>20C</v>
          </cell>
          <cell r="S154">
            <v>87</v>
          </cell>
        </row>
        <row r="156">
          <cell r="L156" t="str">
            <v>2C</v>
          </cell>
          <cell r="S156">
            <v>55</v>
          </cell>
        </row>
        <row r="157">
          <cell r="L157" t="str">
            <v>4P</v>
          </cell>
          <cell r="S157">
            <v>55</v>
          </cell>
        </row>
        <row r="158">
          <cell r="L158" t="str">
            <v>4P</v>
          </cell>
          <cell r="S158">
            <v>55</v>
          </cell>
        </row>
        <row r="159">
          <cell r="L159" t="str">
            <v>4P</v>
          </cell>
          <cell r="S159">
            <v>65</v>
          </cell>
        </row>
        <row r="160">
          <cell r="L160" t="str">
            <v>4P</v>
          </cell>
          <cell r="S160">
            <v>50</v>
          </cell>
        </row>
        <row r="161">
          <cell r="L161" t="str">
            <v>4P</v>
          </cell>
          <cell r="S161">
            <v>65</v>
          </cell>
        </row>
        <row r="162">
          <cell r="L162" t="str">
            <v>4P</v>
          </cell>
          <cell r="S162">
            <v>65</v>
          </cell>
        </row>
        <row r="163">
          <cell r="L163" t="str">
            <v>4P</v>
          </cell>
          <cell r="S163">
            <v>55</v>
          </cell>
        </row>
        <row r="164">
          <cell r="L164" t="str">
            <v>4P</v>
          </cell>
          <cell r="S164">
            <v>55</v>
          </cell>
        </row>
        <row r="165">
          <cell r="L165" t="str">
            <v>4P</v>
          </cell>
          <cell r="S165">
            <v>60</v>
          </cell>
        </row>
        <row r="166">
          <cell r="L166" t="str">
            <v>4P</v>
          </cell>
          <cell r="S166">
            <v>60</v>
          </cell>
        </row>
        <row r="175">
          <cell r="L175" t="str">
            <v>4P</v>
          </cell>
          <cell r="S175">
            <v>60</v>
          </cell>
        </row>
        <row r="176">
          <cell r="L176" t="str">
            <v>4P</v>
          </cell>
          <cell r="S176">
            <v>55</v>
          </cell>
        </row>
        <row r="177">
          <cell r="L177" t="str">
            <v>2P</v>
          </cell>
          <cell r="S177">
            <v>60</v>
          </cell>
        </row>
        <row r="178">
          <cell r="L178" t="str">
            <v>2P</v>
          </cell>
          <cell r="S178">
            <v>60</v>
          </cell>
        </row>
        <row r="179">
          <cell r="L179" t="str">
            <v>2P</v>
          </cell>
          <cell r="S179">
            <v>40</v>
          </cell>
        </row>
        <row r="180">
          <cell r="L180" t="str">
            <v>2P</v>
          </cell>
          <cell r="S180">
            <v>60</v>
          </cell>
        </row>
        <row r="181">
          <cell r="L181" t="str">
            <v>2P</v>
          </cell>
          <cell r="S181">
            <v>50</v>
          </cell>
        </row>
        <row r="182">
          <cell r="L182" t="str">
            <v>2P</v>
          </cell>
          <cell r="S182">
            <v>60</v>
          </cell>
        </row>
        <row r="183">
          <cell r="L183" t="str">
            <v>2P</v>
          </cell>
          <cell r="S183">
            <v>50</v>
          </cell>
        </row>
        <row r="184">
          <cell r="L184" t="str">
            <v>2P</v>
          </cell>
          <cell r="S184">
            <v>50</v>
          </cell>
        </row>
        <row r="185">
          <cell r="L185" t="str">
            <v>2P</v>
          </cell>
          <cell r="S185">
            <v>60</v>
          </cell>
        </row>
        <row r="186">
          <cell r="L186" t="str">
            <v>2P</v>
          </cell>
          <cell r="S186">
            <v>60</v>
          </cell>
        </row>
        <row r="187">
          <cell r="L187" t="str">
            <v>2P</v>
          </cell>
          <cell r="S187">
            <v>60</v>
          </cell>
        </row>
        <row r="188">
          <cell r="L188" t="str">
            <v>2P</v>
          </cell>
          <cell r="S188">
            <v>55</v>
          </cell>
        </row>
        <row r="189">
          <cell r="L189" t="str">
            <v>2P</v>
          </cell>
          <cell r="S189">
            <v>65</v>
          </cell>
        </row>
        <row r="190">
          <cell r="L190" t="str">
            <v>2P</v>
          </cell>
          <cell r="S190">
            <v>40</v>
          </cell>
        </row>
        <row r="191">
          <cell r="L191" t="str">
            <v>2P</v>
          </cell>
          <cell r="S191">
            <v>45</v>
          </cell>
        </row>
        <row r="192">
          <cell r="L192" t="str">
            <v>2P</v>
          </cell>
          <cell r="S192">
            <v>60</v>
          </cell>
        </row>
        <row r="193">
          <cell r="L193" t="str">
            <v>2P</v>
          </cell>
          <cell r="S193">
            <v>65</v>
          </cell>
        </row>
        <row r="194">
          <cell r="L194" t="str">
            <v>2P</v>
          </cell>
          <cell r="S194">
            <v>65</v>
          </cell>
        </row>
        <row r="195">
          <cell r="L195" t="str">
            <v>2P</v>
          </cell>
          <cell r="S195">
            <v>55</v>
          </cell>
        </row>
        <row r="196">
          <cell r="L196" t="str">
            <v>2P</v>
          </cell>
          <cell r="S196">
            <v>25</v>
          </cell>
        </row>
        <row r="197">
          <cell r="L197" t="str">
            <v>2P</v>
          </cell>
          <cell r="S197">
            <v>25</v>
          </cell>
        </row>
        <row r="198">
          <cell r="L198" t="str">
            <v>2P</v>
          </cell>
          <cell r="S198">
            <v>25</v>
          </cell>
        </row>
        <row r="199">
          <cell r="L199" t="str">
            <v>2P</v>
          </cell>
          <cell r="S199">
            <v>45</v>
          </cell>
        </row>
        <row r="200">
          <cell r="L200" t="str">
            <v>2P</v>
          </cell>
          <cell r="S200">
            <v>45</v>
          </cell>
        </row>
        <row r="209">
          <cell r="L209" t="str">
            <v>2P</v>
          </cell>
          <cell r="S209">
            <v>25</v>
          </cell>
        </row>
        <row r="210">
          <cell r="L210" t="str">
            <v>2P</v>
          </cell>
          <cell r="S210">
            <v>25</v>
          </cell>
        </row>
        <row r="211">
          <cell r="L211" t="str">
            <v>2P</v>
          </cell>
          <cell r="S211">
            <v>35</v>
          </cell>
        </row>
        <row r="212">
          <cell r="L212" t="str">
            <v>2P</v>
          </cell>
          <cell r="S212">
            <v>35</v>
          </cell>
        </row>
        <row r="213">
          <cell r="L213" t="str">
            <v>2P</v>
          </cell>
          <cell r="S213">
            <v>35</v>
          </cell>
        </row>
        <row r="214">
          <cell r="L214" t="str">
            <v>2P</v>
          </cell>
          <cell r="S214">
            <v>35</v>
          </cell>
        </row>
        <row r="215">
          <cell r="L215" t="str">
            <v>2P</v>
          </cell>
          <cell r="S215">
            <v>35</v>
          </cell>
        </row>
        <row r="216">
          <cell r="L216" t="str">
            <v>2P</v>
          </cell>
          <cell r="S216">
            <v>35</v>
          </cell>
        </row>
        <row r="217">
          <cell r="L217" t="str">
            <v>2P</v>
          </cell>
          <cell r="S217">
            <v>35</v>
          </cell>
        </row>
        <row r="218">
          <cell r="L218" t="str">
            <v>2P</v>
          </cell>
          <cell r="S218">
            <v>35</v>
          </cell>
        </row>
        <row r="219">
          <cell r="L219" t="str">
            <v>2P</v>
          </cell>
          <cell r="S219">
            <v>45</v>
          </cell>
        </row>
        <row r="220">
          <cell r="L220" t="str">
            <v>2P</v>
          </cell>
          <cell r="S220">
            <v>30</v>
          </cell>
        </row>
        <row r="221">
          <cell r="L221" t="str">
            <v>2P</v>
          </cell>
          <cell r="S221">
            <v>45</v>
          </cell>
        </row>
        <row r="222">
          <cell r="L222" t="str">
            <v>2P</v>
          </cell>
          <cell r="S222">
            <v>45</v>
          </cell>
        </row>
        <row r="223">
          <cell r="L223" t="str">
            <v>2P</v>
          </cell>
          <cell r="S223">
            <v>60</v>
          </cell>
        </row>
        <row r="224">
          <cell r="L224" t="str">
            <v>2P</v>
          </cell>
          <cell r="S224">
            <v>60</v>
          </cell>
        </row>
        <row r="225">
          <cell r="L225" t="str">
            <v>2P</v>
          </cell>
          <cell r="S225">
            <v>60</v>
          </cell>
        </row>
        <row r="226">
          <cell r="L226" t="str">
            <v>2P</v>
          </cell>
          <cell r="S226">
            <v>50</v>
          </cell>
        </row>
        <row r="227">
          <cell r="L227" t="str">
            <v>2P</v>
          </cell>
          <cell r="S227">
            <v>50</v>
          </cell>
        </row>
        <row r="228">
          <cell r="L228" t="str">
            <v>2P</v>
          </cell>
          <cell r="S228">
            <v>50</v>
          </cell>
        </row>
        <row r="229">
          <cell r="L229" t="str">
            <v>2P</v>
          </cell>
          <cell r="S229">
            <v>50</v>
          </cell>
        </row>
        <row r="230">
          <cell r="L230" t="str">
            <v>2P</v>
          </cell>
          <cell r="S230">
            <v>60</v>
          </cell>
        </row>
        <row r="231">
          <cell r="L231" t="str">
            <v>2P</v>
          </cell>
          <cell r="S231">
            <v>60</v>
          </cell>
        </row>
        <row r="232">
          <cell r="L232" t="str">
            <v>2P</v>
          </cell>
          <cell r="S232">
            <v>60</v>
          </cell>
        </row>
        <row r="233">
          <cell r="L233" t="str">
            <v>2P</v>
          </cell>
          <cell r="S233">
            <v>70</v>
          </cell>
        </row>
        <row r="234">
          <cell r="L234" t="str">
            <v>2P</v>
          </cell>
          <cell r="S234">
            <v>40</v>
          </cell>
        </row>
        <row r="243">
          <cell r="L243" t="str">
            <v>2P</v>
          </cell>
          <cell r="S243">
            <v>40</v>
          </cell>
        </row>
        <row r="244">
          <cell r="L244" t="str">
            <v>2P</v>
          </cell>
          <cell r="S244">
            <v>50</v>
          </cell>
        </row>
        <row r="245">
          <cell r="L245" t="str">
            <v>2P</v>
          </cell>
        </row>
        <row r="246">
          <cell r="L246" t="str">
            <v>2P</v>
          </cell>
          <cell r="S246">
            <v>30</v>
          </cell>
        </row>
        <row r="247">
          <cell r="L247" t="str">
            <v>2P</v>
          </cell>
          <cell r="S247">
            <v>30</v>
          </cell>
        </row>
        <row r="248">
          <cell r="L248" t="str">
            <v>2P</v>
          </cell>
          <cell r="S248">
            <v>30</v>
          </cell>
        </row>
        <row r="249">
          <cell r="L249" t="str">
            <v>20C</v>
          </cell>
          <cell r="S249">
            <v>107</v>
          </cell>
        </row>
        <row r="250">
          <cell r="L250" t="str">
            <v>20C</v>
          </cell>
          <cell r="S250">
            <v>107</v>
          </cell>
        </row>
        <row r="251">
          <cell r="L251" t="str">
            <v>20C</v>
          </cell>
          <cell r="S251">
            <v>107</v>
          </cell>
        </row>
        <row r="252">
          <cell r="L252" t="str">
            <v>2OC</v>
          </cell>
          <cell r="S252">
            <v>107</v>
          </cell>
        </row>
        <row r="253">
          <cell r="L253" t="str">
            <v>8P</v>
          </cell>
          <cell r="S253">
            <v>107</v>
          </cell>
        </row>
        <row r="254">
          <cell r="L254" t="str">
            <v>8P</v>
          </cell>
          <cell r="S254">
            <v>107</v>
          </cell>
        </row>
        <row r="255">
          <cell r="L255" t="str">
            <v>30C</v>
          </cell>
          <cell r="S255">
            <v>137</v>
          </cell>
        </row>
        <row r="256">
          <cell r="L256" t="str">
            <v>30C</v>
          </cell>
          <cell r="S256">
            <v>137</v>
          </cell>
        </row>
        <row r="257">
          <cell r="L257" t="str">
            <v>30C</v>
          </cell>
          <cell r="S257">
            <v>137</v>
          </cell>
        </row>
        <row r="258">
          <cell r="L258" t="str">
            <v>30C</v>
          </cell>
          <cell r="S258">
            <v>157</v>
          </cell>
        </row>
        <row r="259">
          <cell r="L259" t="str">
            <v>30C</v>
          </cell>
          <cell r="S259">
            <v>157</v>
          </cell>
        </row>
        <row r="260">
          <cell r="L260" t="str">
            <v>30C</v>
          </cell>
          <cell r="S260">
            <v>157</v>
          </cell>
        </row>
        <row r="261">
          <cell r="L261" t="str">
            <v>20C</v>
          </cell>
          <cell r="S261">
            <v>107</v>
          </cell>
        </row>
        <row r="262">
          <cell r="L262" t="str">
            <v>20C</v>
          </cell>
          <cell r="S262">
            <v>107</v>
          </cell>
        </row>
        <row r="263">
          <cell r="L263" t="str">
            <v>12P</v>
          </cell>
          <cell r="S263">
            <v>107</v>
          </cell>
        </row>
        <row r="264">
          <cell r="L264" t="str">
            <v>12P</v>
          </cell>
          <cell r="S264">
            <v>107</v>
          </cell>
        </row>
        <row r="265">
          <cell r="L265" t="str">
            <v>12P</v>
          </cell>
          <cell r="S265">
            <v>107</v>
          </cell>
        </row>
        <row r="266">
          <cell r="L266" t="str">
            <v>12P</v>
          </cell>
          <cell r="S266">
            <v>107</v>
          </cell>
        </row>
        <row r="267">
          <cell r="L267" t="str">
            <v>12P</v>
          </cell>
          <cell r="S267">
            <v>107</v>
          </cell>
        </row>
        <row r="268">
          <cell r="L268" t="str">
            <v>12P</v>
          </cell>
          <cell r="S268">
            <v>107</v>
          </cell>
        </row>
        <row r="277">
          <cell r="L277" t="str">
            <v>12P</v>
          </cell>
          <cell r="S277">
            <v>107</v>
          </cell>
        </row>
        <row r="278">
          <cell r="L278" t="str">
            <v>12P</v>
          </cell>
          <cell r="S278">
            <v>107</v>
          </cell>
        </row>
        <row r="279">
          <cell r="L279" t="str">
            <v>12P</v>
          </cell>
          <cell r="S279">
            <v>107</v>
          </cell>
        </row>
        <row r="280">
          <cell r="L280" t="str">
            <v>8P</v>
          </cell>
          <cell r="S280">
            <v>77</v>
          </cell>
        </row>
        <row r="281">
          <cell r="L281" t="str">
            <v>4P</v>
          </cell>
          <cell r="S281">
            <v>77</v>
          </cell>
        </row>
        <row r="282">
          <cell r="L282" t="str">
            <v>30C</v>
          </cell>
          <cell r="S282">
            <v>107</v>
          </cell>
        </row>
        <row r="283">
          <cell r="L283" t="str">
            <v>30C</v>
          </cell>
          <cell r="S283">
            <v>157</v>
          </cell>
        </row>
        <row r="284">
          <cell r="L284" t="str">
            <v>2C</v>
          </cell>
          <cell r="S284">
            <v>17</v>
          </cell>
        </row>
        <row r="285">
          <cell r="L285" t="str">
            <v>8P</v>
          </cell>
          <cell r="S285">
            <v>137</v>
          </cell>
        </row>
        <row r="286">
          <cell r="L286" t="str">
            <v>2P</v>
          </cell>
        </row>
        <row r="287">
          <cell r="L287" t="str">
            <v>2P</v>
          </cell>
        </row>
        <row r="288">
          <cell r="L288" t="str">
            <v>2P</v>
          </cell>
        </row>
        <row r="289">
          <cell r="L289" t="str">
            <v>2P</v>
          </cell>
        </row>
        <row r="290">
          <cell r="L290" t="str">
            <v>2P</v>
          </cell>
        </row>
        <row r="291">
          <cell r="L291" t="str">
            <v>2P</v>
          </cell>
        </row>
        <row r="292">
          <cell r="L292" t="str">
            <v>2P</v>
          </cell>
        </row>
        <row r="293">
          <cell r="L293" t="str">
            <v>2P</v>
          </cell>
        </row>
        <row r="294">
          <cell r="L294" t="str">
            <v>2P</v>
          </cell>
        </row>
        <row r="295">
          <cell r="L295" t="str">
            <v>2P</v>
          </cell>
        </row>
        <row r="296">
          <cell r="L296" t="str">
            <v>2C</v>
          </cell>
        </row>
        <row r="297">
          <cell r="L297" t="str">
            <v>2C</v>
          </cell>
        </row>
        <row r="298">
          <cell r="L298" t="str">
            <v>2C</v>
          </cell>
        </row>
        <row r="299">
          <cell r="L299" t="str">
            <v>2C</v>
          </cell>
        </row>
        <row r="300">
          <cell r="L300" t="str">
            <v>2C</v>
          </cell>
        </row>
        <row r="301">
          <cell r="L301" t="str">
            <v>2C</v>
          </cell>
        </row>
        <row r="302">
          <cell r="L302" t="str">
            <v>2C</v>
          </cell>
        </row>
        <row r="303">
          <cell r="L303" t="str">
            <v>2C</v>
          </cell>
        </row>
        <row r="304">
          <cell r="L304" t="str">
            <v>2C</v>
          </cell>
        </row>
        <row r="305">
          <cell r="L305" t="str">
            <v>2C</v>
          </cell>
        </row>
      </sheetData>
      <sheetData sheetId="11" refreshError="1">
        <row r="2">
          <cell r="S2" t="str">
            <v>LENGTH</v>
          </cell>
        </row>
        <row r="3">
          <cell r="L3" t="str">
            <v>SPEC.</v>
          </cell>
          <cell r="S3" t="str">
            <v>(M)</v>
          </cell>
        </row>
        <row r="5">
          <cell r="L5" t="str">
            <v>2C</v>
          </cell>
          <cell r="S5">
            <v>60</v>
          </cell>
        </row>
        <row r="6">
          <cell r="L6" t="str">
            <v>2C</v>
          </cell>
          <cell r="S6">
            <v>60</v>
          </cell>
        </row>
        <row r="7">
          <cell r="L7" t="str">
            <v>2C</v>
          </cell>
          <cell r="S7">
            <v>60</v>
          </cell>
        </row>
        <row r="8">
          <cell r="L8" t="str">
            <v>2C</v>
          </cell>
          <cell r="S8">
            <v>60</v>
          </cell>
        </row>
        <row r="9">
          <cell r="L9" t="str">
            <v>2C</v>
          </cell>
          <cell r="S9">
            <v>60</v>
          </cell>
        </row>
        <row r="10">
          <cell r="L10" t="str">
            <v>2C</v>
          </cell>
          <cell r="S10">
            <v>60</v>
          </cell>
        </row>
        <row r="11">
          <cell r="L11" t="str">
            <v>2C</v>
          </cell>
          <cell r="S11">
            <v>60</v>
          </cell>
        </row>
        <row r="12">
          <cell r="L12" t="str">
            <v>2C</v>
          </cell>
          <cell r="S12">
            <v>60</v>
          </cell>
        </row>
        <row r="13">
          <cell r="L13" t="str">
            <v>2C</v>
          </cell>
          <cell r="S13">
            <v>60</v>
          </cell>
        </row>
        <row r="14">
          <cell r="L14" t="str">
            <v>2C</v>
          </cell>
          <cell r="S14">
            <v>65</v>
          </cell>
        </row>
        <row r="15">
          <cell r="L15" t="str">
            <v>2C</v>
          </cell>
          <cell r="S15">
            <v>65</v>
          </cell>
        </row>
        <row r="16">
          <cell r="L16" t="str">
            <v>2C</v>
          </cell>
          <cell r="S16">
            <v>65</v>
          </cell>
        </row>
        <row r="17">
          <cell r="L17" t="str">
            <v>2C</v>
          </cell>
          <cell r="S17">
            <v>65</v>
          </cell>
        </row>
        <row r="18">
          <cell r="L18" t="str">
            <v>2C</v>
          </cell>
          <cell r="S18">
            <v>65</v>
          </cell>
        </row>
        <row r="19">
          <cell r="L19" t="str">
            <v>2C</v>
          </cell>
          <cell r="S19">
            <v>65</v>
          </cell>
        </row>
        <row r="20">
          <cell r="L20" t="str">
            <v>2C</v>
          </cell>
          <cell r="S20">
            <v>55</v>
          </cell>
        </row>
        <row r="21">
          <cell r="L21" t="str">
            <v>2C</v>
          </cell>
          <cell r="S21">
            <v>55</v>
          </cell>
        </row>
        <row r="22">
          <cell r="L22" t="str">
            <v>2C</v>
          </cell>
          <cell r="S22">
            <v>55</v>
          </cell>
        </row>
        <row r="23">
          <cell r="L23" t="str">
            <v>2C</v>
          </cell>
          <cell r="S23">
            <v>65</v>
          </cell>
        </row>
        <row r="24">
          <cell r="L24" t="str">
            <v>2C</v>
          </cell>
          <cell r="S24">
            <v>65</v>
          </cell>
        </row>
        <row r="25">
          <cell r="L25" t="str">
            <v>2C</v>
          </cell>
          <cell r="S25">
            <v>65</v>
          </cell>
        </row>
        <row r="26">
          <cell r="L26" t="str">
            <v>2C</v>
          </cell>
        </row>
        <row r="27">
          <cell r="L27" t="str">
            <v>2C</v>
          </cell>
        </row>
        <row r="28">
          <cell r="L28" t="str">
            <v>2C</v>
          </cell>
        </row>
        <row r="29">
          <cell r="L29" t="str">
            <v>2C</v>
          </cell>
        </row>
        <row r="30">
          <cell r="L30" t="str">
            <v>2C</v>
          </cell>
        </row>
        <row r="39">
          <cell r="L39" t="str">
            <v>2C</v>
          </cell>
        </row>
        <row r="40">
          <cell r="L40" t="str">
            <v>2C</v>
          </cell>
        </row>
        <row r="41">
          <cell r="L41" t="str">
            <v>2C</v>
          </cell>
        </row>
        <row r="42">
          <cell r="L42" t="str">
            <v>2C</v>
          </cell>
        </row>
        <row r="43">
          <cell r="L43" t="str">
            <v>2C</v>
          </cell>
        </row>
        <row r="44">
          <cell r="L44" t="str">
            <v>2C</v>
          </cell>
        </row>
        <row r="45">
          <cell r="L45" t="str">
            <v>2C</v>
          </cell>
        </row>
        <row r="46">
          <cell r="L46" t="str">
            <v>2C</v>
          </cell>
        </row>
        <row r="47">
          <cell r="L47" t="str">
            <v>2C</v>
          </cell>
        </row>
        <row r="48">
          <cell r="L48" t="str">
            <v>2C</v>
          </cell>
        </row>
        <row r="49">
          <cell r="L49" t="str">
            <v>2C</v>
          </cell>
        </row>
        <row r="50">
          <cell r="L50" t="str">
            <v>2C</v>
          </cell>
        </row>
        <row r="51">
          <cell r="L51" t="str">
            <v>2C</v>
          </cell>
        </row>
        <row r="52">
          <cell r="L52" t="str">
            <v>2C</v>
          </cell>
        </row>
        <row r="53">
          <cell r="L53" t="str">
            <v>2C</v>
          </cell>
        </row>
        <row r="54">
          <cell r="L54" t="str">
            <v>2C</v>
          </cell>
        </row>
        <row r="55">
          <cell r="L55" t="str">
            <v>2C</v>
          </cell>
        </row>
        <row r="56">
          <cell r="L56" t="str">
            <v>2C</v>
          </cell>
        </row>
        <row r="57">
          <cell r="L57" t="str">
            <v>2C</v>
          </cell>
        </row>
        <row r="58">
          <cell r="L58" t="str">
            <v>2C</v>
          </cell>
        </row>
        <row r="59">
          <cell r="L59" t="str">
            <v>2C</v>
          </cell>
        </row>
        <row r="60">
          <cell r="L60" t="str">
            <v>2C</v>
          </cell>
        </row>
        <row r="61">
          <cell r="L61" t="str">
            <v>2C</v>
          </cell>
        </row>
        <row r="62">
          <cell r="L62" t="str">
            <v>2C</v>
          </cell>
        </row>
        <row r="63">
          <cell r="L63" t="str">
            <v>2C</v>
          </cell>
        </row>
        <row r="64">
          <cell r="L64" t="str">
            <v>2C</v>
          </cell>
        </row>
        <row r="73">
          <cell r="L73" t="str">
            <v>2C</v>
          </cell>
        </row>
        <row r="74">
          <cell r="L74" t="str">
            <v>2C</v>
          </cell>
        </row>
        <row r="75">
          <cell r="L75" t="str">
            <v>2C</v>
          </cell>
        </row>
        <row r="76">
          <cell r="L76" t="str">
            <v>2C</v>
          </cell>
        </row>
        <row r="77">
          <cell r="L77" t="str">
            <v>2C</v>
          </cell>
        </row>
        <row r="78">
          <cell r="L78" t="str">
            <v>2C</v>
          </cell>
        </row>
        <row r="79">
          <cell r="L79" t="str">
            <v>2C</v>
          </cell>
        </row>
        <row r="80">
          <cell r="L80" t="str">
            <v>2C</v>
          </cell>
        </row>
        <row r="81">
          <cell r="L81" t="str">
            <v>2C</v>
          </cell>
        </row>
        <row r="82">
          <cell r="L82" t="str">
            <v>2C</v>
          </cell>
        </row>
        <row r="83">
          <cell r="L83" t="str">
            <v>2C</v>
          </cell>
        </row>
        <row r="84">
          <cell r="L84" t="str">
            <v>2C</v>
          </cell>
        </row>
        <row r="85">
          <cell r="L85" t="str">
            <v>2C</v>
          </cell>
        </row>
        <row r="86">
          <cell r="L86" t="str">
            <v>2C</v>
          </cell>
        </row>
        <row r="87">
          <cell r="L87" t="str">
            <v>2C</v>
          </cell>
        </row>
        <row r="88">
          <cell r="L88" t="str">
            <v>2C</v>
          </cell>
        </row>
        <row r="89">
          <cell r="L89" t="str">
            <v>2C</v>
          </cell>
        </row>
        <row r="90">
          <cell r="L90" t="str">
            <v>2C</v>
          </cell>
        </row>
        <row r="91">
          <cell r="L91" t="str">
            <v>2C</v>
          </cell>
        </row>
        <row r="92">
          <cell r="L92" t="str">
            <v>2C</v>
          </cell>
        </row>
        <row r="93">
          <cell r="L93" t="str">
            <v>2C</v>
          </cell>
        </row>
        <row r="94">
          <cell r="L94" t="str">
            <v>2C</v>
          </cell>
        </row>
        <row r="95">
          <cell r="L95" t="str">
            <v>2C</v>
          </cell>
        </row>
        <row r="96">
          <cell r="L96" t="str">
            <v>2C</v>
          </cell>
        </row>
        <row r="97">
          <cell r="L97" t="str">
            <v>2C</v>
          </cell>
        </row>
        <row r="98">
          <cell r="L98" t="str">
            <v>2C</v>
          </cell>
        </row>
        <row r="107">
          <cell r="L107" t="str">
            <v>2C</v>
          </cell>
        </row>
        <row r="108">
          <cell r="L108" t="str">
            <v>2C</v>
          </cell>
        </row>
        <row r="109">
          <cell r="L109" t="str">
            <v>2C</v>
          </cell>
        </row>
        <row r="110">
          <cell r="L110" t="str">
            <v>2C</v>
          </cell>
        </row>
        <row r="111">
          <cell r="L111" t="str">
            <v>2C</v>
          </cell>
        </row>
        <row r="112">
          <cell r="L112" t="str">
            <v>2C</v>
          </cell>
        </row>
        <row r="113">
          <cell r="L113" t="str">
            <v>2C</v>
          </cell>
        </row>
        <row r="114">
          <cell r="L114" t="str">
            <v>2C</v>
          </cell>
        </row>
        <row r="115">
          <cell r="L115" t="str">
            <v>2C</v>
          </cell>
        </row>
        <row r="116">
          <cell r="L116" t="str">
            <v>2C</v>
          </cell>
        </row>
        <row r="117">
          <cell r="L117" t="str">
            <v>2C</v>
          </cell>
        </row>
        <row r="118">
          <cell r="L118" t="str">
            <v>2C</v>
          </cell>
        </row>
        <row r="119">
          <cell r="L119" t="str">
            <v>2C</v>
          </cell>
        </row>
        <row r="120">
          <cell r="L120" t="str">
            <v>2C</v>
          </cell>
        </row>
        <row r="121">
          <cell r="L121" t="str">
            <v>2C</v>
          </cell>
        </row>
        <row r="122">
          <cell r="L122" t="str">
            <v>2C</v>
          </cell>
          <cell r="S122">
            <v>55</v>
          </cell>
        </row>
        <row r="123">
          <cell r="L123" t="str">
            <v>20C</v>
          </cell>
          <cell r="S123">
            <v>164</v>
          </cell>
        </row>
        <row r="124">
          <cell r="L124" t="str">
            <v>2P</v>
          </cell>
          <cell r="S124">
            <v>55</v>
          </cell>
        </row>
        <row r="125">
          <cell r="L125" t="str">
            <v>2C</v>
          </cell>
          <cell r="S125">
            <v>50</v>
          </cell>
        </row>
        <row r="126">
          <cell r="L126" t="str">
            <v>20C</v>
          </cell>
          <cell r="S126">
            <v>159</v>
          </cell>
        </row>
        <row r="128">
          <cell r="L128" t="str">
            <v>2C</v>
          </cell>
          <cell r="S128">
            <v>50</v>
          </cell>
        </row>
        <row r="129">
          <cell r="L129" t="str">
            <v>20C</v>
          </cell>
          <cell r="S129">
            <v>159</v>
          </cell>
        </row>
        <row r="130">
          <cell r="L130" t="str">
            <v>2P</v>
          </cell>
          <cell r="S130">
            <v>50</v>
          </cell>
        </row>
        <row r="131">
          <cell r="L131" t="str">
            <v>2C</v>
          </cell>
          <cell r="S131">
            <v>55</v>
          </cell>
        </row>
        <row r="132">
          <cell r="L132" t="str">
            <v>20C</v>
          </cell>
          <cell r="S132">
            <v>164</v>
          </cell>
        </row>
        <row r="141">
          <cell r="L141" t="str">
            <v>2P</v>
          </cell>
          <cell r="S141">
            <v>65</v>
          </cell>
        </row>
        <row r="142">
          <cell r="L142" t="str">
            <v>2C</v>
          </cell>
          <cell r="S142">
            <v>60</v>
          </cell>
        </row>
        <row r="143">
          <cell r="L143" t="str">
            <v>20C</v>
          </cell>
          <cell r="S143">
            <v>164</v>
          </cell>
        </row>
        <row r="144">
          <cell r="L144" t="str">
            <v>2P</v>
          </cell>
          <cell r="S144">
            <v>65</v>
          </cell>
        </row>
        <row r="145">
          <cell r="L145" t="str">
            <v>2C</v>
          </cell>
          <cell r="S145">
            <v>55</v>
          </cell>
        </row>
        <row r="146">
          <cell r="L146" t="str">
            <v>20C</v>
          </cell>
          <cell r="S146">
            <v>159</v>
          </cell>
        </row>
        <row r="148">
          <cell r="L148" t="str">
            <v>2C</v>
          </cell>
          <cell r="S148">
            <v>50</v>
          </cell>
        </row>
        <row r="149">
          <cell r="L149" t="str">
            <v>20C</v>
          </cell>
          <cell r="S149">
            <v>154</v>
          </cell>
        </row>
        <row r="151">
          <cell r="L151" t="str">
            <v>2C</v>
          </cell>
          <cell r="S151">
            <v>50</v>
          </cell>
        </row>
        <row r="152">
          <cell r="L152" t="str">
            <v>20C</v>
          </cell>
          <cell r="S152">
            <v>149</v>
          </cell>
        </row>
        <row r="153">
          <cell r="L153" t="str">
            <v>2C</v>
          </cell>
          <cell r="S153">
            <v>40</v>
          </cell>
        </row>
        <row r="154">
          <cell r="L154" t="str">
            <v>20C</v>
          </cell>
          <cell r="S154">
            <v>114</v>
          </cell>
        </row>
        <row r="156">
          <cell r="L156" t="str">
            <v>2C</v>
          </cell>
          <cell r="S156">
            <v>55</v>
          </cell>
        </row>
        <row r="157">
          <cell r="L157" t="str">
            <v>4P</v>
          </cell>
          <cell r="S157">
            <v>55</v>
          </cell>
        </row>
        <row r="158">
          <cell r="L158" t="str">
            <v>4P</v>
          </cell>
          <cell r="S158">
            <v>55</v>
          </cell>
        </row>
        <row r="159">
          <cell r="L159" t="str">
            <v>4P</v>
          </cell>
          <cell r="S159">
            <v>65</v>
          </cell>
        </row>
        <row r="160">
          <cell r="L160" t="str">
            <v>4P</v>
          </cell>
          <cell r="S160">
            <v>50</v>
          </cell>
        </row>
        <row r="161">
          <cell r="L161" t="str">
            <v>4P</v>
          </cell>
          <cell r="S161">
            <v>65</v>
          </cell>
        </row>
        <row r="162">
          <cell r="L162" t="str">
            <v>4P</v>
          </cell>
          <cell r="S162">
            <v>65</v>
          </cell>
        </row>
        <row r="163">
          <cell r="L163" t="str">
            <v>4P</v>
          </cell>
          <cell r="S163">
            <v>55</v>
          </cell>
        </row>
        <row r="164">
          <cell r="L164" t="str">
            <v>4P</v>
          </cell>
          <cell r="S164">
            <v>55</v>
          </cell>
        </row>
        <row r="165">
          <cell r="L165" t="str">
            <v>4P</v>
          </cell>
          <cell r="S165">
            <v>60</v>
          </cell>
        </row>
        <row r="166">
          <cell r="L166" t="str">
            <v>4P</v>
          </cell>
          <cell r="S166">
            <v>60</v>
          </cell>
        </row>
        <row r="175">
          <cell r="L175" t="str">
            <v>4P</v>
          </cell>
          <cell r="S175">
            <v>60</v>
          </cell>
        </row>
        <row r="176">
          <cell r="L176" t="str">
            <v>4P</v>
          </cell>
          <cell r="S176">
            <v>55</v>
          </cell>
        </row>
        <row r="177">
          <cell r="L177" t="str">
            <v>2P</v>
          </cell>
          <cell r="S177">
            <v>60</v>
          </cell>
        </row>
        <row r="178">
          <cell r="L178" t="str">
            <v>2P</v>
          </cell>
          <cell r="S178">
            <v>60</v>
          </cell>
        </row>
        <row r="179">
          <cell r="L179" t="str">
            <v>2P</v>
          </cell>
          <cell r="S179">
            <v>40</v>
          </cell>
        </row>
        <row r="180">
          <cell r="L180" t="str">
            <v>2P</v>
          </cell>
          <cell r="S180">
            <v>60</v>
          </cell>
        </row>
        <row r="181">
          <cell r="L181" t="str">
            <v>2P</v>
          </cell>
          <cell r="S181">
            <v>50</v>
          </cell>
        </row>
        <row r="182">
          <cell r="L182" t="str">
            <v>2P</v>
          </cell>
          <cell r="S182">
            <v>60</v>
          </cell>
        </row>
        <row r="183">
          <cell r="L183" t="str">
            <v>2P</v>
          </cell>
          <cell r="S183">
            <v>50</v>
          </cell>
        </row>
        <row r="184">
          <cell r="L184" t="str">
            <v>2P</v>
          </cell>
          <cell r="S184">
            <v>50</v>
          </cell>
        </row>
        <row r="185">
          <cell r="L185" t="str">
            <v>2P</v>
          </cell>
          <cell r="S185">
            <v>60</v>
          </cell>
        </row>
        <row r="186">
          <cell r="L186" t="str">
            <v>2P</v>
          </cell>
          <cell r="S186">
            <v>60</v>
          </cell>
        </row>
        <row r="187">
          <cell r="L187" t="str">
            <v>2P</v>
          </cell>
          <cell r="S187">
            <v>60</v>
          </cell>
        </row>
        <row r="188">
          <cell r="L188" t="str">
            <v>2P</v>
          </cell>
          <cell r="S188">
            <v>55</v>
          </cell>
        </row>
        <row r="189">
          <cell r="L189" t="str">
            <v>2P</v>
          </cell>
          <cell r="S189">
            <v>65</v>
          </cell>
        </row>
        <row r="190">
          <cell r="L190" t="str">
            <v>2P</v>
          </cell>
          <cell r="S190">
            <v>40</v>
          </cell>
        </row>
        <row r="191">
          <cell r="L191" t="str">
            <v>2P</v>
          </cell>
          <cell r="S191">
            <v>45</v>
          </cell>
        </row>
        <row r="192">
          <cell r="L192" t="str">
            <v>2P</v>
          </cell>
          <cell r="S192">
            <v>60</v>
          </cell>
        </row>
        <row r="193">
          <cell r="L193" t="str">
            <v>2P</v>
          </cell>
          <cell r="S193">
            <v>65</v>
          </cell>
        </row>
        <row r="194">
          <cell r="L194" t="str">
            <v>2P</v>
          </cell>
          <cell r="S194">
            <v>65</v>
          </cell>
        </row>
        <row r="195">
          <cell r="L195" t="str">
            <v>2P</v>
          </cell>
          <cell r="S195">
            <v>55</v>
          </cell>
        </row>
        <row r="196">
          <cell r="L196" t="str">
            <v>2P</v>
          </cell>
          <cell r="S196">
            <v>25</v>
          </cell>
        </row>
        <row r="197">
          <cell r="L197" t="str">
            <v>2P</v>
          </cell>
          <cell r="S197">
            <v>25</v>
          </cell>
        </row>
        <row r="198">
          <cell r="L198" t="str">
            <v>2P</v>
          </cell>
          <cell r="S198">
            <v>25</v>
          </cell>
        </row>
        <row r="199">
          <cell r="L199" t="str">
            <v>2P</v>
          </cell>
          <cell r="S199">
            <v>45</v>
          </cell>
        </row>
        <row r="200">
          <cell r="L200" t="str">
            <v>2P</v>
          </cell>
          <cell r="S200">
            <v>45</v>
          </cell>
        </row>
        <row r="209">
          <cell r="L209" t="str">
            <v>2P</v>
          </cell>
          <cell r="S209">
            <v>25</v>
          </cell>
        </row>
        <row r="210">
          <cell r="L210" t="str">
            <v>2P</v>
          </cell>
          <cell r="S210">
            <v>25</v>
          </cell>
        </row>
        <row r="211">
          <cell r="L211" t="str">
            <v>2P</v>
          </cell>
          <cell r="S211">
            <v>35</v>
          </cell>
        </row>
        <row r="212">
          <cell r="L212" t="str">
            <v>2P</v>
          </cell>
          <cell r="S212">
            <v>35</v>
          </cell>
        </row>
        <row r="213">
          <cell r="L213" t="str">
            <v>2P</v>
          </cell>
          <cell r="S213">
            <v>35</v>
          </cell>
        </row>
        <row r="214">
          <cell r="L214" t="str">
            <v>2P</v>
          </cell>
          <cell r="S214">
            <v>35</v>
          </cell>
        </row>
        <row r="215">
          <cell r="L215" t="str">
            <v>2P</v>
          </cell>
          <cell r="S215">
            <v>35</v>
          </cell>
        </row>
        <row r="216">
          <cell r="L216" t="str">
            <v>2P</v>
          </cell>
          <cell r="S216">
            <v>35</v>
          </cell>
        </row>
        <row r="217">
          <cell r="L217" t="str">
            <v>2P</v>
          </cell>
          <cell r="S217">
            <v>35</v>
          </cell>
        </row>
        <row r="218">
          <cell r="L218" t="str">
            <v>2P</v>
          </cell>
          <cell r="S218">
            <v>35</v>
          </cell>
        </row>
        <row r="219">
          <cell r="L219" t="str">
            <v>2P</v>
          </cell>
          <cell r="S219">
            <v>45</v>
          </cell>
        </row>
        <row r="220">
          <cell r="L220" t="str">
            <v>2P</v>
          </cell>
          <cell r="S220">
            <v>30</v>
          </cell>
        </row>
        <row r="221">
          <cell r="L221" t="str">
            <v>2P</v>
          </cell>
          <cell r="S221">
            <v>45</v>
          </cell>
        </row>
        <row r="222">
          <cell r="L222" t="str">
            <v>2P</v>
          </cell>
          <cell r="S222">
            <v>45</v>
          </cell>
        </row>
        <row r="223">
          <cell r="L223" t="str">
            <v>2P</v>
          </cell>
          <cell r="S223">
            <v>60</v>
          </cell>
        </row>
        <row r="224">
          <cell r="L224" t="str">
            <v>2P</v>
          </cell>
          <cell r="S224">
            <v>60</v>
          </cell>
        </row>
        <row r="225">
          <cell r="L225" t="str">
            <v>2P</v>
          </cell>
          <cell r="S225">
            <v>60</v>
          </cell>
        </row>
        <row r="226">
          <cell r="L226" t="str">
            <v>2P</v>
          </cell>
          <cell r="S226">
            <v>50</v>
          </cell>
        </row>
        <row r="227">
          <cell r="L227" t="str">
            <v>2P</v>
          </cell>
          <cell r="S227">
            <v>50</v>
          </cell>
        </row>
        <row r="228">
          <cell r="L228" t="str">
            <v>2P</v>
          </cell>
          <cell r="S228">
            <v>50</v>
          </cell>
        </row>
        <row r="229">
          <cell r="L229" t="str">
            <v>2P</v>
          </cell>
          <cell r="S229">
            <v>50</v>
          </cell>
        </row>
        <row r="230">
          <cell r="L230" t="str">
            <v>2P</v>
          </cell>
          <cell r="S230">
            <v>60</v>
          </cell>
        </row>
        <row r="231">
          <cell r="L231" t="str">
            <v>2P</v>
          </cell>
          <cell r="S231">
            <v>60</v>
          </cell>
        </row>
        <row r="232">
          <cell r="L232" t="str">
            <v>2P</v>
          </cell>
          <cell r="S232">
            <v>60</v>
          </cell>
        </row>
        <row r="233">
          <cell r="L233" t="str">
            <v>2P</v>
          </cell>
          <cell r="S233">
            <v>70</v>
          </cell>
        </row>
        <row r="234">
          <cell r="L234" t="str">
            <v>2P</v>
          </cell>
          <cell r="S234">
            <v>40</v>
          </cell>
        </row>
        <row r="243">
          <cell r="L243" t="str">
            <v>2P</v>
          </cell>
          <cell r="S243">
            <v>40</v>
          </cell>
        </row>
        <row r="244">
          <cell r="L244" t="str">
            <v>2P</v>
          </cell>
          <cell r="S244">
            <v>50</v>
          </cell>
        </row>
        <row r="245">
          <cell r="L245" t="str">
            <v>2P</v>
          </cell>
        </row>
        <row r="246">
          <cell r="L246" t="str">
            <v>2P</v>
          </cell>
          <cell r="S246">
            <v>30</v>
          </cell>
        </row>
        <row r="247">
          <cell r="L247" t="str">
            <v>2P</v>
          </cell>
          <cell r="S247">
            <v>30</v>
          </cell>
        </row>
        <row r="248">
          <cell r="L248" t="str">
            <v>2P</v>
          </cell>
          <cell r="S248">
            <v>30</v>
          </cell>
        </row>
        <row r="249">
          <cell r="L249" t="str">
            <v>20C</v>
          </cell>
          <cell r="S249">
            <v>134</v>
          </cell>
        </row>
        <row r="250">
          <cell r="L250" t="str">
            <v>20C</v>
          </cell>
          <cell r="S250">
            <v>134</v>
          </cell>
        </row>
        <row r="251">
          <cell r="L251" t="str">
            <v>20C</v>
          </cell>
          <cell r="S251">
            <v>134</v>
          </cell>
        </row>
        <row r="252">
          <cell r="L252" t="str">
            <v>2OC</v>
          </cell>
          <cell r="S252">
            <v>134</v>
          </cell>
        </row>
        <row r="253">
          <cell r="L253" t="str">
            <v>8P</v>
          </cell>
          <cell r="S253">
            <v>134</v>
          </cell>
        </row>
        <row r="254">
          <cell r="L254" t="str">
            <v>8P</v>
          </cell>
          <cell r="S254">
            <v>134</v>
          </cell>
        </row>
        <row r="255">
          <cell r="L255" t="str">
            <v>30C</v>
          </cell>
          <cell r="S255">
            <v>164</v>
          </cell>
        </row>
        <row r="256">
          <cell r="L256" t="str">
            <v>30C</v>
          </cell>
          <cell r="S256">
            <v>164</v>
          </cell>
        </row>
        <row r="257">
          <cell r="L257" t="str">
            <v>30C</v>
          </cell>
          <cell r="S257">
            <v>164</v>
          </cell>
        </row>
        <row r="258">
          <cell r="L258" t="str">
            <v>30C</v>
          </cell>
          <cell r="S258">
            <v>184</v>
          </cell>
        </row>
        <row r="259">
          <cell r="L259" t="str">
            <v>30C</v>
          </cell>
          <cell r="S259">
            <v>184</v>
          </cell>
        </row>
        <row r="260">
          <cell r="L260" t="str">
            <v>30C</v>
          </cell>
          <cell r="S260">
            <v>184</v>
          </cell>
        </row>
        <row r="261">
          <cell r="L261" t="str">
            <v>20C</v>
          </cell>
          <cell r="S261">
            <v>134</v>
          </cell>
        </row>
        <row r="262">
          <cell r="L262" t="str">
            <v>20C</v>
          </cell>
          <cell r="S262">
            <v>134</v>
          </cell>
        </row>
        <row r="263">
          <cell r="L263" t="str">
            <v>12P</v>
          </cell>
          <cell r="S263">
            <v>134</v>
          </cell>
        </row>
        <row r="264">
          <cell r="L264" t="str">
            <v>12P</v>
          </cell>
          <cell r="S264">
            <v>134</v>
          </cell>
        </row>
        <row r="265">
          <cell r="L265" t="str">
            <v>12P</v>
          </cell>
          <cell r="S265">
            <v>134</v>
          </cell>
        </row>
        <row r="266">
          <cell r="L266" t="str">
            <v>12P</v>
          </cell>
          <cell r="S266">
            <v>134</v>
          </cell>
        </row>
        <row r="267">
          <cell r="L267" t="str">
            <v>12P</v>
          </cell>
          <cell r="S267">
            <v>134</v>
          </cell>
        </row>
        <row r="268">
          <cell r="L268" t="str">
            <v>12P</v>
          </cell>
          <cell r="S268">
            <v>134</v>
          </cell>
        </row>
        <row r="277">
          <cell r="L277" t="str">
            <v>12P</v>
          </cell>
          <cell r="S277">
            <v>134</v>
          </cell>
        </row>
        <row r="278">
          <cell r="L278" t="str">
            <v>12P</v>
          </cell>
          <cell r="S278">
            <v>134</v>
          </cell>
        </row>
        <row r="279">
          <cell r="L279" t="str">
            <v>12P</v>
          </cell>
          <cell r="S279">
            <v>134</v>
          </cell>
        </row>
        <row r="280">
          <cell r="L280" t="str">
            <v>8P</v>
          </cell>
          <cell r="S280">
            <v>104</v>
          </cell>
        </row>
        <row r="281">
          <cell r="L281" t="str">
            <v>4P</v>
          </cell>
          <cell r="S281">
            <v>104</v>
          </cell>
        </row>
        <row r="282">
          <cell r="L282" t="str">
            <v>30C</v>
          </cell>
          <cell r="S282">
            <v>134</v>
          </cell>
        </row>
        <row r="283">
          <cell r="L283" t="str">
            <v>30C</v>
          </cell>
          <cell r="S283">
            <v>184</v>
          </cell>
        </row>
        <row r="284">
          <cell r="L284" t="str">
            <v>2C</v>
          </cell>
          <cell r="S284">
            <v>44</v>
          </cell>
        </row>
        <row r="285">
          <cell r="L285" t="str">
            <v>8P</v>
          </cell>
          <cell r="S285">
            <v>164</v>
          </cell>
        </row>
        <row r="286">
          <cell r="L286" t="str">
            <v>2P</v>
          </cell>
        </row>
        <row r="287">
          <cell r="L287" t="str">
            <v>2P</v>
          </cell>
        </row>
        <row r="288">
          <cell r="L288" t="str">
            <v>2P</v>
          </cell>
        </row>
        <row r="289">
          <cell r="L289" t="str">
            <v>2P</v>
          </cell>
        </row>
        <row r="290">
          <cell r="L290" t="str">
            <v>2P</v>
          </cell>
        </row>
        <row r="291">
          <cell r="L291" t="str">
            <v>2P</v>
          </cell>
        </row>
        <row r="292">
          <cell r="L292" t="str">
            <v>2P</v>
          </cell>
        </row>
        <row r="293">
          <cell r="L293" t="str">
            <v>2P</v>
          </cell>
        </row>
        <row r="294">
          <cell r="L294" t="str">
            <v>2P</v>
          </cell>
        </row>
        <row r="295">
          <cell r="L295" t="str">
            <v>2P</v>
          </cell>
        </row>
        <row r="296">
          <cell r="L296" t="str">
            <v>2C</v>
          </cell>
        </row>
        <row r="297">
          <cell r="L297" t="str">
            <v>2C</v>
          </cell>
        </row>
        <row r="298">
          <cell r="L298" t="str">
            <v>2C</v>
          </cell>
        </row>
        <row r="299">
          <cell r="L299" t="str">
            <v>2C</v>
          </cell>
        </row>
        <row r="300">
          <cell r="L300" t="str">
            <v>2C</v>
          </cell>
        </row>
        <row r="301">
          <cell r="L301" t="str">
            <v>2C</v>
          </cell>
        </row>
        <row r="302">
          <cell r="L302" t="str">
            <v>2C</v>
          </cell>
        </row>
        <row r="303">
          <cell r="L303" t="str">
            <v>2C</v>
          </cell>
        </row>
        <row r="304">
          <cell r="L304" t="str">
            <v>2C</v>
          </cell>
        </row>
        <row r="305">
          <cell r="L305" t="str">
            <v>2C</v>
          </cell>
        </row>
      </sheetData>
      <sheetData sheetId="12" refreshError="1">
        <row r="2">
          <cell r="S2" t="str">
            <v>LENGTH</v>
          </cell>
        </row>
        <row r="3">
          <cell r="L3" t="str">
            <v>SPEC.</v>
          </cell>
          <cell r="S3" t="str">
            <v>(M)</v>
          </cell>
        </row>
        <row r="5">
          <cell r="L5" t="str">
            <v>2C</v>
          </cell>
          <cell r="S5">
            <v>60</v>
          </cell>
        </row>
        <row r="6">
          <cell r="L6" t="str">
            <v>2C</v>
          </cell>
          <cell r="S6">
            <v>60</v>
          </cell>
        </row>
        <row r="7">
          <cell r="L7" t="str">
            <v>2C</v>
          </cell>
          <cell r="S7">
            <v>60</v>
          </cell>
        </row>
        <row r="8">
          <cell r="L8" t="str">
            <v>2C</v>
          </cell>
          <cell r="S8">
            <v>60</v>
          </cell>
        </row>
        <row r="9">
          <cell r="L9" t="str">
            <v>2C</v>
          </cell>
          <cell r="S9">
            <v>60</v>
          </cell>
        </row>
        <row r="10">
          <cell r="L10" t="str">
            <v>2C</v>
          </cell>
          <cell r="S10">
            <v>60</v>
          </cell>
        </row>
        <row r="11">
          <cell r="L11" t="str">
            <v>2C</v>
          </cell>
          <cell r="S11">
            <v>60</v>
          </cell>
        </row>
        <row r="12">
          <cell r="L12" t="str">
            <v>2C</v>
          </cell>
          <cell r="S12">
            <v>60</v>
          </cell>
        </row>
        <row r="13">
          <cell r="L13" t="str">
            <v>2C</v>
          </cell>
          <cell r="S13">
            <v>60</v>
          </cell>
        </row>
        <row r="14">
          <cell r="L14" t="str">
            <v>2C</v>
          </cell>
          <cell r="S14">
            <v>65</v>
          </cell>
        </row>
        <row r="15">
          <cell r="L15" t="str">
            <v>2C</v>
          </cell>
          <cell r="S15">
            <v>65</v>
          </cell>
        </row>
        <row r="16">
          <cell r="L16" t="str">
            <v>2C</v>
          </cell>
          <cell r="S16">
            <v>65</v>
          </cell>
        </row>
        <row r="17">
          <cell r="L17" t="str">
            <v>2C</v>
          </cell>
          <cell r="S17">
            <v>65</v>
          </cell>
        </row>
        <row r="18">
          <cell r="L18" t="str">
            <v>2C</v>
          </cell>
          <cell r="S18">
            <v>65</v>
          </cell>
        </row>
        <row r="19">
          <cell r="L19" t="str">
            <v>2C</v>
          </cell>
          <cell r="S19">
            <v>65</v>
          </cell>
        </row>
        <row r="20">
          <cell r="L20" t="str">
            <v>2C</v>
          </cell>
          <cell r="S20">
            <v>55</v>
          </cell>
        </row>
        <row r="21">
          <cell r="L21" t="str">
            <v>2C</v>
          </cell>
          <cell r="S21">
            <v>55</v>
          </cell>
        </row>
        <row r="22">
          <cell r="L22" t="str">
            <v>2C</v>
          </cell>
          <cell r="S22">
            <v>55</v>
          </cell>
        </row>
        <row r="23">
          <cell r="L23" t="str">
            <v>2C</v>
          </cell>
          <cell r="S23">
            <v>65</v>
          </cell>
        </row>
        <row r="24">
          <cell r="L24" t="str">
            <v>2C</v>
          </cell>
          <cell r="S24">
            <v>65</v>
          </cell>
        </row>
        <row r="25">
          <cell r="L25" t="str">
            <v>2C</v>
          </cell>
          <cell r="S25">
            <v>65</v>
          </cell>
        </row>
        <row r="26">
          <cell r="L26" t="str">
            <v>2C</v>
          </cell>
        </row>
        <row r="27">
          <cell r="L27" t="str">
            <v>2C</v>
          </cell>
        </row>
        <row r="28">
          <cell r="L28" t="str">
            <v>2C</v>
          </cell>
        </row>
        <row r="29">
          <cell r="L29" t="str">
            <v>2C</v>
          </cell>
        </row>
        <row r="30">
          <cell r="L30" t="str">
            <v>2C</v>
          </cell>
        </row>
        <row r="39">
          <cell r="L39" t="str">
            <v>2C</v>
          </cell>
        </row>
        <row r="40">
          <cell r="L40" t="str">
            <v>2C</v>
          </cell>
        </row>
        <row r="41">
          <cell r="L41" t="str">
            <v>2C</v>
          </cell>
        </row>
        <row r="42">
          <cell r="L42" t="str">
            <v>2C</v>
          </cell>
        </row>
        <row r="43">
          <cell r="L43" t="str">
            <v>2C</v>
          </cell>
        </row>
        <row r="44">
          <cell r="L44" t="str">
            <v>2C</v>
          </cell>
        </row>
        <row r="45">
          <cell r="L45" t="str">
            <v>2C</v>
          </cell>
        </row>
        <row r="46">
          <cell r="L46" t="str">
            <v>2C</v>
          </cell>
        </row>
        <row r="47">
          <cell r="L47" t="str">
            <v>2C</v>
          </cell>
        </row>
        <row r="48">
          <cell r="L48" t="str">
            <v>2C</v>
          </cell>
        </row>
        <row r="49">
          <cell r="L49" t="str">
            <v>2C</v>
          </cell>
        </row>
        <row r="50">
          <cell r="L50" t="str">
            <v>2C</v>
          </cell>
        </row>
        <row r="51">
          <cell r="L51" t="str">
            <v>2C</v>
          </cell>
        </row>
        <row r="52">
          <cell r="L52" t="str">
            <v>2C</v>
          </cell>
        </row>
        <row r="53">
          <cell r="L53" t="str">
            <v>2C</v>
          </cell>
        </row>
        <row r="54">
          <cell r="L54" t="str">
            <v>2C</v>
          </cell>
        </row>
        <row r="55">
          <cell r="L55" t="str">
            <v>2C</v>
          </cell>
        </row>
        <row r="56">
          <cell r="L56" t="str">
            <v>2C</v>
          </cell>
        </row>
        <row r="57">
          <cell r="L57" t="str">
            <v>2C</v>
          </cell>
        </row>
        <row r="58">
          <cell r="L58" t="str">
            <v>2C</v>
          </cell>
        </row>
        <row r="59">
          <cell r="L59" t="str">
            <v>2C</v>
          </cell>
        </row>
        <row r="60">
          <cell r="L60" t="str">
            <v>2C</v>
          </cell>
        </row>
        <row r="61">
          <cell r="L61" t="str">
            <v>2C</v>
          </cell>
        </row>
        <row r="62">
          <cell r="L62" t="str">
            <v>2C</v>
          </cell>
        </row>
        <row r="63">
          <cell r="L63" t="str">
            <v>2C</v>
          </cell>
        </row>
        <row r="64">
          <cell r="L64" t="str">
            <v>2C</v>
          </cell>
        </row>
        <row r="73">
          <cell r="L73" t="str">
            <v>2C</v>
          </cell>
        </row>
        <row r="74">
          <cell r="L74" t="str">
            <v>2C</v>
          </cell>
        </row>
        <row r="75">
          <cell r="L75" t="str">
            <v>2C</v>
          </cell>
        </row>
        <row r="76">
          <cell r="L76" t="str">
            <v>2C</v>
          </cell>
        </row>
        <row r="77">
          <cell r="L77" t="str">
            <v>2C</v>
          </cell>
        </row>
        <row r="78">
          <cell r="L78" t="str">
            <v>2C</v>
          </cell>
        </row>
        <row r="79">
          <cell r="L79" t="str">
            <v>2C</v>
          </cell>
        </row>
        <row r="80">
          <cell r="L80" t="str">
            <v>2C</v>
          </cell>
        </row>
        <row r="81">
          <cell r="L81" t="str">
            <v>2C</v>
          </cell>
        </row>
        <row r="82">
          <cell r="L82" t="str">
            <v>2C</v>
          </cell>
        </row>
        <row r="83">
          <cell r="L83" t="str">
            <v>2C</v>
          </cell>
        </row>
        <row r="84">
          <cell r="L84" t="str">
            <v>2C</v>
          </cell>
        </row>
        <row r="85">
          <cell r="L85" t="str">
            <v>2C</v>
          </cell>
        </row>
        <row r="86">
          <cell r="L86" t="str">
            <v>2C</v>
          </cell>
        </row>
        <row r="87">
          <cell r="L87" t="str">
            <v>2C</v>
          </cell>
        </row>
        <row r="88">
          <cell r="L88" t="str">
            <v>2C</v>
          </cell>
        </row>
        <row r="89">
          <cell r="L89" t="str">
            <v>2C</v>
          </cell>
        </row>
        <row r="90">
          <cell r="L90" t="str">
            <v>2C</v>
          </cell>
        </row>
        <row r="91">
          <cell r="L91" t="str">
            <v>2C</v>
          </cell>
        </row>
        <row r="92">
          <cell r="L92" t="str">
            <v>2C</v>
          </cell>
        </row>
        <row r="93">
          <cell r="L93" t="str">
            <v>2C</v>
          </cell>
        </row>
        <row r="94">
          <cell r="L94" t="str">
            <v>2C</v>
          </cell>
        </row>
        <row r="95">
          <cell r="L95" t="str">
            <v>2C</v>
          </cell>
        </row>
        <row r="96">
          <cell r="L96" t="str">
            <v>2C</v>
          </cell>
        </row>
        <row r="97">
          <cell r="L97" t="str">
            <v>2C</v>
          </cell>
        </row>
        <row r="98">
          <cell r="L98" t="str">
            <v>2C</v>
          </cell>
        </row>
        <row r="107">
          <cell r="L107" t="str">
            <v>2C</v>
          </cell>
        </row>
        <row r="108">
          <cell r="L108" t="str">
            <v>2C</v>
          </cell>
        </row>
        <row r="109">
          <cell r="L109" t="str">
            <v>2C</v>
          </cell>
        </row>
        <row r="110">
          <cell r="L110" t="str">
            <v>2C</v>
          </cell>
        </row>
        <row r="111">
          <cell r="L111" t="str">
            <v>2C</v>
          </cell>
        </row>
        <row r="112">
          <cell r="L112" t="str">
            <v>2C</v>
          </cell>
        </row>
        <row r="113">
          <cell r="L113" t="str">
            <v>2C</v>
          </cell>
        </row>
        <row r="114">
          <cell r="L114" t="str">
            <v>2C</v>
          </cell>
        </row>
        <row r="115">
          <cell r="L115" t="str">
            <v>2C</v>
          </cell>
        </row>
        <row r="116">
          <cell r="L116" t="str">
            <v>2C</v>
          </cell>
        </row>
        <row r="117">
          <cell r="L117" t="str">
            <v>2C</v>
          </cell>
        </row>
        <row r="118">
          <cell r="L118" t="str">
            <v>2C</v>
          </cell>
        </row>
        <row r="119">
          <cell r="L119" t="str">
            <v>2C</v>
          </cell>
        </row>
        <row r="120">
          <cell r="L120" t="str">
            <v>2C</v>
          </cell>
        </row>
        <row r="121">
          <cell r="L121" t="str">
            <v>2C</v>
          </cell>
        </row>
        <row r="122">
          <cell r="L122" t="str">
            <v>2C</v>
          </cell>
          <cell r="S122">
            <v>55</v>
          </cell>
        </row>
        <row r="123">
          <cell r="L123" t="str">
            <v>20C</v>
          </cell>
          <cell r="S123">
            <v>200</v>
          </cell>
        </row>
        <row r="124">
          <cell r="L124" t="str">
            <v>2P</v>
          </cell>
          <cell r="S124">
            <v>55</v>
          </cell>
        </row>
        <row r="125">
          <cell r="L125" t="str">
            <v>2C</v>
          </cell>
          <cell r="S125">
            <v>50</v>
          </cell>
        </row>
        <row r="126">
          <cell r="L126" t="str">
            <v>20C</v>
          </cell>
          <cell r="S126">
            <v>195</v>
          </cell>
        </row>
        <row r="128">
          <cell r="L128" t="str">
            <v>2C</v>
          </cell>
          <cell r="S128">
            <v>50</v>
          </cell>
        </row>
        <row r="129">
          <cell r="L129" t="str">
            <v>20C</v>
          </cell>
          <cell r="S129">
            <v>195</v>
          </cell>
        </row>
        <row r="130">
          <cell r="L130" t="str">
            <v>2P</v>
          </cell>
          <cell r="S130">
            <v>50</v>
          </cell>
        </row>
        <row r="131">
          <cell r="L131" t="str">
            <v>2C</v>
          </cell>
          <cell r="S131">
            <v>55</v>
          </cell>
        </row>
        <row r="132">
          <cell r="L132" t="str">
            <v>20C</v>
          </cell>
          <cell r="S132">
            <v>200</v>
          </cell>
        </row>
        <row r="141">
          <cell r="L141" t="str">
            <v>2P</v>
          </cell>
          <cell r="S141">
            <v>65</v>
          </cell>
        </row>
        <row r="142">
          <cell r="L142" t="str">
            <v>2C</v>
          </cell>
          <cell r="S142">
            <v>60</v>
          </cell>
        </row>
        <row r="143">
          <cell r="L143" t="str">
            <v>20C</v>
          </cell>
          <cell r="S143">
            <v>200</v>
          </cell>
        </row>
        <row r="144">
          <cell r="L144" t="str">
            <v>2P</v>
          </cell>
          <cell r="S144">
            <v>65</v>
          </cell>
        </row>
        <row r="145">
          <cell r="L145" t="str">
            <v>2C</v>
          </cell>
          <cell r="S145">
            <v>55</v>
          </cell>
        </row>
        <row r="146">
          <cell r="L146" t="str">
            <v>20C</v>
          </cell>
          <cell r="S146">
            <v>195</v>
          </cell>
        </row>
        <row r="148">
          <cell r="L148" t="str">
            <v>2C</v>
          </cell>
          <cell r="S148">
            <v>50</v>
          </cell>
        </row>
        <row r="149">
          <cell r="L149" t="str">
            <v>20C</v>
          </cell>
          <cell r="S149">
            <v>190</v>
          </cell>
        </row>
        <row r="151">
          <cell r="L151" t="str">
            <v>2C</v>
          </cell>
          <cell r="S151">
            <v>50</v>
          </cell>
        </row>
        <row r="152">
          <cell r="L152" t="str">
            <v>20C</v>
          </cell>
          <cell r="S152">
            <v>185</v>
          </cell>
        </row>
        <row r="153">
          <cell r="L153" t="str">
            <v>2C</v>
          </cell>
          <cell r="S153">
            <v>40</v>
          </cell>
        </row>
        <row r="154">
          <cell r="L154" t="str">
            <v>20C</v>
          </cell>
          <cell r="S154">
            <v>150</v>
          </cell>
        </row>
        <row r="156">
          <cell r="L156" t="str">
            <v>2C</v>
          </cell>
          <cell r="S156">
            <v>55</v>
          </cell>
        </row>
        <row r="157">
          <cell r="L157" t="str">
            <v>4P</v>
          </cell>
          <cell r="S157">
            <v>55</v>
          </cell>
        </row>
        <row r="158">
          <cell r="L158" t="str">
            <v>4P</v>
          </cell>
          <cell r="S158">
            <v>55</v>
          </cell>
        </row>
        <row r="159">
          <cell r="L159" t="str">
            <v>4P</v>
          </cell>
          <cell r="S159">
            <v>65</v>
          </cell>
        </row>
        <row r="160">
          <cell r="L160" t="str">
            <v>4P</v>
          </cell>
          <cell r="S160">
            <v>50</v>
          </cell>
        </row>
        <row r="161">
          <cell r="L161" t="str">
            <v>4P</v>
          </cell>
          <cell r="S161">
            <v>65</v>
          </cell>
        </row>
        <row r="162">
          <cell r="L162" t="str">
            <v>4P</v>
          </cell>
          <cell r="S162">
            <v>65</v>
          </cell>
        </row>
        <row r="163">
          <cell r="L163" t="str">
            <v>4P</v>
          </cell>
          <cell r="S163">
            <v>55</v>
          </cell>
        </row>
        <row r="164">
          <cell r="L164" t="str">
            <v>4P</v>
          </cell>
          <cell r="S164">
            <v>55</v>
          </cell>
        </row>
        <row r="165">
          <cell r="L165" t="str">
            <v>4P</v>
          </cell>
          <cell r="S165">
            <v>60</v>
          </cell>
        </row>
        <row r="166">
          <cell r="L166" t="str">
            <v>4P</v>
          </cell>
          <cell r="S166">
            <v>60</v>
          </cell>
        </row>
        <row r="175">
          <cell r="L175" t="str">
            <v>4P</v>
          </cell>
          <cell r="S175">
            <v>60</v>
          </cell>
        </row>
        <row r="176">
          <cell r="L176" t="str">
            <v>4P</v>
          </cell>
          <cell r="S176">
            <v>55</v>
          </cell>
        </row>
        <row r="177">
          <cell r="L177" t="str">
            <v>2P</v>
          </cell>
          <cell r="S177">
            <v>60</v>
          </cell>
        </row>
        <row r="178">
          <cell r="L178" t="str">
            <v>2P</v>
          </cell>
          <cell r="S178">
            <v>60</v>
          </cell>
        </row>
        <row r="179">
          <cell r="L179" t="str">
            <v>2P</v>
          </cell>
          <cell r="S179">
            <v>40</v>
          </cell>
        </row>
        <row r="180">
          <cell r="L180" t="str">
            <v>2P</v>
          </cell>
          <cell r="S180">
            <v>60</v>
          </cell>
        </row>
        <row r="181">
          <cell r="L181" t="str">
            <v>2P</v>
          </cell>
          <cell r="S181">
            <v>50</v>
          </cell>
        </row>
        <row r="182">
          <cell r="L182" t="str">
            <v>2P</v>
          </cell>
          <cell r="S182">
            <v>60</v>
          </cell>
        </row>
        <row r="183">
          <cell r="L183" t="str">
            <v>2P</v>
          </cell>
          <cell r="S183">
            <v>50</v>
          </cell>
        </row>
        <row r="184">
          <cell r="L184" t="str">
            <v>2P</v>
          </cell>
          <cell r="S184">
            <v>50</v>
          </cell>
        </row>
        <row r="185">
          <cell r="L185" t="str">
            <v>2P</v>
          </cell>
          <cell r="S185">
            <v>60</v>
          </cell>
        </row>
        <row r="186">
          <cell r="L186" t="str">
            <v>2P</v>
          </cell>
          <cell r="S186">
            <v>60</v>
          </cell>
        </row>
        <row r="187">
          <cell r="L187" t="str">
            <v>2P</v>
          </cell>
          <cell r="S187">
            <v>60</v>
          </cell>
        </row>
        <row r="188">
          <cell r="L188" t="str">
            <v>2P</v>
          </cell>
          <cell r="S188">
            <v>55</v>
          </cell>
        </row>
        <row r="189">
          <cell r="L189" t="str">
            <v>2P</v>
          </cell>
          <cell r="S189">
            <v>65</v>
          </cell>
        </row>
        <row r="190">
          <cell r="L190" t="str">
            <v>2P</v>
          </cell>
          <cell r="S190">
            <v>40</v>
          </cell>
        </row>
        <row r="191">
          <cell r="L191" t="str">
            <v>2P</v>
          </cell>
          <cell r="S191">
            <v>45</v>
          </cell>
        </row>
        <row r="192">
          <cell r="L192" t="str">
            <v>2P</v>
          </cell>
          <cell r="S192">
            <v>60</v>
          </cell>
        </row>
        <row r="193">
          <cell r="L193" t="str">
            <v>2P</v>
          </cell>
          <cell r="S193">
            <v>65</v>
          </cell>
        </row>
        <row r="194">
          <cell r="L194" t="str">
            <v>2P</v>
          </cell>
          <cell r="S194">
            <v>65</v>
          </cell>
        </row>
        <row r="195">
          <cell r="L195" t="str">
            <v>2P</v>
          </cell>
          <cell r="S195">
            <v>55</v>
          </cell>
        </row>
        <row r="196">
          <cell r="L196" t="str">
            <v>2P</v>
          </cell>
          <cell r="S196">
            <v>25</v>
          </cell>
        </row>
        <row r="197">
          <cell r="L197" t="str">
            <v>2P</v>
          </cell>
          <cell r="S197">
            <v>25</v>
          </cell>
        </row>
        <row r="198">
          <cell r="L198" t="str">
            <v>2P</v>
          </cell>
          <cell r="S198">
            <v>25</v>
          </cell>
        </row>
        <row r="199">
          <cell r="L199" t="str">
            <v>2P</v>
          </cell>
          <cell r="S199">
            <v>45</v>
          </cell>
        </row>
        <row r="200">
          <cell r="L200" t="str">
            <v>2P</v>
          </cell>
          <cell r="S200">
            <v>45</v>
          </cell>
        </row>
        <row r="209">
          <cell r="L209" t="str">
            <v>2P</v>
          </cell>
          <cell r="S209">
            <v>25</v>
          </cell>
        </row>
        <row r="210">
          <cell r="L210" t="str">
            <v>2P</v>
          </cell>
          <cell r="S210">
            <v>25</v>
          </cell>
        </row>
        <row r="211">
          <cell r="L211" t="str">
            <v>2P</v>
          </cell>
          <cell r="S211">
            <v>35</v>
          </cell>
        </row>
        <row r="212">
          <cell r="L212" t="str">
            <v>2P</v>
          </cell>
          <cell r="S212">
            <v>35</v>
          </cell>
        </row>
        <row r="213">
          <cell r="L213" t="str">
            <v>2P</v>
          </cell>
          <cell r="S213">
            <v>35</v>
          </cell>
        </row>
        <row r="214">
          <cell r="L214" t="str">
            <v>2P</v>
          </cell>
          <cell r="S214">
            <v>35</v>
          </cell>
        </row>
        <row r="215">
          <cell r="L215" t="str">
            <v>2P</v>
          </cell>
          <cell r="S215">
            <v>35</v>
          </cell>
        </row>
        <row r="216">
          <cell r="L216" t="str">
            <v>2P</v>
          </cell>
          <cell r="S216">
            <v>35</v>
          </cell>
        </row>
        <row r="217">
          <cell r="L217" t="str">
            <v>2P</v>
          </cell>
          <cell r="S217">
            <v>35</v>
          </cell>
        </row>
        <row r="218">
          <cell r="L218" t="str">
            <v>2P</v>
          </cell>
          <cell r="S218">
            <v>35</v>
          </cell>
        </row>
        <row r="219">
          <cell r="L219" t="str">
            <v>2P</v>
          </cell>
          <cell r="S219">
            <v>45</v>
          </cell>
        </row>
        <row r="220">
          <cell r="L220" t="str">
            <v>2P</v>
          </cell>
          <cell r="S220">
            <v>30</v>
          </cell>
        </row>
        <row r="221">
          <cell r="L221" t="str">
            <v>2P</v>
          </cell>
          <cell r="S221">
            <v>45</v>
          </cell>
        </row>
        <row r="222">
          <cell r="L222" t="str">
            <v>2P</v>
          </cell>
          <cell r="S222">
            <v>45</v>
          </cell>
        </row>
        <row r="223">
          <cell r="L223" t="str">
            <v>2P</v>
          </cell>
          <cell r="S223">
            <v>60</v>
          </cell>
        </row>
        <row r="224">
          <cell r="L224" t="str">
            <v>2P</v>
          </cell>
          <cell r="S224">
            <v>60</v>
          </cell>
        </row>
        <row r="225">
          <cell r="L225" t="str">
            <v>2P</v>
          </cell>
          <cell r="S225">
            <v>60</v>
          </cell>
        </row>
        <row r="226">
          <cell r="L226" t="str">
            <v>2P</v>
          </cell>
          <cell r="S226">
            <v>50</v>
          </cell>
        </row>
        <row r="227">
          <cell r="L227" t="str">
            <v>2P</v>
          </cell>
          <cell r="S227">
            <v>50</v>
          </cell>
        </row>
        <row r="228">
          <cell r="L228" t="str">
            <v>2P</v>
          </cell>
          <cell r="S228">
            <v>50</v>
          </cell>
        </row>
        <row r="229">
          <cell r="L229" t="str">
            <v>2P</v>
          </cell>
          <cell r="S229">
            <v>50</v>
          </cell>
        </row>
        <row r="230">
          <cell r="L230" t="str">
            <v>2P</v>
          </cell>
          <cell r="S230">
            <v>60</v>
          </cell>
        </row>
        <row r="231">
          <cell r="L231" t="str">
            <v>2P</v>
          </cell>
          <cell r="S231">
            <v>60</v>
          </cell>
        </row>
        <row r="232">
          <cell r="L232" t="str">
            <v>2P</v>
          </cell>
          <cell r="S232">
            <v>60</v>
          </cell>
        </row>
        <row r="233">
          <cell r="L233" t="str">
            <v>2P</v>
          </cell>
          <cell r="S233">
            <v>70</v>
          </cell>
        </row>
        <row r="234">
          <cell r="L234" t="str">
            <v>2P</v>
          </cell>
          <cell r="S234">
            <v>40</v>
          </cell>
        </row>
        <row r="243">
          <cell r="L243" t="str">
            <v>2P</v>
          </cell>
          <cell r="S243">
            <v>40</v>
          </cell>
        </row>
        <row r="244">
          <cell r="L244" t="str">
            <v>2P</v>
          </cell>
          <cell r="S244">
            <v>50</v>
          </cell>
        </row>
        <row r="245">
          <cell r="L245" t="str">
            <v>2P</v>
          </cell>
        </row>
        <row r="246">
          <cell r="L246" t="str">
            <v>2P</v>
          </cell>
          <cell r="S246">
            <v>30</v>
          </cell>
        </row>
        <row r="247">
          <cell r="L247" t="str">
            <v>2P</v>
          </cell>
          <cell r="S247">
            <v>30</v>
          </cell>
        </row>
        <row r="248">
          <cell r="L248" t="str">
            <v>2P</v>
          </cell>
          <cell r="S248">
            <v>30</v>
          </cell>
        </row>
        <row r="249">
          <cell r="L249" t="str">
            <v>20C</v>
          </cell>
          <cell r="S249">
            <v>170</v>
          </cell>
        </row>
        <row r="250">
          <cell r="L250" t="str">
            <v>20C</v>
          </cell>
          <cell r="S250">
            <v>170</v>
          </cell>
        </row>
        <row r="251">
          <cell r="L251" t="str">
            <v>20C</v>
          </cell>
          <cell r="S251">
            <v>170</v>
          </cell>
        </row>
        <row r="252">
          <cell r="L252" t="str">
            <v>2OC</v>
          </cell>
          <cell r="S252">
            <v>170</v>
          </cell>
        </row>
        <row r="253">
          <cell r="L253" t="str">
            <v>8P</v>
          </cell>
          <cell r="S253">
            <v>170</v>
          </cell>
        </row>
        <row r="254">
          <cell r="L254" t="str">
            <v>8P</v>
          </cell>
          <cell r="S254">
            <v>170</v>
          </cell>
        </row>
        <row r="255">
          <cell r="L255" t="str">
            <v>30C</v>
          </cell>
          <cell r="S255">
            <v>200</v>
          </cell>
        </row>
        <row r="256">
          <cell r="L256" t="str">
            <v>30C</v>
          </cell>
          <cell r="S256">
            <v>200</v>
          </cell>
        </row>
        <row r="257">
          <cell r="L257" t="str">
            <v>30C</v>
          </cell>
          <cell r="S257">
            <v>200</v>
          </cell>
        </row>
        <row r="258">
          <cell r="L258" t="str">
            <v>30C</v>
          </cell>
          <cell r="S258">
            <v>220</v>
          </cell>
        </row>
        <row r="259">
          <cell r="L259" t="str">
            <v>30C</v>
          </cell>
          <cell r="S259">
            <v>220</v>
          </cell>
        </row>
        <row r="260">
          <cell r="L260" t="str">
            <v>30C</v>
          </cell>
          <cell r="S260">
            <v>220</v>
          </cell>
        </row>
        <row r="261">
          <cell r="L261" t="str">
            <v>20C</v>
          </cell>
          <cell r="S261">
            <v>170</v>
          </cell>
        </row>
        <row r="262">
          <cell r="L262" t="str">
            <v>20C</v>
          </cell>
          <cell r="S262">
            <v>170</v>
          </cell>
        </row>
        <row r="263">
          <cell r="L263" t="str">
            <v>12P</v>
          </cell>
          <cell r="S263">
            <v>170</v>
          </cell>
        </row>
        <row r="264">
          <cell r="L264" t="str">
            <v>12P</v>
          </cell>
          <cell r="S264">
            <v>170</v>
          </cell>
        </row>
        <row r="265">
          <cell r="L265" t="str">
            <v>12P</v>
          </cell>
          <cell r="S265">
            <v>170</v>
          </cell>
        </row>
        <row r="266">
          <cell r="L266" t="str">
            <v>12P</v>
          </cell>
          <cell r="S266">
            <v>170</v>
          </cell>
        </row>
        <row r="267">
          <cell r="L267" t="str">
            <v>12P</v>
          </cell>
          <cell r="S267">
            <v>170</v>
          </cell>
        </row>
        <row r="268">
          <cell r="L268" t="str">
            <v>12P</v>
          </cell>
          <cell r="S268">
            <v>170</v>
          </cell>
        </row>
        <row r="277">
          <cell r="L277" t="str">
            <v>12P</v>
          </cell>
          <cell r="S277">
            <v>170</v>
          </cell>
        </row>
        <row r="278">
          <cell r="L278" t="str">
            <v>12P</v>
          </cell>
          <cell r="S278">
            <v>170</v>
          </cell>
        </row>
        <row r="279">
          <cell r="L279" t="str">
            <v>12P</v>
          </cell>
          <cell r="S279">
            <v>170</v>
          </cell>
        </row>
        <row r="280">
          <cell r="L280" t="str">
            <v>8P</v>
          </cell>
          <cell r="S280">
            <v>140</v>
          </cell>
        </row>
        <row r="281">
          <cell r="L281" t="str">
            <v>4P</v>
          </cell>
          <cell r="S281">
            <v>140</v>
          </cell>
        </row>
        <row r="282">
          <cell r="L282" t="str">
            <v>30C</v>
          </cell>
          <cell r="S282">
            <v>170</v>
          </cell>
        </row>
        <row r="283">
          <cell r="L283" t="str">
            <v>30C</v>
          </cell>
          <cell r="S283">
            <v>220</v>
          </cell>
        </row>
        <row r="284">
          <cell r="L284" t="str">
            <v>2C</v>
          </cell>
          <cell r="S284">
            <v>80</v>
          </cell>
        </row>
        <row r="285">
          <cell r="L285" t="str">
            <v>8P</v>
          </cell>
          <cell r="S285">
            <v>200</v>
          </cell>
        </row>
        <row r="286">
          <cell r="L286" t="str">
            <v>2P</v>
          </cell>
        </row>
        <row r="287">
          <cell r="L287" t="str">
            <v>2P</v>
          </cell>
        </row>
        <row r="288">
          <cell r="L288" t="str">
            <v>2P</v>
          </cell>
        </row>
        <row r="289">
          <cell r="L289" t="str">
            <v>2P</v>
          </cell>
        </row>
        <row r="290">
          <cell r="L290" t="str">
            <v>2P</v>
          </cell>
        </row>
        <row r="291">
          <cell r="L291" t="str">
            <v>2P</v>
          </cell>
        </row>
        <row r="292">
          <cell r="L292" t="str">
            <v>2P</v>
          </cell>
        </row>
        <row r="293">
          <cell r="L293" t="str">
            <v>2P</v>
          </cell>
        </row>
        <row r="294">
          <cell r="L294" t="str">
            <v>2P</v>
          </cell>
        </row>
        <row r="295">
          <cell r="L295" t="str">
            <v>2P</v>
          </cell>
        </row>
        <row r="296">
          <cell r="L296" t="str">
            <v>2C</v>
          </cell>
        </row>
        <row r="297">
          <cell r="L297" t="str">
            <v>2C</v>
          </cell>
        </row>
        <row r="298">
          <cell r="L298" t="str">
            <v>2C</v>
          </cell>
        </row>
        <row r="299">
          <cell r="L299" t="str">
            <v>2C</v>
          </cell>
        </row>
        <row r="300">
          <cell r="L300" t="str">
            <v>2C</v>
          </cell>
        </row>
        <row r="301">
          <cell r="L301" t="str">
            <v>2C</v>
          </cell>
        </row>
        <row r="302">
          <cell r="L302" t="str">
            <v>2C</v>
          </cell>
        </row>
        <row r="303">
          <cell r="L303" t="str">
            <v>2C</v>
          </cell>
        </row>
        <row r="304">
          <cell r="L304" t="str">
            <v>2C</v>
          </cell>
        </row>
        <row r="305">
          <cell r="L305" t="str">
            <v>2C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PIPE-03E"/>
      <sheetName val="Sheet1"/>
      <sheetName val="Sheet2"/>
      <sheetName val="Sheet3"/>
      <sheetName val="XL4Poppy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Chart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_KKTSCD"/>
      <sheetName val="Chitiet"/>
      <sheetName val="Sheet2 (2)"/>
      <sheetName val="Mau_BC_KKTSCD"/>
      <sheetName val="KH 2003 (moi max)"/>
      <sheetName val="MD"/>
      <sheetName val="ND"/>
      <sheetName val="CONG"/>
      <sheetName val="DGCT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"/>
      <sheetName val="116(300)"/>
      <sheetName val="116(200)"/>
      <sheetName val="116(150)"/>
      <sheetName val="00000000"/>
      <sheetName val="Chi tiet - Dv lap"/>
      <sheetName val="TH KHTC"/>
      <sheetName val="000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Dong Dau"/>
      <sheetName val="Dong Dau (2)"/>
      <sheetName val="Sau dong"/>
      <sheetName val="Ma xa"/>
      <sheetName val="My dinh"/>
      <sheetName val="Tong cong"/>
      <sheetName val="VL"/>
      <sheetName val="CTXD"/>
      <sheetName val=".."/>
      <sheetName val="CTDN"/>
      <sheetName val="san vuon"/>
      <sheetName val="khu phu tro"/>
      <sheetName val="Chart2"/>
      <sheetName val="be tong"/>
      <sheetName val="Thep"/>
      <sheetName val="Tong hop thep"/>
      <sheetName val="KH12"/>
      <sheetName val="CN12"/>
      <sheetName val="HD12"/>
      <sheetName val="KH1"/>
      <sheetName val="Thuyet minh"/>
      <sheetName val="CQ-HQ"/>
      <sheetName val="tscd"/>
      <sheetName val="Congty"/>
      <sheetName val="VPPN"/>
      <sheetName val="XN74"/>
      <sheetName val="XN54"/>
      <sheetName val="XN33"/>
      <sheetName val="NK96"/>
      <sheetName val="XL4Test5"/>
      <sheetName val="THCT"/>
      <sheetName val="cap cho cac DT"/>
      <sheetName val="Ung - hoan"/>
      <sheetName val="CP may"/>
      <sheetName val="SS"/>
      <sheetName val="NVL"/>
      <sheetName val="10000000"/>
      <sheetName val="sent to"/>
      <sheetName val="C47-QI-2003"/>
      <sheetName val="ytq1"/>
      <sheetName val="C48-QI-2003"/>
      <sheetName val="cap so lan 2"/>
      <sheetName val="cap so BHXH"/>
      <sheetName val="tru tien"/>
      <sheetName val="C45-2003"/>
      <sheetName val="C47-QII-2003"/>
      <sheetName val="C48-QII-2003"/>
      <sheetName val="yt q2"/>
      <sheetName val="all"/>
      <sheetName val="c45 t3"/>
      <sheetName val="c45 t6"/>
      <sheetName val="BHYT Q3.2003"/>
      <sheetName val="C45 t7"/>
      <sheetName val="C47-t07.2003"/>
      <sheetName val="C45 t8"/>
      <sheetName val="C47-t08.2003"/>
      <sheetName val="C45 t09"/>
      <sheetName val="C47-t09.2003"/>
      <sheetName val="C45T12"/>
      <sheetName val="C47 T12"/>
      <sheetName val="BHYT Q4-2003"/>
      <sheetName val="C47T11"/>
      <sheetName val="C45T11"/>
      <sheetName val="C45 T10"/>
      <sheetName val="C47-t10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cong bien t10"/>
      <sheetName val="luong t9 "/>
      <sheetName val="bb t9"/>
      <sheetName val="XETT10-03"/>
      <sheetName val="bxet"/>
      <sheetName val="Phu luc"/>
      <sheetName val="Gia trÞ"/>
      <sheetName val="KM"/>
      <sheetName val="KHOANMUC"/>
      <sheetName val="CPQL"/>
      <sheetName val="SANLUONG"/>
      <sheetName val="SSCP-SL"/>
      <sheetName val="CPSX"/>
      <sheetName val="KQKD"/>
      <sheetName val="CDSL (2)"/>
      <sheetName val="00000001"/>
      <sheetName val="00000002"/>
      <sheetName val="00000003"/>
      <sheetName val="00000004"/>
      <sheetName val="phan tich DG"/>
      <sheetName val="gia vat lieu"/>
      <sheetName val="gia xe may"/>
      <sheetName val="gia nhan cong"/>
      <sheetName val="Sheet17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Sheet13"/>
      <sheetName val="Sheet14"/>
      <sheetName val="Sheet15"/>
      <sheetName val="Sheet16"/>
      <sheetName val="Quyet toan"/>
      <sheetName val="Thu hoi"/>
      <sheetName val="Lai vay"/>
      <sheetName val="Tien vay"/>
      <sheetName val="Cong no"/>
      <sheetName val="Cop pha"/>
      <sheetName val="20000000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C.TIEU"/>
      <sheetName val="CPNLTT"/>
      <sheetName val="T.Luong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dutoan1"/>
      <sheetName val="Anhtoan"/>
      <sheetName val="dutoan2"/>
      <sheetName val="vat tu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huy dong von"/>
      <sheetName val="Lai vayxd"/>
      <sheetName val="Lai vayphaitra"/>
      <sheetName val="Lai vay "/>
      <sheetName val="tra von"/>
      <sheetName val="KH chi tiet"/>
      <sheetName val="nguyen lieu"/>
      <sheetName val="soi tho soi det"/>
      <sheetName val="soi thuong"/>
      <sheetName val="ni"/>
      <sheetName val="vai det"/>
      <sheetName val="chi phi 1tan"/>
      <sheetName val="von luu dong"/>
      <sheetName val="thue VAT"/>
      <sheetName val="doanh thu"/>
      <sheetName val="doanh thu loi nhuan"/>
      <sheetName val="dong tien"/>
      <sheetName val="thu hoi von"/>
      <sheetName val="hoan von"/>
      <sheetName val="dothi npv"/>
      <sheetName val="diem hoa von"/>
      <sheetName val="nop ngan sach"/>
      <sheetName val="chi tieu"/>
      <sheetName val="Caodo"/>
      <sheetName val="Dat"/>
      <sheetName val="KL-CTTK"/>
      <sheetName val="BTH"/>
      <sheetName val="Thep "/>
      <sheetName val="Chi tiet Khoi luong"/>
      <sheetName val="TH khoi luong"/>
      <sheetName val="Chiet tinh vat lieu "/>
      <sheetName val="TH KL VL"/>
      <sheetName val="Q1-02"/>
      <sheetName val="Q2-02"/>
      <sheetName val="Q3-02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8"/>
      <sheetName val="Sheet19"/>
      <sheetName val="Sheet20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T1(T1)04"/>
      <sheetName val="tc"/>
      <sheetName val="TDT"/>
      <sheetName val="xl"/>
      <sheetName val="NN"/>
      <sheetName val="Tralaivay"/>
      <sheetName val="TBTN"/>
      <sheetName val="CPTV"/>
      <sheetName val="PCCHAY"/>
      <sheetName val="dtks"/>
      <sheetName val="Phu luc HD"/>
      <sheetName val="Gia du thau"/>
      <sheetName val="PTDG"/>
      <sheetName val="Ca xe"/>
      <sheetName val="DT"/>
      <sheetName val="THND"/>
      <sheetName val="THMD"/>
      <sheetName val="Phtro1"/>
      <sheetName val="DTKS1"/>
      <sheetName val="CT1m"/>
      <sheetName val="CT xa"/>
      <sheetName val="TLGC"/>
      <sheetName val="BL"/>
      <sheetName val="cong Q2"/>
      <sheetName val="T.U luong Q1"/>
      <sheetName val="T.U luong Q2"/>
      <sheetName val="T.U luong Q3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TM"/>
      <sheetName val="BU-gian"/>
      <sheetName val="Bu-Ha"/>
      <sheetName val="PTVT"/>
      <sheetName val="Gia DAN"/>
      <sheetName val="Dan"/>
      <sheetName val="Cuoc"/>
      <sheetName val="Bugia"/>
      <sheetName val="KL57"/>
      <sheetName val="Xep hang 201"/>
      <sheetName val="toan Cty"/>
      <sheetName val="Cong ty"/>
      <sheetName val="XN 2"/>
      <sheetName val="XN ong CHi"/>
      <sheetName val="N XDCT&amp; XKLD"/>
      <sheetName val="CN HCM"/>
      <sheetName val="HITECO"/>
      <sheetName val="TT XKLD(Nhan)"/>
      <sheetName val="Ong Hong"/>
      <sheetName val="CN hung yen"/>
      <sheetName val="Dong nai"/>
      <sheetName val="LUU1704"/>
      <sheetName val="CHIT"/>
      <sheetName val="THXH"/>
      <sheetName val="BHXH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"/>
      <sheetName val="9"/>
      <sheetName val="10"/>
    </sheetNames>
    <definedNames>
      <definedName name="DataFilter"/>
      <definedName name="DataSort"/>
      <definedName name="GoBack" sheetId="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 refreshError="1"/>
      <sheetData sheetId="719"/>
      <sheetData sheetId="720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WT-LIST"/>
      <sheetName val="TABLE (B1-B4)"/>
      <sheetName val="TABLE (B3-B4)"/>
      <sheetName val="WT-LIST2"/>
      <sheetName val="WT_LIST"/>
      <sheetName val="TOEC"/>
      <sheetName val="Overall"/>
      <sheetName val="NAMES"/>
      <sheetName val="Sheet1"/>
      <sheetName val="6.GSTG PIPING"/>
      <sheetName val="OrgRates2000"/>
      <sheetName val="Eng_Hrs _HO_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당초"/>
      <sheetName val="6.GSTG PIPING"/>
      <sheetName val="ECL"/>
      <sheetName val="TOEC"/>
      <sheetName val="eq_data"/>
      <sheetName val="h-013211-2"/>
      <sheetName val="97 사업추정(WEKI)"/>
      <sheetName val="MC-01"/>
      <sheetName val="Sch.6"/>
      <sheetName val="장비비-관세+운반비+가설발전-동원계획"/>
      <sheetName val="Sheet1"/>
      <sheetName val="Isolasi Luar Dalam"/>
      <sheetName val="Isolasi Luar"/>
      <sheetName val="NAME"/>
      <sheetName val="CABLE BULK"/>
      <sheetName val="SUMMARY (0)"/>
      <sheetName val="ELEC_DCI"/>
      <sheetName val="INST_DCI"/>
      <sheetName val="갑지"/>
      <sheetName val="ANALYSER"/>
      <sheetName val="FWBS7000,8000"/>
      <sheetName val="INS"/>
      <sheetName val="Resource"/>
      <sheetName val="환율표"/>
      <sheetName val="Basic data"/>
      <sheetName val="WT-LI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anual"/>
      <sheetName val="equipment"/>
      <sheetName val="eq_data"/>
      <sheetName val="out_put"/>
      <sheetName val="drawing"/>
      <sheetName val="Loading"/>
      <sheetName val="Sheet1"/>
      <sheetName val="Sheet2"/>
      <sheetName val="Sheet3"/>
      <sheetName val="A"/>
      <sheetName val="Isolasi Luar Dalam"/>
      <sheetName val="Isolasi Luar"/>
      <sheetName val="Content"/>
      <sheetName val="7.5.1(A) Data"/>
      <sheetName val="7.5.1(B) BOQ Breakdown"/>
      <sheetName val="7.5.1(C) Scope"/>
      <sheetName val="7.5.1(D) Basis"/>
      <sheetName val="7.5.1(E) Allowance"/>
      <sheetName val="7.5.2 BOQ Summary"/>
      <sheetName val="7.5.3 BOQ"/>
      <sheetName val="A. Erec_BOQ(Shop)"/>
      <sheetName val="B. Erec_BOQ(Field)"/>
      <sheetName val="C. Surface_Protection"/>
      <sheetName val="A. Erec_BOQ(Shop) (2)"/>
      <sheetName val="B. Erec_BOQ(Field) (2)"/>
      <sheetName val="C. Surf_Protection"/>
      <sheetName val="Attachment #1"/>
      <sheetName val="Attachment #2"/>
      <sheetName val="LIST"/>
      <sheetName val="301"/>
      <sheetName val="302 C1"/>
      <sheetName val="302 C2"/>
      <sheetName val="302"/>
      <sheetName val="SUPPLY (2)"/>
      <sheetName val="RETURN (2)"/>
      <sheetName val="SUPPLY"/>
      <sheetName val="RETURN"/>
      <sheetName val="303"/>
      <sheetName val="303 (2)"/>
      <sheetName val="304"/>
      <sheetName val="305"/>
      <sheetName val="306"/>
      <sheetName val="307"/>
      <sheetName val="308"/>
      <sheetName val="308 (2)"/>
      <sheetName val="309"/>
      <sheetName val="309 (2)"/>
      <sheetName val="Cover"/>
      <sheetName val="h-013211-2"/>
    </sheetNames>
    <sheetDataSet>
      <sheetData sheetId="0"/>
      <sheetData sheetId="1"/>
      <sheetData sheetId="2" refreshError="1">
        <row r="5">
          <cell r="C5" t="str">
            <v>Isolated type</v>
          </cell>
        </row>
        <row r="6">
          <cell r="C6" t="str">
            <v>Sleeper type</v>
          </cell>
        </row>
        <row r="7">
          <cell r="C7" t="str">
            <v xml:space="preserve"> Horizontal Vessel</v>
          </cell>
        </row>
        <row r="8">
          <cell r="C8" t="str">
            <v>Vertical vessel type</v>
          </cell>
        </row>
        <row r="9">
          <cell r="C9" t="str">
            <v>Pump Type</v>
          </cell>
        </row>
        <row r="10">
          <cell r="C10" t="str">
            <v>Combined type</v>
          </cell>
        </row>
        <row r="11">
          <cell r="C11" t="str">
            <v>기타1</v>
          </cell>
        </row>
        <row r="12">
          <cell r="C12" t="str">
            <v>기타2</v>
          </cell>
        </row>
        <row r="13">
          <cell r="C13" t="str">
            <v>기타3</v>
          </cell>
        </row>
        <row r="14">
          <cell r="C14" t="str">
            <v>기타4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Testing"/>
      <sheetName val="당초"/>
      <sheetName val="설산1.나"/>
      <sheetName val="본사S"/>
      <sheetName val="예산서"/>
      <sheetName val="WORK"/>
      <sheetName val="정부노임단가"/>
      <sheetName val="BM"/>
      <sheetName val="Overall"/>
      <sheetName val="2F 회의실견적(5_14 일대)"/>
      <sheetName val="공사비 내역 (가)"/>
      <sheetName val="INDIRECT COST-PART l"/>
    </sheetNames>
    <sheetDataSet>
      <sheetData sheetId="0" refreshError="1">
        <row r="8">
          <cell r="E8">
            <v>65.62</v>
          </cell>
        </row>
        <row r="9">
          <cell r="E9">
            <v>59.04</v>
          </cell>
        </row>
        <row r="10">
          <cell r="E10">
            <v>56</v>
          </cell>
        </row>
        <row r="11">
          <cell r="E11">
            <v>3.2809999999999999E-2</v>
          </cell>
        </row>
        <row r="12">
          <cell r="E12">
            <v>0.16400000000000001</v>
          </cell>
        </row>
        <row r="15">
          <cell r="E15">
            <v>122</v>
          </cell>
        </row>
        <row r="16">
          <cell r="E16">
            <v>117</v>
          </cell>
        </row>
        <row r="17">
          <cell r="E17">
            <v>64</v>
          </cell>
        </row>
        <row r="18">
          <cell r="E18">
            <v>59</v>
          </cell>
        </row>
        <row r="21">
          <cell r="E21">
            <v>24.84</v>
          </cell>
        </row>
        <row r="22">
          <cell r="E22">
            <v>2.1899999999999999E-2</v>
          </cell>
        </row>
        <row r="23">
          <cell r="E23">
            <v>0.8</v>
          </cell>
        </row>
        <row r="26">
          <cell r="E26">
            <v>0.5</v>
          </cell>
        </row>
        <row r="27">
          <cell r="E27">
            <v>0.5</v>
          </cell>
        </row>
        <row r="30">
          <cell r="E30">
            <v>1000</v>
          </cell>
        </row>
        <row r="31">
          <cell r="E31">
            <v>800</v>
          </cell>
        </row>
        <row r="32">
          <cell r="E32">
            <v>1000</v>
          </cell>
        </row>
        <row r="33">
          <cell r="E33">
            <v>500</v>
          </cell>
        </row>
        <row r="35">
          <cell r="E35">
            <v>417000000</v>
          </cell>
        </row>
        <row r="36">
          <cell r="E36">
            <v>1.95</v>
          </cell>
        </row>
        <row r="37">
          <cell r="E37">
            <v>493.2</v>
          </cell>
        </row>
        <row r="43">
          <cell r="D43">
            <v>55.56</v>
          </cell>
          <cell r="E43">
            <v>0.08</v>
          </cell>
          <cell r="F43">
            <v>0.08</v>
          </cell>
        </row>
        <row r="44">
          <cell r="D44">
            <v>0.47899999999999998</v>
          </cell>
          <cell r="E44">
            <v>0.25</v>
          </cell>
          <cell r="F44">
            <v>0.25</v>
          </cell>
        </row>
        <row r="45">
          <cell r="D45">
            <v>1076.54</v>
          </cell>
          <cell r="E45">
            <v>1.6930000000000001E-2</v>
          </cell>
          <cell r="F45">
            <v>1.6930000000000001E-2</v>
          </cell>
        </row>
        <row r="46">
          <cell r="D46">
            <v>8.2299999999999998E-2</v>
          </cell>
          <cell r="E46">
            <v>1.5100000000000001E-2</v>
          </cell>
          <cell r="F46">
            <v>1.5100000000000001E-2</v>
          </cell>
        </row>
        <row r="47">
          <cell r="D47">
            <v>9.9999999999999995E-7</v>
          </cell>
          <cell r="E47">
            <v>2E-3</v>
          </cell>
          <cell r="F47">
            <v>2E-3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virus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HEAT"/>
      <sheetName val="Testing"/>
      <sheetName val="INDIRECT COST-PART l"/>
      <sheetName val="A-11 Steel Str (2)"/>
      <sheetName val="Memb Schd"/>
      <sheetName val="IPL_SCHEDULE"/>
    </sheetNames>
    <definedNames>
      <definedName name="iteration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circular bundle"/>
      <sheetName val="steam table"/>
      <sheetName val="loss계산-TAWEELAH-msf-jan6"/>
      <sheetName val="WT-LIST"/>
      <sheetName val="Statement"/>
      <sheetName val="Labor"/>
      <sheetName val="labor1"/>
      <sheetName val="kode rekening"/>
      <sheetName val="Analisa"/>
      <sheetName val="Data"/>
    </sheetNames>
    <sheetDataSet>
      <sheetData sheetId="0" refreshError="1"/>
      <sheetData sheetId="1" refreshError="1">
        <row r="5">
          <cell r="N5">
            <v>20</v>
          </cell>
          <cell r="O5">
            <v>2454.3000000000002</v>
          </cell>
          <cell r="P5">
            <v>21</v>
          </cell>
          <cell r="Q5">
            <v>2452</v>
          </cell>
        </row>
        <row r="6">
          <cell r="N6">
            <v>21</v>
          </cell>
          <cell r="O6">
            <v>2452</v>
          </cell>
          <cell r="P6">
            <v>22</v>
          </cell>
          <cell r="Q6">
            <v>2449.6</v>
          </cell>
        </row>
        <row r="7">
          <cell r="N7">
            <v>22</v>
          </cell>
          <cell r="O7">
            <v>2449.6</v>
          </cell>
          <cell r="P7">
            <v>23</v>
          </cell>
          <cell r="Q7">
            <v>2447.1999999999998</v>
          </cell>
        </row>
        <row r="8">
          <cell r="N8">
            <v>23</v>
          </cell>
          <cell r="O8">
            <v>2447.1999999999998</v>
          </cell>
          <cell r="P8">
            <v>24</v>
          </cell>
          <cell r="Q8">
            <v>2444.9</v>
          </cell>
        </row>
        <row r="9">
          <cell r="N9">
            <v>24</v>
          </cell>
          <cell r="O9">
            <v>2444.9</v>
          </cell>
          <cell r="P9">
            <v>25</v>
          </cell>
          <cell r="Q9">
            <v>2442.5</v>
          </cell>
        </row>
        <row r="10">
          <cell r="N10">
            <v>25</v>
          </cell>
          <cell r="O10">
            <v>2442.5</v>
          </cell>
          <cell r="P10">
            <v>26</v>
          </cell>
          <cell r="Q10">
            <v>2440.1999999999998</v>
          </cell>
        </row>
        <row r="11">
          <cell r="N11">
            <v>26</v>
          </cell>
          <cell r="O11">
            <v>2440.1999999999998</v>
          </cell>
          <cell r="P11">
            <v>27</v>
          </cell>
          <cell r="Q11">
            <v>2437.8000000000002</v>
          </cell>
        </row>
        <row r="12">
          <cell r="N12">
            <v>27</v>
          </cell>
          <cell r="O12">
            <v>2437.8000000000002</v>
          </cell>
          <cell r="P12">
            <v>28</v>
          </cell>
          <cell r="Q12">
            <v>2435.4</v>
          </cell>
        </row>
        <row r="13">
          <cell r="N13">
            <v>28</v>
          </cell>
          <cell r="O13">
            <v>2435.4</v>
          </cell>
          <cell r="P13">
            <v>29</v>
          </cell>
          <cell r="Q13">
            <v>2433.1</v>
          </cell>
        </row>
        <row r="14">
          <cell r="N14">
            <v>29</v>
          </cell>
          <cell r="O14">
            <v>2433.1</v>
          </cell>
          <cell r="P14">
            <v>30</v>
          </cell>
          <cell r="Q14">
            <v>2430.6999999999998</v>
          </cell>
        </row>
        <row r="15">
          <cell r="N15">
            <v>30</v>
          </cell>
          <cell r="O15">
            <v>2430.6999999999998</v>
          </cell>
          <cell r="P15">
            <v>31</v>
          </cell>
          <cell r="Q15">
            <v>2428.3000000000002</v>
          </cell>
        </row>
        <row r="16">
          <cell r="N16">
            <v>31</v>
          </cell>
          <cell r="O16">
            <v>2428.3000000000002</v>
          </cell>
          <cell r="P16">
            <v>32</v>
          </cell>
          <cell r="Q16">
            <v>2425.9</v>
          </cell>
        </row>
        <row r="17">
          <cell r="N17">
            <v>32</v>
          </cell>
          <cell r="O17">
            <v>2425.9</v>
          </cell>
          <cell r="P17">
            <v>33</v>
          </cell>
          <cell r="Q17">
            <v>2423.6</v>
          </cell>
        </row>
        <row r="18">
          <cell r="N18">
            <v>33</v>
          </cell>
          <cell r="O18">
            <v>2423.6</v>
          </cell>
          <cell r="P18">
            <v>34</v>
          </cell>
          <cell r="Q18">
            <v>2421.1999999999998</v>
          </cell>
        </row>
        <row r="19">
          <cell r="N19">
            <v>34</v>
          </cell>
          <cell r="O19">
            <v>2421.1999999999998</v>
          </cell>
          <cell r="P19">
            <v>35</v>
          </cell>
          <cell r="Q19">
            <v>2418.8000000000002</v>
          </cell>
        </row>
        <row r="20">
          <cell r="N20">
            <v>35</v>
          </cell>
          <cell r="O20">
            <v>2418.8000000000002</v>
          </cell>
          <cell r="P20">
            <v>36</v>
          </cell>
          <cell r="Q20">
            <v>2416.4</v>
          </cell>
        </row>
        <row r="21">
          <cell r="N21">
            <v>36</v>
          </cell>
          <cell r="O21">
            <v>2416.4</v>
          </cell>
          <cell r="P21">
            <v>37</v>
          </cell>
          <cell r="Q21">
            <v>2414.1</v>
          </cell>
        </row>
        <row r="22">
          <cell r="N22">
            <v>37</v>
          </cell>
          <cell r="O22">
            <v>2414.1</v>
          </cell>
          <cell r="P22">
            <v>38</v>
          </cell>
          <cell r="Q22">
            <v>2411.6999999999998</v>
          </cell>
        </row>
        <row r="23">
          <cell r="N23">
            <v>38</v>
          </cell>
          <cell r="O23">
            <v>2411.6999999999998</v>
          </cell>
          <cell r="P23">
            <v>39</v>
          </cell>
          <cell r="Q23">
            <v>2409.3000000000002</v>
          </cell>
        </row>
        <row r="24">
          <cell r="N24">
            <v>39</v>
          </cell>
          <cell r="O24">
            <v>2409.3000000000002</v>
          </cell>
          <cell r="P24">
            <v>40</v>
          </cell>
          <cell r="Q24">
            <v>2406.9</v>
          </cell>
        </row>
        <row r="25">
          <cell r="N25">
            <v>40</v>
          </cell>
          <cell r="O25">
            <v>2406.9</v>
          </cell>
          <cell r="P25">
            <v>41</v>
          </cell>
          <cell r="Q25">
            <v>2404.5</v>
          </cell>
        </row>
        <row r="26">
          <cell r="N26">
            <v>41</v>
          </cell>
          <cell r="O26">
            <v>2404.5</v>
          </cell>
          <cell r="P26">
            <v>42</v>
          </cell>
          <cell r="Q26">
            <v>2402.1</v>
          </cell>
        </row>
        <row r="27">
          <cell r="N27">
            <v>42</v>
          </cell>
          <cell r="O27">
            <v>2402.1</v>
          </cell>
          <cell r="P27">
            <v>43</v>
          </cell>
          <cell r="Q27">
            <v>2399.6999999999998</v>
          </cell>
        </row>
        <row r="28">
          <cell r="N28">
            <v>43</v>
          </cell>
          <cell r="O28">
            <v>2399.6999999999998</v>
          </cell>
          <cell r="P28">
            <v>44</v>
          </cell>
          <cell r="Q28">
            <v>2397.3000000000002</v>
          </cell>
        </row>
        <row r="29">
          <cell r="N29">
            <v>44</v>
          </cell>
          <cell r="O29">
            <v>2397.3000000000002</v>
          </cell>
          <cell r="P29">
            <v>45</v>
          </cell>
          <cell r="Q29">
            <v>2394.9</v>
          </cell>
        </row>
        <row r="30">
          <cell r="N30">
            <v>45</v>
          </cell>
          <cell r="O30">
            <v>2394.9</v>
          </cell>
          <cell r="P30">
            <v>46</v>
          </cell>
          <cell r="Q30">
            <v>2392.5</v>
          </cell>
        </row>
        <row r="31">
          <cell r="N31">
            <v>46</v>
          </cell>
          <cell r="O31">
            <v>2392.5</v>
          </cell>
          <cell r="P31">
            <v>47</v>
          </cell>
          <cell r="Q31">
            <v>2390.1</v>
          </cell>
        </row>
        <row r="32">
          <cell r="N32">
            <v>47</v>
          </cell>
          <cell r="O32">
            <v>2390.1</v>
          </cell>
          <cell r="P32">
            <v>48</v>
          </cell>
          <cell r="Q32">
            <v>2387.6999999999998</v>
          </cell>
        </row>
        <row r="33">
          <cell r="N33">
            <v>48</v>
          </cell>
          <cell r="O33">
            <v>2387.6999999999998</v>
          </cell>
          <cell r="P33">
            <v>49</v>
          </cell>
          <cell r="Q33">
            <v>2385.3000000000002</v>
          </cell>
        </row>
        <row r="34">
          <cell r="N34">
            <v>49</v>
          </cell>
          <cell r="O34">
            <v>2385.3000000000002</v>
          </cell>
          <cell r="P34">
            <v>50</v>
          </cell>
          <cell r="Q34">
            <v>2382.9</v>
          </cell>
        </row>
        <row r="35">
          <cell r="N35">
            <v>50</v>
          </cell>
          <cell r="O35">
            <v>2382.9</v>
          </cell>
          <cell r="P35">
            <v>51</v>
          </cell>
          <cell r="Q35">
            <v>2380.5</v>
          </cell>
        </row>
        <row r="36">
          <cell r="N36">
            <v>51</v>
          </cell>
          <cell r="O36">
            <v>2380.5</v>
          </cell>
          <cell r="P36">
            <v>52</v>
          </cell>
          <cell r="Q36">
            <v>2378.1</v>
          </cell>
        </row>
        <row r="37">
          <cell r="N37">
            <v>52</v>
          </cell>
          <cell r="O37">
            <v>2378.1</v>
          </cell>
          <cell r="P37">
            <v>53</v>
          </cell>
          <cell r="Q37">
            <v>2375.6999999999998</v>
          </cell>
        </row>
        <row r="38">
          <cell r="N38">
            <v>53</v>
          </cell>
          <cell r="O38">
            <v>2375.6999999999998</v>
          </cell>
          <cell r="P38">
            <v>54</v>
          </cell>
          <cell r="Q38">
            <v>2373.1999999999998</v>
          </cell>
        </row>
        <row r="39">
          <cell r="N39">
            <v>54</v>
          </cell>
          <cell r="O39">
            <v>2373.1999999999998</v>
          </cell>
          <cell r="P39">
            <v>55</v>
          </cell>
          <cell r="Q39">
            <v>2370.8000000000002</v>
          </cell>
        </row>
        <row r="40">
          <cell r="N40">
            <v>55</v>
          </cell>
          <cell r="O40">
            <v>2370.8000000000002</v>
          </cell>
          <cell r="P40">
            <v>56</v>
          </cell>
          <cell r="Q40">
            <v>2368.4</v>
          </cell>
        </row>
        <row r="41">
          <cell r="N41">
            <v>56</v>
          </cell>
          <cell r="O41">
            <v>2368.4</v>
          </cell>
          <cell r="P41">
            <v>57</v>
          </cell>
          <cell r="Q41">
            <v>2365.9</v>
          </cell>
        </row>
        <row r="42">
          <cell r="N42">
            <v>57</v>
          </cell>
          <cell r="O42">
            <v>2365.9</v>
          </cell>
          <cell r="P42">
            <v>58</v>
          </cell>
          <cell r="Q42">
            <v>2363.5</v>
          </cell>
        </row>
        <row r="43">
          <cell r="N43">
            <v>58</v>
          </cell>
          <cell r="O43">
            <v>2363.5</v>
          </cell>
          <cell r="P43">
            <v>59</v>
          </cell>
          <cell r="Q43">
            <v>2361.1</v>
          </cell>
        </row>
        <row r="44">
          <cell r="N44">
            <v>59</v>
          </cell>
          <cell r="O44">
            <v>2361.1</v>
          </cell>
          <cell r="P44">
            <v>60</v>
          </cell>
          <cell r="Q44">
            <v>2358.6</v>
          </cell>
        </row>
        <row r="45">
          <cell r="N45">
            <v>60</v>
          </cell>
          <cell r="O45">
            <v>2358.6</v>
          </cell>
          <cell r="P45">
            <v>61</v>
          </cell>
          <cell r="Q45">
            <v>2356.1999999999998</v>
          </cell>
        </row>
        <row r="46">
          <cell r="N46">
            <v>61</v>
          </cell>
          <cell r="O46">
            <v>2356.1999999999998</v>
          </cell>
          <cell r="P46">
            <v>62</v>
          </cell>
          <cell r="Q46">
            <v>2353.6999999999998</v>
          </cell>
        </row>
        <row r="47">
          <cell r="N47">
            <v>62</v>
          </cell>
          <cell r="O47">
            <v>2353.6999999999998</v>
          </cell>
          <cell r="P47">
            <v>63</v>
          </cell>
          <cell r="Q47">
            <v>2351.3000000000002</v>
          </cell>
        </row>
        <row r="48">
          <cell r="N48">
            <v>63</v>
          </cell>
          <cell r="O48">
            <v>2351.3000000000002</v>
          </cell>
          <cell r="P48">
            <v>64</v>
          </cell>
          <cell r="Q48">
            <v>2348.8000000000002</v>
          </cell>
        </row>
        <row r="49">
          <cell r="N49">
            <v>64</v>
          </cell>
          <cell r="O49">
            <v>2348.8000000000002</v>
          </cell>
          <cell r="P49">
            <v>65</v>
          </cell>
          <cell r="Q49">
            <v>2346.3000000000002</v>
          </cell>
        </row>
        <row r="50">
          <cell r="N50">
            <v>65</v>
          </cell>
          <cell r="O50">
            <v>2346.3000000000002</v>
          </cell>
          <cell r="P50">
            <v>66</v>
          </cell>
          <cell r="Q50">
            <v>2343.9</v>
          </cell>
        </row>
        <row r="51">
          <cell r="N51">
            <v>66</v>
          </cell>
          <cell r="O51">
            <v>2343.9</v>
          </cell>
          <cell r="P51">
            <v>67</v>
          </cell>
          <cell r="Q51">
            <v>2341.4</v>
          </cell>
        </row>
        <row r="52">
          <cell r="N52">
            <v>67</v>
          </cell>
          <cell r="O52">
            <v>2341.4</v>
          </cell>
          <cell r="P52">
            <v>68</v>
          </cell>
          <cell r="Q52">
            <v>2338.9</v>
          </cell>
        </row>
        <row r="53">
          <cell r="N53">
            <v>68</v>
          </cell>
          <cell r="O53">
            <v>2338.9</v>
          </cell>
          <cell r="P53">
            <v>69</v>
          </cell>
          <cell r="Q53">
            <v>2336.4</v>
          </cell>
        </row>
        <row r="54">
          <cell r="N54">
            <v>69</v>
          </cell>
          <cell r="O54">
            <v>2336.4</v>
          </cell>
          <cell r="P54">
            <v>70</v>
          </cell>
          <cell r="Q54">
            <v>2334</v>
          </cell>
        </row>
        <row r="55">
          <cell r="N55">
            <v>70</v>
          </cell>
          <cell r="O55">
            <v>2334</v>
          </cell>
          <cell r="P55">
            <v>71</v>
          </cell>
          <cell r="Q55">
            <v>2331.5</v>
          </cell>
        </row>
        <row r="56">
          <cell r="N56">
            <v>71</v>
          </cell>
          <cell r="O56">
            <v>2331.5</v>
          </cell>
          <cell r="P56">
            <v>72</v>
          </cell>
          <cell r="Q56">
            <v>2329</v>
          </cell>
        </row>
        <row r="57">
          <cell r="N57">
            <v>72</v>
          </cell>
          <cell r="O57">
            <v>2329</v>
          </cell>
          <cell r="P57">
            <v>73</v>
          </cell>
          <cell r="Q57">
            <v>2326.5</v>
          </cell>
        </row>
        <row r="58">
          <cell r="N58">
            <v>73</v>
          </cell>
          <cell r="O58">
            <v>2326.5</v>
          </cell>
          <cell r="P58">
            <v>74</v>
          </cell>
          <cell r="Q58">
            <v>2324</v>
          </cell>
        </row>
        <row r="59">
          <cell r="N59">
            <v>74</v>
          </cell>
          <cell r="O59">
            <v>2324</v>
          </cell>
          <cell r="P59">
            <v>75</v>
          </cell>
          <cell r="Q59">
            <v>2321.5</v>
          </cell>
        </row>
        <row r="60">
          <cell r="N60">
            <v>75</v>
          </cell>
          <cell r="O60">
            <v>2321.5</v>
          </cell>
          <cell r="P60">
            <v>76</v>
          </cell>
          <cell r="Q60">
            <v>2318.9</v>
          </cell>
        </row>
        <row r="61">
          <cell r="N61">
            <v>76</v>
          </cell>
          <cell r="O61">
            <v>2318.9</v>
          </cell>
          <cell r="P61">
            <v>77</v>
          </cell>
          <cell r="Q61">
            <v>2316.4</v>
          </cell>
        </row>
        <row r="62">
          <cell r="N62">
            <v>77</v>
          </cell>
          <cell r="O62">
            <v>2316.4</v>
          </cell>
          <cell r="P62">
            <v>78</v>
          </cell>
          <cell r="Q62">
            <v>2313.9</v>
          </cell>
        </row>
        <row r="63">
          <cell r="N63">
            <v>78</v>
          </cell>
          <cell r="O63">
            <v>2313.9</v>
          </cell>
          <cell r="P63">
            <v>79</v>
          </cell>
          <cell r="Q63">
            <v>2311.4</v>
          </cell>
        </row>
        <row r="64">
          <cell r="N64">
            <v>79</v>
          </cell>
          <cell r="O64">
            <v>2311.4</v>
          </cell>
          <cell r="P64">
            <v>80</v>
          </cell>
          <cell r="Q64">
            <v>2308.8000000000002</v>
          </cell>
        </row>
        <row r="65">
          <cell r="N65">
            <v>80</v>
          </cell>
          <cell r="O65">
            <v>2308.8000000000002</v>
          </cell>
          <cell r="P65">
            <v>81</v>
          </cell>
          <cell r="Q65">
            <v>2306.3000000000002</v>
          </cell>
        </row>
        <row r="66">
          <cell r="N66">
            <v>81</v>
          </cell>
          <cell r="O66">
            <v>2306.3000000000002</v>
          </cell>
          <cell r="P66">
            <v>82</v>
          </cell>
          <cell r="Q66">
            <v>2303.8000000000002</v>
          </cell>
        </row>
        <row r="67">
          <cell r="N67">
            <v>82</v>
          </cell>
          <cell r="O67">
            <v>2303.8000000000002</v>
          </cell>
          <cell r="P67">
            <v>83</v>
          </cell>
          <cell r="Q67">
            <v>2301.1999999999998</v>
          </cell>
        </row>
        <row r="68">
          <cell r="N68">
            <v>83</v>
          </cell>
          <cell r="O68">
            <v>2301.1999999999998</v>
          </cell>
          <cell r="P68">
            <v>84</v>
          </cell>
          <cell r="Q68">
            <v>2298.6999999999998</v>
          </cell>
        </row>
        <row r="69">
          <cell r="N69">
            <v>84</v>
          </cell>
          <cell r="O69">
            <v>2298.6999999999998</v>
          </cell>
          <cell r="P69">
            <v>85</v>
          </cell>
          <cell r="Q69">
            <v>2296.5</v>
          </cell>
        </row>
        <row r="70">
          <cell r="N70">
            <v>85</v>
          </cell>
          <cell r="O70">
            <v>2296.5</v>
          </cell>
          <cell r="P70">
            <v>86</v>
          </cell>
          <cell r="Q70">
            <v>2293.1</v>
          </cell>
        </row>
        <row r="71">
          <cell r="N71">
            <v>86</v>
          </cell>
          <cell r="O71">
            <v>2293.1</v>
          </cell>
          <cell r="P71">
            <v>87</v>
          </cell>
          <cell r="Q71">
            <v>2290.9</v>
          </cell>
        </row>
        <row r="72">
          <cell r="N72">
            <v>87</v>
          </cell>
          <cell r="O72">
            <v>2290.9</v>
          </cell>
          <cell r="P72">
            <v>88</v>
          </cell>
          <cell r="Q72">
            <v>2288.4</v>
          </cell>
        </row>
        <row r="73">
          <cell r="N73">
            <v>88</v>
          </cell>
          <cell r="O73">
            <v>2288.4</v>
          </cell>
          <cell r="P73">
            <v>89</v>
          </cell>
          <cell r="Q73">
            <v>2285.8000000000002</v>
          </cell>
        </row>
        <row r="74">
          <cell r="N74">
            <v>89</v>
          </cell>
          <cell r="O74">
            <v>2285.8000000000002</v>
          </cell>
          <cell r="P74">
            <v>90</v>
          </cell>
          <cell r="Q74">
            <v>2283.1999999999998</v>
          </cell>
        </row>
        <row r="75">
          <cell r="N75">
            <v>90</v>
          </cell>
          <cell r="O75">
            <v>2283.1999999999998</v>
          </cell>
          <cell r="P75">
            <v>91</v>
          </cell>
          <cell r="Q75">
            <v>2280.6</v>
          </cell>
        </row>
        <row r="76">
          <cell r="N76">
            <v>91</v>
          </cell>
          <cell r="O76">
            <v>2280.6</v>
          </cell>
          <cell r="P76">
            <v>92</v>
          </cell>
          <cell r="Q76">
            <v>2278</v>
          </cell>
        </row>
        <row r="77">
          <cell r="N77">
            <v>92</v>
          </cell>
          <cell r="O77">
            <v>2278</v>
          </cell>
          <cell r="P77">
            <v>93</v>
          </cell>
          <cell r="Q77">
            <v>2275.4</v>
          </cell>
        </row>
        <row r="78">
          <cell r="N78">
            <v>93</v>
          </cell>
          <cell r="O78">
            <v>2275.4</v>
          </cell>
          <cell r="P78">
            <v>94</v>
          </cell>
          <cell r="Q78">
            <v>2272.8000000000002</v>
          </cell>
        </row>
        <row r="79">
          <cell r="N79">
            <v>94</v>
          </cell>
          <cell r="O79">
            <v>2272.8000000000002</v>
          </cell>
          <cell r="P79">
            <v>95</v>
          </cell>
          <cell r="Q79">
            <v>2270.1999999999998</v>
          </cell>
        </row>
        <row r="80">
          <cell r="N80">
            <v>95</v>
          </cell>
          <cell r="O80">
            <v>2270.1999999999998</v>
          </cell>
          <cell r="P80">
            <v>96</v>
          </cell>
          <cell r="Q80">
            <v>2267.5</v>
          </cell>
        </row>
        <row r="81">
          <cell r="N81">
            <v>96</v>
          </cell>
          <cell r="O81">
            <v>2267.5</v>
          </cell>
          <cell r="P81">
            <v>97</v>
          </cell>
          <cell r="Q81">
            <v>2264.9</v>
          </cell>
        </row>
        <row r="82">
          <cell r="N82">
            <v>97</v>
          </cell>
          <cell r="O82">
            <v>2264.9</v>
          </cell>
          <cell r="P82">
            <v>98</v>
          </cell>
          <cell r="Q82">
            <v>2262.1999999999998</v>
          </cell>
        </row>
        <row r="83">
          <cell r="N83">
            <v>98</v>
          </cell>
          <cell r="O83">
            <v>2262.1999999999998</v>
          </cell>
          <cell r="P83">
            <v>99</v>
          </cell>
          <cell r="Q83">
            <v>2259.6</v>
          </cell>
        </row>
        <row r="84">
          <cell r="N84">
            <v>99</v>
          </cell>
          <cell r="O84">
            <v>2259.6</v>
          </cell>
          <cell r="P84">
            <v>100</v>
          </cell>
          <cell r="Q84">
            <v>2256.9</v>
          </cell>
        </row>
        <row r="85">
          <cell r="N85">
            <v>100</v>
          </cell>
          <cell r="O85">
            <v>2256.9</v>
          </cell>
          <cell r="P85">
            <v>101</v>
          </cell>
          <cell r="Q85">
            <v>2254.3000000000002</v>
          </cell>
        </row>
        <row r="86">
          <cell r="N86">
            <v>101</v>
          </cell>
          <cell r="O86">
            <v>2254.3000000000002</v>
          </cell>
          <cell r="P86">
            <v>102</v>
          </cell>
          <cell r="Q86">
            <v>2251.6</v>
          </cell>
        </row>
        <row r="87">
          <cell r="N87">
            <v>102</v>
          </cell>
          <cell r="O87">
            <v>2251.6</v>
          </cell>
          <cell r="P87">
            <v>103</v>
          </cell>
          <cell r="Q87">
            <v>2248.9</v>
          </cell>
        </row>
        <row r="88">
          <cell r="N88">
            <v>103</v>
          </cell>
          <cell r="O88">
            <v>2248.9</v>
          </cell>
          <cell r="P88">
            <v>104</v>
          </cell>
          <cell r="Q88">
            <v>2246.3000000000002</v>
          </cell>
        </row>
        <row r="89">
          <cell r="N89">
            <v>104</v>
          </cell>
          <cell r="O89">
            <v>2246.3000000000002</v>
          </cell>
          <cell r="P89">
            <v>105</v>
          </cell>
          <cell r="Q89">
            <v>2243.6</v>
          </cell>
        </row>
        <row r="90">
          <cell r="N90">
            <v>105</v>
          </cell>
          <cell r="O90">
            <v>2243.6</v>
          </cell>
          <cell r="P90">
            <v>106</v>
          </cell>
          <cell r="Q90">
            <v>2240.9</v>
          </cell>
        </row>
        <row r="91">
          <cell r="N91">
            <v>106</v>
          </cell>
          <cell r="O91">
            <v>2240.9</v>
          </cell>
          <cell r="P91">
            <v>107</v>
          </cell>
          <cell r="Q91">
            <v>2238.1999999999998</v>
          </cell>
        </row>
        <row r="92">
          <cell r="N92">
            <v>107</v>
          </cell>
          <cell r="O92">
            <v>2238.1999999999998</v>
          </cell>
          <cell r="P92">
            <v>108</v>
          </cell>
          <cell r="Q92">
            <v>2235.4</v>
          </cell>
        </row>
        <row r="93">
          <cell r="N93">
            <v>108</v>
          </cell>
          <cell r="O93">
            <v>2235.4</v>
          </cell>
          <cell r="P93">
            <v>109</v>
          </cell>
          <cell r="Q93">
            <v>2232.6999999999998</v>
          </cell>
        </row>
        <row r="94">
          <cell r="N94">
            <v>109</v>
          </cell>
          <cell r="O94">
            <v>2232.6999999999998</v>
          </cell>
          <cell r="P94">
            <v>110</v>
          </cell>
          <cell r="Q94">
            <v>2230</v>
          </cell>
        </row>
        <row r="95">
          <cell r="N95">
            <v>110</v>
          </cell>
          <cell r="O95">
            <v>2230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배관품"/>
      <sheetName val="TIE-INS"/>
    </sheetNames>
    <definedNames>
      <definedName name="P" refersTo="#REF!"/>
    </defined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A"/>
      <sheetName val="Cash1"/>
      <sheetName val="Cash2"/>
      <sheetName val="Cash_Sum"/>
      <sheetName val="Sco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9">
          <cell r="T179">
            <v>205</v>
          </cell>
          <cell r="U179">
            <v>218</v>
          </cell>
          <cell r="V179">
            <v>302</v>
          </cell>
          <cell r="W179">
            <v>419</v>
          </cell>
          <cell r="X179">
            <v>433</v>
          </cell>
          <cell r="Y179">
            <v>430</v>
          </cell>
          <cell r="Z179">
            <v>494</v>
          </cell>
          <cell r="AA179">
            <v>520</v>
          </cell>
          <cell r="AB179">
            <v>522</v>
          </cell>
          <cell r="AC179">
            <v>508</v>
          </cell>
          <cell r="AD179">
            <v>581</v>
          </cell>
          <cell r="AE179">
            <v>524</v>
          </cell>
          <cell r="AF179">
            <v>526</v>
          </cell>
          <cell r="AG179">
            <v>502</v>
          </cell>
          <cell r="AH179">
            <v>248</v>
          </cell>
        </row>
        <row r="180">
          <cell r="T180">
            <v>205</v>
          </cell>
          <cell r="U180">
            <v>423</v>
          </cell>
          <cell r="V180">
            <v>725</v>
          </cell>
          <cell r="W180">
            <v>1144</v>
          </cell>
          <cell r="X180">
            <v>1577</v>
          </cell>
          <cell r="Y180">
            <v>2007</v>
          </cell>
          <cell r="Z180">
            <v>2501</v>
          </cell>
          <cell r="AA180">
            <v>3021</v>
          </cell>
          <cell r="AB180">
            <v>3543</v>
          </cell>
          <cell r="AC180">
            <v>4051</v>
          </cell>
          <cell r="AD180">
            <v>4632</v>
          </cell>
          <cell r="AE180">
            <v>5156</v>
          </cell>
          <cell r="AF180">
            <v>5682</v>
          </cell>
          <cell r="AG180">
            <v>6184</v>
          </cell>
          <cell r="AH180">
            <v>6432</v>
          </cell>
        </row>
      </sheetData>
      <sheetData sheetId="25" refreshError="1"/>
      <sheetData sheetId="26" refreshError="1"/>
      <sheetData sheetId="27" refreshError="1">
        <row r="16">
          <cell r="G16">
            <v>3100889.7360623879</v>
          </cell>
          <cell r="J16">
            <v>-3100889.7360623879</v>
          </cell>
          <cell r="K16">
            <v>-3100889.7360623879</v>
          </cell>
        </row>
        <row r="17">
          <cell r="G17">
            <v>934385.75607295427</v>
          </cell>
          <cell r="J17">
            <v>3270260.8906708667</v>
          </cell>
          <cell r="K17">
            <v>169371.15460847877</v>
          </cell>
        </row>
        <row r="18">
          <cell r="G18">
            <v>944284.9960087979</v>
          </cell>
          <cell r="J18">
            <v>-441747.35457777925</v>
          </cell>
          <cell r="K18">
            <v>-272376.19996930048</v>
          </cell>
        </row>
        <row r="19">
          <cell r="G19">
            <v>1100235.2378667907</v>
          </cell>
          <cell r="J19">
            <v>-565829.35575965873</v>
          </cell>
          <cell r="K19">
            <v>-838205.55572895915</v>
          </cell>
        </row>
        <row r="20">
          <cell r="G20">
            <v>1079751.2161132174</v>
          </cell>
          <cell r="J20">
            <v>-339427.47117581428</v>
          </cell>
          <cell r="K20">
            <v>-1177633.0269047734</v>
          </cell>
        </row>
        <row r="21">
          <cell r="G21">
            <v>1123783.6778401346</v>
          </cell>
          <cell r="J21">
            <v>-96645.766817710944</v>
          </cell>
          <cell r="K21">
            <v>-1274278.7937224843</v>
          </cell>
        </row>
        <row r="22">
          <cell r="G22">
            <v>1105143.8836787788</v>
          </cell>
          <cell r="J22">
            <v>-43686.328851310071</v>
          </cell>
          <cell r="K22">
            <v>-1317965.1225737943</v>
          </cell>
        </row>
        <row r="23">
          <cell r="G23">
            <v>1211873.7212221269</v>
          </cell>
          <cell r="J23">
            <v>-157770.37578145368</v>
          </cell>
          <cell r="K23">
            <v>-1475735.498355248</v>
          </cell>
        </row>
        <row r="24">
          <cell r="G24">
            <v>1242897.4469518734</v>
          </cell>
          <cell r="J24">
            <v>-31904.301259564934</v>
          </cell>
          <cell r="K24">
            <v>-1507639.7996148129</v>
          </cell>
        </row>
        <row r="25">
          <cell r="G25">
            <v>1242388.6634660121</v>
          </cell>
          <cell r="J25">
            <v>32340.963578523137</v>
          </cell>
          <cell r="K25">
            <v>-1475298.8360362898</v>
          </cell>
        </row>
        <row r="26">
          <cell r="G26">
            <v>1173097.4003922935</v>
          </cell>
          <cell r="J26">
            <v>106535.03291010531</v>
          </cell>
          <cell r="K26">
            <v>-1368763.8031261845</v>
          </cell>
        </row>
        <row r="27">
          <cell r="G27">
            <v>1246958.3770815907</v>
          </cell>
          <cell r="J27">
            <v>-1645.5875842371024</v>
          </cell>
          <cell r="K27">
            <v>-1370409.3907104216</v>
          </cell>
        </row>
        <row r="28">
          <cell r="G28">
            <v>1129849.8697283007</v>
          </cell>
          <cell r="J28">
            <v>294415.34818107402</v>
          </cell>
          <cell r="K28">
            <v>-1075994.0425293476</v>
          </cell>
        </row>
        <row r="29">
          <cell r="G29">
            <v>1362669.9593027527</v>
          </cell>
          <cell r="J29">
            <v>-78134.719742490212</v>
          </cell>
          <cell r="K29">
            <v>-1154128.7622718378</v>
          </cell>
        </row>
        <row r="30">
          <cell r="G30">
            <v>1257111.2537174637</v>
          </cell>
          <cell r="J30">
            <v>32326.792100662133</v>
          </cell>
          <cell r="K30">
            <v>-1121801.9701711757</v>
          </cell>
        </row>
        <row r="31">
          <cell r="G31">
            <v>766806.14375081041</v>
          </cell>
          <cell r="J31">
            <v>463798.22697295237</v>
          </cell>
          <cell r="K31">
            <v>-658003.7431982233</v>
          </cell>
        </row>
        <row r="32">
          <cell r="J32">
            <v>607947.97597508598</v>
          </cell>
          <cell r="K32">
            <v>-50055.767223137314</v>
          </cell>
        </row>
        <row r="33">
          <cell r="J33">
            <v>0</v>
          </cell>
          <cell r="K33">
            <v>-50055.767223137314</v>
          </cell>
        </row>
        <row r="34">
          <cell r="J34">
            <v>0</v>
          </cell>
          <cell r="K34">
            <v>-50055.767223137314</v>
          </cell>
        </row>
        <row r="35">
          <cell r="J35">
            <v>1051161.6616859552</v>
          </cell>
          <cell r="K35">
            <v>1001105.8944628179</v>
          </cell>
        </row>
        <row r="36">
          <cell r="J36">
            <v>0</v>
          </cell>
          <cell r="K36">
            <v>1001105.8944628179</v>
          </cell>
        </row>
      </sheetData>
      <sheetData sheetId="28" refreshError="1"/>
      <sheetData sheetId="29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CABLE BULK"/>
      <sheetName val="Module1 "/>
      <sheetName val="計算式"/>
      <sheetName val="Program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물량집계표"/>
      <sheetName val="Bresk-civil2"/>
      <sheetName val="MEXICO-C"/>
      <sheetName val="POWER"/>
      <sheetName val="내역(한신APT)"/>
      <sheetName val="TOWN"/>
      <sheetName val="Attachment 1"/>
      <sheetName val="계측"/>
    </sheetNames>
    <definedNames>
      <definedName name="s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POWER-s"/>
    </sheetNames>
    <definedNames>
      <definedName name="scaffolding"/>
    </defined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DB_ET200(R. B)"/>
      <sheetName val="CABLE BOM(Rev. B)"/>
      <sheetName val="DB_ET200(R. A)"/>
      <sheetName val="CABLE BOM(Rev. A)"/>
      <sheetName val="#REF"/>
      <sheetName val="BLR 1"/>
      <sheetName val="GEN"/>
      <sheetName val="GAS"/>
      <sheetName val="DEAE"/>
      <sheetName val="BLR2"/>
      <sheetName val="BLR3"/>
      <sheetName val="BLR4"/>
      <sheetName val="BLR5"/>
      <sheetName val="DEM"/>
      <sheetName val="SAM"/>
      <sheetName val="CHEM"/>
      <sheetName val="COP"/>
      <sheetName val="DI-ESTI"/>
    </sheetNames>
    <sheetDataSet>
      <sheetData sheetId="0" refreshError="1"/>
      <sheetData sheetId="1" refreshError="1"/>
      <sheetData sheetId="2" refreshError="1">
        <row r="2">
          <cell r="S2" t="str">
            <v>LENGTH</v>
          </cell>
        </row>
        <row r="3">
          <cell r="S3" t="str">
            <v>(M)</v>
          </cell>
        </row>
        <row r="5">
          <cell r="S5">
            <v>35</v>
          </cell>
        </row>
        <row r="6">
          <cell r="S6">
            <v>35</v>
          </cell>
        </row>
        <row r="7">
          <cell r="S7">
            <v>35</v>
          </cell>
        </row>
        <row r="8">
          <cell r="S8">
            <v>35</v>
          </cell>
        </row>
        <row r="9">
          <cell r="S9">
            <v>35</v>
          </cell>
        </row>
        <row r="10">
          <cell r="S10">
            <v>35</v>
          </cell>
        </row>
        <row r="12">
          <cell r="S12">
            <v>30</v>
          </cell>
        </row>
        <row r="13">
          <cell r="S13">
            <v>30</v>
          </cell>
        </row>
        <row r="14">
          <cell r="S14">
            <v>30</v>
          </cell>
        </row>
        <row r="15">
          <cell r="S15">
            <v>30</v>
          </cell>
        </row>
        <row r="16">
          <cell r="S16">
            <v>30</v>
          </cell>
        </row>
        <row r="17">
          <cell r="S17">
            <v>30</v>
          </cell>
        </row>
        <row r="19">
          <cell r="S19">
            <v>25</v>
          </cell>
        </row>
        <row r="20">
          <cell r="S20">
            <v>25</v>
          </cell>
        </row>
        <row r="21">
          <cell r="S21">
            <v>25</v>
          </cell>
        </row>
        <row r="22">
          <cell r="S22">
            <v>25</v>
          </cell>
        </row>
        <row r="23">
          <cell r="S23">
            <v>25</v>
          </cell>
        </row>
        <row r="24">
          <cell r="S24">
            <v>25</v>
          </cell>
        </row>
        <row r="26">
          <cell r="S26">
            <v>35</v>
          </cell>
        </row>
        <row r="27">
          <cell r="S27">
            <v>35</v>
          </cell>
        </row>
        <row r="28">
          <cell r="S28">
            <v>35</v>
          </cell>
        </row>
        <row r="29">
          <cell r="S29">
            <v>35</v>
          </cell>
        </row>
        <row r="30">
          <cell r="S30">
            <v>35</v>
          </cell>
        </row>
        <row r="31">
          <cell r="S31">
            <v>35</v>
          </cell>
        </row>
        <row r="33">
          <cell r="S33">
            <v>25</v>
          </cell>
        </row>
        <row r="34">
          <cell r="S34">
            <v>25</v>
          </cell>
        </row>
        <row r="35">
          <cell r="S35">
            <v>25</v>
          </cell>
        </row>
        <row r="36">
          <cell r="S36">
            <v>25</v>
          </cell>
        </row>
        <row r="37">
          <cell r="S37">
            <v>25</v>
          </cell>
        </row>
        <row r="38">
          <cell r="S38">
            <v>25</v>
          </cell>
        </row>
        <row r="40">
          <cell r="S40">
            <v>25</v>
          </cell>
        </row>
        <row r="41">
          <cell r="S41">
            <v>25</v>
          </cell>
        </row>
        <row r="42">
          <cell r="S42">
            <v>25</v>
          </cell>
        </row>
        <row r="43">
          <cell r="S43">
            <v>25</v>
          </cell>
        </row>
        <row r="45">
          <cell r="S45">
            <v>35</v>
          </cell>
        </row>
        <row r="46">
          <cell r="S46">
            <v>35</v>
          </cell>
        </row>
        <row r="47">
          <cell r="S47">
            <v>35</v>
          </cell>
        </row>
        <row r="48">
          <cell r="S48">
            <v>35</v>
          </cell>
        </row>
        <row r="49">
          <cell r="S49">
            <v>35</v>
          </cell>
        </row>
        <row r="50">
          <cell r="S50">
            <v>35</v>
          </cell>
        </row>
        <row r="52">
          <cell r="S52">
            <v>30</v>
          </cell>
        </row>
        <row r="53">
          <cell r="S53">
            <v>30</v>
          </cell>
        </row>
        <row r="54">
          <cell r="S54">
            <v>30</v>
          </cell>
        </row>
        <row r="55">
          <cell r="S55">
            <v>30</v>
          </cell>
        </row>
        <row r="56">
          <cell r="S56">
            <v>30</v>
          </cell>
        </row>
        <row r="57">
          <cell r="S57">
            <v>30</v>
          </cell>
        </row>
        <row r="59">
          <cell r="S59">
            <v>25</v>
          </cell>
        </row>
        <row r="60">
          <cell r="S60">
            <v>25</v>
          </cell>
        </row>
        <row r="61">
          <cell r="S61">
            <v>25</v>
          </cell>
        </row>
        <row r="62">
          <cell r="S62">
            <v>25</v>
          </cell>
        </row>
        <row r="63">
          <cell r="S63">
            <v>25</v>
          </cell>
        </row>
        <row r="64">
          <cell r="S64">
            <v>25</v>
          </cell>
        </row>
        <row r="66">
          <cell r="S66">
            <v>30</v>
          </cell>
        </row>
        <row r="67">
          <cell r="S67">
            <v>30</v>
          </cell>
        </row>
        <row r="68">
          <cell r="S68">
            <v>30</v>
          </cell>
        </row>
        <row r="69">
          <cell r="S69">
            <v>30</v>
          </cell>
        </row>
        <row r="70">
          <cell r="S70">
            <v>30</v>
          </cell>
        </row>
        <row r="71">
          <cell r="S71">
            <v>30</v>
          </cell>
        </row>
        <row r="73">
          <cell r="S73">
            <v>25</v>
          </cell>
        </row>
        <row r="74">
          <cell r="S74">
            <v>25</v>
          </cell>
        </row>
        <row r="75">
          <cell r="S75">
            <v>25</v>
          </cell>
        </row>
        <row r="76">
          <cell r="S76">
            <v>25</v>
          </cell>
        </row>
        <row r="77">
          <cell r="S77">
            <v>25</v>
          </cell>
        </row>
        <row r="78">
          <cell r="S78">
            <v>25</v>
          </cell>
        </row>
        <row r="80">
          <cell r="S80">
            <v>25</v>
          </cell>
        </row>
        <row r="81">
          <cell r="S81">
            <v>25</v>
          </cell>
        </row>
        <row r="82">
          <cell r="S82">
            <v>25</v>
          </cell>
        </row>
        <row r="83">
          <cell r="S83">
            <v>25</v>
          </cell>
        </row>
        <row r="85">
          <cell r="S85">
            <v>1970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POWER-s"/>
      <sheetName val="electrical"/>
      <sheetName val="WT-LIST"/>
      <sheetName val="name"/>
      <sheetName val="Steel"/>
      <sheetName val="Tubing"/>
      <sheetName val="내역서"/>
      <sheetName val="RFP007"/>
      <sheetName val="RFP009"/>
      <sheetName val="Calc_Steel"/>
    </sheetNames>
    <definedNames>
      <definedName name="scaffolding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당초"/>
      <sheetName val="변경"/>
      <sheetName val="PIPING"/>
      <sheetName val="DB_ET200(R. A)"/>
      <sheetName val="산근"/>
      <sheetName val="abc"/>
      <sheetName val="EXｳｪｲﾄ0"/>
      <sheetName val="C3"/>
      <sheetName val=" 갑지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KURVA S FINAL"/>
      <sheetName val="KURVA S FINAL (2)"/>
    </sheetNames>
    <sheetDataSet>
      <sheetData sheetId="0"/>
      <sheetData sheetId="1">
        <row r="8">
          <cell r="J8">
            <v>1</v>
          </cell>
          <cell r="K8">
            <v>2</v>
          </cell>
          <cell r="L8">
            <v>3</v>
          </cell>
          <cell r="M8">
            <v>4</v>
          </cell>
          <cell r="N8">
            <v>5</v>
          </cell>
          <cell r="O8">
            <v>6</v>
          </cell>
          <cell r="P8">
            <v>7</v>
          </cell>
          <cell r="Q8">
            <v>8</v>
          </cell>
          <cell r="R8">
            <v>9</v>
          </cell>
          <cell r="S8">
            <v>10</v>
          </cell>
          <cell r="T8">
            <v>11</v>
          </cell>
          <cell r="U8">
            <v>12</v>
          </cell>
          <cell r="V8">
            <v>13</v>
          </cell>
          <cell r="W8">
            <v>14</v>
          </cell>
          <cell r="X8">
            <v>15</v>
          </cell>
          <cell r="Y8">
            <v>16</v>
          </cell>
          <cell r="Z8">
            <v>17</v>
          </cell>
          <cell r="AA8">
            <v>18</v>
          </cell>
          <cell r="AB8">
            <v>19</v>
          </cell>
          <cell r="AC8">
            <v>20</v>
          </cell>
          <cell r="AD8">
            <v>21</v>
          </cell>
          <cell r="AE8">
            <v>22</v>
          </cell>
          <cell r="AF8">
            <v>23</v>
          </cell>
          <cell r="AG8">
            <v>24</v>
          </cell>
          <cell r="AH8">
            <v>25</v>
          </cell>
          <cell r="AI8">
            <v>26</v>
          </cell>
        </row>
        <row r="9">
          <cell r="J9">
            <v>5</v>
          </cell>
          <cell r="K9">
            <v>10</v>
          </cell>
          <cell r="L9">
            <v>15</v>
          </cell>
          <cell r="M9">
            <v>20</v>
          </cell>
          <cell r="N9">
            <v>25</v>
          </cell>
          <cell r="O9">
            <v>30</v>
          </cell>
          <cell r="P9">
            <v>32</v>
          </cell>
          <cell r="Q9">
            <v>37</v>
          </cell>
          <cell r="R9">
            <v>43</v>
          </cell>
          <cell r="S9">
            <v>50</v>
          </cell>
          <cell r="T9">
            <v>58</v>
          </cell>
          <cell r="U9">
            <v>58</v>
          </cell>
          <cell r="V9">
            <v>58</v>
          </cell>
          <cell r="W9">
            <v>60</v>
          </cell>
          <cell r="X9">
            <v>61</v>
          </cell>
          <cell r="Y9">
            <v>64</v>
          </cell>
          <cell r="Z9">
            <v>68</v>
          </cell>
          <cell r="AA9">
            <v>73</v>
          </cell>
          <cell r="AB9">
            <v>83</v>
          </cell>
          <cell r="AC9">
            <v>88</v>
          </cell>
          <cell r="AD9">
            <v>93</v>
          </cell>
          <cell r="AE9">
            <v>100</v>
          </cell>
          <cell r="AF9">
            <v>100</v>
          </cell>
          <cell r="AG9">
            <v>100</v>
          </cell>
          <cell r="AH9">
            <v>100</v>
          </cell>
          <cell r="AI9">
            <v>100</v>
          </cell>
        </row>
        <row r="11">
          <cell r="J11">
            <v>5.617977528089888</v>
          </cell>
          <cell r="K11">
            <v>11.235955056179776</v>
          </cell>
          <cell r="L11">
            <v>16.853932584269664</v>
          </cell>
          <cell r="M11">
            <v>22.471910112359552</v>
          </cell>
          <cell r="N11">
            <v>28.08988764044944</v>
          </cell>
          <cell r="O11">
            <v>33.707865168539328</v>
          </cell>
          <cell r="P11">
            <v>39.325842696629216</v>
          </cell>
          <cell r="Q11">
            <v>44.943820224719104</v>
          </cell>
          <cell r="R11">
            <v>50.561797752808992</v>
          </cell>
          <cell r="S11">
            <v>56.17977528089888</v>
          </cell>
          <cell r="T11">
            <v>80.05617977528091</v>
          </cell>
          <cell r="U11">
            <v>80.05617977528091</v>
          </cell>
          <cell r="V11">
            <v>80.05617977528091</v>
          </cell>
          <cell r="W11">
            <v>80.301966292134836</v>
          </cell>
          <cell r="X11">
            <v>80.547752808988761</v>
          </cell>
          <cell r="Y11">
            <v>80.793539325842687</v>
          </cell>
          <cell r="Z11">
            <v>81.109550561797747</v>
          </cell>
          <cell r="AA11">
            <v>81.425561797752806</v>
          </cell>
          <cell r="AB11">
            <v>81.741573033707866</v>
          </cell>
          <cell r="AC11">
            <v>82.057584269662925</v>
          </cell>
          <cell r="AD11">
            <v>85.369850187265925</v>
          </cell>
          <cell r="AE11">
            <v>96.863295880149821</v>
          </cell>
          <cell r="AF11">
            <v>99.92977528089888</v>
          </cell>
          <cell r="AG11">
            <v>100</v>
          </cell>
          <cell r="AH11">
            <v>100</v>
          </cell>
          <cell r="AI11">
            <v>100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RAB"/>
      <sheetName val="SCurve"/>
      <sheetName val="BY HO"/>
      <sheetName val="RAB Ming"/>
      <sheetName val="CA"/>
      <sheetName val="REALISASI"/>
      <sheetName val="PROGRESS"/>
      <sheetName val="FORMS"/>
      <sheetName val="PERTANYAAN"/>
      <sheetName val="Sheet1"/>
      <sheetName val="KURVA S FI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1">
          <cell r="BF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TL"/>
      <sheetName val="기능공"/>
      <sheetName val="기능공 (3)"/>
      <sheetName val="연도별 자금"/>
      <sheetName val="월별자금"/>
      <sheetName val="기능공 (2)"/>
      <sheetName val="LOAD"/>
      <sheetName val="Attachment 1"/>
      <sheetName val="BAG-2"/>
    </sheetNames>
    <sheetDataSet>
      <sheetData sheetId="0" refreshError="1">
        <row r="6">
          <cell r="G6">
            <v>1</v>
          </cell>
          <cell r="H6">
            <v>2</v>
          </cell>
          <cell r="I6">
            <v>3</v>
          </cell>
          <cell r="J6">
            <v>4</v>
          </cell>
          <cell r="K6">
            <v>5</v>
          </cell>
          <cell r="L6">
            <v>6</v>
          </cell>
          <cell r="M6">
            <v>7</v>
          </cell>
          <cell r="N6">
            <v>8</v>
          </cell>
          <cell r="O6">
            <v>9</v>
          </cell>
          <cell r="P6">
            <v>10</v>
          </cell>
          <cell r="Q6">
            <v>11</v>
          </cell>
          <cell r="R6">
            <v>12</v>
          </cell>
          <cell r="S6">
            <v>13</v>
          </cell>
          <cell r="T6">
            <v>14</v>
          </cell>
          <cell r="U6">
            <v>15</v>
          </cell>
          <cell r="V6">
            <v>16</v>
          </cell>
          <cell r="W6">
            <v>17</v>
          </cell>
          <cell r="X6">
            <v>18</v>
          </cell>
          <cell r="Y6">
            <v>19</v>
          </cell>
          <cell r="Z6">
            <v>20</v>
          </cell>
          <cell r="AA6">
            <v>21</v>
          </cell>
          <cell r="AB6">
            <v>22</v>
          </cell>
          <cell r="AC6">
            <v>23</v>
          </cell>
          <cell r="AD6">
            <v>24</v>
          </cell>
          <cell r="AE6">
            <v>25</v>
          </cell>
          <cell r="AF6">
            <v>26</v>
          </cell>
          <cell r="AG6">
            <v>27</v>
          </cell>
          <cell r="AH6">
            <v>28</v>
          </cell>
          <cell r="AI6">
            <v>29</v>
          </cell>
          <cell r="AJ6">
            <v>30</v>
          </cell>
          <cell r="AK6">
            <v>31</v>
          </cell>
          <cell r="AL6">
            <v>32</v>
          </cell>
          <cell r="AM6">
            <v>33</v>
          </cell>
          <cell r="AN6">
            <v>34</v>
          </cell>
          <cell r="AO6">
            <v>35</v>
          </cell>
          <cell r="AP6">
            <v>36</v>
          </cell>
          <cell r="AQ6">
            <v>37</v>
          </cell>
          <cell r="AR6">
            <v>38</v>
          </cell>
          <cell r="AS6">
            <v>39</v>
          </cell>
          <cell r="AT6">
            <v>40</v>
          </cell>
          <cell r="AU6">
            <v>41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jobhist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jobhist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WT-LIST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문제점"/>
      <sheetName val="DCS"/>
      <sheetName val="CMS"/>
      <sheetName val="INSTRUMENT"/>
      <sheetName val="VALVE"/>
      <sheetName val="CABLETRN"/>
      <sheetName val="CBLINJ"/>
      <sheetName val="F.O CABLE TERMI"/>
      <sheetName val="TRAY&amp;LADDER"/>
      <sheetName val="BULK"/>
      <sheetName val="LOCAL INDICATION"/>
      <sheetName val="ANALYSER"/>
      <sheetName val="F&amp;G"/>
      <sheetName val="CABLE"/>
      <sheetName val="ANALYSIS SYS"/>
      <sheetName val="XXXXXX"/>
      <sheetName val="결재용 대비 금액"/>
      <sheetName val="견적대비 시행 "/>
      <sheetName val="FWBS7000,8000"/>
      <sheetName val="비교표"/>
      <sheetName val="MANPOWER"/>
      <sheetName val="CONSUMABLE"/>
      <sheetName val="산출근거"/>
      <sheetName val="TOOL"/>
      <sheetName val="TEST"/>
      <sheetName val="Sheet1"/>
      <sheetName val="condition"/>
      <sheetName val="견적근거"/>
      <sheetName val="DCS ESD 3RD FG"/>
      <sheetName val="F&amp;G DETECTOR"/>
      <sheetName val="LOCAL FIELD"/>
      <sheetName val="FO RO VALVE"/>
      <sheetName val="package"/>
      <sheetName val="CABLErev1"/>
      <sheetName val="CABLE TC rev1"/>
      <sheetName val="TUBE"/>
      <sheetName val="TFTG"/>
      <sheetName val="PIPE"/>
      <sheetName val="PFTrev"/>
      <sheetName val="VLVrev1"/>
      <sheetName val="GLDrev1"/>
      <sheetName val="JB"/>
      <sheetName val="TRAY"/>
      <sheetName val="SUPPrev1"/>
      <sheetName val="CABLE TRAY"/>
      <sheetName val="공사내역"/>
      <sheetName val="Basic Price"/>
      <sheetName val="시행금액"/>
      <sheetName val="#3E1_GC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ounterSplit"/>
      <sheetName val="Organic Scav"/>
      <sheetName val="Air consumption"/>
      <sheetName val="Power consump"/>
      <sheetName val="Chem consump"/>
      <sheetName val="Co-current"/>
      <sheetName val="DMFHoriz"/>
      <sheetName val="DMFVert"/>
      <sheetName val="Counter "/>
      <sheetName val="Pipe Sizing"/>
      <sheetName val="RO Cleaning"/>
      <sheetName val="UPCORE"/>
      <sheetName val="MixBed"/>
      <sheetName val="Analy"/>
      <sheetName val="CondPol"/>
      <sheetName val="Sheet1"/>
      <sheetName val="CaCO3 Conversion"/>
      <sheetName val="Storage Tank"/>
      <sheetName val="ACF"/>
      <sheetName val="Clarifier"/>
      <sheetName val="Sheet23"/>
      <sheetName val="pHadj"/>
      <sheetName val="Degasif"/>
      <sheetName val="Filter Press"/>
      <sheetName val="Dosing"/>
      <sheetName val="Neutralization"/>
      <sheetName val="Greensand"/>
      <sheetName val="Soft Exchanger"/>
      <sheetName val="F-302"/>
      <sheetName val="F301.303"/>
      <sheetName val="환율표"/>
      <sheetName val="Unit Price 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68">
          <cell r="F68">
            <v>3.5959844104579464</v>
          </cell>
        </row>
        <row r="69">
          <cell r="F69">
            <v>1.7979922052289734</v>
          </cell>
        </row>
        <row r="70">
          <cell r="F70">
            <v>0</v>
          </cell>
        </row>
        <row r="71">
          <cell r="F71">
            <v>5.3939766156869196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FP003E"/>
      <sheetName val="TOTAL"/>
      <sheetName val="Pivot(Silicate)"/>
      <sheetName val="Pivot(RockWool)"/>
      <sheetName val="Pivot(Form Glass)"/>
      <sheetName val="Pivot(Urethan)"/>
      <sheetName val="Pivot(Glass Wool)"/>
      <sheetName val="ROCK WOOL"/>
      <sheetName val="SILICATE"/>
      <sheetName val="Instr'n"/>
      <sheetName val="RFP002"/>
      <sheetName val="RFP003F"/>
      <sheetName val="RFP004"/>
      <sheetName val="RFP005"/>
      <sheetName val="RFP006"/>
      <sheetName val="RFP007"/>
      <sheetName val="RFP008"/>
      <sheetName val="RFP009"/>
      <sheetName val="RFP010"/>
      <sheetName val="RFP011"/>
      <sheetName val="RFP11(1)"/>
      <sheetName val="RFP11(2)"/>
      <sheetName val="RFP11(3)"/>
      <sheetName val="RFP012"/>
      <sheetName val="RFP013"/>
      <sheetName val="RFP014"/>
      <sheetName val="RFP015"/>
      <sheetName val="VV-NTKL MUONG DOT 3"/>
      <sheetName val="CAPTHOAT"/>
      <sheetName val="kl lap nha kho "/>
      <sheetName val="KL LAP TH KHO"/>
      <sheetName val="kl chi tiet kho3"/>
      <sheetName val="kl th kho3"/>
      <sheetName val="VV-NTKL NHA KHO DOT 2"/>
      <sheetName val="kl th sxc3"/>
      <sheetName val="kl ct sxc3"/>
      <sheetName val="klthep"/>
      <sheetName val="hoc han"/>
      <sheetName val=" thoat nuoc nc"/>
      <sheetName val="cap thoat nuoc"/>
      <sheetName val="00000000"/>
      <sheetName val="10000000"/>
      <sheetName val="T6"/>
      <sheetName val="Mau"/>
      <sheetName val="Sheet2"/>
      <sheetName val="Sheet3"/>
      <sheetName val="XL4Poppy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Sheet1"/>
      <sheetName val="Q1-02"/>
      <sheetName val="Q2-02"/>
      <sheetName val="Q3-02"/>
      <sheetName val="뜃맟뭁돽띿맟?-BLDG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5"/>
      <sheetName val="Sheet4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CAT_5"/>
      <sheetName val="Summary"/>
      <sheetName val="현장관리비"/>
      <sheetName val="실행내역"/>
      <sheetName val="#REF"/>
      <sheetName val="적용환율"/>
      <sheetName val="合成単価作成表-BLDG"/>
      <sheetName val="KH LDTL"/>
      <sheetName val="Outlets"/>
      <sheetName val="PGs"/>
      <sheetName val="용기"/>
      <sheetName val="C45"/>
      <sheetName val="C47A"/>
      <sheetName val="C47B"/>
      <sheetName val="C46"/>
      <sheetName val="DsachYT"/>
      <sheetName val="00"/>
      <sheetName val="Bhxhoi"/>
      <sheetName val="Trinh duyet LNS"/>
      <sheetName val="SN CBCNV"/>
      <sheetName val="tong luong ban"/>
      <sheetName val="DU TRU LUONG 06 THANG"/>
      <sheetName val="DU TRU CP 06 THANG"/>
      <sheetName val="AN CA THANG 08"/>
      <sheetName val="AN CA TH 09"/>
      <sheetName val="AN CA TH 10"/>
      <sheetName val="an ca th 11"/>
      <sheetName val="TAM UNG LNS TH 08"/>
      <sheetName val="PP tinh thue thu nhap"/>
      <sheetName val="Luong TG thang 08"/>
      <sheetName val="bo xung"/>
      <sheetName val="truy thu"/>
      <sheetName val="Luong TG thang 09"/>
      <sheetName val="Luong thoi gian th 10"/>
      <sheetName val="Luong thoi gian th 11"/>
      <sheetName val="QT LUONG NS T 07"/>
      <sheetName val="QT LNS TH 08"/>
      <sheetName val="QT LNS TH 09"/>
      <sheetName val="qt lns th 10"/>
      <sheetName val="TAM UNG LUONG NS TH 10"/>
      <sheetName val="tam ung LNS th 11"/>
      <sheetName val="XL4Test5"/>
      <sheetName val="TAI"/>
      <sheetName val="BANLE"/>
      <sheetName val="t.kho"/>
      <sheetName val="CLB"/>
      <sheetName val="phong"/>
      <sheetName val="hoat"/>
      <sheetName val="tong BH"/>
      <sheetName val="nhapkho"/>
      <sheetName val="TH"/>
      <sheetName val="Chia T1"/>
      <sheetName val="Chia T2"/>
      <sheetName val="Chia T3"/>
      <sheetName val="TH11"/>
      <sheetName val="TH T11"/>
      <sheetName val="TH T1"/>
      <sheetName val="Bang chia "/>
      <sheetName val="CN HD"/>
      <sheetName val="VC thg 2"/>
      <sheetName val="BB dcTT"/>
      <sheetName val="TT"/>
      <sheetName val="VC TCao"/>
      <sheetName val="VC o Hien"/>
      <sheetName val="VC oDuong"/>
      <sheetName val=" PHoang"/>
      <sheetName val="TT-PLuc"/>
      <sheetName val="TH thanh toan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SILICAT_x0003_"/>
      <sheetName val="1-12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SP-KH"/>
      <sheetName val="Xuatkho"/>
      <sheetName val="PT"/>
      <sheetName val="LUONG CHO HUU"/>
      <sheetName val="thu BHXH,YT"/>
      <sheetName val="Phan bo"/>
      <sheetName val="Pivot(Silica|e)"/>
      <sheetName val="vi_du_n"/>
      <sheetName val="vi_du"/>
      <sheetName val="Bieu 2"/>
      <sheetName val="biªu 3"/>
      <sheetName val="bieu1 CTy"/>
      <sheetName val="b2 cty"/>
      <sheetName val="b 3 cty"/>
      <sheetName val="bieu 7"/>
      <sheetName val="bieu 9"/>
      <sheetName val="b14"/>
      <sheetName val="Sheet12"/>
      <sheetName val="TH QT"/>
      <sheetName val="KE QT"/>
      <sheetName val="WBS Direct"/>
      <sheetName val="piping"/>
      <sheetName val="간접비내역-1"/>
      <sheetName val="DESIGN CRITERIA"/>
      <sheetName val="적용률"/>
      <sheetName val="EQUIPMENT -2"/>
      <sheetName val="전차선로 물량표"/>
      <sheetName val="Basic"/>
      <sheetName val="Est-Hotpp"/>
      <sheetName val="PipWT"/>
      <sheetName val="PBS"/>
      <sheetName val="??-BLDG"/>
      <sheetName val="bcth.Hoang"/>
      <sheetName val="bcth.Nhung"/>
      <sheetName val="bcth.Ngoc"/>
      <sheetName val="bcth.Vu"/>
      <sheetName val="CDQDT"/>
      <sheetName val="XNT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 10 ngày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0ngay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1 ngày"/>
      <sheetName val="bcthang"/>
      <sheetName val="báo cáo thang11 mới"/>
      <sheetName val="POWER"/>
      <sheetName val="LABTOTAL"/>
      <sheetName val="견적조건"/>
      <sheetName val="BQ_Equip_Pipe"/>
      <sheetName val="INSUL"/>
      <sheetName val="BLR-S"/>
      <sheetName val="BREAKDOWN(철거설치)"/>
      <sheetName val="Design &amp; Applications"/>
      <sheetName val="Building Summary"/>
      <sheetName val="Building"/>
      <sheetName val="External Works"/>
      <sheetName val="ROCK WO_x0003__x0000_"/>
      <sheetName val="Macro1"/>
      <sheetName val="Macro2"/>
      <sheetName val="Macro3"/>
      <sheetName val="Pi6ot(Urethan)"/>
      <sheetName val="MTL$-INTER"/>
      <sheetName val="COA-17"/>
      <sheetName val="C-18"/>
      <sheetName val="재료비"/>
      <sheetName val="BQ List"/>
      <sheetName val="PIPE"/>
      <sheetName val="FLANGE"/>
      <sheetName val="VALVE"/>
      <sheetName val="Mech_1030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뜃맟뭁돽띿맟_-BLDG"/>
      <sheetName val="__-BLDG"/>
      <sheetName val="맨홀수량산출"/>
      <sheetName val="가감수량"/>
      <sheetName val="LinerW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9"/>
  <sheetViews>
    <sheetView showGridLines="0" tabSelected="1" workbookViewId="0">
      <selection activeCell="D20" sqref="D20"/>
    </sheetView>
  </sheetViews>
  <sheetFormatPr defaultRowHeight="14.25"/>
  <cols>
    <col min="1" max="1" width="14.7109375" style="675" customWidth="1"/>
    <col min="2" max="2" width="21.140625" style="675" customWidth="1"/>
    <col min="3" max="3" width="4.42578125" style="675" customWidth="1"/>
    <col min="4" max="4" width="54.140625" style="675" customWidth="1"/>
    <col min="5" max="5" width="2.5703125" style="675" customWidth="1"/>
    <col min="6" max="6" width="9.140625" style="675" hidden="1" customWidth="1"/>
    <col min="7" max="16384" width="9.140625" style="675"/>
  </cols>
  <sheetData>
    <row r="1" spans="1:10" ht="14.25" customHeight="1">
      <c r="A1" s="685" t="s">
        <v>173</v>
      </c>
      <c r="B1" s="686"/>
      <c r="C1" s="686"/>
      <c r="D1" s="686"/>
      <c r="E1" s="686"/>
      <c r="F1" s="686"/>
    </row>
    <row r="2" spans="1:10">
      <c r="A2" s="677"/>
      <c r="B2" s="677"/>
      <c r="C2" s="677"/>
      <c r="D2" s="677"/>
    </row>
    <row r="3" spans="1:10">
      <c r="A3" s="677"/>
      <c r="B3" s="677"/>
      <c r="C3" s="677"/>
      <c r="D3" s="677"/>
    </row>
    <row r="4" spans="1:10" ht="14.25" customHeight="1">
      <c r="A4" s="684" t="s">
        <v>172</v>
      </c>
      <c r="B4" s="684"/>
      <c r="C4" s="684"/>
      <c r="D4" s="684"/>
      <c r="E4" s="677"/>
      <c r="F4" s="677"/>
      <c r="G4" s="677"/>
      <c r="H4" s="677"/>
      <c r="I4" s="677"/>
      <c r="J4" s="677"/>
    </row>
    <row r="5" spans="1:10">
      <c r="A5" s="684" t="s">
        <v>119</v>
      </c>
      <c r="B5" s="684"/>
      <c r="C5" s="684"/>
      <c r="D5" s="684"/>
      <c r="E5" s="677"/>
      <c r="F5" s="677"/>
      <c r="G5" s="677"/>
      <c r="H5" s="677"/>
      <c r="I5" s="677"/>
      <c r="J5" s="677"/>
    </row>
    <row r="6" spans="1:10">
      <c r="A6" s="677"/>
      <c r="B6" s="677"/>
      <c r="C6" s="677"/>
      <c r="D6" s="677"/>
      <c r="E6" s="677"/>
      <c r="F6" s="677"/>
      <c r="G6" s="677"/>
      <c r="H6" s="677"/>
      <c r="I6" s="677"/>
      <c r="J6" s="677"/>
    </row>
    <row r="8" spans="1:10">
      <c r="A8" s="676" t="s">
        <v>170</v>
      </c>
      <c r="B8" s="674" t="s">
        <v>171</v>
      </c>
      <c r="C8" s="674"/>
    </row>
    <row r="10" spans="1:10" ht="22.5" customHeight="1">
      <c r="A10" s="675">
        <v>1</v>
      </c>
      <c r="B10" s="983" t="s">
        <v>164</v>
      </c>
    </row>
    <row r="11" spans="1:10" ht="22.5" customHeight="1">
      <c r="A11" s="675">
        <v>2</v>
      </c>
      <c r="B11" s="983" t="s">
        <v>162</v>
      </c>
    </row>
    <row r="12" spans="1:10" ht="22.5" customHeight="1">
      <c r="A12" s="675">
        <v>3</v>
      </c>
      <c r="B12" s="983" t="s">
        <v>165</v>
      </c>
    </row>
    <row r="13" spans="1:10" ht="22.5" customHeight="1">
      <c r="A13" s="675">
        <v>4</v>
      </c>
      <c r="B13" s="983" t="s">
        <v>166</v>
      </c>
    </row>
    <row r="14" spans="1:10" ht="22.5" customHeight="1">
      <c r="A14" s="675">
        <v>5</v>
      </c>
      <c r="B14" s="983" t="s">
        <v>215</v>
      </c>
      <c r="C14" s="675" t="s">
        <v>217</v>
      </c>
      <c r="D14" s="983" t="s">
        <v>216</v>
      </c>
    </row>
    <row r="15" spans="1:10" ht="22.5" customHeight="1">
      <c r="A15" s="675">
        <v>6</v>
      </c>
      <c r="B15" s="983" t="s">
        <v>167</v>
      </c>
    </row>
    <row r="16" spans="1:10" ht="22.5" customHeight="1">
      <c r="A16" s="675">
        <v>7</v>
      </c>
      <c r="B16" s="983" t="s">
        <v>160</v>
      </c>
    </row>
    <row r="17" spans="1:2" ht="22.5" customHeight="1">
      <c r="A17" s="675">
        <v>8</v>
      </c>
      <c r="B17" s="983" t="s">
        <v>100</v>
      </c>
    </row>
    <row r="18" spans="1:2" ht="22.5" customHeight="1">
      <c r="A18" s="675">
        <v>9</v>
      </c>
      <c r="B18" s="983" t="s">
        <v>168</v>
      </c>
    </row>
    <row r="19" spans="1:2" ht="22.5" customHeight="1">
      <c r="A19" s="675">
        <v>10</v>
      </c>
      <c r="B19" s="983" t="s">
        <v>169</v>
      </c>
    </row>
  </sheetData>
  <mergeCells count="3">
    <mergeCell ref="A4:D4"/>
    <mergeCell ref="A5:D5"/>
    <mergeCell ref="A1:F1"/>
  </mergeCells>
  <hyperlinks>
    <hyperlink ref="B10" location="'Detail weekly Progress'!A1" display="Weekly Working Progress Report"/>
    <hyperlink ref="B11" location="'Work Plan'!A1" display="Weekly Working Plan Report"/>
    <hyperlink ref="B12" location="'Mapping Work Progress'!A1" display="Mapping Work Progress"/>
    <hyperlink ref="B13" location="Schedule!A1" display="Schedule"/>
    <hyperlink ref="B14" location="'Plan Vs Actual'!A1" display="Plan vs Actual"/>
    <hyperlink ref="D14" location="'S-Curve'!A1" display=" or S-Curve"/>
    <hyperlink ref="B15" location="Foto!A1" display="Photograph of working task description"/>
    <hyperlink ref="B16" location="Isometric!A1" display="Isometric"/>
    <hyperlink ref="B17" location="'Scaf. Arrangmt'!A1" display="Scaffolding Arrangement"/>
    <hyperlink ref="B18" location="'Bill of Mat''l'!A1" display="Bill of material"/>
    <hyperlink ref="B19" location="'Org Chart'!A1" display="Organization Chart"/>
  </hyperlinks>
  <pageMargins left="0.7" right="0.2" top="0.75" bottom="0.75" header="0.3" footer="0.3"/>
  <pageSetup paperSize="9" scale="9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21"/>
  <sheetViews>
    <sheetView showGridLines="0" zoomScale="85" zoomScaleNormal="85" workbookViewId="0">
      <selection activeCell="J15" sqref="J15"/>
    </sheetView>
  </sheetViews>
  <sheetFormatPr defaultRowHeight="12.75"/>
  <cols>
    <col min="1" max="1" width="9.140625" style="576"/>
    <col min="2" max="16" width="9.140625" style="575"/>
    <col min="17" max="17" width="16.140625" style="575" customWidth="1"/>
    <col min="18" max="18" width="12.7109375" style="575" bestFit="1" customWidth="1"/>
    <col min="19" max="16384" width="9.140625" style="575"/>
  </cols>
  <sheetData>
    <row r="1" spans="1:20" ht="27" customHeight="1">
      <c r="A1" s="680" t="s">
        <v>100</v>
      </c>
      <c r="B1" s="681"/>
      <c r="C1" s="681"/>
      <c r="D1" s="681"/>
      <c r="E1" s="681"/>
      <c r="F1" s="681"/>
      <c r="G1" s="681"/>
      <c r="H1" s="681"/>
      <c r="I1" s="681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3"/>
    </row>
    <row r="2" spans="1:20" ht="27" customHeight="1">
      <c r="A2" s="790" t="str">
        <f>'Index Page(s)'!A4:D4</f>
        <v>PO# &amp; [Project Name]</v>
      </c>
      <c r="B2" s="790"/>
      <c r="C2" s="790"/>
      <c r="D2" s="790"/>
      <c r="E2" s="790"/>
      <c r="F2" s="790"/>
      <c r="G2" s="790"/>
      <c r="H2" s="790"/>
      <c r="I2" s="790"/>
      <c r="J2" s="790"/>
      <c r="K2" s="790"/>
      <c r="L2" s="790"/>
      <c r="M2" s="790"/>
      <c r="N2" s="790"/>
      <c r="O2" s="790"/>
      <c r="P2" s="790"/>
      <c r="Q2" s="790"/>
      <c r="R2" s="790"/>
      <c r="S2" s="790"/>
      <c r="T2" s="790"/>
    </row>
    <row r="3" spans="1:20">
      <c r="A3" s="574" t="s">
        <v>151</v>
      </c>
    </row>
    <row r="4" spans="1:20">
      <c r="N4" s="574" t="s">
        <v>100</v>
      </c>
    </row>
    <row r="5" spans="1:20">
      <c r="N5" s="577"/>
      <c r="O5" s="578"/>
      <c r="P5" s="579"/>
      <c r="Q5" s="579" t="s">
        <v>149</v>
      </c>
      <c r="R5" s="579" t="s">
        <v>150</v>
      </c>
      <c r="S5" s="788" t="s">
        <v>5</v>
      </c>
      <c r="T5" s="789"/>
    </row>
    <row r="6" spans="1:20">
      <c r="M6" s="580" t="s">
        <v>101</v>
      </c>
      <c r="N6" s="581" t="s">
        <v>102</v>
      </c>
      <c r="O6" s="582"/>
      <c r="P6" s="583"/>
      <c r="Q6" s="584"/>
      <c r="R6" s="584"/>
      <c r="S6" s="585"/>
      <c r="T6" s="582" t="s">
        <v>70</v>
      </c>
    </row>
    <row r="7" spans="1:20">
      <c r="B7" s="586"/>
      <c r="C7" s="586"/>
      <c r="D7" s="586"/>
      <c r="E7" s="586"/>
      <c r="F7" s="586"/>
      <c r="G7" s="586"/>
      <c r="H7" s="586"/>
      <c r="I7" s="586"/>
      <c r="J7" s="586"/>
      <c r="N7" s="587"/>
      <c r="O7" s="588"/>
      <c r="P7" s="589"/>
      <c r="Q7" s="590"/>
      <c r="R7" s="590"/>
      <c r="S7" s="591"/>
      <c r="T7" s="588" t="s">
        <v>70</v>
      </c>
    </row>
    <row r="8" spans="1:20">
      <c r="N8" s="587"/>
      <c r="O8" s="588"/>
      <c r="P8" s="592"/>
      <c r="Q8" s="590"/>
      <c r="R8" s="590"/>
      <c r="S8" s="591"/>
      <c r="T8" s="588" t="s">
        <v>70</v>
      </c>
    </row>
    <row r="9" spans="1:20">
      <c r="N9" s="593"/>
      <c r="O9" s="594"/>
      <c r="P9" s="595"/>
      <c r="Q9" s="596"/>
      <c r="R9" s="596"/>
      <c r="S9" s="597"/>
      <c r="T9" s="594" t="s">
        <v>70</v>
      </c>
    </row>
    <row r="10" spans="1:20">
      <c r="S10" s="598"/>
    </row>
    <row r="11" spans="1:20">
      <c r="M11" s="580" t="s">
        <v>101</v>
      </c>
      <c r="S11" s="598"/>
    </row>
    <row r="12" spans="1:20">
      <c r="S12" s="598"/>
    </row>
    <row r="21" spans="1:1">
      <c r="A21" s="574" t="s">
        <v>152</v>
      </c>
    </row>
  </sheetData>
  <mergeCells count="2">
    <mergeCell ref="S5:T5"/>
    <mergeCell ref="A2:T2"/>
  </mergeCells>
  <pageMargins left="0.7" right="0.24" top="0.5" bottom="0.75" header="0.3" footer="0.3"/>
  <pageSetup paperSize="9" scale="72" orientation="landscape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6"/>
  <sheetViews>
    <sheetView showGridLines="0" workbookViewId="0">
      <selection activeCell="A3" sqref="A3"/>
    </sheetView>
  </sheetViews>
  <sheetFormatPr defaultRowHeight="14.25"/>
  <cols>
    <col min="1" max="1" width="3.42578125" style="658" bestFit="1" customWidth="1"/>
    <col min="2" max="2" width="63.5703125" style="658" bestFit="1" customWidth="1"/>
    <col min="3" max="3" width="4" style="658" bestFit="1" customWidth="1"/>
    <col min="4" max="4" width="6" style="658" bestFit="1" customWidth="1"/>
    <col min="5" max="5" width="10.28515625" style="658" bestFit="1" customWidth="1"/>
    <col min="6" max="6" width="12.85546875" style="658" customWidth="1"/>
    <col min="7" max="7" width="5.28515625" style="658" customWidth="1"/>
    <col min="8" max="8" width="10.140625" style="658" bestFit="1" customWidth="1"/>
    <col min="9" max="9" width="13.5703125" style="658" customWidth="1"/>
    <col min="10" max="16384" width="9.140625" style="658"/>
  </cols>
  <sheetData>
    <row r="1" spans="1:9" ht="18">
      <c r="A1" s="791" t="s">
        <v>97</v>
      </c>
      <c r="B1" s="791"/>
      <c r="C1" s="791"/>
      <c r="D1" s="791"/>
      <c r="E1" s="791"/>
      <c r="F1" s="657"/>
      <c r="G1" s="657"/>
      <c r="H1" s="657"/>
      <c r="I1" s="657"/>
    </row>
    <row r="2" spans="1:9">
      <c r="A2" s="792" t="str">
        <f>'Index Page(s)'!A4:D4</f>
        <v>PO# &amp; [Project Name]</v>
      </c>
      <c r="B2" s="792"/>
      <c r="C2" s="792"/>
      <c r="D2" s="792"/>
      <c r="E2" s="792"/>
    </row>
    <row r="5" spans="1:9">
      <c r="A5" s="669" t="s">
        <v>98</v>
      </c>
      <c r="B5" s="669" t="s">
        <v>96</v>
      </c>
      <c r="C5" s="670" t="s">
        <v>5</v>
      </c>
      <c r="D5" s="670" t="s">
        <v>11</v>
      </c>
      <c r="E5" s="671" t="s">
        <v>15</v>
      </c>
      <c r="F5" s="659"/>
      <c r="G5" s="659"/>
    </row>
    <row r="6" spans="1:9">
      <c r="A6" s="660">
        <v>1</v>
      </c>
      <c r="B6" s="661"/>
      <c r="C6" s="662"/>
      <c r="D6" s="663"/>
      <c r="E6" s="660"/>
      <c r="F6" s="477"/>
      <c r="G6" s="477"/>
    </row>
    <row r="7" spans="1:9">
      <c r="A7" s="660">
        <v>2</v>
      </c>
      <c r="B7" s="661"/>
      <c r="C7" s="662"/>
      <c r="D7" s="663"/>
      <c r="E7" s="660"/>
      <c r="F7" s="477"/>
      <c r="G7" s="477"/>
    </row>
    <row r="8" spans="1:9">
      <c r="A8" s="660">
        <v>3</v>
      </c>
      <c r="B8" s="661"/>
      <c r="C8" s="662"/>
      <c r="D8" s="663"/>
      <c r="E8" s="660"/>
      <c r="F8" s="477"/>
      <c r="G8" s="477"/>
    </row>
    <row r="9" spans="1:9">
      <c r="A9" s="660">
        <v>4</v>
      </c>
      <c r="B9" s="661"/>
      <c r="C9" s="662"/>
      <c r="D9" s="663"/>
      <c r="E9" s="660"/>
      <c r="F9" s="477"/>
      <c r="G9" s="477"/>
    </row>
    <row r="10" spans="1:9">
      <c r="A10" s="660">
        <v>5</v>
      </c>
      <c r="B10" s="664"/>
      <c r="C10" s="662"/>
      <c r="D10" s="665"/>
      <c r="E10" s="660"/>
      <c r="F10" s="666"/>
      <c r="G10" s="666"/>
    </row>
    <row r="11" spans="1:9">
      <c r="A11" s="660">
        <v>6</v>
      </c>
      <c r="B11" s="664"/>
      <c r="C11" s="662"/>
      <c r="D11" s="665"/>
      <c r="E11" s="660"/>
      <c r="F11" s="666"/>
      <c r="G11" s="666"/>
    </row>
    <row r="12" spans="1:9">
      <c r="A12" s="660">
        <v>7</v>
      </c>
      <c r="B12" s="664"/>
      <c r="C12" s="662"/>
      <c r="D12" s="665"/>
      <c r="E12" s="660"/>
      <c r="F12" s="666"/>
      <c r="G12" s="666"/>
    </row>
    <row r="13" spans="1:9">
      <c r="A13" s="660">
        <v>8</v>
      </c>
      <c r="B13" s="664"/>
      <c r="C13" s="662"/>
      <c r="D13" s="665"/>
      <c r="E13" s="660"/>
      <c r="F13" s="666"/>
      <c r="G13" s="666"/>
    </row>
    <row r="14" spans="1:9">
      <c r="A14" s="660">
        <v>9</v>
      </c>
      <c r="B14" s="664"/>
      <c r="C14" s="662"/>
      <c r="D14" s="665"/>
      <c r="E14" s="660" t="s">
        <v>99</v>
      </c>
      <c r="F14" s="666"/>
      <c r="G14" s="666"/>
    </row>
    <row r="15" spans="1:9">
      <c r="A15" s="667">
        <v>10</v>
      </c>
      <c r="B15" s="664"/>
      <c r="C15" s="667"/>
      <c r="D15" s="668"/>
      <c r="E15" s="660" t="s">
        <v>99</v>
      </c>
    </row>
    <row r="16" spans="1:9">
      <c r="B16" s="478"/>
    </row>
  </sheetData>
  <mergeCells count="2">
    <mergeCell ref="A1:E1"/>
    <mergeCell ref="A2:E2"/>
  </mergeCells>
  <printOptions horizontalCentered="1"/>
  <pageMargins left="0.46" right="0.4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48"/>
  <sheetViews>
    <sheetView showGridLines="0" workbookViewId="0">
      <selection activeCell="E19" sqref="E19"/>
    </sheetView>
  </sheetViews>
  <sheetFormatPr defaultRowHeight="15"/>
  <cols>
    <col min="1" max="3" width="9.140625" style="476"/>
    <col min="4" max="4" width="2.7109375" style="476" customWidth="1"/>
    <col min="5" max="5" width="9.140625" style="476" customWidth="1"/>
    <col min="6" max="6" width="8.42578125" style="476" customWidth="1"/>
    <col min="7" max="7" width="3" style="476" customWidth="1"/>
    <col min="8" max="9" width="9.140625" style="476"/>
    <col min="10" max="10" width="11" style="476" customWidth="1"/>
    <col min="11" max="11" width="11.7109375" style="476" customWidth="1"/>
    <col min="12" max="13" width="9.140625" style="476"/>
    <col min="14" max="14" width="10.85546875" style="476" customWidth="1"/>
    <col min="15" max="16384" width="9.140625" style="476"/>
  </cols>
  <sheetData>
    <row r="1" spans="1:17" ht="23.25">
      <c r="A1" s="794" t="s">
        <v>103</v>
      </c>
      <c r="B1" s="794"/>
      <c r="C1" s="794"/>
      <c r="D1" s="794"/>
      <c r="E1" s="794"/>
      <c r="F1" s="794"/>
      <c r="G1" s="794"/>
      <c r="H1" s="794"/>
      <c r="I1" s="794"/>
      <c r="J1" s="794"/>
      <c r="K1" s="794"/>
      <c r="L1" s="794"/>
      <c r="M1" s="794"/>
      <c r="N1" s="794"/>
      <c r="O1" s="794"/>
      <c r="P1" s="794"/>
      <c r="Q1" s="794"/>
    </row>
    <row r="2" spans="1:17" ht="18.75">
      <c r="A2" s="795" t="str">
        <f>'Index Page(s)'!A4:D4</f>
        <v>PO# &amp; [Project Name]</v>
      </c>
      <c r="B2" s="795"/>
      <c r="C2" s="795"/>
      <c r="D2" s="795"/>
      <c r="E2" s="795"/>
      <c r="F2" s="795"/>
      <c r="G2" s="795"/>
      <c r="H2" s="795"/>
      <c r="I2" s="795"/>
      <c r="J2" s="795"/>
      <c r="K2" s="795"/>
      <c r="L2" s="795"/>
      <c r="M2" s="795"/>
      <c r="N2" s="795"/>
      <c r="O2" s="795"/>
      <c r="P2" s="795"/>
      <c r="Q2" s="795"/>
    </row>
    <row r="3" spans="1:17">
      <c r="A3" s="479"/>
      <c r="B3" s="480"/>
      <c r="C3" s="479"/>
      <c r="D3" s="479"/>
      <c r="E3" s="479"/>
      <c r="F3" s="479"/>
      <c r="G3" s="479"/>
      <c r="H3" s="479"/>
      <c r="I3" s="479"/>
      <c r="J3" s="479"/>
      <c r="K3" s="479"/>
      <c r="L3" s="479"/>
      <c r="M3" s="479"/>
      <c r="N3" s="479"/>
      <c r="O3" s="479"/>
      <c r="P3" s="479"/>
      <c r="Q3" s="479"/>
    </row>
    <row r="6" spans="1:17">
      <c r="A6" s="479"/>
      <c r="B6" s="479"/>
      <c r="C6" s="479"/>
      <c r="D6" s="479"/>
      <c r="E6" s="479"/>
      <c r="F6" s="479"/>
      <c r="G6" s="479"/>
      <c r="H6" s="479"/>
      <c r="I6" s="479"/>
      <c r="J6" s="479"/>
      <c r="K6" s="479"/>
      <c r="L6" s="479"/>
      <c r="M6" s="479"/>
      <c r="N6" s="479"/>
      <c r="O6" s="479"/>
      <c r="P6" s="479"/>
      <c r="Q6" s="479"/>
    </row>
    <row r="7" spans="1:17">
      <c r="A7" s="479"/>
      <c r="B7" s="481"/>
      <c r="C7" s="481"/>
      <c r="D7" s="481"/>
      <c r="E7" s="481"/>
      <c r="F7" s="481"/>
      <c r="G7" s="479"/>
      <c r="H7" s="479"/>
      <c r="I7" s="481"/>
      <c r="J7" s="796" t="s">
        <v>104</v>
      </c>
      <c r="K7" s="796"/>
      <c r="L7" s="481"/>
      <c r="M7" s="481"/>
      <c r="N7" s="481"/>
      <c r="O7" s="481"/>
      <c r="P7" s="479"/>
      <c r="Q7" s="479"/>
    </row>
    <row r="8" spans="1:17">
      <c r="A8" s="479"/>
      <c r="B8" s="481"/>
      <c r="C8" s="481"/>
      <c r="D8" s="481"/>
      <c r="E8" s="481"/>
      <c r="F8" s="481"/>
      <c r="G8" s="481"/>
      <c r="H8" s="481"/>
      <c r="I8" s="481"/>
      <c r="J8" s="797" t="s">
        <v>220</v>
      </c>
      <c r="K8" s="797"/>
      <c r="L8" s="481"/>
      <c r="M8" s="481"/>
      <c r="N8" s="481"/>
      <c r="O8" s="481"/>
      <c r="P8" s="479"/>
      <c r="Q8" s="479"/>
    </row>
    <row r="9" spans="1:17">
      <c r="A9" s="479"/>
      <c r="B9" s="481"/>
      <c r="C9" s="481"/>
      <c r="D9" s="481"/>
      <c r="E9" s="481"/>
      <c r="F9" s="481"/>
      <c r="G9" s="481"/>
      <c r="H9" s="481"/>
      <c r="I9" s="481"/>
      <c r="J9" s="798" t="s">
        <v>221</v>
      </c>
      <c r="K9" s="798"/>
      <c r="L9" s="481"/>
      <c r="M9" s="481"/>
      <c r="N9" s="481"/>
      <c r="O9" s="481"/>
      <c r="P9" s="479"/>
      <c r="Q9" s="479"/>
    </row>
    <row r="10" spans="1:17">
      <c r="A10" s="479"/>
      <c r="B10" s="481"/>
      <c r="C10" s="481"/>
      <c r="D10" s="481"/>
      <c r="E10" s="481"/>
      <c r="F10" s="481"/>
      <c r="G10" s="481"/>
      <c r="H10" s="481"/>
      <c r="I10" s="481"/>
      <c r="J10" s="482"/>
      <c r="K10" s="483"/>
      <c r="L10" s="481"/>
      <c r="M10" s="481"/>
      <c r="N10" s="481"/>
      <c r="O10" s="481"/>
      <c r="P10" s="479"/>
      <c r="Q10" s="479"/>
    </row>
    <row r="11" spans="1:17">
      <c r="A11" s="479"/>
      <c r="B11" s="479"/>
      <c r="C11" s="479"/>
      <c r="D11" s="479"/>
      <c r="E11" s="479"/>
      <c r="F11" s="479"/>
      <c r="G11" s="479"/>
      <c r="H11" s="479"/>
      <c r="I11" s="479"/>
      <c r="J11" s="479"/>
      <c r="K11" s="484"/>
      <c r="L11" s="793"/>
      <c r="M11" s="793"/>
      <c r="N11" s="479"/>
      <c r="O11" s="479"/>
      <c r="P11" s="479"/>
      <c r="Q11" s="479"/>
    </row>
    <row r="12" spans="1:17">
      <c r="A12" s="479"/>
      <c r="B12" s="479"/>
      <c r="C12" s="479"/>
      <c r="D12" s="479"/>
      <c r="E12" s="479"/>
      <c r="F12" s="479"/>
      <c r="G12" s="479"/>
      <c r="H12" s="479"/>
      <c r="I12" s="479"/>
      <c r="J12" s="479"/>
      <c r="K12" s="484"/>
      <c r="L12" s="799"/>
      <c r="M12" s="799"/>
      <c r="N12" s="479"/>
      <c r="O12" s="479"/>
      <c r="P12" s="479"/>
      <c r="Q12" s="479"/>
    </row>
    <row r="13" spans="1:17">
      <c r="A13" s="479"/>
      <c r="B13" s="479"/>
      <c r="C13" s="479"/>
      <c r="D13" s="479"/>
      <c r="E13" s="479"/>
      <c r="F13" s="479"/>
      <c r="G13" s="479"/>
      <c r="H13" s="479"/>
      <c r="I13" s="479"/>
      <c r="J13" s="479"/>
      <c r="K13" s="484"/>
      <c r="L13" s="800"/>
      <c r="M13" s="801"/>
      <c r="N13" s="479"/>
      <c r="O13" s="479"/>
      <c r="P13" s="479"/>
      <c r="Q13" s="479"/>
    </row>
    <row r="14" spans="1:17">
      <c r="A14" s="479"/>
      <c r="B14" s="479"/>
      <c r="C14" s="485"/>
      <c r="D14" s="485"/>
      <c r="E14" s="485"/>
      <c r="F14" s="485"/>
      <c r="G14" s="485"/>
      <c r="H14" s="485"/>
      <c r="I14" s="485"/>
      <c r="J14" s="485"/>
      <c r="K14" s="486"/>
      <c r="L14" s="485"/>
      <c r="M14" s="485"/>
      <c r="N14" s="485"/>
      <c r="O14" s="485"/>
      <c r="P14" s="479"/>
      <c r="Q14" s="479"/>
    </row>
    <row r="15" spans="1:17">
      <c r="A15" s="479"/>
      <c r="B15" s="481"/>
      <c r="C15" s="487"/>
      <c r="D15" s="481"/>
      <c r="E15" s="481"/>
      <c r="F15" s="487"/>
      <c r="G15" s="481"/>
      <c r="H15" s="636"/>
      <c r="I15" s="636"/>
      <c r="J15" s="634"/>
      <c r="K15" s="635"/>
      <c r="L15" s="636"/>
      <c r="M15" s="636"/>
      <c r="N15" s="481"/>
      <c r="O15" s="481"/>
      <c r="P15" s="486"/>
      <c r="Q15" s="479"/>
    </row>
    <row r="16" spans="1:17">
      <c r="A16" s="479"/>
      <c r="B16" s="796" t="s">
        <v>158</v>
      </c>
      <c r="C16" s="796"/>
      <c r="D16" s="479"/>
      <c r="E16" s="796" t="s">
        <v>105</v>
      </c>
      <c r="F16" s="796"/>
      <c r="G16" s="479"/>
      <c r="H16" s="802"/>
      <c r="I16" s="802"/>
      <c r="J16" s="634"/>
      <c r="K16" s="635"/>
      <c r="L16" s="802"/>
      <c r="M16" s="802"/>
      <c r="N16" s="481"/>
      <c r="O16" s="796" t="s">
        <v>106</v>
      </c>
      <c r="P16" s="796"/>
      <c r="Q16" s="479"/>
    </row>
    <row r="17" spans="1:20">
      <c r="A17" s="479"/>
      <c r="B17" s="797" t="s">
        <v>220</v>
      </c>
      <c r="C17" s="797"/>
      <c r="D17" s="479"/>
      <c r="E17" s="797" t="s">
        <v>220</v>
      </c>
      <c r="F17" s="797"/>
      <c r="G17" s="479"/>
      <c r="H17" s="805"/>
      <c r="I17" s="805"/>
      <c r="J17" s="634"/>
      <c r="K17" s="635"/>
      <c r="L17" s="806"/>
      <c r="M17" s="806"/>
      <c r="N17" s="481"/>
      <c r="O17" s="797" t="s">
        <v>220</v>
      </c>
      <c r="P17" s="797"/>
      <c r="Q17" s="479"/>
      <c r="R17" s="479"/>
      <c r="S17" s="479"/>
      <c r="T17" s="479"/>
    </row>
    <row r="18" spans="1:20">
      <c r="A18" s="479"/>
      <c r="B18" s="811" t="s">
        <v>221</v>
      </c>
      <c r="C18" s="807"/>
      <c r="D18" s="479"/>
      <c r="E18" s="798" t="s">
        <v>221</v>
      </c>
      <c r="F18" s="798"/>
      <c r="G18" s="479"/>
      <c r="H18" s="808"/>
      <c r="I18" s="805"/>
      <c r="J18" s="634"/>
      <c r="K18" s="635"/>
      <c r="L18" s="808"/>
      <c r="M18" s="805"/>
      <c r="N18" s="479"/>
      <c r="O18" s="798" t="s">
        <v>221</v>
      </c>
      <c r="P18" s="798"/>
      <c r="Q18" s="479"/>
      <c r="R18" s="479"/>
      <c r="S18" s="479"/>
      <c r="T18" s="479"/>
    </row>
    <row r="19" spans="1:20">
      <c r="A19" s="479"/>
      <c r="B19" s="479"/>
      <c r="C19" s="479"/>
      <c r="D19" s="479"/>
      <c r="E19" s="479"/>
      <c r="F19" s="479"/>
      <c r="G19" s="479"/>
      <c r="H19" s="479"/>
      <c r="I19" s="479" t="s">
        <v>137</v>
      </c>
      <c r="J19" s="479"/>
      <c r="K19" s="484"/>
      <c r="L19" s="479"/>
      <c r="M19" s="479"/>
      <c r="N19" s="479"/>
      <c r="O19" s="479"/>
      <c r="P19" s="479"/>
      <c r="Q19" s="479"/>
      <c r="R19" s="479"/>
      <c r="S19" s="479"/>
      <c r="T19" s="479"/>
    </row>
    <row r="20" spans="1:20">
      <c r="A20" s="479"/>
      <c r="B20" s="479"/>
      <c r="C20" s="479"/>
      <c r="D20" s="479"/>
      <c r="E20" s="479"/>
      <c r="F20" s="479"/>
      <c r="G20" s="479"/>
      <c r="H20" s="479"/>
      <c r="I20" s="479"/>
      <c r="J20" s="803" t="s">
        <v>157</v>
      </c>
      <c r="K20" s="804"/>
      <c r="L20" s="479"/>
      <c r="M20" s="479"/>
      <c r="N20" s="479"/>
      <c r="O20" s="479"/>
      <c r="P20" s="479"/>
      <c r="Q20" s="479"/>
      <c r="R20" s="479"/>
      <c r="S20" s="479"/>
      <c r="T20" s="479"/>
    </row>
    <row r="21" spans="1:20">
      <c r="A21" s="479"/>
      <c r="B21" s="479"/>
      <c r="C21" s="479"/>
      <c r="D21" s="479"/>
      <c r="E21" s="479"/>
      <c r="F21" s="479"/>
      <c r="G21" s="479"/>
      <c r="H21" s="479"/>
      <c r="I21" s="479"/>
      <c r="J21" s="811" t="s">
        <v>220</v>
      </c>
      <c r="K21" s="812"/>
      <c r="L21" s="479"/>
      <c r="M21" s="479"/>
      <c r="N21" s="479"/>
      <c r="O21" s="479"/>
      <c r="P21" s="479"/>
      <c r="Q21" s="479"/>
      <c r="R21" s="479"/>
      <c r="S21" s="479"/>
      <c r="T21" s="479"/>
    </row>
    <row r="22" spans="1:20">
      <c r="A22" s="479"/>
      <c r="B22" s="479"/>
      <c r="C22" s="479"/>
      <c r="D22" s="479"/>
      <c r="E22" s="479"/>
      <c r="F22" s="479"/>
      <c r="G22" s="479"/>
      <c r="H22" s="479"/>
      <c r="I22" s="479"/>
      <c r="J22" s="811" t="s">
        <v>221</v>
      </c>
      <c r="K22" s="807"/>
      <c r="L22" s="479"/>
      <c r="M22" s="479"/>
      <c r="N22" s="479"/>
      <c r="O22" s="479"/>
      <c r="P22" s="479"/>
      <c r="Q22" s="479"/>
      <c r="R22" s="479"/>
      <c r="S22" s="479"/>
      <c r="T22" s="479"/>
    </row>
    <row r="23" spans="1:20">
      <c r="A23" s="479"/>
      <c r="B23" s="481"/>
      <c r="C23" s="481"/>
      <c r="D23" s="481"/>
      <c r="E23" s="481"/>
      <c r="F23" s="485"/>
      <c r="G23" s="485"/>
      <c r="H23" s="485"/>
      <c r="I23" s="485"/>
      <c r="J23" s="488"/>
      <c r="K23" s="486"/>
      <c r="L23" s="485"/>
      <c r="M23" s="485"/>
      <c r="N23" s="485"/>
      <c r="O23" s="481"/>
      <c r="P23" s="481"/>
      <c r="Q23" s="479"/>
      <c r="R23" s="479"/>
      <c r="S23" s="479"/>
      <c r="T23" s="479"/>
    </row>
    <row r="24" spans="1:20">
      <c r="A24" s="479"/>
      <c r="B24" s="479"/>
      <c r="C24" s="479"/>
      <c r="D24" s="481"/>
      <c r="E24" s="489"/>
      <c r="F24" s="490"/>
      <c r="G24" s="481"/>
      <c r="H24" s="481"/>
      <c r="I24" s="481"/>
      <c r="J24" s="481"/>
      <c r="K24" s="487"/>
      <c r="L24" s="481"/>
      <c r="M24" s="481"/>
      <c r="N24" s="481"/>
      <c r="O24" s="484"/>
      <c r="P24" s="481"/>
      <c r="Q24" s="479"/>
      <c r="R24" s="479"/>
      <c r="S24" s="479"/>
      <c r="T24" s="479"/>
    </row>
    <row r="25" spans="1:20">
      <c r="A25" s="479"/>
      <c r="B25" s="479"/>
      <c r="C25" s="479"/>
      <c r="D25" s="803" t="s">
        <v>107</v>
      </c>
      <c r="E25" s="813"/>
      <c r="F25" s="813"/>
      <c r="G25" s="804"/>
      <c r="H25" s="479"/>
      <c r="I25" s="481"/>
      <c r="J25" s="803" t="s">
        <v>108</v>
      </c>
      <c r="K25" s="804"/>
      <c r="L25" s="479"/>
      <c r="M25" s="479"/>
      <c r="N25" s="803" t="s">
        <v>109</v>
      </c>
      <c r="O25" s="804"/>
      <c r="P25" s="491"/>
      <c r="Q25" s="492"/>
      <c r="R25" s="479"/>
      <c r="S25" s="479"/>
      <c r="T25" s="479"/>
    </row>
    <row r="26" spans="1:20">
      <c r="A26" s="479"/>
      <c r="B26" s="479"/>
      <c r="C26" s="479"/>
      <c r="D26" s="811" t="s">
        <v>220</v>
      </c>
      <c r="E26" s="814"/>
      <c r="F26" s="814"/>
      <c r="G26" s="812"/>
      <c r="H26" s="479"/>
      <c r="I26" s="481"/>
      <c r="J26" s="811" t="s">
        <v>220</v>
      </c>
      <c r="K26" s="812"/>
      <c r="L26" s="479"/>
      <c r="M26" s="481"/>
      <c r="N26" s="811" t="s">
        <v>220</v>
      </c>
      <c r="O26" s="812"/>
      <c r="P26" s="493"/>
      <c r="Q26" s="492"/>
      <c r="R26" s="479"/>
      <c r="S26" s="479"/>
      <c r="T26" s="479"/>
    </row>
    <row r="27" spans="1:20">
      <c r="A27" s="479"/>
      <c r="B27" s="479"/>
      <c r="C27" s="479"/>
      <c r="D27" s="811" t="s">
        <v>221</v>
      </c>
      <c r="E27" s="809"/>
      <c r="F27" s="809"/>
      <c r="G27" s="810"/>
      <c r="H27" s="481"/>
      <c r="I27" s="481"/>
      <c r="J27" s="811" t="s">
        <v>221</v>
      </c>
      <c r="K27" s="810"/>
      <c r="L27" s="479"/>
      <c r="M27" s="481"/>
      <c r="N27" s="811" t="s">
        <v>221</v>
      </c>
      <c r="O27" s="810"/>
      <c r="P27" s="493"/>
      <c r="Q27" s="492"/>
      <c r="R27" s="479"/>
      <c r="S27" s="479"/>
      <c r="T27" s="479"/>
    </row>
    <row r="28" spans="1:20">
      <c r="A28" s="479"/>
      <c r="B28" s="479"/>
      <c r="C28" s="479"/>
      <c r="D28" s="481"/>
      <c r="E28" s="479"/>
      <c r="F28" s="479"/>
      <c r="G28" s="481"/>
      <c r="H28" s="481"/>
      <c r="I28" s="481"/>
      <c r="J28" s="479"/>
      <c r="K28" s="479"/>
      <c r="L28" s="479"/>
      <c r="M28" s="481"/>
      <c r="N28" s="481"/>
      <c r="O28" s="479"/>
      <c r="P28" s="494"/>
      <c r="Q28" s="492"/>
      <c r="R28" s="479"/>
      <c r="S28" s="481"/>
      <c r="T28" s="481"/>
    </row>
    <row r="29" spans="1:20">
      <c r="A29" s="479"/>
      <c r="B29" s="479"/>
      <c r="C29" s="479"/>
      <c r="D29" s="495"/>
      <c r="E29" s="495"/>
      <c r="F29" s="493"/>
      <c r="G29" s="493"/>
      <c r="H29" s="494"/>
      <c r="I29" s="494"/>
      <c r="J29" s="494"/>
      <c r="K29" s="494"/>
      <c r="L29" s="494"/>
      <c r="M29" s="494"/>
      <c r="N29" s="496"/>
      <c r="O29" s="497"/>
      <c r="P29" s="497"/>
      <c r="Q29" s="492"/>
      <c r="R29" s="479"/>
      <c r="S29" s="496"/>
      <c r="T29" s="497"/>
    </row>
    <row r="30" spans="1:20">
      <c r="A30" s="479"/>
      <c r="B30" s="479"/>
      <c r="C30" s="479"/>
      <c r="D30" s="495"/>
      <c r="E30" s="495"/>
      <c r="F30" s="493"/>
      <c r="G30" s="493"/>
      <c r="H30" s="494"/>
      <c r="I30" s="494"/>
      <c r="J30" s="494"/>
      <c r="K30" s="494"/>
      <c r="L30" s="494"/>
      <c r="M30" s="494"/>
      <c r="N30" s="496"/>
      <c r="O30" s="497"/>
      <c r="P30" s="494"/>
      <c r="Q30" s="492"/>
      <c r="R30" s="479"/>
      <c r="S30" s="494"/>
      <c r="T30" s="494"/>
    </row>
    <row r="31" spans="1:20">
      <c r="A31" s="479"/>
      <c r="B31" s="479"/>
      <c r="C31" s="479"/>
      <c r="D31" s="495"/>
      <c r="E31" s="495"/>
      <c r="F31" s="493"/>
      <c r="G31" s="493"/>
      <c r="H31" s="494"/>
      <c r="I31" s="494"/>
      <c r="J31" s="494"/>
      <c r="K31" s="494"/>
      <c r="L31" s="494"/>
      <c r="M31" s="494"/>
      <c r="N31" s="496"/>
      <c r="O31" s="497"/>
      <c r="P31" s="494"/>
      <c r="Q31" s="492"/>
      <c r="R31" s="479"/>
      <c r="S31" s="494"/>
      <c r="T31" s="494"/>
    </row>
    <row r="32" spans="1:20">
      <c r="A32" s="479"/>
      <c r="B32" s="479"/>
      <c r="C32" s="479"/>
      <c r="D32" s="491"/>
      <c r="E32" s="491"/>
      <c r="F32" s="491"/>
      <c r="G32" s="491"/>
      <c r="H32" s="494"/>
      <c r="I32" s="494"/>
      <c r="J32" s="494"/>
      <c r="K32" s="494"/>
      <c r="L32" s="496"/>
      <c r="M32" s="494"/>
      <c r="N32" s="498"/>
      <c r="O32" s="498"/>
      <c r="P32" s="498"/>
      <c r="Q32" s="492"/>
      <c r="R32" s="479"/>
      <c r="S32" s="498"/>
      <c r="T32" s="498"/>
    </row>
    <row r="33" spans="1:20">
      <c r="A33" s="479"/>
      <c r="B33" s="479"/>
      <c r="C33" s="479"/>
      <c r="D33" s="479"/>
      <c r="E33" s="479"/>
      <c r="F33" s="479"/>
      <c r="G33" s="479"/>
      <c r="H33" s="479"/>
      <c r="I33" s="499"/>
      <c r="J33" s="479"/>
      <c r="K33" s="479"/>
      <c r="L33" s="479"/>
      <c r="M33" s="479"/>
      <c r="N33" s="479"/>
      <c r="O33" s="479"/>
      <c r="P33" s="479"/>
      <c r="Q33" s="479"/>
      <c r="R33" s="479"/>
      <c r="S33" s="494"/>
      <c r="T33" s="494"/>
    </row>
    <row r="34" spans="1:20">
      <c r="A34" s="479"/>
      <c r="B34" s="479"/>
      <c r="C34" s="479"/>
      <c r="D34" s="479"/>
      <c r="E34" s="479"/>
      <c r="F34" s="479"/>
      <c r="G34" s="479"/>
      <c r="H34" s="479"/>
      <c r="I34" s="479"/>
      <c r="J34" s="479"/>
      <c r="K34" s="479"/>
      <c r="L34" s="479"/>
      <c r="M34" s="479"/>
      <c r="N34" s="479"/>
      <c r="O34" s="479"/>
      <c r="P34" s="479"/>
      <c r="Q34" s="479"/>
      <c r="R34" s="479"/>
      <c r="S34" s="479"/>
      <c r="T34" s="479"/>
    </row>
    <row r="35" spans="1:20">
      <c r="A35" s="479"/>
      <c r="B35" s="479"/>
      <c r="C35" s="479"/>
      <c r="D35" s="479"/>
      <c r="E35" s="479"/>
      <c r="F35" s="479"/>
      <c r="G35" s="479"/>
      <c r="H35" s="479"/>
      <c r="I35" s="479"/>
      <c r="J35" s="479"/>
      <c r="K35" s="479"/>
      <c r="L35" s="479"/>
      <c r="M35" s="479"/>
      <c r="N35" s="479"/>
      <c r="O35" s="479"/>
      <c r="P35" s="479"/>
      <c r="Q35" s="479"/>
      <c r="R35" s="479"/>
      <c r="S35" s="479"/>
      <c r="T35" s="479"/>
    </row>
    <row r="36" spans="1:20">
      <c r="A36" s="479"/>
      <c r="B36" s="479"/>
      <c r="C36" s="479"/>
      <c r="D36" s="479"/>
      <c r="E36" s="479"/>
      <c r="F36" s="479"/>
      <c r="G36" s="479"/>
      <c r="H36" s="479"/>
      <c r="I36" s="479"/>
      <c r="J36" s="479"/>
      <c r="K36" s="479"/>
      <c r="L36" s="479"/>
      <c r="M36" s="479"/>
      <c r="N36" s="479"/>
      <c r="O36" s="479"/>
      <c r="P36" s="479"/>
      <c r="Q36" s="479"/>
      <c r="R36" s="479"/>
      <c r="S36" s="479"/>
      <c r="T36" s="479"/>
    </row>
    <row r="37" spans="1:20">
      <c r="A37" s="479"/>
      <c r="B37" s="479"/>
      <c r="C37" s="479"/>
      <c r="D37" s="479"/>
      <c r="E37" s="499"/>
      <c r="F37" s="479"/>
      <c r="G37" s="479"/>
      <c r="H37" s="479"/>
      <c r="I37" s="499"/>
      <c r="J37" s="479"/>
      <c r="K37" s="479"/>
      <c r="L37" s="479"/>
      <c r="M37" s="479"/>
      <c r="N37" s="479"/>
      <c r="O37" s="479"/>
      <c r="P37" s="479"/>
      <c r="Q37" s="479"/>
      <c r="R37" s="479"/>
      <c r="S37" s="479"/>
      <c r="T37" s="479"/>
    </row>
    <row r="38" spans="1:20">
      <c r="A38" s="479"/>
      <c r="B38" s="479"/>
      <c r="C38" s="479"/>
      <c r="D38" s="479"/>
      <c r="E38" s="479"/>
      <c r="F38" s="479"/>
      <c r="G38" s="479"/>
      <c r="H38" s="479"/>
      <c r="I38" s="479"/>
      <c r="J38" s="479"/>
      <c r="K38" s="479"/>
      <c r="L38" s="479"/>
      <c r="M38" s="479"/>
      <c r="N38" s="479"/>
      <c r="O38" s="479"/>
      <c r="P38" s="479"/>
      <c r="Q38" s="479"/>
      <c r="R38" s="479"/>
      <c r="S38" s="479"/>
      <c r="T38" s="479"/>
    </row>
    <row r="39" spans="1:20">
      <c r="A39" s="479"/>
      <c r="B39" s="479"/>
      <c r="C39" s="479"/>
      <c r="D39" s="479"/>
      <c r="E39" s="479"/>
      <c r="F39" s="479"/>
      <c r="G39" s="479"/>
      <c r="H39" s="479"/>
      <c r="I39" s="479"/>
      <c r="J39" s="479"/>
      <c r="K39" s="479"/>
      <c r="L39" s="479"/>
      <c r="M39" s="479"/>
      <c r="N39" s="479"/>
      <c r="O39" s="479"/>
      <c r="P39" s="479"/>
      <c r="Q39" s="479"/>
      <c r="R39" s="479"/>
      <c r="S39" s="479"/>
      <c r="T39" s="479"/>
    </row>
    <row r="48" spans="1:20">
      <c r="A48" s="479"/>
      <c r="B48" s="479"/>
      <c r="C48" s="479"/>
      <c r="D48" s="479"/>
      <c r="E48" s="479"/>
      <c r="F48" s="479"/>
      <c r="G48" s="479"/>
      <c r="H48" s="479"/>
      <c r="I48" s="500"/>
      <c r="J48" s="479"/>
      <c r="K48" s="479"/>
      <c r="L48" s="479"/>
      <c r="M48" s="479"/>
      <c r="N48" s="479"/>
      <c r="O48" s="479"/>
      <c r="P48" s="479"/>
      <c r="Q48" s="479"/>
      <c r="R48" s="479"/>
      <c r="S48" s="479"/>
      <c r="T48" s="479"/>
    </row>
  </sheetData>
  <mergeCells count="35">
    <mergeCell ref="D27:G27"/>
    <mergeCell ref="J27:K27"/>
    <mergeCell ref="N27:O27"/>
    <mergeCell ref="J21:K21"/>
    <mergeCell ref="J22:K22"/>
    <mergeCell ref="D25:G25"/>
    <mergeCell ref="J25:K25"/>
    <mergeCell ref="N25:O25"/>
    <mergeCell ref="D26:G26"/>
    <mergeCell ref="J26:K26"/>
    <mergeCell ref="N26:O26"/>
    <mergeCell ref="J20:K20"/>
    <mergeCell ref="O16:P16"/>
    <mergeCell ref="B17:C17"/>
    <mergeCell ref="E17:F17"/>
    <mergeCell ref="H17:I17"/>
    <mergeCell ref="L17:M17"/>
    <mergeCell ref="O17:P17"/>
    <mergeCell ref="B18:C18"/>
    <mergeCell ref="E18:F18"/>
    <mergeCell ref="H18:I18"/>
    <mergeCell ref="L18:M18"/>
    <mergeCell ref="O18:P18"/>
    <mergeCell ref="L12:M12"/>
    <mergeCell ref="L13:M13"/>
    <mergeCell ref="B16:C16"/>
    <mergeCell ref="E16:F16"/>
    <mergeCell ref="H16:I16"/>
    <mergeCell ref="L16:M16"/>
    <mergeCell ref="L11:M11"/>
    <mergeCell ref="A1:Q1"/>
    <mergeCell ref="A2:Q2"/>
    <mergeCell ref="J7:K7"/>
    <mergeCell ref="J8:K8"/>
    <mergeCell ref="J9:K9"/>
  </mergeCells>
  <printOptions horizontalCentered="1"/>
  <pageMargins left="0.7" right="0.7" top="0.75" bottom="0.75" header="0.3" footer="0.3"/>
  <pageSetup paperSize="9" scale="9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J101"/>
  <sheetViews>
    <sheetView showGridLines="0" zoomScaleNormal="100" zoomScaleSheetLayoutView="100" workbookViewId="0">
      <selection activeCell="B2" sqref="B2:K4"/>
    </sheetView>
  </sheetViews>
  <sheetFormatPr defaultRowHeight="12.75"/>
  <cols>
    <col min="1" max="1" width="21.5703125" customWidth="1"/>
    <col min="2" max="2" width="5.140625" customWidth="1"/>
    <col min="3" max="3" width="2.85546875" customWidth="1"/>
    <col min="4" max="8" width="2.7109375" customWidth="1"/>
    <col min="9" max="9" width="41.28515625" customWidth="1"/>
    <col min="10" max="10" width="9.7109375" customWidth="1"/>
    <col min="11" max="11" width="5.85546875" customWidth="1"/>
    <col min="12" max="12" width="7.85546875" hidden="1" customWidth="1"/>
    <col min="13" max="13" width="9.42578125" customWidth="1"/>
    <col min="14" max="14" width="8" customWidth="1"/>
    <col min="15" max="15" width="7.42578125" hidden="1" customWidth="1"/>
    <col min="16" max="16" width="9" customWidth="1"/>
    <col min="17" max="17" width="5.7109375" customWidth="1"/>
    <col min="18" max="18" width="1.42578125" customWidth="1"/>
    <col min="19" max="19" width="8.7109375" customWidth="1"/>
    <col min="20" max="20" width="14.5703125" customWidth="1"/>
    <col min="21" max="21" width="10.28515625" customWidth="1"/>
    <col min="22" max="22" width="11.5703125" customWidth="1"/>
    <col min="23" max="23" width="14.140625" customWidth="1"/>
    <col min="24" max="24" width="13.42578125" customWidth="1"/>
    <col min="25" max="25" width="14.140625" customWidth="1"/>
    <col min="26" max="26" width="11.42578125" customWidth="1"/>
    <col min="27" max="27" width="13.42578125" customWidth="1"/>
    <col min="28" max="28" width="5.85546875" customWidth="1"/>
  </cols>
  <sheetData>
    <row r="1" spans="1:36" ht="18">
      <c r="A1" s="202"/>
      <c r="B1" s="699" t="s">
        <v>163</v>
      </c>
      <c r="C1" s="700"/>
      <c r="D1" s="700"/>
      <c r="E1" s="700"/>
      <c r="F1" s="700"/>
      <c r="G1" s="700"/>
      <c r="H1" s="700"/>
      <c r="I1" s="700"/>
      <c r="J1" s="700"/>
      <c r="K1" s="700"/>
      <c r="M1" s="203"/>
      <c r="N1" s="204"/>
      <c r="O1" s="204"/>
      <c r="P1" s="204"/>
      <c r="Q1" s="204"/>
      <c r="R1" s="205"/>
    </row>
    <row r="2" spans="1:36">
      <c r="A2" s="206"/>
      <c r="B2" s="688" t="s">
        <v>172</v>
      </c>
      <c r="C2" s="689"/>
      <c r="D2" s="689"/>
      <c r="E2" s="689"/>
      <c r="F2" s="689"/>
      <c r="G2" s="689"/>
      <c r="H2" s="689"/>
      <c r="I2" s="689"/>
      <c r="J2" s="689"/>
      <c r="K2" s="689"/>
      <c r="M2" s="207" t="s">
        <v>0</v>
      </c>
      <c r="N2" s="501"/>
      <c r="O2" s="208"/>
      <c r="P2" s="208"/>
      <c r="Q2" s="208"/>
      <c r="R2" s="209"/>
    </row>
    <row r="3" spans="1:36" ht="13.5" thickBot="1">
      <c r="A3" s="206"/>
      <c r="B3" s="688"/>
      <c r="C3" s="689"/>
      <c r="D3" s="689"/>
      <c r="E3" s="689"/>
      <c r="F3" s="689"/>
      <c r="G3" s="689"/>
      <c r="H3" s="689"/>
      <c r="I3" s="689"/>
      <c r="J3" s="689"/>
      <c r="K3" s="689"/>
      <c r="M3" s="207" t="s">
        <v>1</v>
      </c>
      <c r="N3" s="208"/>
      <c r="O3" s="208"/>
      <c r="P3" s="208"/>
      <c r="Q3" s="208"/>
      <c r="R3" s="209"/>
    </row>
    <row r="4" spans="1:36" ht="15" customHeight="1">
      <c r="A4" s="210"/>
      <c r="B4" s="688"/>
      <c r="C4" s="689"/>
      <c r="D4" s="689"/>
      <c r="E4" s="689"/>
      <c r="F4" s="689"/>
      <c r="G4" s="689"/>
      <c r="H4" s="689"/>
      <c r="I4" s="689"/>
      <c r="J4" s="689"/>
      <c r="K4" s="689"/>
      <c r="L4" s="222"/>
      <c r="M4" s="207" t="s">
        <v>2</v>
      </c>
      <c r="N4" s="692"/>
      <c r="O4" s="692"/>
      <c r="P4" s="692"/>
      <c r="Q4" s="692"/>
      <c r="R4" s="693"/>
    </row>
    <row r="5" spans="1:36" ht="15" customHeight="1">
      <c r="A5" s="211"/>
      <c r="B5" s="212"/>
      <c r="C5" s="213"/>
      <c r="D5" s="213"/>
      <c r="E5" s="213"/>
      <c r="F5" s="213"/>
      <c r="G5" s="213"/>
      <c r="H5" s="213"/>
      <c r="I5" s="213"/>
      <c r="J5" s="213"/>
      <c r="K5" s="213"/>
      <c r="L5" s="223"/>
      <c r="M5" s="207" t="s">
        <v>3</v>
      </c>
      <c r="N5" s="692"/>
      <c r="O5" s="692"/>
      <c r="P5" s="692"/>
      <c r="Q5" s="692"/>
      <c r="R5" s="693"/>
    </row>
    <row r="6" spans="1:36">
      <c r="A6" s="211" t="s">
        <v>111</v>
      </c>
      <c r="B6" s="690"/>
      <c r="C6" s="691"/>
      <c r="D6" s="691"/>
      <c r="E6" s="691"/>
      <c r="F6" s="691"/>
      <c r="G6" s="691"/>
      <c r="H6" s="691"/>
      <c r="I6" s="691"/>
      <c r="J6" s="691"/>
      <c r="K6" s="691"/>
      <c r="L6" s="224"/>
      <c r="M6" s="214"/>
      <c r="N6" s="215"/>
      <c r="O6" s="215"/>
      <c r="P6" s="215"/>
      <c r="Q6" s="215"/>
      <c r="R6" s="216"/>
    </row>
    <row r="7" spans="1:36" ht="13.5" thickBot="1">
      <c r="A7" s="2"/>
      <c r="B7" s="217"/>
      <c r="C7" s="218"/>
      <c r="D7" s="218"/>
      <c r="E7" s="218"/>
      <c r="F7" s="218"/>
      <c r="G7" s="218"/>
      <c r="H7" s="218"/>
      <c r="I7" s="218"/>
      <c r="J7" s="218"/>
      <c r="K7" s="218"/>
      <c r="L7" s="3"/>
      <c r="M7" s="219"/>
      <c r="N7" s="220"/>
      <c r="O7" s="220"/>
      <c r="P7" s="220"/>
      <c r="Q7" s="220"/>
      <c r="R7" s="221"/>
      <c r="T7" s="4"/>
      <c r="U7" s="4"/>
      <c r="V7" s="4"/>
      <c r="W7" s="4"/>
      <c r="X7" s="4"/>
      <c r="Y7" s="4"/>
      <c r="Z7" s="687"/>
      <c r="AA7" s="687"/>
      <c r="AB7" s="4"/>
      <c r="AC7" s="4"/>
      <c r="AD7" s="5"/>
      <c r="AE7" s="5"/>
      <c r="AF7" s="5"/>
      <c r="AG7" s="4"/>
      <c r="AH7" s="687"/>
      <c r="AI7" s="687"/>
      <c r="AJ7" s="6"/>
    </row>
    <row r="8" spans="1:36">
      <c r="A8" s="7" t="s">
        <v>4</v>
      </c>
      <c r="B8" s="8" t="s">
        <v>5</v>
      </c>
      <c r="C8" s="9" t="s">
        <v>6</v>
      </c>
      <c r="D8" s="10" t="s">
        <v>116</v>
      </c>
      <c r="E8" s="10"/>
      <c r="F8" s="10"/>
      <c r="G8" s="10"/>
      <c r="H8" s="10"/>
      <c r="I8" s="11"/>
      <c r="J8" s="11"/>
      <c r="K8" s="12"/>
      <c r="L8" s="12"/>
      <c r="M8" s="12"/>
      <c r="N8" s="12"/>
      <c r="O8" s="12"/>
      <c r="P8" s="12"/>
      <c r="Q8" s="13"/>
      <c r="R8" s="14"/>
      <c r="T8" s="4"/>
      <c r="U8" s="4"/>
      <c r="V8" s="4"/>
      <c r="W8" s="4"/>
      <c r="X8" s="4"/>
      <c r="Y8" s="4"/>
      <c r="Z8" s="687"/>
      <c r="AA8" s="687"/>
      <c r="AB8" s="4"/>
      <c r="AC8" s="4"/>
      <c r="AD8" s="5"/>
      <c r="AE8" s="5"/>
      <c r="AF8" s="5"/>
      <c r="AG8" s="4"/>
      <c r="AH8" s="687"/>
      <c r="AI8" s="687"/>
      <c r="AJ8" s="6"/>
    </row>
    <row r="9" spans="1:36" ht="16.5" customHeight="1">
      <c r="A9" s="528" t="s">
        <v>7</v>
      </c>
      <c r="B9" s="15">
        <f>SUM(B10:B23)</f>
        <v>0</v>
      </c>
      <c r="C9" s="16"/>
      <c r="D9" s="694" t="s">
        <v>8</v>
      </c>
      <c r="E9" s="236"/>
      <c r="F9" s="237"/>
      <c r="G9" s="237"/>
      <c r="H9" s="237"/>
      <c r="I9" s="711" t="s">
        <v>9</v>
      </c>
      <c r="J9" s="714" t="s">
        <v>10</v>
      </c>
      <c r="K9" s="694" t="s">
        <v>11</v>
      </c>
      <c r="L9" s="694" t="s">
        <v>12</v>
      </c>
      <c r="M9" s="697" t="s">
        <v>13</v>
      </c>
      <c r="N9" s="698"/>
      <c r="O9" s="238" t="s">
        <v>14</v>
      </c>
      <c r="P9" s="694" t="s">
        <v>15</v>
      </c>
      <c r="Q9" s="709" t="s">
        <v>16</v>
      </c>
      <c r="R9" s="17"/>
      <c r="T9" s="4"/>
      <c r="U9" s="4"/>
      <c r="V9" s="4"/>
      <c r="W9" s="4"/>
      <c r="X9" s="4"/>
      <c r="Y9" s="4"/>
      <c r="Z9" s="687"/>
      <c r="AA9" s="687"/>
      <c r="AB9" s="4"/>
      <c r="AC9" s="4"/>
      <c r="AD9" s="5"/>
      <c r="AE9" s="5"/>
      <c r="AF9" s="5"/>
      <c r="AG9" s="4"/>
      <c r="AH9" s="687"/>
      <c r="AI9" s="687"/>
      <c r="AJ9" s="6"/>
    </row>
    <row r="10" spans="1:36" ht="16.5" customHeight="1">
      <c r="A10" s="18" t="s">
        <v>17</v>
      </c>
      <c r="B10" s="19"/>
      <c r="C10" s="16"/>
      <c r="D10" s="708"/>
      <c r="E10" s="239"/>
      <c r="F10" s="58"/>
      <c r="G10" s="58"/>
      <c r="H10" s="58"/>
      <c r="I10" s="712"/>
      <c r="J10" s="715"/>
      <c r="K10" s="708"/>
      <c r="L10" s="708"/>
      <c r="M10" s="503" t="s">
        <v>122</v>
      </c>
      <c r="N10" s="694" t="s">
        <v>18</v>
      </c>
      <c r="O10" s="240" t="s">
        <v>19</v>
      </c>
      <c r="P10" s="708"/>
      <c r="Q10" s="709"/>
      <c r="R10" s="17"/>
      <c r="T10" s="20"/>
      <c r="U10" s="20"/>
      <c r="V10" s="20"/>
      <c r="W10" s="20"/>
      <c r="X10" s="20"/>
      <c r="Y10" s="20"/>
      <c r="Z10" s="696"/>
      <c r="AA10" s="696"/>
      <c r="AB10" s="20"/>
      <c r="AC10" s="20"/>
      <c r="AD10" s="5"/>
      <c r="AE10" s="5"/>
      <c r="AF10" s="5"/>
      <c r="AG10" s="20"/>
      <c r="AH10" s="696"/>
      <c r="AI10" s="696"/>
      <c r="AJ10" s="21"/>
    </row>
    <row r="11" spans="1:36" ht="16.5" customHeight="1" thickBot="1">
      <c r="A11" s="22" t="s">
        <v>20</v>
      </c>
      <c r="B11" s="23"/>
      <c r="C11" s="16"/>
      <c r="D11" s="695"/>
      <c r="E11" s="241"/>
      <c r="F11" s="242"/>
      <c r="G11" s="242"/>
      <c r="H11" s="242"/>
      <c r="I11" s="713"/>
      <c r="J11" s="716"/>
      <c r="K11" s="695"/>
      <c r="L11" s="695"/>
      <c r="M11" s="243" t="s">
        <v>5</v>
      </c>
      <c r="N11" s="695"/>
      <c r="O11" s="244" t="s">
        <v>18</v>
      </c>
      <c r="P11" s="695"/>
      <c r="Q11" s="710"/>
      <c r="R11" s="24"/>
      <c r="U11" s="25"/>
      <c r="V11" s="26"/>
      <c r="W11" s="26"/>
      <c r="X11" s="27"/>
      <c r="Y11" s="27"/>
      <c r="Z11" s="27"/>
      <c r="AA11" s="27"/>
      <c r="AB11" s="27"/>
    </row>
    <row r="12" spans="1:36" ht="16.5" customHeight="1" thickTop="1">
      <c r="A12" s="22" t="s">
        <v>21</v>
      </c>
      <c r="B12" s="23"/>
      <c r="C12" s="16"/>
      <c r="D12" s="519"/>
      <c r="E12" s="520" t="s">
        <v>126</v>
      </c>
      <c r="F12" s="521"/>
      <c r="G12" s="521"/>
      <c r="H12" s="521"/>
      <c r="I12" s="522"/>
      <c r="J12" s="523"/>
      <c r="K12" s="524"/>
      <c r="L12" s="524"/>
      <c r="M12" s="525"/>
      <c r="N12" s="526"/>
      <c r="O12" s="526"/>
      <c r="P12" s="524"/>
      <c r="Q12" s="524"/>
      <c r="R12" s="28"/>
      <c r="S12" s="29"/>
      <c r="T12" s="30"/>
      <c r="U12" s="31"/>
      <c r="V12" s="32"/>
      <c r="W12" s="32"/>
      <c r="X12" s="33"/>
      <c r="Y12" s="33"/>
      <c r="Z12" s="33"/>
      <c r="AA12" s="33"/>
      <c r="AB12" s="33"/>
    </row>
    <row r="13" spans="1:36" ht="16.5" customHeight="1">
      <c r="A13" s="22" t="s">
        <v>22</v>
      </c>
      <c r="B13" s="23"/>
      <c r="C13" s="16"/>
      <c r="D13" s="249">
        <v>1</v>
      </c>
      <c r="E13" s="250" t="s">
        <v>113</v>
      </c>
      <c r="F13" s="251"/>
      <c r="G13" s="252"/>
      <c r="H13" s="252"/>
      <c r="I13" s="253"/>
      <c r="J13" s="254"/>
      <c r="K13" s="255"/>
      <c r="L13" s="256"/>
      <c r="M13" s="257"/>
      <c r="N13" s="258"/>
      <c r="O13" s="258"/>
      <c r="P13" s="255"/>
      <c r="Q13" s="255"/>
      <c r="R13" s="28"/>
      <c r="S13" s="29"/>
      <c r="T13" s="34"/>
      <c r="U13" s="35"/>
      <c r="V13" s="32"/>
      <c r="W13" s="32"/>
      <c r="X13" s="33"/>
      <c r="Y13" s="33"/>
      <c r="Z13" s="33"/>
      <c r="AA13" s="33"/>
      <c r="AB13" s="33"/>
    </row>
    <row r="14" spans="1:36" ht="16.5" customHeight="1">
      <c r="A14" s="22" t="s">
        <v>23</v>
      </c>
      <c r="B14" s="23"/>
      <c r="C14" s="16"/>
      <c r="D14" s="259"/>
      <c r="E14" s="260">
        <v>1</v>
      </c>
      <c r="F14" s="277"/>
      <c r="G14" s="261"/>
      <c r="H14" s="261"/>
      <c r="I14" s="262"/>
      <c r="J14" s="263"/>
      <c r="K14" s="255"/>
      <c r="L14" s="264">
        <v>3.3099999999999997E-2</v>
      </c>
      <c r="M14" s="265"/>
      <c r="N14" s="266" t="e">
        <f t="shared" ref="N14:N18" si="0">M14/J14</f>
        <v>#DIV/0!</v>
      </c>
      <c r="O14" s="266" t="e">
        <f t="shared" ref="O14:O20" si="1">N14*L14</f>
        <v>#DIV/0!</v>
      </c>
      <c r="P14" s="267" t="e">
        <f t="shared" ref="P14:P18" si="2">IF(N14=100%, "Done","on going")</f>
        <v>#DIV/0!</v>
      </c>
      <c r="Q14" s="268"/>
      <c r="R14" s="36"/>
      <c r="S14" s="37"/>
      <c r="T14" s="38"/>
      <c r="U14" s="39"/>
      <c r="V14" s="32"/>
      <c r="W14" s="32"/>
      <c r="X14" s="40"/>
      <c r="Y14" s="33"/>
      <c r="Z14" s="33"/>
      <c r="AA14" s="33"/>
      <c r="AB14" s="33"/>
    </row>
    <row r="15" spans="1:36" ht="16.5" customHeight="1">
      <c r="A15" s="22" t="s">
        <v>24</v>
      </c>
      <c r="B15" s="23"/>
      <c r="C15" s="41"/>
      <c r="D15" s="259"/>
      <c r="E15" s="260">
        <v>3</v>
      </c>
      <c r="F15" s="277"/>
      <c r="G15" s="261"/>
      <c r="H15" s="261"/>
      <c r="I15" s="262"/>
      <c r="J15" s="263"/>
      <c r="K15" s="255"/>
      <c r="L15" s="269">
        <v>8.6999999999999994E-3</v>
      </c>
      <c r="M15" s="265"/>
      <c r="N15" s="266" t="e">
        <f>M15/J15</f>
        <v>#DIV/0!</v>
      </c>
      <c r="O15" s="266" t="e">
        <f>N15*L15</f>
        <v>#DIV/0!</v>
      </c>
      <c r="P15" s="267" t="e">
        <f t="shared" si="2"/>
        <v>#DIV/0!</v>
      </c>
      <c r="Q15" s="267"/>
      <c r="R15" s="42"/>
    </row>
    <row r="16" spans="1:36" ht="16.5" customHeight="1">
      <c r="A16" s="22" t="s">
        <v>25</v>
      </c>
      <c r="B16" s="23"/>
      <c r="C16" s="41"/>
      <c r="D16" s="259"/>
      <c r="E16" s="260">
        <v>2</v>
      </c>
      <c r="F16" s="277"/>
      <c r="G16" s="261"/>
      <c r="H16" s="261"/>
      <c r="I16" s="262"/>
      <c r="J16" s="263"/>
      <c r="K16" s="255"/>
      <c r="L16" s="269">
        <v>1.6400000000000001E-2</v>
      </c>
      <c r="M16" s="265"/>
      <c r="N16" s="266" t="e">
        <f>M16/J16</f>
        <v>#DIV/0!</v>
      </c>
      <c r="O16" s="266" t="e">
        <f>N16*L16</f>
        <v>#DIV/0!</v>
      </c>
      <c r="P16" s="267" t="e">
        <f t="shared" si="2"/>
        <v>#DIV/0!</v>
      </c>
      <c r="Q16" s="267"/>
      <c r="R16" s="44"/>
      <c r="S16" s="45"/>
      <c r="T16" s="43"/>
      <c r="U16" s="46"/>
      <c r="V16" s="47"/>
      <c r="W16" s="48"/>
      <c r="X16" s="49"/>
      <c r="Y16" s="49"/>
      <c r="Z16" s="49"/>
      <c r="AA16" s="49"/>
      <c r="AB16" s="49"/>
      <c r="AC16" s="4"/>
      <c r="AD16" s="704"/>
      <c r="AE16" s="704"/>
      <c r="AF16" s="4"/>
    </row>
    <row r="17" spans="1:30" ht="16.5" customHeight="1">
      <c r="A17" s="22" t="s">
        <v>26</v>
      </c>
      <c r="B17" s="23"/>
      <c r="C17" s="50"/>
      <c r="D17" s="259"/>
      <c r="E17" s="260">
        <v>4</v>
      </c>
      <c r="F17" s="277"/>
      <c r="G17" s="261"/>
      <c r="H17" s="261"/>
      <c r="I17" s="262"/>
      <c r="J17" s="263"/>
      <c r="K17" s="255"/>
      <c r="L17" s="264">
        <v>8.6999999999999994E-3</v>
      </c>
      <c r="M17" s="265"/>
      <c r="N17" s="266" t="e">
        <f t="shared" si="0"/>
        <v>#DIV/0!</v>
      </c>
      <c r="O17" s="266" t="e">
        <f t="shared" si="1"/>
        <v>#DIV/0!</v>
      </c>
      <c r="P17" s="267" t="e">
        <f t="shared" si="2"/>
        <v>#DIV/0!</v>
      </c>
      <c r="Q17" s="267"/>
      <c r="R17" s="44"/>
      <c r="S17" s="45"/>
      <c r="T17" s="51"/>
      <c r="U17" s="39"/>
      <c r="V17" s="32"/>
      <c r="W17" s="32"/>
      <c r="X17" s="33"/>
      <c r="Y17" s="33"/>
      <c r="Z17" s="33"/>
      <c r="AA17" s="33"/>
      <c r="AB17" s="33"/>
    </row>
    <row r="18" spans="1:30" ht="16.5" customHeight="1">
      <c r="A18" s="22" t="s">
        <v>27</v>
      </c>
      <c r="B18" s="23"/>
      <c r="C18" s="52"/>
      <c r="D18" s="259"/>
      <c r="E18" s="260">
        <v>5</v>
      </c>
      <c r="F18" s="277"/>
      <c r="G18" s="270"/>
      <c r="H18" s="270"/>
      <c r="I18" s="271"/>
      <c r="J18" s="263"/>
      <c r="K18" s="255"/>
      <c r="L18" s="272">
        <v>9.7000000000000003E-3</v>
      </c>
      <c r="M18" s="265"/>
      <c r="N18" s="266" t="e">
        <f t="shared" si="0"/>
        <v>#DIV/0!</v>
      </c>
      <c r="O18" s="266" t="e">
        <f t="shared" si="1"/>
        <v>#DIV/0!</v>
      </c>
      <c r="P18" s="267" t="e">
        <f t="shared" si="2"/>
        <v>#DIV/0!</v>
      </c>
      <c r="Q18" s="267"/>
      <c r="R18" s="44"/>
      <c r="S18" s="45"/>
      <c r="T18" s="43"/>
      <c r="U18" s="39"/>
      <c r="V18" s="53"/>
      <c r="W18" s="53"/>
      <c r="X18" s="54"/>
      <c r="Y18" s="54"/>
      <c r="Z18" s="54"/>
      <c r="AA18" s="54"/>
      <c r="AB18" s="54"/>
    </row>
    <row r="19" spans="1:30" ht="16.5" customHeight="1">
      <c r="A19" s="22" t="s">
        <v>28</v>
      </c>
      <c r="B19" s="23"/>
      <c r="C19" s="55"/>
      <c r="D19" s="249"/>
      <c r="F19" s="277"/>
      <c r="G19" s="278"/>
      <c r="H19" s="278"/>
      <c r="I19" s="317" t="s">
        <v>117</v>
      </c>
      <c r="J19" s="263"/>
      <c r="K19" s="255"/>
      <c r="L19" s="264"/>
      <c r="M19" s="265"/>
      <c r="N19" s="258" t="e">
        <f>AVERAGE(N14:N18)</f>
        <v>#DIV/0!</v>
      </c>
      <c r="O19" s="266" t="e">
        <f t="shared" si="1"/>
        <v>#DIV/0!</v>
      </c>
      <c r="P19" s="267" t="e">
        <f>IF(N19=100%, "Done","on going")</f>
        <v>#DIV/0!</v>
      </c>
      <c r="Q19" s="267"/>
      <c r="R19" s="44"/>
      <c r="S19" s="45"/>
      <c r="T19" s="51"/>
      <c r="U19" s="39"/>
      <c r="V19" s="49"/>
      <c r="W19" s="49"/>
      <c r="X19" s="49"/>
      <c r="Y19" s="49"/>
      <c r="Z19" s="49"/>
      <c r="AA19" s="49"/>
      <c r="AB19" s="49"/>
      <c r="AC19" s="687"/>
      <c r="AD19" s="687"/>
    </row>
    <row r="20" spans="1:30" ht="16.5" customHeight="1">
      <c r="A20" s="22" t="s">
        <v>29</v>
      </c>
      <c r="B20" s="23"/>
      <c r="C20" s="55"/>
      <c r="D20" s="259"/>
      <c r="E20" s="260"/>
      <c r="F20" s="190"/>
      <c r="G20" s="273"/>
      <c r="H20" s="273"/>
      <c r="I20" s="274"/>
      <c r="J20" s="263"/>
      <c r="K20" s="255"/>
      <c r="L20" s="275"/>
      <c r="M20" s="265"/>
      <c r="N20" s="266"/>
      <c r="O20" s="266">
        <f t="shared" si="1"/>
        <v>0</v>
      </c>
      <c r="P20" s="267"/>
      <c r="Q20" s="267"/>
      <c r="R20" s="44"/>
      <c r="S20" s="29"/>
      <c r="T20" s="1"/>
      <c r="U20" s="56"/>
      <c r="V20" s="53"/>
      <c r="W20" s="57"/>
      <c r="X20" s="58"/>
      <c r="Y20" s="58"/>
      <c r="Z20" s="58"/>
      <c r="AA20" s="58"/>
      <c r="AB20" s="58"/>
    </row>
    <row r="21" spans="1:30" ht="16.5" customHeight="1">
      <c r="A21" s="22" t="s">
        <v>30</v>
      </c>
      <c r="B21" s="23"/>
      <c r="C21" s="55"/>
      <c r="D21" s="279">
        <v>2</v>
      </c>
      <c r="E21" s="280" t="s">
        <v>114</v>
      </c>
      <c r="F21" s="277"/>
      <c r="G21" s="278"/>
      <c r="H21" s="281"/>
      <c r="I21" s="282"/>
      <c r="J21" s="263"/>
      <c r="K21" s="255"/>
      <c r="L21" s="283"/>
      <c r="M21" s="284"/>
      <c r="N21" s="266"/>
      <c r="O21" s="266">
        <f>N21*L21</f>
        <v>0</v>
      </c>
      <c r="P21" s="267"/>
      <c r="Q21" s="267"/>
      <c r="R21" s="44"/>
      <c r="S21" s="29"/>
      <c r="T21" s="43"/>
      <c r="U21" s="59"/>
      <c r="V21" s="53"/>
      <c r="W21" s="53"/>
      <c r="X21" s="58"/>
      <c r="Y21" s="58"/>
      <c r="Z21" s="58"/>
      <c r="AA21" s="58"/>
      <c r="AB21" s="58"/>
    </row>
    <row r="22" spans="1:30" ht="16.5" customHeight="1">
      <c r="A22" s="60" t="s">
        <v>31</v>
      </c>
      <c r="B22" s="61"/>
      <c r="C22" s="55"/>
      <c r="D22" s="259"/>
      <c r="E22" s="260">
        <v>1</v>
      </c>
      <c r="F22" s="190"/>
      <c r="G22" s="282"/>
      <c r="H22" s="282"/>
      <c r="I22" s="282"/>
      <c r="J22" s="263"/>
      <c r="K22" s="255"/>
      <c r="L22" s="283"/>
      <c r="M22" s="285"/>
      <c r="N22" s="266" t="e">
        <f t="shared" ref="N22:N25" si="3">M22/J22</f>
        <v>#DIV/0!</v>
      </c>
      <c r="O22" s="266" t="e">
        <f t="shared" ref="O22" si="4">N22*L22</f>
        <v>#DIV/0!</v>
      </c>
      <c r="P22" s="267" t="e">
        <f t="shared" ref="P22:P27" si="5">IF(N22=100%, "Done","on going")</f>
        <v>#DIV/0!</v>
      </c>
      <c r="Q22" s="267"/>
      <c r="R22" s="44"/>
      <c r="S22" s="37"/>
      <c r="T22" s="43"/>
      <c r="U22" s="62"/>
      <c r="V22" s="63"/>
      <c r="W22" s="53"/>
      <c r="X22" s="58"/>
      <c r="Y22" s="58"/>
      <c r="Z22" s="58"/>
      <c r="AA22" s="58"/>
      <c r="AB22" s="58"/>
    </row>
    <row r="23" spans="1:30" ht="16.5" customHeight="1">
      <c r="A23" s="60"/>
      <c r="B23" s="61"/>
      <c r="C23" s="55"/>
      <c r="D23" s="259"/>
      <c r="E23" s="286">
        <v>2</v>
      </c>
      <c r="F23" s="287"/>
      <c r="G23" s="215"/>
      <c r="H23" s="215"/>
      <c r="I23" s="215"/>
      <c r="J23" s="263"/>
      <c r="K23" s="255"/>
      <c r="L23" s="215"/>
      <c r="M23" s="285"/>
      <c r="N23" s="266" t="e">
        <f t="shared" si="3"/>
        <v>#DIV/0!</v>
      </c>
      <c r="O23" s="266"/>
      <c r="P23" s="267" t="e">
        <f t="shared" si="5"/>
        <v>#DIV/0!</v>
      </c>
      <c r="Q23" s="267"/>
      <c r="R23" s="44"/>
      <c r="S23" s="29"/>
      <c r="T23" s="64"/>
      <c r="U23" s="39"/>
      <c r="V23" s="53"/>
      <c r="W23" s="53"/>
      <c r="X23" s="58"/>
      <c r="Y23" s="34"/>
      <c r="Z23" s="58"/>
      <c r="AA23" s="58"/>
      <c r="AB23" s="58"/>
    </row>
    <row r="24" spans="1:30" ht="16.5" customHeight="1">
      <c r="A24" s="529" t="s">
        <v>32</v>
      </c>
      <c r="B24" s="65">
        <f>SUM(B26:B35)</f>
        <v>0</v>
      </c>
      <c r="C24" s="55"/>
      <c r="D24" s="279"/>
      <c r="E24" s="288">
        <v>3</v>
      </c>
      <c r="F24" s="289"/>
      <c r="G24" s="215"/>
      <c r="H24" s="215"/>
      <c r="I24" s="290"/>
      <c r="J24" s="263"/>
      <c r="K24" s="255"/>
      <c r="L24" s="215"/>
      <c r="M24" s="291"/>
      <c r="N24" s="266" t="e">
        <f t="shared" si="3"/>
        <v>#DIV/0!</v>
      </c>
      <c r="O24" s="266"/>
      <c r="P24" s="267" t="e">
        <f t="shared" si="5"/>
        <v>#DIV/0!</v>
      </c>
      <c r="Q24" s="267"/>
      <c r="R24" s="44"/>
      <c r="S24" s="29"/>
      <c r="T24" s="43"/>
      <c r="U24" s="62"/>
      <c r="V24" s="66"/>
      <c r="W24" s="67"/>
      <c r="X24" s="33"/>
      <c r="Y24" s="33"/>
      <c r="Z24" s="33"/>
      <c r="AA24" s="33"/>
      <c r="AB24" s="33"/>
      <c r="AC24" s="163"/>
    </row>
    <row r="25" spans="1:30" ht="16.5" customHeight="1">
      <c r="A25" s="68"/>
      <c r="B25" s="19"/>
      <c r="C25" s="55"/>
      <c r="D25" s="279"/>
      <c r="E25" s="288">
        <v>4</v>
      </c>
      <c r="F25" s="289"/>
      <c r="G25" s="215"/>
      <c r="H25" s="215"/>
      <c r="I25" s="215"/>
      <c r="J25" s="263"/>
      <c r="K25" s="255"/>
      <c r="L25" s="215"/>
      <c r="M25" s="291"/>
      <c r="N25" s="266" t="e">
        <f t="shared" si="3"/>
        <v>#DIV/0!</v>
      </c>
      <c r="O25" s="266"/>
      <c r="P25" s="267" t="e">
        <f t="shared" si="5"/>
        <v>#DIV/0!</v>
      </c>
      <c r="Q25" s="267"/>
      <c r="R25" s="44"/>
      <c r="S25" s="29"/>
      <c r="T25" s="43"/>
      <c r="U25" s="39"/>
      <c r="V25" s="69"/>
      <c r="W25" s="69"/>
      <c r="X25" s="33"/>
      <c r="Y25" s="70"/>
      <c r="Z25" s="33"/>
      <c r="AA25" s="33"/>
      <c r="AB25" s="33"/>
      <c r="AC25" s="163"/>
    </row>
    <row r="26" spans="1:30" ht="16.5" customHeight="1">
      <c r="A26" s="71" t="s">
        <v>33</v>
      </c>
      <c r="B26" s="72"/>
      <c r="C26" s="55"/>
      <c r="D26" s="292"/>
      <c r="E26" s="260">
        <v>5</v>
      </c>
      <c r="F26" s="277"/>
      <c r="G26" s="273"/>
      <c r="H26" s="282"/>
      <c r="I26" s="282"/>
      <c r="J26" s="263"/>
      <c r="K26" s="255"/>
      <c r="L26" s="283"/>
      <c r="M26" s="291"/>
      <c r="N26" s="266" t="e">
        <f>M26/J26</f>
        <v>#DIV/0!</v>
      </c>
      <c r="O26" s="266"/>
      <c r="P26" s="267" t="e">
        <f t="shared" si="5"/>
        <v>#DIV/0!</v>
      </c>
      <c r="Q26" s="267"/>
      <c r="R26" s="44"/>
      <c r="S26" s="45"/>
      <c r="T26" s="73"/>
      <c r="U26" s="39"/>
      <c r="V26" s="69"/>
      <c r="W26" s="186"/>
      <c r="X26" s="74"/>
      <c r="Y26" s="33"/>
      <c r="Z26" s="75"/>
      <c r="AA26" s="70"/>
      <c r="AB26" s="33"/>
      <c r="AC26" s="163"/>
    </row>
    <row r="27" spans="1:30" ht="16.5" customHeight="1">
      <c r="A27" s="71" t="s">
        <v>34</v>
      </c>
      <c r="B27" s="23"/>
      <c r="C27" s="55"/>
      <c r="D27" s="259"/>
      <c r="F27" s="277"/>
      <c r="G27" s="278"/>
      <c r="H27" s="278"/>
      <c r="I27" s="317" t="s">
        <v>117</v>
      </c>
      <c r="J27" s="263"/>
      <c r="K27" s="255"/>
      <c r="L27" s="264"/>
      <c r="M27" s="265"/>
      <c r="N27" s="258" t="e">
        <f>AVERAGE(N22:N26)</f>
        <v>#DIV/0!</v>
      </c>
      <c r="O27" s="266"/>
      <c r="P27" s="267" t="e">
        <f t="shared" si="5"/>
        <v>#DIV/0!</v>
      </c>
      <c r="Q27" s="267"/>
      <c r="R27" s="44"/>
      <c r="S27" s="29"/>
      <c r="T27" s="76"/>
      <c r="U27" s="77"/>
      <c r="V27" s="69"/>
      <c r="W27" s="69"/>
      <c r="X27" s="33"/>
      <c r="Y27" s="33"/>
      <c r="Z27" s="70"/>
      <c r="AA27" s="70"/>
      <c r="AB27" s="33"/>
      <c r="AC27" s="187"/>
    </row>
    <row r="28" spans="1:30" ht="16.5" customHeight="1">
      <c r="A28" s="71" t="s">
        <v>35</v>
      </c>
      <c r="B28" s="23"/>
      <c r="C28" s="55"/>
      <c r="D28" s="259"/>
      <c r="E28" s="260"/>
      <c r="F28" s="190"/>
      <c r="G28" s="273"/>
      <c r="H28" s="273"/>
      <c r="I28" s="274"/>
      <c r="J28" s="263"/>
      <c r="K28" s="255"/>
      <c r="L28" s="275"/>
      <c r="M28" s="265"/>
      <c r="N28" s="266"/>
      <c r="O28" s="215"/>
      <c r="P28" s="267"/>
      <c r="Q28" s="267"/>
      <c r="R28" s="44"/>
      <c r="S28" s="29"/>
      <c r="T28" s="43"/>
      <c r="U28" s="77"/>
      <c r="V28" s="77"/>
      <c r="W28" s="67"/>
      <c r="X28" s="33"/>
      <c r="Y28" s="33"/>
      <c r="Z28" s="33"/>
      <c r="AA28" s="70"/>
      <c r="AB28" s="33"/>
      <c r="AC28" s="163"/>
    </row>
    <row r="29" spans="1:30" ht="16.5" customHeight="1">
      <c r="A29" s="71" t="s">
        <v>36</v>
      </c>
      <c r="B29" s="23"/>
      <c r="C29" s="55"/>
      <c r="D29" s="279">
        <v>3</v>
      </c>
      <c r="E29" s="280" t="s">
        <v>115</v>
      </c>
      <c r="F29" s="277"/>
      <c r="G29" s="278"/>
      <c r="H29" s="281"/>
      <c r="I29" s="282"/>
      <c r="J29" s="263"/>
      <c r="K29" s="255"/>
      <c r="L29" s="283"/>
      <c r="M29" s="284"/>
      <c r="N29" s="266"/>
      <c r="O29" s="215"/>
      <c r="P29" s="267"/>
      <c r="Q29" s="267"/>
      <c r="R29" s="44"/>
      <c r="S29" s="29"/>
      <c r="T29" s="51"/>
      <c r="U29" s="78"/>
      <c r="V29" s="43"/>
      <c r="W29" s="69"/>
      <c r="X29" s="33"/>
      <c r="Y29" s="75"/>
      <c r="Z29" s="33"/>
      <c r="AA29" s="33"/>
      <c r="AB29" s="33"/>
      <c r="AC29" s="163"/>
    </row>
    <row r="30" spans="1:30" ht="16.5" customHeight="1">
      <c r="A30" s="79" t="s">
        <v>37</v>
      </c>
      <c r="B30" s="23"/>
      <c r="C30" s="55"/>
      <c r="D30" s="259"/>
      <c r="E30" s="260">
        <v>1</v>
      </c>
      <c r="F30" s="190"/>
      <c r="G30" s="282"/>
      <c r="H30" s="282"/>
      <c r="I30" s="282"/>
      <c r="J30" s="263"/>
      <c r="K30" s="255"/>
      <c r="L30" s="283"/>
      <c r="M30" s="285"/>
      <c r="N30" s="266" t="e">
        <f t="shared" ref="N30:N33" si="6">M30/J30</f>
        <v>#DIV/0!</v>
      </c>
      <c r="O30" s="215"/>
      <c r="P30" s="267" t="e">
        <f t="shared" ref="P30:P35" si="7">IF(N30=100%, "Done","on going")</f>
        <v>#DIV/0!</v>
      </c>
      <c r="Q30" s="267"/>
      <c r="R30" s="44"/>
      <c r="S30" s="45"/>
      <c r="T30" s="76"/>
      <c r="U30" s="46"/>
      <c r="V30" s="69"/>
      <c r="W30" s="186"/>
      <c r="X30" s="74"/>
      <c r="Y30" s="33"/>
      <c r="Z30" s="75"/>
      <c r="AA30" s="70"/>
      <c r="AB30" s="33"/>
      <c r="AC30" s="163"/>
    </row>
    <row r="31" spans="1:30" ht="16.5" customHeight="1">
      <c r="A31" s="71" t="s">
        <v>38</v>
      </c>
      <c r="B31" s="23"/>
      <c r="C31" s="55"/>
      <c r="D31" s="259"/>
      <c r="E31" s="286">
        <v>2</v>
      </c>
      <c r="F31" s="287"/>
      <c r="G31" s="215"/>
      <c r="H31" s="215"/>
      <c r="I31" s="215"/>
      <c r="J31" s="263"/>
      <c r="K31" s="255"/>
      <c r="L31" s="215"/>
      <c r="M31" s="285"/>
      <c r="N31" s="266" t="e">
        <f t="shared" si="6"/>
        <v>#DIV/0!</v>
      </c>
      <c r="O31" s="266"/>
      <c r="P31" s="267" t="e">
        <f t="shared" si="7"/>
        <v>#DIV/0!</v>
      </c>
      <c r="Q31" s="267"/>
      <c r="R31" s="80"/>
      <c r="S31" s="29"/>
      <c r="T31" s="51"/>
      <c r="U31" s="77"/>
      <c r="V31" s="69"/>
      <c r="W31" s="69"/>
      <c r="X31" s="33"/>
      <c r="Y31" s="33"/>
      <c r="Z31" s="81"/>
      <c r="AA31" s="82"/>
      <c r="AB31" s="33"/>
      <c r="AC31" s="163"/>
    </row>
    <row r="32" spans="1:30" ht="16.5" customHeight="1">
      <c r="A32" s="71" t="s">
        <v>39</v>
      </c>
      <c r="B32" s="23"/>
      <c r="C32" s="83"/>
      <c r="D32" s="279"/>
      <c r="E32" s="288">
        <v>3</v>
      </c>
      <c r="F32" s="289"/>
      <c r="G32" s="215"/>
      <c r="H32" s="215"/>
      <c r="I32" s="290"/>
      <c r="J32" s="263"/>
      <c r="K32" s="255"/>
      <c r="L32" s="215"/>
      <c r="M32" s="291"/>
      <c r="N32" s="266" t="e">
        <f t="shared" si="6"/>
        <v>#DIV/0!</v>
      </c>
      <c r="O32" s="266"/>
      <c r="P32" s="267" t="e">
        <f t="shared" si="7"/>
        <v>#DIV/0!</v>
      </c>
      <c r="Q32" s="267"/>
      <c r="R32" s="80"/>
      <c r="S32" s="29"/>
      <c r="T32" s="43"/>
      <c r="U32" s="77"/>
      <c r="V32" s="69"/>
      <c r="W32" s="163"/>
      <c r="X32" s="33"/>
      <c r="Y32" s="33"/>
      <c r="Z32" s="163"/>
      <c r="AA32" s="188"/>
      <c r="AB32" s="81"/>
      <c r="AC32" s="163"/>
    </row>
    <row r="33" spans="1:29" ht="16.5" customHeight="1">
      <c r="A33" s="71" t="s">
        <v>40</v>
      </c>
      <c r="B33" s="23"/>
      <c r="C33" s="83"/>
      <c r="D33" s="279"/>
      <c r="E33" s="288">
        <v>4</v>
      </c>
      <c r="F33" s="289"/>
      <c r="G33" s="215"/>
      <c r="H33" s="215"/>
      <c r="I33" s="215"/>
      <c r="J33" s="263"/>
      <c r="K33" s="255"/>
      <c r="L33" s="215"/>
      <c r="M33" s="291"/>
      <c r="N33" s="266" t="e">
        <f t="shared" si="6"/>
        <v>#DIV/0!</v>
      </c>
      <c r="O33" s="266"/>
      <c r="P33" s="267" t="e">
        <f t="shared" si="7"/>
        <v>#DIV/0!</v>
      </c>
      <c r="Q33" s="267"/>
      <c r="R33" s="80"/>
      <c r="S33" s="29"/>
      <c r="T33" s="76"/>
      <c r="U33" s="77"/>
      <c r="V33" s="69"/>
      <c r="W33" s="69"/>
      <c r="X33" s="74"/>
      <c r="Y33" s="81"/>
      <c r="Z33" s="75"/>
      <c r="AA33" s="75"/>
      <c r="AB33" s="81"/>
      <c r="AC33" s="163"/>
    </row>
    <row r="34" spans="1:29" ht="16.5" customHeight="1">
      <c r="A34" s="71" t="s">
        <v>41</v>
      </c>
      <c r="B34" s="84"/>
      <c r="C34" s="83"/>
      <c r="D34" s="292"/>
      <c r="E34" s="260">
        <v>5</v>
      </c>
      <c r="F34" s="277"/>
      <c r="G34" s="273"/>
      <c r="H34" s="282"/>
      <c r="I34" s="282"/>
      <c r="J34" s="263"/>
      <c r="K34" s="255"/>
      <c r="L34" s="283"/>
      <c r="M34" s="291"/>
      <c r="N34" s="266" t="e">
        <f>M34/J34</f>
        <v>#DIV/0!</v>
      </c>
      <c r="O34" s="266"/>
      <c r="P34" s="267" t="e">
        <f t="shared" si="7"/>
        <v>#DIV/0!</v>
      </c>
      <c r="Q34" s="267"/>
      <c r="R34" s="80"/>
      <c r="S34" s="45"/>
      <c r="T34" s="43"/>
      <c r="U34" s="46"/>
      <c r="V34" s="69"/>
      <c r="W34" s="186"/>
      <c r="X34" s="74"/>
      <c r="Y34" s="33"/>
      <c r="Z34" s="75"/>
      <c r="AA34" s="70"/>
      <c r="AB34" s="81"/>
      <c r="AC34" s="163"/>
    </row>
    <row r="35" spans="1:29" ht="16.5" customHeight="1">
      <c r="A35" s="71" t="s">
        <v>129</v>
      </c>
      <c r="B35" s="86"/>
      <c r="C35" s="55"/>
      <c r="D35" s="259"/>
      <c r="F35" s="277"/>
      <c r="G35" s="278"/>
      <c r="H35" s="278"/>
      <c r="I35" s="317" t="s">
        <v>117</v>
      </c>
      <c r="J35" s="263"/>
      <c r="K35" s="255"/>
      <c r="L35" s="264"/>
      <c r="M35" s="265"/>
      <c r="N35" s="258" t="e">
        <f>AVERAGE(N30:N34)</f>
        <v>#DIV/0!</v>
      </c>
      <c r="O35" s="266"/>
      <c r="P35" s="267" t="e">
        <f t="shared" si="7"/>
        <v>#DIV/0!</v>
      </c>
      <c r="Q35" s="267"/>
      <c r="R35" s="80"/>
      <c r="S35" s="29"/>
      <c r="T35" s="85"/>
      <c r="U35" s="46"/>
      <c r="V35" s="69"/>
      <c r="W35" s="69"/>
      <c r="X35" s="33"/>
      <c r="Y35" s="33"/>
      <c r="Z35" s="33"/>
      <c r="AA35" s="70"/>
      <c r="AB35" s="33"/>
      <c r="AC35" s="163"/>
    </row>
    <row r="36" spans="1:29" ht="16.5" customHeight="1">
      <c r="A36" s="530" t="s">
        <v>42</v>
      </c>
      <c r="B36" s="15">
        <f>SUM(B37:B45)</f>
        <v>0</v>
      </c>
      <c r="C36" s="87"/>
      <c r="D36" s="259"/>
      <c r="E36" s="260"/>
      <c r="F36" s="190"/>
      <c r="G36" s="273"/>
      <c r="H36" s="273"/>
      <c r="I36" s="274"/>
      <c r="J36" s="263"/>
      <c r="K36" s="255"/>
      <c r="L36" s="275"/>
      <c r="M36" s="265"/>
      <c r="N36" s="266"/>
      <c r="O36" s="215"/>
      <c r="P36" s="267"/>
      <c r="Q36" s="267"/>
      <c r="R36" s="80"/>
      <c r="S36" s="29"/>
      <c r="T36" s="43"/>
      <c r="U36" s="77"/>
      <c r="V36" s="69"/>
      <c r="W36" s="69"/>
      <c r="X36" s="33"/>
      <c r="Y36" s="33"/>
      <c r="Z36" s="33"/>
      <c r="AA36" s="33"/>
      <c r="AB36" s="33"/>
      <c r="AC36" s="163"/>
    </row>
    <row r="37" spans="1:29" ht="16.5" customHeight="1">
      <c r="A37" s="18" t="s">
        <v>43</v>
      </c>
      <c r="B37" s="19"/>
      <c r="C37" s="87"/>
      <c r="D37" s="279">
        <v>4</v>
      </c>
      <c r="E37" s="280" t="s">
        <v>123</v>
      </c>
      <c r="F37" s="277"/>
      <c r="G37" s="278"/>
      <c r="H37" s="281"/>
      <c r="I37" s="282"/>
      <c r="J37" s="263"/>
      <c r="K37" s="255"/>
      <c r="L37" s="283"/>
      <c r="M37" s="284"/>
      <c r="N37" s="266"/>
      <c r="O37" s="215"/>
      <c r="P37" s="267"/>
      <c r="Q37" s="267"/>
      <c r="R37" s="88"/>
      <c r="S37" s="29"/>
      <c r="T37" s="43"/>
      <c r="U37" s="46"/>
      <c r="V37" s="69"/>
      <c r="W37" s="186"/>
      <c r="X37" s="74"/>
      <c r="Y37" s="33"/>
      <c r="Z37" s="75"/>
      <c r="AA37" s="70"/>
      <c r="AB37" s="33"/>
      <c r="AC37" s="163"/>
    </row>
    <row r="38" spans="1:29" ht="16.5" customHeight="1">
      <c r="A38" s="22" t="s">
        <v>44</v>
      </c>
      <c r="B38" s="23"/>
      <c r="C38" s="89"/>
      <c r="D38" s="259"/>
      <c r="E38" s="260">
        <v>1</v>
      </c>
      <c r="F38" s="190"/>
      <c r="G38" s="282"/>
      <c r="H38" s="282"/>
      <c r="I38" s="282"/>
      <c r="J38" s="263"/>
      <c r="K38" s="255"/>
      <c r="L38" s="283"/>
      <c r="M38" s="285"/>
      <c r="N38" s="266" t="e">
        <f t="shared" ref="N38:N41" si="8">M38/J38</f>
        <v>#DIV/0!</v>
      </c>
      <c r="O38" s="215"/>
      <c r="P38" s="267" t="e">
        <f t="shared" ref="P38:P43" si="9">IF(N38=100%, "Done","on going")</f>
        <v>#DIV/0!</v>
      </c>
      <c r="Q38" s="267"/>
      <c r="R38" s="90"/>
      <c r="S38" s="29"/>
      <c r="T38" s="43"/>
      <c r="U38" s="91"/>
      <c r="V38" s="69"/>
      <c r="W38" s="69"/>
      <c r="X38" s="33"/>
      <c r="Y38" s="33"/>
      <c r="Z38" s="33"/>
      <c r="AA38" s="70"/>
      <c r="AB38" s="33"/>
      <c r="AC38" s="163"/>
    </row>
    <row r="39" spans="1:29" ht="16.5" customHeight="1">
      <c r="A39" s="22" t="s">
        <v>45</v>
      </c>
      <c r="B39" s="23"/>
      <c r="C39" s="87"/>
      <c r="D39" s="259"/>
      <c r="E39" s="286">
        <v>2</v>
      </c>
      <c r="F39" s="287"/>
      <c r="G39" s="215"/>
      <c r="H39" s="215"/>
      <c r="I39" s="215"/>
      <c r="J39" s="263"/>
      <c r="K39" s="255"/>
      <c r="L39" s="215"/>
      <c r="M39" s="285"/>
      <c r="N39" s="266" t="e">
        <f t="shared" si="8"/>
        <v>#DIV/0!</v>
      </c>
      <c r="O39" s="266"/>
      <c r="P39" s="267" t="e">
        <f t="shared" si="9"/>
        <v>#DIV/0!</v>
      </c>
      <c r="Q39" s="267"/>
      <c r="R39" s="90"/>
      <c r="S39" s="29"/>
      <c r="T39" s="34"/>
      <c r="U39" s="46"/>
      <c r="V39" s="77"/>
      <c r="W39" s="69"/>
      <c r="X39" s="92"/>
      <c r="Y39" s="33"/>
      <c r="Z39" s="33"/>
      <c r="AA39" s="70"/>
      <c r="AB39" s="33"/>
      <c r="AC39" s="163"/>
    </row>
    <row r="40" spans="1:29" ht="16.5" customHeight="1">
      <c r="A40" s="22" t="s">
        <v>46</v>
      </c>
      <c r="B40" s="23"/>
      <c r="C40" s="87"/>
      <c r="D40" s="279"/>
      <c r="E40" s="288">
        <v>3</v>
      </c>
      <c r="F40" s="289"/>
      <c r="G40" s="215"/>
      <c r="H40" s="215"/>
      <c r="I40" s="290"/>
      <c r="J40" s="263"/>
      <c r="K40" s="255"/>
      <c r="L40" s="215"/>
      <c r="M40" s="291"/>
      <c r="N40" s="266" t="e">
        <f t="shared" si="8"/>
        <v>#DIV/0!</v>
      </c>
      <c r="O40" s="266"/>
      <c r="P40" s="267" t="e">
        <f t="shared" si="9"/>
        <v>#DIV/0!</v>
      </c>
      <c r="Q40" s="267"/>
      <c r="R40" s="90"/>
      <c r="S40" s="45"/>
      <c r="T40" s="51"/>
      <c r="U40" s="77"/>
      <c r="V40" s="69"/>
      <c r="W40" s="163"/>
      <c r="X40" s="163"/>
      <c r="Y40" s="33"/>
      <c r="Z40" s="33"/>
      <c r="AA40" s="33"/>
      <c r="AB40" s="33"/>
      <c r="AC40" s="163"/>
    </row>
    <row r="41" spans="1:29" ht="16.5" customHeight="1">
      <c r="A41" s="22" t="s">
        <v>47</v>
      </c>
      <c r="B41" s="23"/>
      <c r="C41" s="89"/>
      <c r="D41" s="279"/>
      <c r="E41" s="288">
        <v>4</v>
      </c>
      <c r="F41" s="289"/>
      <c r="G41" s="215"/>
      <c r="H41" s="215"/>
      <c r="I41" s="215"/>
      <c r="J41" s="263"/>
      <c r="K41" s="255"/>
      <c r="L41" s="215"/>
      <c r="M41" s="291"/>
      <c r="N41" s="266" t="e">
        <f t="shared" si="8"/>
        <v>#DIV/0!</v>
      </c>
      <c r="O41" s="266"/>
      <c r="P41" s="267" t="e">
        <f t="shared" si="9"/>
        <v>#DIV/0!</v>
      </c>
      <c r="Q41" s="267"/>
      <c r="R41" s="90"/>
      <c r="S41" s="29"/>
      <c r="T41" s="43"/>
      <c r="U41" s="77"/>
      <c r="V41" s="69"/>
      <c r="W41" s="69"/>
      <c r="X41" s="33"/>
      <c r="Y41" s="33"/>
      <c r="Z41" s="33"/>
      <c r="AA41" s="33"/>
      <c r="AB41" s="33"/>
    </row>
    <row r="42" spans="1:29" ht="16.5" customHeight="1">
      <c r="A42" s="22" t="s">
        <v>48</v>
      </c>
      <c r="B42" s="23"/>
      <c r="C42" s="89"/>
      <c r="D42" s="292"/>
      <c r="E42" s="260">
        <v>5</v>
      </c>
      <c r="F42" s="277"/>
      <c r="G42" s="273"/>
      <c r="H42" s="282"/>
      <c r="I42" s="282"/>
      <c r="J42" s="263"/>
      <c r="K42" s="255"/>
      <c r="L42" s="283"/>
      <c r="M42" s="291"/>
      <c r="N42" s="266" t="e">
        <f>M42/J42</f>
        <v>#DIV/0!</v>
      </c>
      <c r="O42" s="266"/>
      <c r="P42" s="267" t="e">
        <f t="shared" si="9"/>
        <v>#DIV/0!</v>
      </c>
      <c r="Q42" s="267"/>
      <c r="R42" s="90"/>
      <c r="S42" s="45"/>
      <c r="T42" s="43"/>
      <c r="U42" s="77"/>
      <c r="V42" s="69"/>
      <c r="W42" s="69"/>
      <c r="X42" s="33"/>
      <c r="Y42" s="33"/>
      <c r="Z42" s="33"/>
      <c r="AA42" s="33"/>
      <c r="AB42" s="33"/>
    </row>
    <row r="43" spans="1:29" ht="16.5" customHeight="1">
      <c r="A43" s="22" t="s">
        <v>49</v>
      </c>
      <c r="B43" s="23"/>
      <c r="C43" s="89"/>
      <c r="D43" s="259"/>
      <c r="F43" s="277"/>
      <c r="G43" s="278"/>
      <c r="H43" s="278"/>
      <c r="I43" s="317" t="s">
        <v>117</v>
      </c>
      <c r="J43" s="263"/>
      <c r="K43" s="255"/>
      <c r="L43" s="264"/>
      <c r="M43" s="265"/>
      <c r="N43" s="258" t="e">
        <f>AVERAGE(N38:N42)</f>
        <v>#DIV/0!</v>
      </c>
      <c r="O43" s="266"/>
      <c r="P43" s="267" t="e">
        <f t="shared" si="9"/>
        <v>#DIV/0!</v>
      </c>
      <c r="Q43" s="267"/>
      <c r="R43" s="90"/>
      <c r="S43" s="45"/>
      <c r="T43" s="43"/>
      <c r="U43" s="77"/>
      <c r="V43" s="66"/>
      <c r="W43" s="69"/>
      <c r="X43" s="33"/>
      <c r="Y43" s="33"/>
      <c r="Z43" s="33"/>
      <c r="AA43" s="33"/>
      <c r="AB43" s="33"/>
    </row>
    <row r="44" spans="1:29" ht="16.5" customHeight="1">
      <c r="A44" s="93" t="s">
        <v>50</v>
      </c>
      <c r="B44" s="94"/>
      <c r="C44" s="89"/>
      <c r="D44" s="259"/>
      <c r="E44" s="260"/>
      <c r="F44" s="277"/>
      <c r="G44" s="251"/>
      <c r="H44" s="166"/>
      <c r="I44" s="294"/>
      <c r="J44" s="293"/>
      <c r="K44" s="276"/>
      <c r="L44" s="295"/>
      <c r="M44" s="284"/>
      <c r="N44" s="266"/>
      <c r="O44" s="266"/>
      <c r="P44" s="267"/>
      <c r="Q44" s="267"/>
      <c r="R44" s="90"/>
      <c r="S44" s="29"/>
      <c r="T44" s="43"/>
      <c r="U44" s="77"/>
      <c r="V44" s="69"/>
      <c r="W44" s="69"/>
      <c r="X44" s="33"/>
      <c r="Y44" s="33"/>
      <c r="Z44" s="33"/>
      <c r="AA44" s="33"/>
      <c r="AB44" s="33"/>
    </row>
    <row r="45" spans="1:29" ht="16.5" customHeight="1">
      <c r="A45" s="95" t="s">
        <v>51</v>
      </c>
      <c r="B45" s="94"/>
      <c r="C45" s="96"/>
      <c r="D45" s="279">
        <v>5</v>
      </c>
      <c r="E45" s="280" t="s">
        <v>124</v>
      </c>
      <c r="F45" s="277"/>
      <c r="G45" s="278"/>
      <c r="H45" s="281"/>
      <c r="I45" s="282"/>
      <c r="J45" s="263"/>
      <c r="K45" s="255"/>
      <c r="L45" s="283"/>
      <c r="M45" s="284"/>
      <c r="N45" s="266"/>
      <c r="O45" s="215"/>
      <c r="P45" s="267"/>
      <c r="Q45" s="267"/>
      <c r="R45" s="97"/>
      <c r="S45" s="98"/>
      <c r="T45" s="99"/>
      <c r="U45" s="100"/>
      <c r="V45" s="101"/>
      <c r="W45" s="30"/>
      <c r="X45" s="30"/>
      <c r="Y45" s="30"/>
      <c r="Z45" s="30"/>
      <c r="AA45" s="30"/>
      <c r="AB45" s="30"/>
    </row>
    <row r="46" spans="1:29" ht="16.5" customHeight="1">
      <c r="A46" s="103"/>
      <c r="B46" s="102"/>
      <c r="C46" s="96"/>
      <c r="D46" s="259"/>
      <c r="E46" s="260">
        <v>1</v>
      </c>
      <c r="F46" s="190"/>
      <c r="G46" s="282"/>
      <c r="H46" s="282"/>
      <c r="I46" s="282"/>
      <c r="J46" s="263"/>
      <c r="K46" s="255"/>
      <c r="L46" s="283"/>
      <c r="M46" s="285"/>
      <c r="N46" s="266" t="e">
        <f t="shared" ref="N46:N49" si="10">M46/J46</f>
        <v>#DIV/0!</v>
      </c>
      <c r="O46" s="215"/>
      <c r="P46" s="267" t="e">
        <f t="shared" ref="P46:P52" si="11">IF(N46=100%, "Done","on going")</f>
        <v>#DIV/0!</v>
      </c>
      <c r="Q46" s="267"/>
      <c r="R46" s="17"/>
      <c r="S46" s="45"/>
      <c r="T46" s="43"/>
      <c r="U46" s="77"/>
      <c r="V46" s="101"/>
      <c r="W46" s="30"/>
      <c r="X46" s="30"/>
      <c r="Y46" s="30"/>
      <c r="Z46" s="30"/>
      <c r="AA46" s="30"/>
      <c r="AB46" s="30"/>
    </row>
    <row r="47" spans="1:29" ht="16.5" customHeight="1">
      <c r="A47" s="105" t="s">
        <v>53</v>
      </c>
      <c r="B47" s="106">
        <f>B9+B24+B36</f>
        <v>0</v>
      </c>
      <c r="C47" s="96"/>
      <c r="D47" s="259"/>
      <c r="E47" s="286">
        <v>2</v>
      </c>
      <c r="F47" s="287"/>
      <c r="G47" s="215"/>
      <c r="H47" s="215"/>
      <c r="I47" s="215"/>
      <c r="J47" s="263"/>
      <c r="K47" s="255"/>
      <c r="L47" s="215"/>
      <c r="M47" s="285"/>
      <c r="N47" s="266" t="e">
        <f t="shared" si="10"/>
        <v>#DIV/0!</v>
      </c>
      <c r="O47" s="266"/>
      <c r="P47" s="267" t="e">
        <f t="shared" si="11"/>
        <v>#DIV/0!</v>
      </c>
      <c r="Q47" s="267"/>
      <c r="R47" s="17"/>
      <c r="S47" s="29"/>
      <c r="T47" s="51"/>
      <c r="U47" s="100"/>
      <c r="V47" s="101"/>
      <c r="W47" s="30"/>
      <c r="X47" s="30"/>
      <c r="Y47" s="30"/>
      <c r="Z47" s="30"/>
      <c r="AA47" s="30"/>
      <c r="AB47" s="30"/>
    </row>
    <row r="48" spans="1:29" ht="16.5" customHeight="1">
      <c r="A48" s="107"/>
      <c r="B48" s="108"/>
      <c r="C48" s="96"/>
      <c r="D48" s="279"/>
      <c r="E48" s="288">
        <v>3</v>
      </c>
      <c r="F48" s="289"/>
      <c r="G48" s="215"/>
      <c r="H48" s="215"/>
      <c r="I48" s="290"/>
      <c r="J48" s="263"/>
      <c r="K48" s="255"/>
      <c r="L48" s="215"/>
      <c r="M48" s="291"/>
      <c r="N48" s="266" t="e">
        <f t="shared" si="10"/>
        <v>#DIV/0!</v>
      </c>
      <c r="O48" s="266"/>
      <c r="P48" s="267" t="e">
        <f t="shared" si="11"/>
        <v>#DIV/0!</v>
      </c>
      <c r="Q48" s="267"/>
      <c r="R48" s="17"/>
      <c r="S48" s="29"/>
      <c r="T48" s="51"/>
      <c r="U48" s="100"/>
      <c r="V48" s="109"/>
      <c r="W48" s="30"/>
      <c r="X48" s="30"/>
      <c r="Y48" s="30"/>
      <c r="Z48" s="30"/>
      <c r="AA48" s="30"/>
      <c r="AB48" s="30"/>
    </row>
    <row r="49" spans="1:28" ht="16.5" customHeight="1">
      <c r="A49" s="105" t="s">
        <v>54</v>
      </c>
      <c r="B49" s="111"/>
      <c r="C49" s="96"/>
      <c r="D49" s="279"/>
      <c r="E49" s="288">
        <v>4</v>
      </c>
      <c r="F49" s="289"/>
      <c r="G49" s="215"/>
      <c r="H49" s="215"/>
      <c r="I49" s="215"/>
      <c r="J49" s="263"/>
      <c r="K49" s="255"/>
      <c r="L49" s="215"/>
      <c r="M49" s="291"/>
      <c r="N49" s="266" t="e">
        <f t="shared" si="10"/>
        <v>#DIV/0!</v>
      </c>
      <c r="O49" s="266"/>
      <c r="P49" s="267" t="e">
        <f t="shared" si="11"/>
        <v>#DIV/0!</v>
      </c>
      <c r="Q49" s="267"/>
      <c r="R49" s="17"/>
      <c r="S49" s="45"/>
      <c r="T49" s="43"/>
      <c r="U49" s="100"/>
      <c r="V49" s="30"/>
      <c r="W49" s="30"/>
      <c r="X49" s="30"/>
      <c r="Y49" s="30"/>
      <c r="Z49" s="30"/>
      <c r="AA49" s="30"/>
      <c r="AB49" s="30"/>
    </row>
    <row r="50" spans="1:28" ht="16.5" customHeight="1">
      <c r="A50" s="245"/>
      <c r="B50" s="108"/>
      <c r="C50" s="96"/>
      <c r="D50" s="292"/>
      <c r="E50" s="260">
        <v>5</v>
      </c>
      <c r="F50" s="277"/>
      <c r="G50" s="273"/>
      <c r="H50" s="282"/>
      <c r="I50" s="282"/>
      <c r="J50" s="263"/>
      <c r="K50" s="255"/>
      <c r="L50" s="283"/>
      <c r="M50" s="291"/>
      <c r="N50" s="266" t="e">
        <f>M50/J50</f>
        <v>#DIV/0!</v>
      </c>
      <c r="O50" s="266"/>
      <c r="P50" s="267" t="e">
        <f t="shared" si="11"/>
        <v>#DIV/0!</v>
      </c>
      <c r="Q50" s="267"/>
      <c r="R50" s="17"/>
      <c r="S50" s="45"/>
      <c r="T50" s="43"/>
      <c r="U50" s="100"/>
      <c r="V50" s="30"/>
      <c r="W50" s="30"/>
      <c r="X50" s="30"/>
      <c r="Y50" s="30"/>
      <c r="Z50" s="30"/>
      <c r="AA50" s="30"/>
      <c r="AB50" s="30"/>
    </row>
    <row r="51" spans="1:28" ht="16.5" customHeight="1">
      <c r="A51" s="246"/>
      <c r="B51" s="94"/>
      <c r="C51" s="96"/>
      <c r="D51" s="259"/>
      <c r="F51" s="277"/>
      <c r="G51" s="278"/>
      <c r="H51" s="278"/>
      <c r="I51" s="317" t="s">
        <v>117</v>
      </c>
      <c r="J51" s="263"/>
      <c r="K51" s="255"/>
      <c r="L51" s="264"/>
      <c r="M51" s="265"/>
      <c r="N51" s="258" t="e">
        <f>AVERAGE(N46:N50)</f>
        <v>#DIV/0!</v>
      </c>
      <c r="O51" s="266"/>
      <c r="P51" s="267" t="e">
        <f t="shared" si="11"/>
        <v>#DIV/0!</v>
      </c>
      <c r="Q51" s="267"/>
      <c r="R51" s="17"/>
      <c r="S51" s="45"/>
      <c r="T51" s="43"/>
      <c r="U51" s="100"/>
      <c r="V51" s="30"/>
      <c r="W51" s="30"/>
      <c r="X51" s="30"/>
      <c r="Y51" s="30"/>
      <c r="Z51" s="30"/>
      <c r="AA51" s="30"/>
      <c r="AB51" s="30"/>
    </row>
    <row r="52" spans="1:28" ht="16.5" customHeight="1">
      <c r="A52" s="246"/>
      <c r="B52" s="94"/>
      <c r="C52" s="96"/>
      <c r="D52" s="259"/>
      <c r="E52" s="260"/>
      <c r="F52" s="277"/>
      <c r="G52" s="166"/>
      <c r="H52" s="166"/>
      <c r="I52" s="317" t="s">
        <v>128</v>
      </c>
      <c r="J52" s="293"/>
      <c r="K52" s="276"/>
      <c r="L52" s="275"/>
      <c r="M52" s="296"/>
      <c r="N52" s="266" t="e">
        <f>(N51+N43+N35+N27+N27)/5</f>
        <v>#DIV/0!</v>
      </c>
      <c r="O52" s="266"/>
      <c r="P52" s="267" t="e">
        <f t="shared" si="11"/>
        <v>#DIV/0!</v>
      </c>
      <c r="Q52" s="267"/>
      <c r="R52" s="17"/>
      <c r="S52" s="45"/>
      <c r="T52" s="43"/>
      <c r="U52" s="100"/>
      <c r="V52" s="30"/>
      <c r="W52" s="30"/>
      <c r="X52" s="30"/>
      <c r="Y52" s="30"/>
      <c r="Z52" s="30"/>
      <c r="AA52" s="30"/>
      <c r="AB52" s="30"/>
    </row>
    <row r="53" spans="1:28" ht="16.5" customHeight="1">
      <c r="A53" s="247"/>
      <c r="B53" s="112"/>
      <c r="C53" s="96"/>
      <c r="D53" s="527"/>
      <c r="E53" s="507" t="s">
        <v>125</v>
      </c>
      <c r="F53" s="508"/>
      <c r="G53" s="509"/>
      <c r="H53" s="510"/>
      <c r="I53" s="511"/>
      <c r="J53" s="512"/>
      <c r="K53" s="513"/>
      <c r="L53" s="514"/>
      <c r="M53" s="515"/>
      <c r="N53" s="516"/>
      <c r="O53" s="517"/>
      <c r="P53" s="518"/>
      <c r="Q53" s="518"/>
      <c r="R53" s="17"/>
      <c r="S53" s="45"/>
      <c r="T53" s="43"/>
      <c r="U53" s="100"/>
      <c r="V53" s="30"/>
      <c r="W53" s="30"/>
      <c r="X53" s="30"/>
      <c r="Y53" s="30"/>
      <c r="Z53" s="30"/>
      <c r="AA53" s="30"/>
      <c r="AB53" s="30"/>
    </row>
    <row r="54" spans="1:28" ht="16.5" customHeight="1">
      <c r="A54" s="248"/>
      <c r="B54" s="94"/>
      <c r="C54" s="96"/>
      <c r="D54" s="259"/>
      <c r="E54" s="260">
        <v>1</v>
      </c>
      <c r="F54" s="190"/>
      <c r="G54" s="282"/>
      <c r="H54" s="282"/>
      <c r="I54" s="282"/>
      <c r="J54" s="263"/>
      <c r="K54" s="255"/>
      <c r="L54" s="283"/>
      <c r="M54" s="285"/>
      <c r="N54" s="266" t="e">
        <f t="shared" ref="N54:N56" si="12">M54/J54</f>
        <v>#DIV/0!</v>
      </c>
      <c r="O54" s="215"/>
      <c r="P54" s="267" t="e">
        <f t="shared" ref="P54:P57" si="13">IF(N54=100%, "Done","on going")</f>
        <v>#DIV/0!</v>
      </c>
      <c r="Q54" s="267"/>
      <c r="R54" s="17"/>
      <c r="S54" s="29"/>
      <c r="T54" s="104"/>
      <c r="U54" s="100"/>
      <c r="V54" s="30"/>
      <c r="W54" s="30"/>
      <c r="X54" s="30"/>
      <c r="Y54" s="30"/>
      <c r="Z54" s="30"/>
      <c r="AA54" s="30"/>
      <c r="AB54" s="30"/>
    </row>
    <row r="55" spans="1:28" ht="16.5" customHeight="1">
      <c r="A55" s="95"/>
      <c r="B55" s="112"/>
      <c r="C55" s="113"/>
      <c r="D55" s="259"/>
      <c r="E55" s="286">
        <v>2</v>
      </c>
      <c r="F55" s="287"/>
      <c r="G55" s="215"/>
      <c r="H55" s="215"/>
      <c r="I55" s="215"/>
      <c r="J55" s="263"/>
      <c r="K55" s="255"/>
      <c r="L55" s="215"/>
      <c r="M55" s="285"/>
      <c r="N55" s="266" t="e">
        <f t="shared" si="12"/>
        <v>#DIV/0!</v>
      </c>
      <c r="O55" s="266"/>
      <c r="P55" s="267" t="e">
        <f t="shared" si="13"/>
        <v>#DIV/0!</v>
      </c>
      <c r="Q55" s="267"/>
      <c r="R55" s="17"/>
      <c r="S55" s="114"/>
      <c r="T55" s="115"/>
      <c r="U55" s="77"/>
      <c r="V55" s="30"/>
      <c r="W55" s="30"/>
      <c r="X55" s="30"/>
      <c r="Y55" s="30"/>
      <c r="Z55" s="30"/>
      <c r="AA55" s="30"/>
      <c r="AB55" s="30"/>
    </row>
    <row r="56" spans="1:28" ht="16.5" customHeight="1">
      <c r="A56" s="95"/>
      <c r="B56" s="112"/>
      <c r="C56" s="113"/>
      <c r="D56" s="279"/>
      <c r="E56" s="288">
        <v>3</v>
      </c>
      <c r="F56" s="289"/>
      <c r="G56" s="215"/>
      <c r="H56" s="215"/>
      <c r="I56" s="290"/>
      <c r="J56" s="263"/>
      <c r="K56" s="255"/>
      <c r="L56" s="215"/>
      <c r="M56" s="291"/>
      <c r="N56" s="266" t="e">
        <f t="shared" si="12"/>
        <v>#DIV/0!</v>
      </c>
      <c r="O56" s="266"/>
      <c r="P56" s="267" t="e">
        <f t="shared" si="13"/>
        <v>#DIV/0!</v>
      </c>
      <c r="Q56" s="267"/>
      <c r="R56" s="17"/>
      <c r="S56" s="29"/>
      <c r="T56" s="51"/>
      <c r="U56" s="77"/>
      <c r="V56" s="30"/>
      <c r="W56" s="30"/>
      <c r="X56" s="30"/>
      <c r="Y56" s="30"/>
      <c r="Z56" s="30"/>
      <c r="AA56" s="30"/>
      <c r="AB56" s="30"/>
    </row>
    <row r="57" spans="1:28" ht="16.5" customHeight="1">
      <c r="A57" s="116" t="s">
        <v>55</v>
      </c>
      <c r="B57" s="117"/>
      <c r="C57" s="113"/>
      <c r="D57" s="259"/>
      <c r="F57" s="277"/>
      <c r="G57" s="278"/>
      <c r="H57" s="278"/>
      <c r="I57" s="317" t="s">
        <v>127</v>
      </c>
      <c r="J57" s="263"/>
      <c r="K57" s="255"/>
      <c r="L57" s="264"/>
      <c r="M57" s="265"/>
      <c r="N57" s="258" t="e">
        <f>AVERAGE(N54:N56)</f>
        <v>#DIV/0!</v>
      </c>
      <c r="O57" s="266"/>
      <c r="P57" s="267" t="e">
        <f t="shared" si="13"/>
        <v>#DIV/0!</v>
      </c>
      <c r="Q57" s="267"/>
      <c r="R57" s="17"/>
      <c r="S57" s="29"/>
      <c r="T57" s="51"/>
      <c r="U57" s="77"/>
      <c r="V57" s="30"/>
      <c r="W57" s="30"/>
      <c r="X57" s="30"/>
      <c r="Y57" s="30"/>
      <c r="Z57" s="30"/>
      <c r="AA57" s="30"/>
      <c r="AB57" s="30"/>
    </row>
    <row r="58" spans="1:28" ht="16.5" customHeight="1" thickBot="1">
      <c r="A58" s="118"/>
      <c r="B58" s="119"/>
      <c r="C58" s="120"/>
      <c r="D58" s="297"/>
      <c r="E58" s="298"/>
      <c r="F58" s="299"/>
      <c r="G58" s="299"/>
      <c r="H58" s="299"/>
      <c r="I58" s="300"/>
      <c r="J58" s="301"/>
      <c r="K58" s="302"/>
      <c r="L58" s="303">
        <f>SUM(L14:L57)</f>
        <v>7.6600000000000001E-2</v>
      </c>
      <c r="M58" s="304"/>
      <c r="N58" s="304"/>
      <c r="O58" s="305" t="e">
        <f>SUM(O14:O57)</f>
        <v>#DIV/0!</v>
      </c>
      <c r="P58" s="306"/>
      <c r="Q58" s="307"/>
      <c r="R58" s="17"/>
      <c r="S58" s="29"/>
      <c r="T58" s="30"/>
      <c r="U58" s="115"/>
      <c r="V58" s="101"/>
      <c r="W58" s="30"/>
      <c r="X58" s="101"/>
      <c r="Y58" s="30"/>
      <c r="Z58" s="30"/>
      <c r="AA58" s="30"/>
      <c r="AB58" s="30"/>
    </row>
    <row r="59" spans="1:28" ht="16.5" customHeight="1" thickTop="1">
      <c r="A59" s="121"/>
      <c r="B59" s="122"/>
      <c r="C59" s="123" t="s">
        <v>56</v>
      </c>
      <c r="D59" s="124" t="s">
        <v>121</v>
      </c>
      <c r="E59" s="124"/>
      <c r="F59" s="124"/>
      <c r="G59" s="124"/>
      <c r="H59" s="124"/>
      <c r="I59" s="125"/>
      <c r="J59" s="126"/>
      <c r="K59" s="127"/>
      <c r="L59" s="128"/>
      <c r="M59" s="128"/>
      <c r="N59" s="129" t="e">
        <f>(N52+N57)/2</f>
        <v>#DIV/0!</v>
      </c>
      <c r="O59" s="129"/>
      <c r="P59" s="129"/>
      <c r="Q59" s="129"/>
      <c r="R59" s="130"/>
      <c r="S59" s="29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ht="16.5" customHeight="1">
      <c r="A60" s="225"/>
      <c r="B60" s="226"/>
      <c r="C60" s="227"/>
      <c r="D60" s="228" t="s">
        <v>57</v>
      </c>
      <c r="E60" s="228"/>
      <c r="F60" s="228"/>
      <c r="G60" s="228"/>
      <c r="H60" s="228"/>
      <c r="I60" s="229"/>
      <c r="J60" s="230"/>
      <c r="K60" s="231"/>
      <c r="L60" s="232"/>
      <c r="M60" s="232"/>
      <c r="N60" s="233"/>
      <c r="O60" s="234"/>
      <c r="P60" s="233"/>
      <c r="Q60" s="233"/>
      <c r="R60" s="235"/>
    </row>
    <row r="61" spans="1:28" ht="16.5" customHeight="1" thickBot="1">
      <c r="A61" s="133"/>
      <c r="B61" s="49"/>
      <c r="C61" s="134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135"/>
    </row>
    <row r="62" spans="1:28" ht="16.5" customHeight="1">
      <c r="A62" s="705" t="s">
        <v>120</v>
      </c>
      <c r="B62" s="706"/>
      <c r="C62" s="706"/>
      <c r="D62" s="315"/>
      <c r="E62" s="315"/>
      <c r="F62" s="315"/>
      <c r="G62" s="315"/>
      <c r="H62" s="315"/>
      <c r="I62" s="315"/>
      <c r="J62" s="315"/>
      <c r="K62" s="707"/>
      <c r="L62" s="707"/>
      <c r="M62" s="315"/>
      <c r="N62" s="315"/>
      <c r="O62" s="315"/>
      <c r="P62" s="315"/>
      <c r="Q62" s="315"/>
      <c r="R62" s="316"/>
    </row>
    <row r="63" spans="1:28" ht="16.5" customHeight="1">
      <c r="A63" s="120" t="s">
        <v>58</v>
      </c>
      <c r="B63" s="49"/>
      <c r="C63" s="49"/>
      <c r="D63" s="136"/>
      <c r="E63" s="136"/>
      <c r="F63" s="136"/>
      <c r="G63" s="136"/>
      <c r="H63" s="136"/>
      <c r="I63" s="49" t="s">
        <v>59</v>
      </c>
      <c r="J63" s="49"/>
      <c r="K63" s="136"/>
      <c r="L63" s="136"/>
      <c r="M63" s="701" t="s">
        <v>60</v>
      </c>
      <c r="N63" s="701"/>
      <c r="O63" s="49"/>
      <c r="P63" s="49"/>
      <c r="Q63" s="49"/>
      <c r="R63" s="17"/>
    </row>
    <row r="64" spans="1:28" ht="16.5" customHeight="1">
      <c r="A64" s="133"/>
      <c r="B64" s="49"/>
      <c r="C64" s="49"/>
      <c r="D64" s="136"/>
      <c r="E64" s="136"/>
      <c r="F64" s="136"/>
      <c r="G64" s="136"/>
      <c r="H64" s="136"/>
      <c r="I64" s="49"/>
      <c r="J64" s="49"/>
      <c r="K64" s="136"/>
      <c r="L64" s="136"/>
      <c r="M64" s="49"/>
      <c r="N64" s="49"/>
      <c r="O64" s="49"/>
      <c r="P64" s="49"/>
      <c r="Q64" s="49"/>
      <c r="R64" s="17"/>
    </row>
    <row r="65" spans="1:20" ht="16.5" customHeight="1">
      <c r="A65" s="133"/>
      <c r="B65" s="49"/>
      <c r="C65" s="49"/>
      <c r="D65" s="136"/>
      <c r="E65" s="136"/>
      <c r="F65" s="136"/>
      <c r="G65" s="136"/>
      <c r="H65" s="136"/>
      <c r="I65" s="49"/>
      <c r="J65" s="49"/>
      <c r="K65" s="136"/>
      <c r="L65" s="136"/>
      <c r="M65" s="49"/>
      <c r="N65" s="49"/>
      <c r="O65" s="49"/>
      <c r="P65" s="49"/>
      <c r="Q65" s="49"/>
      <c r="R65" s="17"/>
    </row>
    <row r="66" spans="1:20" ht="16.5" customHeight="1">
      <c r="A66" s="137"/>
      <c r="B66" s="138"/>
      <c r="C66" s="49"/>
      <c r="D66" s="138"/>
      <c r="E66" s="138"/>
      <c r="F66" s="138"/>
      <c r="G66" s="138"/>
      <c r="H66" s="138"/>
      <c r="I66" s="138"/>
      <c r="J66" s="138"/>
      <c r="K66" s="139"/>
      <c r="L66" s="139"/>
      <c r="M66" s="702"/>
      <c r="N66" s="702"/>
      <c r="O66" s="140"/>
      <c r="P66" s="140"/>
      <c r="Q66" s="140"/>
      <c r="R66" s="17"/>
    </row>
    <row r="67" spans="1:20" ht="16.5" customHeight="1" thickBot="1">
      <c r="A67" s="141" t="s">
        <v>119</v>
      </c>
      <c r="B67" s="3"/>
      <c r="C67" s="3"/>
      <c r="D67" s="3"/>
      <c r="E67" s="3"/>
      <c r="F67" s="3"/>
      <c r="G67" s="3"/>
      <c r="H67" s="3"/>
      <c r="I67" s="142" t="s">
        <v>118</v>
      </c>
      <c r="J67" s="3"/>
      <c r="K67" s="3"/>
      <c r="L67" s="703" t="s">
        <v>67</v>
      </c>
      <c r="M67" s="703"/>
      <c r="N67" s="703"/>
      <c r="O67" s="703"/>
      <c r="P67" s="3"/>
      <c r="Q67" s="3"/>
      <c r="R67" s="135"/>
    </row>
    <row r="68" spans="1:20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20">
      <c r="J69" s="143"/>
      <c r="K69" s="143"/>
      <c r="L69" s="143"/>
      <c r="M69" s="143"/>
      <c r="N69" s="143"/>
      <c r="O69" s="143"/>
      <c r="P69" s="143"/>
      <c r="Q69" s="143"/>
      <c r="S69" s="143"/>
    </row>
    <row r="70" spans="1:2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</row>
    <row r="71" spans="1:20">
      <c r="A71" s="144"/>
      <c r="B71" s="30"/>
      <c r="C71" s="30"/>
      <c r="D71" s="30"/>
      <c r="E71" s="30"/>
      <c r="F71" s="30"/>
      <c r="G71" s="30"/>
      <c r="H71" s="30"/>
      <c r="I71" s="145"/>
      <c r="J71" s="146"/>
      <c r="K71" s="146"/>
      <c r="L71" s="146"/>
      <c r="M71" s="146"/>
      <c r="N71" s="146"/>
      <c r="O71" s="146"/>
      <c r="P71" s="147"/>
      <c r="Q71" s="147"/>
      <c r="R71" s="30"/>
      <c r="S71" s="146"/>
      <c r="T71" s="30"/>
    </row>
    <row r="72" spans="1:20">
      <c r="A72" s="148"/>
      <c r="B72" s="30"/>
      <c r="C72" s="30"/>
      <c r="D72" s="30"/>
      <c r="E72" s="30"/>
      <c r="F72" s="30"/>
      <c r="G72" s="30"/>
      <c r="H72" s="30"/>
      <c r="I72" s="145"/>
      <c r="J72" s="146"/>
      <c r="K72" s="146"/>
      <c r="L72" s="146"/>
      <c r="M72" s="146"/>
      <c r="N72" s="146"/>
      <c r="O72" s="146"/>
      <c r="P72" s="30"/>
      <c r="Q72" s="30"/>
      <c r="R72" s="30"/>
      <c r="S72" s="146"/>
      <c r="T72" s="30"/>
    </row>
    <row r="73" spans="1:20">
      <c r="A73" s="148"/>
      <c r="B73" s="30"/>
      <c r="C73" s="30"/>
      <c r="D73" s="30"/>
      <c r="E73" s="30"/>
      <c r="F73" s="30"/>
      <c r="G73" s="30"/>
      <c r="H73" s="30"/>
      <c r="I73" s="30"/>
      <c r="J73" s="146"/>
      <c r="K73" s="146"/>
      <c r="L73" s="146"/>
      <c r="M73" s="146"/>
      <c r="N73" s="146"/>
      <c r="O73" s="146"/>
      <c r="P73" s="146"/>
      <c r="Q73" s="146"/>
      <c r="R73" s="30"/>
      <c r="S73" s="146"/>
      <c r="T73" s="30"/>
    </row>
    <row r="74" spans="1:20">
      <c r="A74" s="148"/>
      <c r="B74" s="30"/>
      <c r="C74" s="30"/>
      <c r="D74" s="30"/>
      <c r="E74" s="30"/>
      <c r="F74" s="30"/>
      <c r="G74" s="30"/>
      <c r="H74" s="30"/>
      <c r="I74" s="30"/>
      <c r="J74" s="146"/>
      <c r="K74" s="146"/>
      <c r="L74" s="146"/>
      <c r="M74" s="146"/>
      <c r="N74" s="146"/>
      <c r="O74" s="146"/>
      <c r="P74" s="146"/>
      <c r="Q74" s="146"/>
      <c r="R74" s="30"/>
      <c r="S74" s="146"/>
      <c r="T74" s="30"/>
    </row>
    <row r="75" spans="1:20">
      <c r="A75" s="30"/>
      <c r="B75" s="30"/>
      <c r="C75" s="30"/>
      <c r="D75" s="30"/>
      <c r="E75" s="30"/>
      <c r="F75" s="30"/>
      <c r="G75" s="30"/>
      <c r="H75" s="30"/>
      <c r="I75" s="30"/>
      <c r="J75" s="146"/>
      <c r="K75" s="146"/>
      <c r="L75" s="146"/>
      <c r="M75" s="146"/>
      <c r="N75" s="146"/>
      <c r="O75" s="146"/>
      <c r="P75" s="146"/>
      <c r="Q75" s="146"/>
      <c r="R75" s="30"/>
      <c r="S75" s="146"/>
      <c r="T75" s="30"/>
    </row>
    <row r="76" spans="1:20">
      <c r="A76" s="30"/>
      <c r="B76" s="30"/>
      <c r="C76" s="30"/>
      <c r="D76" s="30"/>
      <c r="E76" s="30"/>
      <c r="F76" s="30"/>
      <c r="G76" s="30"/>
      <c r="H76" s="30"/>
      <c r="I76" s="30"/>
      <c r="J76" s="146"/>
      <c r="K76" s="146"/>
      <c r="L76" s="146"/>
      <c r="M76" s="146"/>
      <c r="N76" s="146"/>
      <c r="O76" s="146"/>
      <c r="P76" s="146"/>
      <c r="Q76" s="146"/>
      <c r="R76" s="30"/>
      <c r="S76" s="146"/>
      <c r="T76" s="30"/>
    </row>
    <row r="77" spans="1:20">
      <c r="A77" s="30"/>
      <c r="B77" s="30"/>
      <c r="C77" s="30"/>
      <c r="D77" s="30"/>
      <c r="E77" s="30"/>
      <c r="F77" s="30"/>
      <c r="G77" s="30"/>
      <c r="H77" s="30"/>
      <c r="I77" s="149"/>
      <c r="J77" s="146"/>
      <c r="K77" s="146"/>
      <c r="L77" s="146"/>
      <c r="M77" s="146"/>
      <c r="N77" s="146"/>
      <c r="O77" s="146"/>
      <c r="P77" s="146"/>
      <c r="Q77" s="146"/>
      <c r="R77" s="30"/>
      <c r="S77" s="146"/>
      <c r="T77" s="30"/>
    </row>
    <row r="78" spans="1:20">
      <c r="A78" s="30"/>
      <c r="B78" s="30"/>
      <c r="C78" s="30"/>
      <c r="D78" s="30"/>
      <c r="E78" s="30"/>
      <c r="F78" s="30"/>
      <c r="G78" s="30"/>
      <c r="H78" s="30"/>
      <c r="I78" s="30"/>
      <c r="J78" s="146"/>
      <c r="K78" s="146"/>
      <c r="L78" s="146"/>
      <c r="M78" s="146"/>
      <c r="N78" s="146"/>
      <c r="O78" s="146"/>
      <c r="P78" s="146"/>
      <c r="Q78" s="146"/>
      <c r="R78" s="30"/>
      <c r="S78" s="146"/>
      <c r="T78" s="30"/>
    </row>
    <row r="79" spans="1:20">
      <c r="A79" s="30"/>
      <c r="B79" s="30"/>
      <c r="C79" s="30"/>
      <c r="D79" s="30"/>
      <c r="E79" s="30"/>
      <c r="F79" s="30"/>
      <c r="G79" s="30"/>
      <c r="H79" s="30"/>
      <c r="I79" s="30"/>
      <c r="J79" s="146"/>
      <c r="K79" s="146"/>
      <c r="L79" s="146"/>
      <c r="M79" s="146"/>
      <c r="N79" s="146"/>
      <c r="O79" s="146"/>
      <c r="P79" s="146"/>
      <c r="Q79" s="146"/>
      <c r="R79" s="30"/>
      <c r="S79" s="30"/>
      <c r="T79" s="30"/>
    </row>
    <row r="80" spans="1:20">
      <c r="A80" s="30"/>
      <c r="B80" s="30"/>
      <c r="C80" s="30"/>
      <c r="D80" s="30"/>
      <c r="E80" s="30"/>
      <c r="F80" s="30"/>
      <c r="G80" s="30"/>
      <c r="H80" s="30"/>
      <c r="I80" s="150"/>
      <c r="J80" s="146"/>
      <c r="K80" s="146"/>
      <c r="L80" s="146"/>
      <c r="M80" s="146"/>
      <c r="N80" s="146"/>
      <c r="O80" s="146"/>
      <c r="P80" s="146"/>
      <c r="Q80" s="146"/>
      <c r="R80" s="30"/>
      <c r="S80" s="30"/>
      <c r="T80" s="30"/>
    </row>
    <row r="81" spans="1:20">
      <c r="A81" s="30"/>
      <c r="B81" s="30"/>
      <c r="C81" s="30"/>
      <c r="D81" s="30"/>
      <c r="E81" s="30"/>
      <c r="F81" s="30"/>
      <c r="G81" s="30"/>
      <c r="H81" s="30"/>
      <c r="I81" s="150"/>
      <c r="J81" s="146"/>
      <c r="K81" s="146"/>
      <c r="L81" s="146"/>
      <c r="M81" s="146"/>
      <c r="N81" s="146"/>
      <c r="O81" s="146"/>
      <c r="P81" s="146"/>
      <c r="Q81" s="146"/>
      <c r="R81" s="30"/>
      <c r="S81" s="30"/>
      <c r="T81" s="30"/>
    </row>
    <row r="82" spans="1:20">
      <c r="A82" s="30"/>
      <c r="B82" s="30"/>
      <c r="C82" s="30"/>
      <c r="D82" s="30"/>
      <c r="E82" s="30"/>
      <c r="F82" s="30"/>
      <c r="G82" s="30"/>
      <c r="H82" s="30"/>
      <c r="I82" s="30"/>
      <c r="J82" s="151"/>
      <c r="K82" s="151"/>
      <c r="L82" s="151"/>
      <c r="M82" s="151"/>
      <c r="N82" s="151"/>
      <c r="O82" s="151"/>
      <c r="P82" s="152"/>
      <c r="Q82" s="152"/>
      <c r="R82" s="30"/>
      <c r="S82" s="151"/>
      <c r="T82" s="110"/>
    </row>
    <row r="83" spans="1:20">
      <c r="A83" s="30"/>
      <c r="B83" s="30"/>
      <c r="C83" s="30"/>
      <c r="D83" s="30"/>
      <c r="E83" s="30"/>
      <c r="F83" s="30"/>
      <c r="G83" s="30"/>
      <c r="H83" s="30"/>
      <c r="I83" s="30"/>
      <c r="J83" s="146"/>
      <c r="K83" s="146"/>
      <c r="L83" s="146"/>
      <c r="M83" s="146"/>
      <c r="N83" s="146"/>
      <c r="O83" s="146"/>
      <c r="P83" s="30"/>
      <c r="Q83" s="30"/>
      <c r="R83" s="30"/>
      <c r="S83" s="30"/>
      <c r="T83" s="30"/>
    </row>
    <row r="84" spans="1:20">
      <c r="A84" s="30"/>
      <c r="B84" s="30"/>
      <c r="C84" s="30"/>
      <c r="D84" s="30"/>
      <c r="E84" s="30"/>
      <c r="F84" s="30"/>
      <c r="G84" s="30"/>
      <c r="H84" s="30"/>
      <c r="I84" s="30"/>
      <c r="J84" s="146"/>
      <c r="K84" s="146"/>
      <c r="L84" s="146"/>
      <c r="M84" s="146"/>
      <c r="N84" s="146"/>
      <c r="O84" s="146"/>
      <c r="P84" s="30"/>
      <c r="Q84" s="30"/>
      <c r="R84" s="30"/>
      <c r="S84" s="30"/>
      <c r="T84" s="30"/>
    </row>
    <row r="85" spans="1:20">
      <c r="A85" s="30"/>
      <c r="B85" s="30"/>
      <c r="C85" s="30"/>
      <c r="D85" s="30"/>
      <c r="E85" s="30"/>
      <c r="F85" s="30"/>
      <c r="G85" s="30"/>
      <c r="H85" s="30"/>
      <c r="I85" s="30"/>
      <c r="J85" s="146"/>
      <c r="K85" s="151"/>
      <c r="L85" s="151"/>
      <c r="M85" s="151"/>
      <c r="N85" s="151"/>
      <c r="O85" s="151"/>
      <c r="P85" s="30"/>
      <c r="Q85" s="30"/>
      <c r="R85" s="30"/>
      <c r="S85" s="30"/>
      <c r="T85" s="30"/>
    </row>
    <row r="86" spans="1:20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</row>
    <row r="87" spans="1:20">
      <c r="K87" s="143"/>
    </row>
    <row r="88" spans="1:20">
      <c r="K88" s="143"/>
      <c r="L88" s="143"/>
      <c r="M88" s="143"/>
      <c r="N88" s="143"/>
      <c r="O88" s="143"/>
    </row>
    <row r="89" spans="1:20">
      <c r="K89" s="143"/>
      <c r="L89" s="143"/>
      <c r="M89" s="143"/>
      <c r="N89" s="143"/>
      <c r="O89" s="143"/>
    </row>
    <row r="90" spans="1:20">
      <c r="K90" s="143"/>
      <c r="L90" s="143"/>
      <c r="M90" s="143"/>
      <c r="N90" s="143"/>
      <c r="O90" s="143"/>
    </row>
    <row r="91" spans="1:20">
      <c r="K91" s="143"/>
      <c r="L91" s="143"/>
      <c r="M91" s="143"/>
      <c r="N91" s="143"/>
      <c r="O91" s="143"/>
    </row>
    <row r="92" spans="1:20">
      <c r="K92" s="143"/>
      <c r="L92" s="143"/>
      <c r="M92" s="143"/>
      <c r="N92" s="143"/>
      <c r="O92" s="143"/>
    </row>
    <row r="93" spans="1:20">
      <c r="K93" s="143"/>
      <c r="L93" s="143"/>
      <c r="M93" s="143"/>
      <c r="N93" s="143"/>
      <c r="O93" s="143"/>
    </row>
    <row r="94" spans="1:20">
      <c r="K94" s="143"/>
      <c r="L94" s="143"/>
      <c r="M94" s="143"/>
      <c r="N94" s="143"/>
      <c r="O94" s="143"/>
    </row>
    <row r="95" spans="1:20">
      <c r="K95" s="143"/>
      <c r="L95" s="143"/>
      <c r="M95" s="143"/>
      <c r="N95" s="143"/>
      <c r="O95" s="143"/>
    </row>
    <row r="96" spans="1:20">
      <c r="K96" s="143"/>
      <c r="L96" s="143"/>
      <c r="M96" s="143"/>
      <c r="N96" s="143"/>
      <c r="O96" s="143"/>
    </row>
    <row r="97" spans="9:15">
      <c r="K97" s="153"/>
      <c r="L97" s="153"/>
      <c r="M97" s="143"/>
      <c r="N97" s="143"/>
      <c r="O97" s="143"/>
    </row>
    <row r="98" spans="9:15">
      <c r="K98" s="143"/>
      <c r="L98" s="143"/>
      <c r="M98" s="143"/>
      <c r="N98" s="143"/>
      <c r="O98" s="143"/>
    </row>
    <row r="99" spans="9:15">
      <c r="I99" s="154"/>
      <c r="K99" s="143"/>
      <c r="L99" s="143"/>
      <c r="M99" s="143"/>
      <c r="N99" s="143"/>
      <c r="O99" s="143"/>
    </row>
    <row r="100" spans="9:15">
      <c r="K100" s="143"/>
      <c r="L100" s="143"/>
      <c r="M100" s="143"/>
      <c r="N100" s="143"/>
      <c r="O100" s="143"/>
    </row>
    <row r="101" spans="9:15">
      <c r="K101" s="143"/>
      <c r="L101" s="143"/>
      <c r="M101" s="143"/>
      <c r="O101" s="143"/>
    </row>
  </sheetData>
  <mergeCells count="29">
    <mergeCell ref="B1:K1"/>
    <mergeCell ref="M63:N63"/>
    <mergeCell ref="M66:N66"/>
    <mergeCell ref="L67:O67"/>
    <mergeCell ref="AD16:AE16"/>
    <mergeCell ref="AC19:AD19"/>
    <mergeCell ref="A62:C62"/>
    <mergeCell ref="K62:L62"/>
    <mergeCell ref="P9:P11"/>
    <mergeCell ref="Q9:Q11"/>
    <mergeCell ref="D9:D11"/>
    <mergeCell ref="I9:I11"/>
    <mergeCell ref="J9:J11"/>
    <mergeCell ref="K9:K11"/>
    <mergeCell ref="L9:L11"/>
    <mergeCell ref="Z9:AA9"/>
    <mergeCell ref="AH9:AI9"/>
    <mergeCell ref="N10:N11"/>
    <mergeCell ref="Z10:AA10"/>
    <mergeCell ref="AH10:AI10"/>
    <mergeCell ref="M9:N9"/>
    <mergeCell ref="Z7:AA7"/>
    <mergeCell ref="AH7:AI7"/>
    <mergeCell ref="Z8:AA8"/>
    <mergeCell ref="AH8:AI8"/>
    <mergeCell ref="B2:K4"/>
    <mergeCell ref="B6:K6"/>
    <mergeCell ref="N4:R4"/>
    <mergeCell ref="N5:R5"/>
  </mergeCells>
  <printOptions horizontalCentered="1"/>
  <pageMargins left="0.15748031496063" right="0.15748031496063" top="0.31496062992126" bottom="0.31496062992126" header="0.15748031496063" footer="0.15748031496063"/>
  <pageSetup paperSize="9" scale="75" orientation="portrait" r:id="rId1"/>
  <headerFooter alignWithMargins="0"/>
  <colBreaks count="1" manualBreakCount="1">
    <brk id="1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A65"/>
  <sheetViews>
    <sheetView showGridLines="0" topLeftCell="A25" zoomScaleNormal="100" zoomScaleSheetLayoutView="100" workbookViewId="0">
      <selection activeCell="B56" sqref="B56"/>
    </sheetView>
  </sheetViews>
  <sheetFormatPr defaultRowHeight="12.75"/>
  <cols>
    <col min="1" max="1" width="23.28515625" customWidth="1"/>
    <col min="2" max="2" width="3.85546875" customWidth="1"/>
    <col min="3" max="3" width="2.85546875" customWidth="1"/>
    <col min="4" max="4" width="3" customWidth="1"/>
    <col min="5" max="5" width="7.28515625" customWidth="1"/>
    <col min="6" max="6" width="8.28515625" customWidth="1"/>
    <col min="7" max="7" width="9.140625" customWidth="1"/>
    <col min="8" max="8" width="10.140625" customWidth="1"/>
    <col min="9" max="9" width="10.28515625" customWidth="1"/>
    <col min="10" max="10" width="10.42578125" customWidth="1"/>
    <col min="11" max="11" width="7.28515625" customWidth="1"/>
    <col min="12" max="12" width="7.42578125" customWidth="1"/>
    <col min="13" max="13" width="7.28515625" customWidth="1"/>
    <col min="14" max="14" width="7.140625" customWidth="1"/>
    <col min="15" max="15" width="4.85546875" customWidth="1"/>
    <col min="16" max="16" width="4.28515625" customWidth="1"/>
    <col min="17" max="17" width="1.140625" customWidth="1"/>
    <col min="19" max="19" width="9.42578125" customWidth="1"/>
    <col min="20" max="20" width="14.85546875" customWidth="1"/>
    <col min="21" max="21" width="11.5703125" customWidth="1"/>
    <col min="22" max="22" width="5.85546875" customWidth="1"/>
    <col min="23" max="23" width="5.5703125" customWidth="1"/>
    <col min="24" max="24" width="6" customWidth="1"/>
    <col min="25" max="25" width="3.85546875" customWidth="1"/>
    <col min="26" max="26" width="5.5703125" customWidth="1"/>
    <col min="27" max="27" width="5.85546875" customWidth="1"/>
  </cols>
  <sheetData>
    <row r="1" spans="1:27" ht="18">
      <c r="A1" s="202"/>
      <c r="B1" s="699" t="s">
        <v>112</v>
      </c>
      <c r="C1" s="700"/>
      <c r="D1" s="700"/>
      <c r="E1" s="700"/>
      <c r="F1" s="700"/>
      <c r="G1" s="700"/>
      <c r="H1" s="700"/>
      <c r="I1" s="700"/>
      <c r="J1" s="700"/>
      <c r="K1" s="700"/>
      <c r="L1" s="203"/>
      <c r="M1" s="204"/>
      <c r="N1" s="204"/>
      <c r="O1" s="204"/>
      <c r="P1" s="204"/>
      <c r="Q1" s="205"/>
    </row>
    <row r="2" spans="1:27" ht="12.75" customHeight="1">
      <c r="A2" s="206"/>
      <c r="B2" s="719" t="str">
        <f>'Detail weekly Progress'!B2:K4</f>
        <v>PO# &amp; [Project Name]</v>
      </c>
      <c r="C2" s="684"/>
      <c r="D2" s="684"/>
      <c r="E2" s="684"/>
      <c r="F2" s="684"/>
      <c r="G2" s="684"/>
      <c r="H2" s="684"/>
      <c r="I2" s="684"/>
      <c r="J2" s="684"/>
      <c r="K2" s="684"/>
      <c r="L2" s="207" t="s">
        <v>0</v>
      </c>
      <c r="M2" s="501"/>
      <c r="N2" s="208"/>
      <c r="O2" s="208"/>
      <c r="P2" s="208"/>
      <c r="Q2" s="209"/>
    </row>
    <row r="3" spans="1:27" ht="13.5" customHeight="1">
      <c r="A3" s="206"/>
      <c r="B3" s="719"/>
      <c r="C3" s="684"/>
      <c r="D3" s="684"/>
      <c r="E3" s="684"/>
      <c r="F3" s="684"/>
      <c r="G3" s="684"/>
      <c r="H3" s="684"/>
      <c r="I3" s="684"/>
      <c r="J3" s="684"/>
      <c r="K3" s="684"/>
      <c r="L3" s="207" t="s">
        <v>1</v>
      </c>
      <c r="M3" s="208"/>
      <c r="N3" s="208"/>
      <c r="O3" s="208"/>
      <c r="P3" s="208"/>
      <c r="Q3" s="209"/>
    </row>
    <row r="4" spans="1:27" ht="15" customHeight="1">
      <c r="A4" s="210"/>
      <c r="B4" s="719"/>
      <c r="C4" s="684"/>
      <c r="D4" s="684"/>
      <c r="E4" s="684"/>
      <c r="F4" s="684"/>
      <c r="G4" s="684"/>
      <c r="H4" s="684"/>
      <c r="I4" s="684"/>
      <c r="J4" s="684"/>
      <c r="K4" s="684"/>
      <c r="L4" s="207" t="s">
        <v>2</v>
      </c>
      <c r="M4" s="692"/>
      <c r="N4" s="692"/>
      <c r="O4" s="692"/>
      <c r="P4" s="692"/>
      <c r="Q4" s="693"/>
    </row>
    <row r="5" spans="1:27" ht="15" customHeight="1">
      <c r="A5" s="211"/>
      <c r="B5" s="212"/>
      <c r="C5" s="213"/>
      <c r="D5" s="213"/>
      <c r="E5" s="213"/>
      <c r="F5" s="213"/>
      <c r="G5" s="213"/>
      <c r="H5" s="213"/>
      <c r="I5" s="213"/>
      <c r="J5" s="213"/>
      <c r="K5" s="213"/>
      <c r="L5" s="207" t="s">
        <v>3</v>
      </c>
      <c r="M5" s="692"/>
      <c r="N5" s="692"/>
      <c r="O5" s="692"/>
      <c r="P5" s="692"/>
      <c r="Q5" s="693"/>
    </row>
    <row r="6" spans="1:27">
      <c r="A6" s="211" t="s">
        <v>111</v>
      </c>
      <c r="B6" s="690" t="s">
        <v>112</v>
      </c>
      <c r="C6" s="691"/>
      <c r="D6" s="691"/>
      <c r="E6" s="691"/>
      <c r="F6" s="691"/>
      <c r="G6" s="691"/>
      <c r="H6" s="691"/>
      <c r="I6" s="691"/>
      <c r="J6" s="691"/>
      <c r="K6" s="691"/>
      <c r="L6" s="214"/>
      <c r="M6" s="215"/>
      <c r="N6" s="215"/>
      <c r="O6" s="215"/>
      <c r="P6" s="215"/>
      <c r="Q6" s="216"/>
    </row>
    <row r="7" spans="1:27" ht="13.5" thickBot="1">
      <c r="A7" s="2"/>
      <c r="B7" s="217"/>
      <c r="C7" s="218"/>
      <c r="D7" s="218"/>
      <c r="E7" s="218"/>
      <c r="F7" s="218"/>
      <c r="G7" s="218"/>
      <c r="H7" s="218"/>
      <c r="I7" s="218"/>
      <c r="J7" s="218"/>
      <c r="K7" s="218"/>
      <c r="L7" s="219"/>
      <c r="M7" s="220"/>
      <c r="N7" s="220"/>
      <c r="O7" s="220"/>
      <c r="P7" s="220"/>
      <c r="Q7" s="221"/>
    </row>
    <row r="8" spans="1:27" ht="17.25" customHeight="1">
      <c r="A8" s="542"/>
      <c r="B8" s="543"/>
      <c r="C8" s="718" t="s">
        <v>139</v>
      </c>
      <c r="D8" s="718"/>
      <c r="E8" s="718"/>
      <c r="F8" s="718"/>
      <c r="G8" s="718"/>
      <c r="H8" s="718"/>
      <c r="I8" s="718"/>
      <c r="J8" s="718"/>
      <c r="K8" s="718"/>
      <c r="L8" s="544" t="s">
        <v>140</v>
      </c>
      <c r="M8" s="544"/>
      <c r="N8" s="544" t="s">
        <v>141</v>
      </c>
      <c r="O8" s="544"/>
      <c r="P8" s="544"/>
      <c r="Q8" s="545"/>
      <c r="S8" s="163"/>
      <c r="T8" s="163"/>
    </row>
    <row r="9" spans="1:27" ht="17.25" customHeight="1">
      <c r="A9" s="312" t="s">
        <v>61</v>
      </c>
      <c r="B9" s="156"/>
      <c r="C9" s="157"/>
      <c r="D9" s="158"/>
      <c r="E9" s="159"/>
      <c r="F9" s="159"/>
      <c r="G9" s="159"/>
      <c r="H9" s="159"/>
      <c r="I9" s="160"/>
      <c r="J9" s="161"/>
      <c r="K9" s="161"/>
      <c r="L9" s="546"/>
      <c r="M9" s="550"/>
      <c r="N9" s="161"/>
      <c r="O9" s="161"/>
      <c r="P9" s="162"/>
      <c r="Q9" s="17"/>
      <c r="S9" s="201"/>
      <c r="T9" s="163"/>
      <c r="U9" s="163"/>
      <c r="V9" s="163"/>
      <c r="W9" s="163"/>
      <c r="X9" s="163"/>
      <c r="Y9" s="163"/>
      <c r="Z9" s="163"/>
      <c r="AA9" s="163"/>
    </row>
    <row r="10" spans="1:27" ht="17.25" customHeight="1">
      <c r="A10" s="118"/>
      <c r="B10" s="164"/>
      <c r="C10" s="195" t="s">
        <v>113</v>
      </c>
      <c r="E10" s="161"/>
      <c r="F10" s="161"/>
      <c r="G10" s="161"/>
      <c r="H10" s="161"/>
      <c r="I10" s="161"/>
      <c r="J10" s="167"/>
      <c r="K10" s="161"/>
      <c r="L10" s="547"/>
      <c r="M10" s="551"/>
      <c r="N10" s="161"/>
      <c r="O10" s="161"/>
      <c r="P10" s="162"/>
      <c r="Q10" s="17"/>
      <c r="S10" s="197"/>
      <c r="T10" s="200"/>
      <c r="U10" s="163"/>
      <c r="V10" s="163"/>
      <c r="W10" s="163"/>
      <c r="X10" s="163"/>
      <c r="Y10" s="163"/>
      <c r="Z10" s="163"/>
      <c r="AA10" s="163"/>
    </row>
    <row r="11" spans="1:27" ht="17.25" customHeight="1">
      <c r="A11" s="118"/>
      <c r="B11" s="164"/>
      <c r="C11" s="165" t="s">
        <v>52</v>
      </c>
      <c r="D11" s="166"/>
      <c r="E11" s="161"/>
      <c r="F11" s="161"/>
      <c r="G11" s="161"/>
      <c r="H11" s="161"/>
      <c r="I11" s="161"/>
      <c r="J11" s="167"/>
      <c r="K11" s="161"/>
      <c r="L11" s="552"/>
      <c r="M11" s="553"/>
      <c r="N11" s="161"/>
      <c r="O11" s="161"/>
      <c r="P11" s="162"/>
      <c r="Q11" s="17"/>
      <c r="S11" s="197"/>
      <c r="T11" s="198"/>
    </row>
    <row r="12" spans="1:27" ht="17.25" customHeight="1">
      <c r="A12" s="168"/>
      <c r="B12" s="164"/>
      <c r="C12" s="165" t="s">
        <v>52</v>
      </c>
      <c r="D12" s="166"/>
      <c r="E12" s="169"/>
      <c r="F12" s="169"/>
      <c r="G12" s="169"/>
      <c r="H12" s="169"/>
      <c r="I12" s="169"/>
      <c r="J12" s="170"/>
      <c r="K12" s="171"/>
      <c r="L12" s="554"/>
      <c r="M12" s="555"/>
      <c r="N12" s="172"/>
      <c r="O12" s="172"/>
      <c r="P12" s="173"/>
      <c r="Q12" s="17"/>
      <c r="S12" s="197"/>
      <c r="T12" s="199"/>
    </row>
    <row r="13" spans="1:27" ht="17.25" customHeight="1">
      <c r="A13" s="168"/>
      <c r="B13" s="164"/>
      <c r="C13" s="165" t="s">
        <v>52</v>
      </c>
      <c r="D13" s="166"/>
      <c r="E13" s="159"/>
      <c r="F13" s="159"/>
      <c r="G13" s="159"/>
      <c r="H13" s="159"/>
      <c r="I13" s="159"/>
      <c r="J13" s="170"/>
      <c r="K13" s="171"/>
      <c r="L13" s="554"/>
      <c r="M13" s="555"/>
      <c r="N13" s="172"/>
      <c r="O13" s="172"/>
      <c r="P13" s="173"/>
      <c r="Q13" s="17"/>
      <c r="S13" s="197"/>
      <c r="T13" s="194"/>
    </row>
    <row r="14" spans="1:27" ht="17.25" customHeight="1">
      <c r="A14" s="168"/>
      <c r="B14" s="164"/>
      <c r="C14" s="165"/>
      <c r="D14" s="189"/>
      <c r="E14" s="159"/>
      <c r="F14" s="159"/>
      <c r="G14" s="159"/>
      <c r="H14" s="159"/>
      <c r="I14" s="159"/>
      <c r="J14" s="170"/>
      <c r="K14" s="171"/>
      <c r="L14" s="554"/>
      <c r="M14" s="555"/>
      <c r="N14" s="172"/>
      <c r="O14" s="172"/>
      <c r="P14" s="173"/>
      <c r="Q14" s="17"/>
      <c r="S14" s="163"/>
      <c r="T14" s="163"/>
    </row>
    <row r="15" spans="1:27" ht="17.25" customHeight="1">
      <c r="A15" s="168"/>
      <c r="B15" s="164"/>
      <c r="C15" s="540" t="s">
        <v>114</v>
      </c>
      <c r="D15" s="541"/>
      <c r="E15" s="161"/>
      <c r="F15" s="161"/>
      <c r="G15" s="161"/>
      <c r="H15" s="161"/>
      <c r="I15" s="159"/>
      <c r="J15" s="170"/>
      <c r="K15" s="171"/>
      <c r="L15" s="554"/>
      <c r="M15" s="555"/>
      <c r="N15" s="172"/>
      <c r="O15" s="172"/>
      <c r="P15" s="173"/>
      <c r="Q15" s="17"/>
      <c r="S15" s="193"/>
      <c r="T15" s="200"/>
    </row>
    <row r="16" spans="1:27" ht="17.25" customHeight="1">
      <c r="A16" s="168"/>
      <c r="B16" s="164"/>
      <c r="C16" s="165" t="s">
        <v>52</v>
      </c>
      <c r="D16" s="166"/>
      <c r="E16" s="161"/>
      <c r="F16" s="161"/>
      <c r="G16" s="161"/>
      <c r="H16" s="161"/>
      <c r="I16" s="159"/>
      <c r="J16" s="170"/>
      <c r="K16" s="171"/>
      <c r="L16" s="554"/>
      <c r="M16" s="555"/>
      <c r="N16" s="172"/>
      <c r="O16" s="172"/>
      <c r="P16" s="173"/>
      <c r="Q16" s="17"/>
      <c r="S16" s="197"/>
      <c r="T16" s="200"/>
    </row>
    <row r="17" spans="1:20" ht="17.25" customHeight="1">
      <c r="A17" s="168"/>
      <c r="B17" s="164"/>
      <c r="C17" s="165" t="s">
        <v>52</v>
      </c>
      <c r="D17" s="166"/>
      <c r="E17" s="169"/>
      <c r="F17" s="169"/>
      <c r="G17" s="169"/>
      <c r="H17" s="169"/>
      <c r="I17" s="159"/>
      <c r="J17" s="170"/>
      <c r="K17" s="171"/>
      <c r="L17" s="554"/>
      <c r="M17" s="555"/>
      <c r="N17" s="172"/>
      <c r="O17" s="172"/>
      <c r="P17" s="173"/>
      <c r="Q17" s="17"/>
      <c r="S17" s="197"/>
      <c r="T17" s="200"/>
    </row>
    <row r="18" spans="1:20" ht="17.25" customHeight="1">
      <c r="A18" s="168"/>
      <c r="B18" s="164"/>
      <c r="C18" s="165" t="s">
        <v>52</v>
      </c>
      <c r="D18" s="166"/>
      <c r="E18" s="159"/>
      <c r="F18" s="159"/>
      <c r="G18" s="159"/>
      <c r="H18" s="159"/>
      <c r="I18" s="159"/>
      <c r="J18" s="170"/>
      <c r="K18" s="171"/>
      <c r="L18" s="554"/>
      <c r="M18" s="555"/>
      <c r="N18" s="172"/>
      <c r="O18" s="172"/>
      <c r="P18" s="173"/>
      <c r="Q18" s="17"/>
    </row>
    <row r="19" spans="1:20" ht="17.25" customHeight="1">
      <c r="A19" s="155"/>
      <c r="B19" s="164"/>
      <c r="C19" s="165"/>
      <c r="D19" s="189"/>
      <c r="E19" s="159"/>
      <c r="F19" s="159"/>
      <c r="G19" s="159"/>
      <c r="H19" s="159"/>
      <c r="I19" s="159"/>
      <c r="J19" s="174"/>
      <c r="K19" s="175"/>
      <c r="L19" s="556"/>
      <c r="M19" s="557"/>
      <c r="N19" s="176"/>
      <c r="O19" s="176"/>
      <c r="P19" s="173"/>
      <c r="Q19" s="17"/>
    </row>
    <row r="20" spans="1:20" ht="17.25" customHeight="1">
      <c r="A20" s="177"/>
      <c r="B20" s="164"/>
      <c r="C20" s="540" t="s">
        <v>115</v>
      </c>
      <c r="D20" s="163"/>
      <c r="E20" s="161"/>
      <c r="F20" s="161"/>
      <c r="G20" s="161"/>
      <c r="H20" s="161"/>
      <c r="I20" s="159"/>
      <c r="J20" s="174"/>
      <c r="K20" s="175"/>
      <c r="L20" s="556"/>
      <c r="M20" s="557"/>
      <c r="N20" s="176"/>
      <c r="O20" s="176"/>
      <c r="P20" s="173"/>
      <c r="Q20" s="17"/>
    </row>
    <row r="21" spans="1:20" ht="17.25" customHeight="1">
      <c r="A21" s="177"/>
      <c r="B21" s="164"/>
      <c r="C21" s="165" t="s">
        <v>52</v>
      </c>
      <c r="D21" s="166"/>
      <c r="E21" s="161"/>
      <c r="F21" s="161"/>
      <c r="G21" s="161"/>
      <c r="H21" s="161"/>
      <c r="I21" s="159"/>
      <c r="J21" s="174"/>
      <c r="K21" s="175"/>
      <c r="L21" s="556"/>
      <c r="M21" s="557"/>
      <c r="N21" s="176"/>
      <c r="O21" s="176"/>
      <c r="P21" s="173"/>
      <c r="Q21" s="17"/>
    </row>
    <row r="22" spans="1:20" ht="17.25" customHeight="1">
      <c r="A22" s="177"/>
      <c r="B22" s="164"/>
      <c r="C22" s="165" t="s">
        <v>52</v>
      </c>
      <c r="D22" s="166"/>
      <c r="E22" s="169"/>
      <c r="F22" s="169"/>
      <c r="G22" s="169"/>
      <c r="H22" s="169"/>
      <c r="I22" s="159"/>
      <c r="J22" s="174"/>
      <c r="K22" s="175"/>
      <c r="L22" s="556"/>
      <c r="M22" s="557"/>
      <c r="N22" s="176"/>
      <c r="O22" s="176"/>
      <c r="P22" s="173"/>
      <c r="Q22" s="17"/>
    </row>
    <row r="23" spans="1:20" ht="17.25" customHeight="1">
      <c r="A23" s="177"/>
      <c r="B23" s="164"/>
      <c r="C23" s="165" t="s">
        <v>52</v>
      </c>
      <c r="D23" s="166"/>
      <c r="E23" s="159"/>
      <c r="F23" s="159"/>
      <c r="G23" s="159"/>
      <c r="H23" s="159"/>
      <c r="I23" s="159"/>
      <c r="J23" s="174"/>
      <c r="K23" s="175"/>
      <c r="L23" s="556"/>
      <c r="M23" s="557"/>
      <c r="N23" s="176"/>
      <c r="O23" s="176"/>
      <c r="P23" s="173"/>
      <c r="Q23" s="17"/>
    </row>
    <row r="24" spans="1:20" ht="17.25" customHeight="1">
      <c r="A24" s="177"/>
      <c r="B24" s="164"/>
      <c r="C24" s="165"/>
      <c r="D24" s="189"/>
      <c r="E24" s="159"/>
      <c r="F24" s="159"/>
      <c r="G24" s="159"/>
      <c r="H24" s="159"/>
      <c r="I24" s="159"/>
      <c r="J24" s="174"/>
      <c r="K24" s="175"/>
      <c r="L24" s="556"/>
      <c r="M24" s="557"/>
      <c r="N24" s="176"/>
      <c r="O24" s="176"/>
      <c r="P24" s="173"/>
      <c r="Q24" s="17"/>
    </row>
    <row r="25" spans="1:20" ht="17.25" customHeight="1">
      <c r="A25" s="177"/>
      <c r="B25" s="164"/>
      <c r="C25" s="540" t="s">
        <v>123</v>
      </c>
      <c r="D25" s="163"/>
      <c r="E25" s="161"/>
      <c r="F25" s="161"/>
      <c r="G25" s="161"/>
      <c r="H25" s="161"/>
      <c r="I25" s="159"/>
      <c r="J25" s="174"/>
      <c r="K25" s="175"/>
      <c r="L25" s="556"/>
      <c r="M25" s="557"/>
      <c r="N25" s="176"/>
      <c r="O25" s="176"/>
      <c r="P25" s="173"/>
      <c r="Q25" s="17"/>
    </row>
    <row r="26" spans="1:20" ht="17.25" customHeight="1">
      <c r="A26" s="177"/>
      <c r="B26" s="164"/>
      <c r="C26" s="165" t="s">
        <v>52</v>
      </c>
      <c r="D26" s="166"/>
      <c r="E26" s="161"/>
      <c r="F26" s="161"/>
      <c r="G26" s="161"/>
      <c r="H26" s="161"/>
      <c r="I26" s="159"/>
      <c r="J26" s="174"/>
      <c r="K26" s="175"/>
      <c r="L26" s="556"/>
      <c r="M26" s="557"/>
      <c r="N26" s="176"/>
      <c r="O26" s="176"/>
      <c r="P26" s="173"/>
      <c r="Q26" s="17"/>
    </row>
    <row r="27" spans="1:20" ht="17.25" customHeight="1">
      <c r="A27" s="177"/>
      <c r="B27" s="164"/>
      <c r="C27" s="165" t="s">
        <v>52</v>
      </c>
      <c r="D27" s="166"/>
      <c r="E27" s="169"/>
      <c r="F27" s="169"/>
      <c r="G27" s="169"/>
      <c r="H27" s="169"/>
      <c r="I27" s="159"/>
      <c r="J27" s="174"/>
      <c r="K27" s="175"/>
      <c r="L27" s="556"/>
      <c r="M27" s="557"/>
      <c r="N27" s="176"/>
      <c r="O27" s="176"/>
      <c r="P27" s="173"/>
      <c r="Q27" s="17"/>
    </row>
    <row r="28" spans="1:20" ht="17.25" customHeight="1">
      <c r="A28" s="177"/>
      <c r="B28" s="164"/>
      <c r="C28" s="165" t="s">
        <v>52</v>
      </c>
      <c r="D28" s="166"/>
      <c r="E28" s="159"/>
      <c r="F28" s="159"/>
      <c r="G28" s="159"/>
      <c r="H28" s="159"/>
      <c r="I28" s="159"/>
      <c r="J28" s="174"/>
      <c r="K28" s="175"/>
      <c r="L28" s="556"/>
      <c r="M28" s="557"/>
      <c r="N28" s="176"/>
      <c r="O28" s="176"/>
      <c r="P28" s="173"/>
      <c r="Q28" s="17"/>
    </row>
    <row r="29" spans="1:20" ht="17.25" customHeight="1">
      <c r="A29" s="177"/>
      <c r="B29" s="164"/>
      <c r="C29" s="165"/>
      <c r="D29" s="189"/>
      <c r="E29" s="159"/>
      <c r="F29" s="159"/>
      <c r="G29" s="159"/>
      <c r="H29" s="159"/>
      <c r="I29" s="159"/>
      <c r="J29" s="174"/>
      <c r="K29" s="175"/>
      <c r="L29" s="556"/>
      <c r="M29" s="557"/>
      <c r="N29" s="176"/>
      <c r="O29" s="176"/>
      <c r="P29" s="173"/>
      <c r="Q29" s="17"/>
    </row>
    <row r="30" spans="1:20" ht="17.25" customHeight="1">
      <c r="A30" s="177"/>
      <c r="B30" s="164"/>
      <c r="C30" s="540" t="s">
        <v>124</v>
      </c>
      <c r="D30" s="163"/>
      <c r="E30" s="161"/>
      <c r="F30" s="161"/>
      <c r="G30" s="161"/>
      <c r="H30" s="161"/>
      <c r="I30" s="159"/>
      <c r="J30" s="174"/>
      <c r="K30" s="175"/>
      <c r="L30" s="556"/>
      <c r="M30" s="557"/>
      <c r="N30" s="176"/>
      <c r="O30" s="176"/>
      <c r="P30" s="173"/>
      <c r="Q30" s="17"/>
    </row>
    <row r="31" spans="1:20" ht="17.25" customHeight="1">
      <c r="A31" s="177"/>
      <c r="B31" s="164"/>
      <c r="C31" s="165" t="s">
        <v>52</v>
      </c>
      <c r="D31" s="166"/>
      <c r="E31" s="161"/>
      <c r="F31" s="161"/>
      <c r="G31" s="161"/>
      <c r="H31" s="161"/>
      <c r="I31" s="159"/>
      <c r="J31" s="174"/>
      <c r="K31" s="175"/>
      <c r="L31" s="556"/>
      <c r="M31" s="557"/>
      <c r="N31" s="176"/>
      <c r="O31" s="176"/>
      <c r="P31" s="173"/>
      <c r="Q31" s="17"/>
    </row>
    <row r="32" spans="1:20" ht="17.25" customHeight="1">
      <c r="A32" s="177"/>
      <c r="B32" s="164"/>
      <c r="C32" s="165" t="s">
        <v>52</v>
      </c>
      <c r="D32" s="166"/>
      <c r="E32" s="169"/>
      <c r="F32" s="169"/>
      <c r="G32" s="169"/>
      <c r="H32" s="169"/>
      <c r="I32" s="159"/>
      <c r="J32" s="174"/>
      <c r="K32" s="175"/>
      <c r="L32" s="556"/>
      <c r="M32" s="557"/>
      <c r="N32" s="176"/>
      <c r="O32" s="176"/>
      <c r="P32" s="173"/>
      <c r="Q32" s="17"/>
    </row>
    <row r="33" spans="1:20" ht="17.25" customHeight="1">
      <c r="A33" s="177"/>
      <c r="B33" s="164"/>
      <c r="C33" s="165" t="s">
        <v>52</v>
      </c>
      <c r="D33" s="166"/>
      <c r="E33" s="159"/>
      <c r="F33" s="159"/>
      <c r="G33" s="159"/>
      <c r="H33" s="159"/>
      <c r="I33" s="159"/>
      <c r="J33" s="174"/>
      <c r="K33" s="175"/>
      <c r="L33" s="556"/>
      <c r="M33" s="557"/>
      <c r="N33" s="176"/>
      <c r="O33" s="176"/>
      <c r="P33" s="173"/>
      <c r="Q33" s="17"/>
    </row>
    <row r="34" spans="1:20" ht="17.25" customHeight="1">
      <c r="A34" s="177"/>
      <c r="B34" s="164"/>
      <c r="C34" s="165"/>
      <c r="D34" s="189"/>
      <c r="E34" s="159"/>
      <c r="F34" s="159"/>
      <c r="G34" s="159"/>
      <c r="H34" s="159"/>
      <c r="I34" s="159"/>
      <c r="J34" s="174"/>
      <c r="K34" s="175"/>
      <c r="L34" s="556"/>
      <c r="M34" s="557"/>
      <c r="N34" s="176"/>
      <c r="O34" s="176"/>
      <c r="P34" s="173"/>
      <c r="Q34" s="17"/>
    </row>
    <row r="35" spans="1:20" ht="17.25" customHeight="1">
      <c r="A35" s="177"/>
      <c r="B35" s="164"/>
      <c r="C35" s="540" t="s">
        <v>138</v>
      </c>
      <c r="D35" s="166"/>
      <c r="E35" s="159"/>
      <c r="F35" s="159"/>
      <c r="G35" s="159"/>
      <c r="H35" s="159"/>
      <c r="I35" s="159"/>
      <c r="J35" s="174"/>
      <c r="K35" s="175"/>
      <c r="L35" s="556"/>
      <c r="M35" s="557"/>
      <c r="N35" s="176"/>
      <c r="O35" s="176"/>
      <c r="P35" s="173"/>
      <c r="Q35" s="17"/>
    </row>
    <row r="36" spans="1:20" ht="17.25" customHeight="1">
      <c r="A36" s="177"/>
      <c r="B36" s="164"/>
      <c r="C36" s="165" t="s">
        <v>52</v>
      </c>
      <c r="D36" s="166"/>
      <c r="E36" s="159"/>
      <c r="F36" s="159"/>
      <c r="G36" s="159"/>
      <c r="H36" s="159"/>
      <c r="I36" s="159"/>
      <c r="J36" s="174"/>
      <c r="K36" s="175"/>
      <c r="L36" s="556"/>
      <c r="M36" s="557"/>
      <c r="N36" s="176"/>
      <c r="O36" s="176"/>
      <c r="P36" s="173"/>
      <c r="Q36" s="17"/>
    </row>
    <row r="37" spans="1:20" ht="17.25" customHeight="1">
      <c r="A37" s="177"/>
      <c r="B37" s="164"/>
      <c r="C37" s="165" t="s">
        <v>52</v>
      </c>
      <c r="D37" s="166"/>
      <c r="E37" s="159"/>
      <c r="F37" s="159"/>
      <c r="G37" s="159"/>
      <c r="H37" s="159"/>
      <c r="I37" s="159"/>
      <c r="J37" s="174"/>
      <c r="K37" s="175"/>
      <c r="L37" s="556"/>
      <c r="M37" s="557"/>
      <c r="N37" s="176"/>
      <c r="O37" s="176"/>
      <c r="P37" s="173"/>
      <c r="Q37" s="17"/>
    </row>
    <row r="38" spans="1:20" ht="17.25" customHeight="1">
      <c r="A38" s="177"/>
      <c r="B38" s="164"/>
      <c r="C38" s="165"/>
      <c r="D38" s="166"/>
      <c r="E38" s="159"/>
      <c r="F38" s="159"/>
      <c r="G38" s="159"/>
      <c r="H38" s="159"/>
      <c r="I38" s="159"/>
      <c r="J38" s="174"/>
      <c r="K38" s="175"/>
      <c r="L38" s="556"/>
      <c r="M38" s="557"/>
      <c r="N38" s="176"/>
      <c r="O38" s="176"/>
      <c r="P38" s="173"/>
      <c r="Q38" s="17"/>
    </row>
    <row r="39" spans="1:20" ht="17.25" customHeight="1">
      <c r="A39" s="308" t="s">
        <v>62</v>
      </c>
      <c r="B39" s="309"/>
      <c r="C39" s="310"/>
      <c r="D39" s="125"/>
      <c r="E39" s="311"/>
      <c r="F39" s="311"/>
      <c r="G39" s="311"/>
      <c r="H39" s="159"/>
      <c r="I39" s="159"/>
      <c r="J39" s="174"/>
      <c r="K39" s="175"/>
      <c r="L39" s="556"/>
      <c r="M39" s="557"/>
      <c r="N39" s="176"/>
      <c r="O39" s="176"/>
      <c r="P39" s="173"/>
      <c r="Q39" s="17"/>
      <c r="S39" s="201"/>
      <c r="T39" s="163"/>
    </row>
    <row r="40" spans="1:20" ht="17.25" customHeight="1">
      <c r="A40" s="313" t="s">
        <v>63</v>
      </c>
      <c r="B40" s="309" t="s">
        <v>64</v>
      </c>
      <c r="C40" s="195" t="s">
        <v>113</v>
      </c>
      <c r="D40" s="314"/>
      <c r="E40" s="159"/>
      <c r="F40" s="159"/>
      <c r="G40" s="159"/>
      <c r="H40" s="159"/>
      <c r="I40" s="159"/>
      <c r="J40" s="174"/>
      <c r="K40" s="175"/>
      <c r="L40" s="556"/>
      <c r="M40" s="557"/>
      <c r="N40" s="176"/>
      <c r="O40" s="176"/>
      <c r="P40" s="173"/>
      <c r="Q40" s="17"/>
      <c r="S40" s="197"/>
      <c r="T40" s="200"/>
    </row>
    <row r="41" spans="1:20" ht="17.25" customHeight="1">
      <c r="A41" s="155"/>
      <c r="B41" s="164"/>
      <c r="C41" s="165" t="s">
        <v>52</v>
      </c>
      <c r="D41" s="166"/>
      <c r="E41" s="159"/>
      <c r="F41" s="159"/>
      <c r="G41" s="159"/>
      <c r="H41" s="159"/>
      <c r="I41" s="159"/>
      <c r="J41" s="174"/>
      <c r="K41" s="175"/>
      <c r="L41" s="556"/>
      <c r="M41" s="557"/>
      <c r="N41" s="176"/>
      <c r="O41" s="176"/>
      <c r="P41" s="173"/>
      <c r="Q41" s="17"/>
      <c r="S41" s="197"/>
      <c r="T41" s="198"/>
    </row>
    <row r="42" spans="1:20" ht="17.25" customHeight="1">
      <c r="A42" s="155"/>
      <c r="B42" s="164"/>
      <c r="C42" s="540" t="s">
        <v>114</v>
      </c>
      <c r="D42" s="166"/>
      <c r="E42" s="159"/>
      <c r="F42" s="159"/>
      <c r="G42" s="159"/>
      <c r="H42" s="159"/>
      <c r="I42" s="159"/>
      <c r="J42" s="174"/>
      <c r="K42" s="175"/>
      <c r="L42" s="558"/>
      <c r="M42" s="557"/>
      <c r="N42" s="176"/>
      <c r="O42" s="176"/>
      <c r="P42" s="178"/>
      <c r="Q42" s="17"/>
      <c r="S42" s="197"/>
      <c r="T42" s="199"/>
    </row>
    <row r="43" spans="1:20" ht="17.25" customHeight="1">
      <c r="A43" s="155"/>
      <c r="B43" s="164"/>
      <c r="C43" s="165" t="s">
        <v>52</v>
      </c>
      <c r="D43" s="189"/>
      <c r="E43" s="159"/>
      <c r="F43" s="159"/>
      <c r="G43" s="159"/>
      <c r="H43" s="159"/>
      <c r="I43" s="159"/>
      <c r="J43" s="174"/>
      <c r="K43" s="175"/>
      <c r="L43" s="558"/>
      <c r="M43" s="557"/>
      <c r="N43" s="176"/>
      <c r="O43" s="176"/>
      <c r="P43" s="178"/>
      <c r="Q43" s="17"/>
      <c r="S43" s="197"/>
      <c r="T43" s="194"/>
    </row>
    <row r="44" spans="1:20" ht="17.25" customHeight="1">
      <c r="A44" s="155"/>
      <c r="B44" s="164"/>
      <c r="C44" s="540" t="s">
        <v>115</v>
      </c>
      <c r="D44" s="190"/>
      <c r="E44" s="159"/>
      <c r="F44" s="159"/>
      <c r="G44" s="159"/>
      <c r="H44" s="159"/>
      <c r="I44" s="159"/>
      <c r="J44" s="174"/>
      <c r="K44" s="175"/>
      <c r="L44" s="559"/>
      <c r="M44" s="557"/>
      <c r="N44" s="176"/>
      <c r="O44" s="176"/>
      <c r="P44" s="178"/>
      <c r="Q44" s="17"/>
    </row>
    <row r="45" spans="1:20" ht="17.25" customHeight="1">
      <c r="A45" s="155"/>
      <c r="B45" s="164"/>
      <c r="C45" s="165" t="s">
        <v>52</v>
      </c>
      <c r="E45" s="159"/>
      <c r="F45" s="159"/>
      <c r="G45" s="159"/>
      <c r="H45" s="159"/>
      <c r="I45" s="159"/>
      <c r="J45" s="174"/>
      <c r="K45" s="175"/>
      <c r="L45" s="559"/>
      <c r="M45" s="557"/>
      <c r="N45" s="176"/>
      <c r="O45" s="176"/>
      <c r="P45" s="178"/>
      <c r="Q45" s="17"/>
    </row>
    <row r="46" spans="1:20" ht="17.25" customHeight="1">
      <c r="A46" s="155"/>
      <c r="B46" s="164"/>
      <c r="C46" s="540" t="s">
        <v>123</v>
      </c>
      <c r="D46" s="215"/>
      <c r="E46" s="159"/>
      <c r="F46" s="159"/>
      <c r="G46" s="159"/>
      <c r="H46" s="159"/>
      <c r="I46" s="159"/>
      <c r="J46" s="174"/>
      <c r="K46" s="175"/>
      <c r="L46" s="559"/>
      <c r="M46" s="557"/>
      <c r="N46" s="176"/>
      <c r="O46" s="176"/>
      <c r="P46" s="178"/>
      <c r="Q46" s="17"/>
    </row>
    <row r="47" spans="1:20" ht="17.25" customHeight="1">
      <c r="A47" s="177"/>
      <c r="B47" s="164"/>
      <c r="C47" s="165" t="s">
        <v>52</v>
      </c>
      <c r="D47" s="215"/>
      <c r="E47" s="159"/>
      <c r="F47" s="159"/>
      <c r="G47" s="159"/>
      <c r="H47" s="159"/>
      <c r="I47" s="159"/>
      <c r="J47" s="174"/>
      <c r="K47" s="175"/>
      <c r="L47" s="559"/>
      <c r="M47" s="557"/>
      <c r="N47" s="176"/>
      <c r="O47" s="176"/>
      <c r="P47" s="178"/>
      <c r="Q47" s="17"/>
    </row>
    <row r="48" spans="1:20" ht="17.25" customHeight="1">
      <c r="A48" s="177"/>
      <c r="B48" s="164"/>
      <c r="C48" s="540" t="s">
        <v>124</v>
      </c>
      <c r="D48" s="158"/>
      <c r="E48" s="159"/>
      <c r="F48" s="159"/>
      <c r="G48" s="159"/>
      <c r="H48" s="159"/>
      <c r="I48" s="159"/>
      <c r="J48" s="174"/>
      <c r="K48" s="175"/>
      <c r="L48" s="559"/>
      <c r="M48" s="557"/>
      <c r="N48" s="176"/>
      <c r="O48" s="176"/>
      <c r="P48" s="178"/>
      <c r="Q48" s="17"/>
    </row>
    <row r="49" spans="1:19" ht="17.25" customHeight="1">
      <c r="A49" s="177"/>
      <c r="B49" s="164"/>
      <c r="C49" s="165" t="s">
        <v>52</v>
      </c>
      <c r="D49" s="166"/>
      <c r="E49" s="159"/>
      <c r="F49" s="159"/>
      <c r="G49" s="159"/>
      <c r="H49" s="159"/>
      <c r="I49" s="159"/>
      <c r="J49" s="174"/>
      <c r="K49" s="175"/>
      <c r="L49" s="559"/>
      <c r="M49" s="557"/>
      <c r="N49" s="176"/>
      <c r="O49" s="176"/>
      <c r="P49" s="178"/>
      <c r="Q49" s="17"/>
    </row>
    <row r="50" spans="1:19" ht="17.25" customHeight="1">
      <c r="A50" s="177"/>
      <c r="B50" s="164"/>
      <c r="C50" s="540" t="s">
        <v>138</v>
      </c>
      <c r="D50" s="277"/>
      <c r="E50" s="159"/>
      <c r="F50" s="159"/>
      <c r="G50" s="159"/>
      <c r="H50" s="159"/>
      <c r="I50" s="159"/>
      <c r="J50" s="174"/>
      <c r="K50" s="175"/>
      <c r="L50" s="559"/>
      <c r="M50" s="557"/>
      <c r="N50" s="176"/>
      <c r="O50" s="176"/>
      <c r="P50" s="178"/>
      <c r="Q50" s="17"/>
    </row>
    <row r="51" spans="1:19" ht="17.25" customHeight="1">
      <c r="A51" s="177"/>
      <c r="B51" s="164"/>
      <c r="C51" s="165" t="s">
        <v>52</v>
      </c>
      <c r="D51" s="277"/>
      <c r="E51" s="159"/>
      <c r="F51" s="159"/>
      <c r="G51" s="159"/>
      <c r="H51" s="159"/>
      <c r="I51" s="159"/>
      <c r="J51" s="174"/>
      <c r="K51" s="175"/>
      <c r="L51" s="559"/>
      <c r="M51" s="557"/>
      <c r="N51" s="176"/>
      <c r="O51" s="176"/>
      <c r="P51" s="178"/>
      <c r="Q51" s="17"/>
    </row>
    <row r="52" spans="1:19" ht="17.25" customHeight="1">
      <c r="A52" s="177"/>
      <c r="B52" s="164"/>
      <c r="C52" s="196"/>
      <c r="D52" s="277"/>
      <c r="E52" s="159"/>
      <c r="F52" s="159"/>
      <c r="G52" s="159"/>
      <c r="H52" s="159"/>
      <c r="I52" s="159"/>
      <c r="J52" s="174"/>
      <c r="K52" s="175"/>
      <c r="L52" s="559"/>
      <c r="M52" s="557"/>
      <c r="N52" s="176"/>
      <c r="O52" s="176"/>
      <c r="P52" s="178"/>
      <c r="Q52" s="17"/>
    </row>
    <row r="53" spans="1:19" ht="17.25" customHeight="1">
      <c r="A53" s="155"/>
      <c r="B53" s="164"/>
      <c r="C53" s="157"/>
      <c r="D53" s="158"/>
      <c r="E53" s="159"/>
      <c r="F53" s="160"/>
      <c r="G53" s="160"/>
      <c r="H53" s="160"/>
      <c r="I53" s="160"/>
      <c r="J53" s="174"/>
      <c r="K53" s="175"/>
      <c r="L53" s="559"/>
      <c r="M53" s="557"/>
      <c r="N53" s="176"/>
      <c r="O53" s="176"/>
      <c r="P53" s="178"/>
      <c r="Q53" s="17"/>
      <c r="S53" s="179"/>
    </row>
    <row r="54" spans="1:19" ht="17.25" customHeight="1">
      <c r="A54" s="312" t="s">
        <v>65</v>
      </c>
      <c r="B54" s="164"/>
      <c r="C54" s="157"/>
      <c r="D54" s="158"/>
      <c r="E54" s="159"/>
      <c r="F54" s="159"/>
      <c r="G54" s="159"/>
      <c r="H54" s="159"/>
      <c r="I54" s="159"/>
      <c r="J54" s="174"/>
      <c r="K54" s="175"/>
      <c r="L54" s="559"/>
      <c r="M54" s="557"/>
      <c r="N54" s="176"/>
      <c r="O54" s="176"/>
      <c r="P54" s="178"/>
      <c r="Q54" s="17"/>
      <c r="S54" s="179"/>
    </row>
    <row r="55" spans="1:19" ht="17.25" customHeight="1">
      <c r="A55" s="177" t="s">
        <v>218</v>
      </c>
      <c r="B55" s="164"/>
      <c r="C55" s="165"/>
      <c r="D55" s="166"/>
      <c r="E55" s="159"/>
      <c r="F55" s="159"/>
      <c r="G55" s="159"/>
      <c r="H55" s="159"/>
      <c r="I55" s="159"/>
      <c r="J55" s="174"/>
      <c r="K55" s="175"/>
      <c r="L55" s="559"/>
      <c r="M55" s="560"/>
      <c r="N55" s="159"/>
      <c r="O55" s="180"/>
      <c r="P55" s="181"/>
      <c r="Q55" s="17"/>
    </row>
    <row r="56" spans="1:19" ht="17.25" customHeight="1">
      <c r="A56" s="177" t="s">
        <v>219</v>
      </c>
      <c r="B56" s="182"/>
      <c r="C56" s="361"/>
      <c r="D56" s="181"/>
      <c r="E56" s="181"/>
      <c r="F56" s="362"/>
      <c r="G56" s="362"/>
      <c r="H56" s="362"/>
      <c r="I56" s="362"/>
      <c r="J56" s="362"/>
      <c r="K56" s="362"/>
      <c r="L56" s="548"/>
      <c r="M56" s="561"/>
      <c r="N56" s="362"/>
      <c r="O56" s="362"/>
      <c r="P56" s="362"/>
      <c r="Q56" s="183"/>
    </row>
    <row r="57" spans="1:19" ht="17.25" customHeight="1" thickBot="1">
      <c r="A57" s="131"/>
      <c r="B57" s="184"/>
      <c r="C57" s="359"/>
      <c r="D57" s="360"/>
      <c r="E57" s="360"/>
      <c r="F57" s="3"/>
      <c r="G57" s="3"/>
      <c r="H57" s="3"/>
      <c r="I57" s="3"/>
      <c r="J57" s="3"/>
      <c r="K57" s="3"/>
      <c r="L57" s="549"/>
      <c r="M57" s="562"/>
      <c r="N57" s="3"/>
      <c r="O57" s="3"/>
      <c r="P57" s="3"/>
      <c r="Q57" s="132"/>
    </row>
    <row r="58" spans="1:19" ht="17.25" customHeight="1" thickBot="1">
      <c r="A58" s="133"/>
      <c r="B58" s="49"/>
      <c r="C58" s="134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135"/>
    </row>
    <row r="59" spans="1:19" ht="17.25" customHeight="1">
      <c r="A59" s="705" t="s">
        <v>120</v>
      </c>
      <c r="B59" s="706"/>
      <c r="C59" s="706"/>
      <c r="D59" s="707"/>
      <c r="E59" s="707"/>
      <c r="F59" s="707"/>
      <c r="G59" s="707"/>
      <c r="H59" s="707"/>
      <c r="I59" s="707"/>
      <c r="J59" s="707"/>
      <c r="K59" s="707"/>
      <c r="L59" s="707"/>
      <c r="M59" s="707"/>
      <c r="N59" s="707"/>
      <c r="O59" s="707"/>
      <c r="P59" s="707"/>
      <c r="Q59" s="717"/>
    </row>
    <row r="60" spans="1:19" ht="17.25" customHeight="1">
      <c r="A60" s="120" t="s">
        <v>58</v>
      </c>
      <c r="B60" s="49"/>
      <c r="C60" s="49"/>
      <c r="D60" s="136"/>
      <c r="E60" s="49" t="s">
        <v>66</v>
      </c>
      <c r="F60" s="49"/>
      <c r="G60" s="49"/>
      <c r="H60" s="49"/>
      <c r="I60" s="49"/>
      <c r="J60" s="49"/>
      <c r="K60" s="136"/>
      <c r="L60" s="701" t="s">
        <v>60</v>
      </c>
      <c r="M60" s="701"/>
      <c r="N60" s="701"/>
      <c r="O60" s="49"/>
      <c r="P60" s="49"/>
      <c r="Q60" s="17"/>
    </row>
    <row r="61" spans="1:19" ht="17.25" customHeight="1">
      <c r="A61" s="133"/>
      <c r="B61" s="49"/>
      <c r="C61" s="49"/>
      <c r="D61" s="136"/>
      <c r="E61" s="49"/>
      <c r="F61" s="49"/>
      <c r="G61" s="49"/>
      <c r="H61" s="49"/>
      <c r="I61" s="49"/>
      <c r="J61" s="49"/>
      <c r="K61" s="136"/>
      <c r="L61" s="49"/>
      <c r="M61" s="49"/>
      <c r="N61" s="49"/>
      <c r="O61" s="49"/>
      <c r="P61" s="49"/>
      <c r="Q61" s="17"/>
    </row>
    <row r="62" spans="1:19" ht="17.25" customHeight="1">
      <c r="A62" s="133"/>
      <c r="B62" s="49"/>
      <c r="C62" s="49"/>
      <c r="D62" s="136"/>
      <c r="E62" s="49"/>
      <c r="F62" s="49"/>
      <c r="G62" s="49"/>
      <c r="H62" s="49"/>
      <c r="I62" s="49"/>
      <c r="J62" s="49"/>
      <c r="K62" s="136"/>
      <c r="L62" s="49"/>
      <c r="M62" s="49"/>
      <c r="N62" s="49"/>
      <c r="O62" s="49"/>
      <c r="P62" s="49"/>
      <c r="Q62" s="17"/>
    </row>
    <row r="63" spans="1:19" ht="17.25" customHeight="1">
      <c r="A63" s="137"/>
      <c r="B63" s="138"/>
      <c r="C63" s="49"/>
      <c r="D63" s="138"/>
      <c r="E63" s="138"/>
      <c r="F63" s="138"/>
      <c r="G63" s="138"/>
      <c r="H63" s="138"/>
      <c r="I63" s="138"/>
      <c r="J63" s="138"/>
      <c r="K63" s="139"/>
      <c r="L63" s="702"/>
      <c r="M63" s="702"/>
      <c r="N63" s="702"/>
      <c r="O63" s="140"/>
      <c r="P63" s="140"/>
      <c r="Q63" s="17"/>
    </row>
    <row r="64" spans="1:19" ht="17.25" customHeight="1" thickBot="1">
      <c r="A64" s="141" t="s">
        <v>119</v>
      </c>
      <c r="B64" s="3"/>
      <c r="C64" s="3"/>
      <c r="D64" s="3"/>
      <c r="E64" s="142" t="s">
        <v>118</v>
      </c>
      <c r="F64" s="142"/>
      <c r="G64" s="142"/>
      <c r="H64" s="142"/>
      <c r="I64" s="142"/>
      <c r="J64" s="3"/>
      <c r="K64" s="3"/>
      <c r="L64" s="3"/>
      <c r="M64" s="185" t="s">
        <v>67</v>
      </c>
      <c r="N64" s="3"/>
      <c r="O64" s="3"/>
      <c r="P64" s="3"/>
      <c r="Q64" s="135"/>
    </row>
    <row r="65" spans="1:17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</sheetData>
  <mergeCells count="12">
    <mergeCell ref="B1:K1"/>
    <mergeCell ref="B2:K4"/>
    <mergeCell ref="M4:Q4"/>
    <mergeCell ref="M5:Q5"/>
    <mergeCell ref="L60:N60"/>
    <mergeCell ref="L63:N63"/>
    <mergeCell ref="B6:K6"/>
    <mergeCell ref="A59:C59"/>
    <mergeCell ref="D59:J59"/>
    <mergeCell ref="K59:L59"/>
    <mergeCell ref="M59:Q59"/>
    <mergeCell ref="C8:K8"/>
  </mergeCells>
  <printOptions horizontalCentered="1"/>
  <pageMargins left="0.15748031496063" right="0.15748031496063" top="0.31496062992126" bottom="0.25" header="0.15748031496063" footer="0.15748031496063"/>
  <pageSetup paperSize="9" scale="76" orientation="portrait" horizontalDpi="4294967293" r:id="rId1"/>
  <headerFooter alignWithMargins="0"/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51"/>
  <sheetViews>
    <sheetView showGridLines="0" zoomScale="85" zoomScaleNormal="85" workbookViewId="0">
      <selection activeCell="A4" sqref="A4:AE4"/>
    </sheetView>
  </sheetViews>
  <sheetFormatPr defaultRowHeight="12.75"/>
  <cols>
    <col min="1" max="1" width="3.5703125" style="318" customWidth="1"/>
    <col min="2" max="2" width="35.7109375" style="318" customWidth="1"/>
    <col min="3" max="3" width="7.28515625" style="318" bestFit="1" customWidth="1"/>
    <col min="4" max="4" width="5.85546875" style="318" bestFit="1" customWidth="1"/>
    <col min="5" max="5" width="0.85546875" style="318" customWidth="1"/>
    <col min="6" max="6" width="9.140625" style="318"/>
    <col min="7" max="7" width="0.85546875" style="318" customWidth="1"/>
    <col min="8" max="8" width="9.140625" style="318"/>
    <col min="9" max="9" width="0.85546875" style="318" customWidth="1"/>
    <col min="10" max="10" width="9.140625" style="318"/>
    <col min="11" max="11" width="0.85546875" style="318" customWidth="1"/>
    <col min="12" max="12" width="9.140625" style="318"/>
    <col min="13" max="13" width="0.85546875" style="318" customWidth="1"/>
    <col min="14" max="14" width="9.140625" style="318"/>
    <col min="15" max="15" width="0.85546875" style="318" customWidth="1"/>
    <col min="16" max="16" width="9.140625" style="318"/>
    <col min="17" max="17" width="0.85546875" style="318" customWidth="1"/>
    <col min="18" max="18" width="9.140625" style="318"/>
    <col min="19" max="19" width="0.85546875" style="318" customWidth="1"/>
    <col min="20" max="20" width="9.140625" style="318"/>
    <col min="21" max="21" width="0.85546875" style="318" customWidth="1"/>
    <col min="22" max="22" width="9.140625" style="318"/>
    <col min="23" max="23" width="0.85546875" style="318" customWidth="1"/>
    <col min="24" max="24" width="9.140625" style="318"/>
    <col min="25" max="25" width="0.85546875" style="318" customWidth="1"/>
    <col min="26" max="26" width="9.140625" style="318"/>
    <col min="27" max="27" width="0.85546875" style="318" customWidth="1"/>
    <col min="28" max="28" width="9.140625" style="318"/>
    <col min="29" max="29" width="0.85546875" style="318" customWidth="1"/>
    <col min="30" max="30" width="9.140625" style="318"/>
    <col min="31" max="31" width="0.85546875" style="318" customWidth="1"/>
    <col min="32" max="32" width="2.5703125" style="318" customWidth="1"/>
    <col min="33" max="33" width="5.28515625" style="318" bestFit="1" customWidth="1"/>
    <col min="34" max="34" width="5.85546875" style="318" bestFit="1" customWidth="1"/>
    <col min="35" max="35" width="11.42578125" style="318" bestFit="1" customWidth="1"/>
    <col min="36" max="16384" width="9.140625" style="318"/>
  </cols>
  <sheetData>
    <row r="1" spans="1:35" ht="18">
      <c r="A1" s="723" t="s">
        <v>76</v>
      </c>
      <c r="B1" s="723"/>
      <c r="C1" s="723"/>
      <c r="D1" s="723"/>
      <c r="E1" s="723"/>
      <c r="F1" s="723"/>
      <c r="G1" s="723"/>
      <c r="H1" s="723"/>
      <c r="I1" s="723"/>
      <c r="J1" s="723"/>
      <c r="K1" s="723"/>
      <c r="L1" s="723"/>
      <c r="M1" s="723"/>
      <c r="N1" s="723"/>
      <c r="O1" s="723"/>
      <c r="P1" s="723"/>
      <c r="Q1" s="723"/>
      <c r="R1" s="723"/>
      <c r="S1" s="723"/>
      <c r="T1" s="723"/>
      <c r="U1" s="723"/>
      <c r="V1" s="723"/>
      <c r="W1" s="723"/>
      <c r="X1" s="723"/>
      <c r="Y1" s="723"/>
      <c r="Z1" s="723"/>
      <c r="AA1" s="723"/>
      <c r="AB1" s="723"/>
      <c r="AC1" s="723"/>
      <c r="AD1" s="723"/>
      <c r="AE1" s="723"/>
    </row>
    <row r="4" spans="1:35">
      <c r="A4" s="724" t="str">
        <f>'Index Page(s)'!A4:D4</f>
        <v>PO# &amp; [Project Name]</v>
      </c>
      <c r="B4" s="724"/>
      <c r="C4" s="724"/>
      <c r="D4" s="724"/>
      <c r="E4" s="724"/>
      <c r="F4" s="724"/>
      <c r="G4" s="724"/>
      <c r="H4" s="724"/>
      <c r="I4" s="724"/>
      <c r="J4" s="724"/>
      <c r="K4" s="724"/>
      <c r="L4" s="724"/>
      <c r="M4" s="724"/>
      <c r="N4" s="724"/>
      <c r="O4" s="724"/>
      <c r="P4" s="724"/>
      <c r="Q4" s="724"/>
      <c r="R4" s="724"/>
      <c r="S4" s="724"/>
      <c r="T4" s="724"/>
      <c r="U4" s="724"/>
      <c r="V4" s="724"/>
      <c r="W4" s="724"/>
      <c r="X4" s="724"/>
      <c r="Y4" s="724"/>
      <c r="Z4" s="724"/>
      <c r="AA4" s="724"/>
      <c r="AB4" s="724"/>
      <c r="AC4" s="724"/>
      <c r="AD4" s="724"/>
      <c r="AE4" s="724"/>
    </row>
    <row r="5" spans="1:35">
      <c r="A5" s="504"/>
      <c r="B5" s="504"/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4"/>
      <c r="O5" s="504"/>
      <c r="P5" s="504"/>
      <c r="Q5" s="504"/>
      <c r="R5" s="504"/>
      <c r="S5" s="504"/>
      <c r="T5" s="504"/>
      <c r="U5" s="504"/>
      <c r="V5" s="504"/>
      <c r="W5" s="504"/>
      <c r="X5" s="504"/>
      <c r="Y5" s="504"/>
      <c r="Z5" s="504"/>
      <c r="AA5" s="504"/>
      <c r="AB5" s="504"/>
      <c r="AC5" s="504"/>
      <c r="AD5" s="504"/>
      <c r="AE5" s="504"/>
    </row>
    <row r="6" spans="1:35">
      <c r="F6" s="720" t="s">
        <v>132</v>
      </c>
      <c r="G6" s="721"/>
      <c r="H6" s="721"/>
      <c r="I6" s="721"/>
      <c r="J6" s="721"/>
      <c r="K6" s="721"/>
      <c r="L6" s="721"/>
      <c r="M6" s="721"/>
      <c r="N6" s="721"/>
      <c r="O6" s="721"/>
      <c r="P6" s="721"/>
      <c r="Q6" s="721"/>
      <c r="R6" s="721"/>
      <c r="S6" s="721"/>
      <c r="T6" s="721"/>
      <c r="U6" s="721"/>
      <c r="V6" s="721"/>
      <c r="W6" s="721"/>
      <c r="X6" s="721"/>
      <c r="Y6" s="721"/>
      <c r="Z6" s="721"/>
      <c r="AA6" s="721"/>
      <c r="AB6" s="721"/>
      <c r="AC6" s="721"/>
      <c r="AD6" s="722"/>
    </row>
    <row r="7" spans="1:35" ht="4.5" customHeight="1">
      <c r="A7" s="324"/>
      <c r="B7" s="725" t="s">
        <v>136</v>
      </c>
      <c r="C7" s="534"/>
      <c r="D7" s="535"/>
      <c r="E7" s="728"/>
      <c r="F7" s="319"/>
      <c r="G7" s="531"/>
      <c r="H7" s="319"/>
      <c r="I7" s="531"/>
      <c r="J7" s="319"/>
      <c r="K7" s="531"/>
      <c r="L7" s="319"/>
      <c r="M7" s="531"/>
      <c r="N7" s="319"/>
      <c r="O7" s="531"/>
      <c r="P7" s="319"/>
      <c r="Q7" s="531"/>
      <c r="R7" s="319"/>
      <c r="S7" s="531"/>
      <c r="T7" s="319"/>
      <c r="U7" s="531"/>
      <c r="V7" s="319"/>
      <c r="W7" s="531"/>
      <c r="X7" s="319"/>
      <c r="Y7" s="531"/>
      <c r="Z7" s="319"/>
      <c r="AA7" s="531"/>
      <c r="AB7" s="319"/>
      <c r="AC7" s="531"/>
      <c r="AD7" s="319"/>
      <c r="AE7" s="728"/>
    </row>
    <row r="8" spans="1:35" ht="12.75" customHeight="1">
      <c r="A8" s="536"/>
      <c r="B8" s="726"/>
      <c r="C8" s="321" t="s">
        <v>80</v>
      </c>
      <c r="D8" s="321" t="s">
        <v>11</v>
      </c>
      <c r="E8" s="728"/>
      <c r="F8" s="322">
        <v>1</v>
      </c>
      <c r="G8" s="532"/>
      <c r="H8" s="322">
        <v>2</v>
      </c>
      <c r="I8" s="532"/>
      <c r="J8" s="322">
        <v>3</v>
      </c>
      <c r="K8" s="532"/>
      <c r="L8" s="322">
        <v>4</v>
      </c>
      <c r="M8" s="532"/>
      <c r="N8" s="322">
        <v>5</v>
      </c>
      <c r="O8" s="532"/>
      <c r="P8" s="563">
        <v>6</v>
      </c>
      <c r="Q8" s="532"/>
      <c r="R8" s="322">
        <v>7</v>
      </c>
      <c r="S8" s="532"/>
      <c r="T8" s="322">
        <v>8</v>
      </c>
      <c r="U8" s="532"/>
      <c r="V8" s="322">
        <v>9</v>
      </c>
      <c r="W8" s="532"/>
      <c r="X8" s="322">
        <v>10</v>
      </c>
      <c r="Y8" s="532"/>
      <c r="Z8" s="322">
        <v>11</v>
      </c>
      <c r="AA8" s="532"/>
      <c r="AB8" s="322">
        <v>12</v>
      </c>
      <c r="AC8" s="532"/>
      <c r="AD8" s="323">
        <v>13</v>
      </c>
      <c r="AE8" s="728"/>
      <c r="AG8" s="321" t="s">
        <v>5</v>
      </c>
      <c r="AH8" s="321" t="s">
        <v>11</v>
      </c>
      <c r="AI8" s="321" t="s">
        <v>13</v>
      </c>
    </row>
    <row r="9" spans="1:35" ht="4.5" customHeight="1">
      <c r="A9" s="327"/>
      <c r="B9" s="727"/>
      <c r="C9" s="537"/>
      <c r="D9" s="538"/>
      <c r="E9" s="728"/>
      <c r="F9" s="319"/>
      <c r="G9" s="533"/>
      <c r="H9" s="319"/>
      <c r="I9" s="533"/>
      <c r="J9" s="319"/>
      <c r="K9" s="533"/>
      <c r="L9" s="319"/>
      <c r="M9" s="533"/>
      <c r="N9" s="319"/>
      <c r="O9" s="533"/>
      <c r="P9" s="319"/>
      <c r="Q9" s="533"/>
      <c r="R9" s="319"/>
      <c r="S9" s="533"/>
      <c r="T9" s="319"/>
      <c r="U9" s="533"/>
      <c r="V9" s="319"/>
      <c r="W9" s="533"/>
      <c r="X9" s="319"/>
      <c r="Y9" s="533"/>
      <c r="Z9" s="319"/>
      <c r="AA9" s="533"/>
      <c r="AB9" s="319"/>
      <c r="AC9" s="533"/>
      <c r="AD9" s="319"/>
      <c r="AE9" s="728"/>
      <c r="AG9" s="324"/>
      <c r="AH9" s="326"/>
      <c r="AI9" s="325"/>
    </row>
    <row r="10" spans="1:35" ht="4.5" customHeight="1">
      <c r="B10" s="320"/>
      <c r="C10" s="327"/>
      <c r="D10" s="328"/>
      <c r="E10" s="329"/>
      <c r="F10" s="319"/>
      <c r="G10" s="329"/>
      <c r="H10" s="319"/>
      <c r="I10" s="329"/>
      <c r="J10" s="319"/>
      <c r="K10" s="329"/>
      <c r="L10" s="319"/>
      <c r="M10" s="329"/>
      <c r="N10" s="319"/>
      <c r="O10" s="329"/>
      <c r="P10" s="319"/>
      <c r="Q10" s="329"/>
      <c r="R10" s="319"/>
      <c r="S10" s="329"/>
      <c r="T10" s="319"/>
      <c r="U10" s="329"/>
      <c r="V10" s="319"/>
      <c r="W10" s="329"/>
      <c r="X10" s="319"/>
      <c r="Y10" s="329"/>
      <c r="Z10" s="319"/>
      <c r="AA10" s="329"/>
      <c r="AB10" s="319"/>
      <c r="AC10" s="329"/>
      <c r="AD10" s="319"/>
      <c r="AG10" s="327"/>
      <c r="AH10" s="330"/>
      <c r="AI10" s="328"/>
    </row>
    <row r="11" spans="1:35">
      <c r="A11" s="331">
        <v>1</v>
      </c>
      <c r="B11" s="332" t="s">
        <v>73</v>
      </c>
      <c r="C11" s="333">
        <f>SUM(E11:AE11)</f>
        <v>0</v>
      </c>
      <c r="D11" s="332"/>
      <c r="E11" s="565"/>
      <c r="F11" s="565"/>
      <c r="G11" s="565"/>
      <c r="H11" s="565"/>
      <c r="I11" s="565"/>
      <c r="J11" s="565"/>
      <c r="K11" s="565"/>
      <c r="L11" s="565"/>
      <c r="M11" s="565"/>
      <c r="N11" s="565"/>
      <c r="O11" s="565"/>
      <c r="P11" s="565"/>
      <c r="Q11" s="565"/>
      <c r="R11" s="565"/>
      <c r="S11" s="565"/>
      <c r="T11" s="565"/>
      <c r="U11" s="565"/>
      <c r="V11" s="565"/>
      <c r="W11" s="565"/>
      <c r="X11" s="565"/>
      <c r="Y11" s="565"/>
      <c r="Z11" s="565"/>
      <c r="AA11" s="565"/>
      <c r="AB11" s="565"/>
      <c r="AC11" s="565"/>
      <c r="AD11" s="565"/>
      <c r="AE11" s="565"/>
      <c r="AG11" s="333">
        <f>SUM(E11:AE11)</f>
        <v>0</v>
      </c>
      <c r="AH11" s="332" t="s">
        <v>69</v>
      </c>
      <c r="AI11" s="334" t="e">
        <f>AG11/C11</f>
        <v>#DIV/0!</v>
      </c>
    </row>
    <row r="12" spans="1:35">
      <c r="A12" s="335">
        <v>2</v>
      </c>
      <c r="B12" s="192" t="s">
        <v>68</v>
      </c>
      <c r="C12" s="333">
        <f>SUM(F12:AE12)</f>
        <v>0</v>
      </c>
      <c r="D12" s="332"/>
      <c r="E12" s="600"/>
      <c r="F12" s="601"/>
      <c r="G12" s="602"/>
      <c r="H12" s="601"/>
      <c r="I12" s="602"/>
      <c r="J12" s="601"/>
      <c r="K12" s="602"/>
      <c r="L12" s="601"/>
      <c r="M12" s="602"/>
      <c r="N12" s="601"/>
      <c r="O12" s="602"/>
      <c r="P12" s="601"/>
      <c r="Q12" s="602"/>
      <c r="R12" s="601"/>
      <c r="S12" s="602"/>
      <c r="T12" s="601"/>
      <c r="U12" s="602"/>
      <c r="V12" s="601"/>
      <c r="W12" s="602"/>
      <c r="X12" s="601"/>
      <c r="Y12" s="602"/>
      <c r="Z12" s="601"/>
      <c r="AA12" s="602"/>
      <c r="AB12" s="601"/>
      <c r="AC12" s="602"/>
      <c r="AD12" s="601"/>
      <c r="AE12" s="600"/>
      <c r="AG12" s="333">
        <f>SUM(F12:AD12)</f>
        <v>0</v>
      </c>
      <c r="AH12" s="332" t="s">
        <v>70</v>
      </c>
      <c r="AI12" s="334" t="e">
        <f t="shared" ref="AI12:AI13" si="0">AG12/C12</f>
        <v>#DIV/0!</v>
      </c>
    </row>
    <row r="13" spans="1:35">
      <c r="A13" s="335">
        <v>3</v>
      </c>
      <c r="B13" s="191" t="s">
        <v>130</v>
      </c>
      <c r="C13" s="333">
        <f>SUM(F13:AE13)</f>
        <v>0</v>
      </c>
      <c r="D13" s="332"/>
      <c r="E13" s="603"/>
      <c r="F13" s="602"/>
      <c r="G13" s="604"/>
      <c r="H13" s="602"/>
      <c r="I13" s="604"/>
      <c r="J13" s="602"/>
      <c r="K13" s="604"/>
      <c r="L13" s="602"/>
      <c r="M13" s="604"/>
      <c r="N13" s="602"/>
      <c r="O13" s="604"/>
      <c r="P13" s="602"/>
      <c r="Q13" s="604"/>
      <c r="R13" s="602"/>
      <c r="S13" s="604"/>
      <c r="T13" s="602"/>
      <c r="U13" s="604"/>
      <c r="V13" s="602"/>
      <c r="W13" s="604"/>
      <c r="X13" s="602"/>
      <c r="Y13" s="604"/>
      <c r="Z13" s="602"/>
      <c r="AA13" s="604"/>
      <c r="AB13" s="602"/>
      <c r="AC13" s="604"/>
      <c r="AD13" s="602"/>
      <c r="AE13" s="603"/>
      <c r="AG13" s="333">
        <f>SUM(F13:AD13)</f>
        <v>0</v>
      </c>
      <c r="AH13" s="332" t="s">
        <v>72</v>
      </c>
      <c r="AI13" s="334" t="e">
        <f t="shared" si="0"/>
        <v>#DIV/0!</v>
      </c>
    </row>
    <row r="14" spans="1:35">
      <c r="A14" s="335">
        <v>4</v>
      </c>
      <c r="B14" s="336" t="s">
        <v>131</v>
      </c>
      <c r="C14" s="333">
        <f>SUM(E14:AE14)</f>
        <v>0</v>
      </c>
      <c r="D14" s="332"/>
      <c r="E14" s="565"/>
      <c r="F14" s="565"/>
      <c r="G14" s="565"/>
      <c r="H14" s="565"/>
      <c r="I14" s="565"/>
      <c r="J14" s="565"/>
      <c r="K14" s="565"/>
      <c r="L14" s="565"/>
      <c r="M14" s="565"/>
      <c r="N14" s="565"/>
      <c r="O14" s="565"/>
      <c r="P14" s="565"/>
      <c r="Q14" s="565"/>
      <c r="R14" s="565"/>
      <c r="S14" s="565"/>
      <c r="T14" s="565"/>
      <c r="U14" s="565"/>
      <c r="V14" s="565"/>
      <c r="W14" s="565"/>
      <c r="X14" s="565"/>
      <c r="Y14" s="565"/>
      <c r="Z14" s="565"/>
      <c r="AA14" s="565"/>
      <c r="AB14" s="565"/>
      <c r="AC14" s="565"/>
      <c r="AD14" s="565"/>
      <c r="AE14" s="565"/>
      <c r="AG14" s="333">
        <f>SUM(E14:AE14)</f>
        <v>0</v>
      </c>
      <c r="AH14" s="332" t="s">
        <v>70</v>
      </c>
      <c r="AI14" s="334" t="e">
        <f>AG14/C14</f>
        <v>#DIV/0!</v>
      </c>
    </row>
    <row r="15" spans="1:35">
      <c r="A15" s="335">
        <v>5</v>
      </c>
      <c r="B15" s="192" t="s">
        <v>133</v>
      </c>
      <c r="C15" s="333">
        <f>SUM(F15:AE15)</f>
        <v>0</v>
      </c>
      <c r="D15" s="332"/>
      <c r="E15" s="604"/>
      <c r="F15" s="605"/>
      <c r="G15" s="604"/>
      <c r="H15" s="605"/>
      <c r="I15" s="604"/>
      <c r="J15" s="605"/>
      <c r="K15" s="604"/>
      <c r="L15" s="605"/>
      <c r="M15" s="604"/>
      <c r="N15" s="605"/>
      <c r="O15" s="604"/>
      <c r="P15" s="605"/>
      <c r="Q15" s="604"/>
      <c r="R15" s="605"/>
      <c r="S15" s="604"/>
      <c r="T15" s="605"/>
      <c r="U15" s="604"/>
      <c r="V15" s="605"/>
      <c r="W15" s="604"/>
      <c r="X15" s="605"/>
      <c r="Y15" s="604"/>
      <c r="Z15" s="605"/>
      <c r="AA15" s="604"/>
      <c r="AB15" s="605"/>
      <c r="AC15" s="604"/>
      <c r="AD15" s="605"/>
      <c r="AE15" s="604"/>
      <c r="AG15" s="333">
        <f>SUM(F15:AD15)</f>
        <v>0</v>
      </c>
      <c r="AH15" s="332" t="s">
        <v>71</v>
      </c>
      <c r="AI15" s="334" t="e">
        <f t="shared" ref="AI15:AI19" si="1">AG15/C15</f>
        <v>#DIV/0!</v>
      </c>
    </row>
    <row r="16" spans="1:35">
      <c r="A16" s="335">
        <v>6</v>
      </c>
      <c r="B16" s="336" t="s">
        <v>134</v>
      </c>
      <c r="C16" s="333">
        <f>SUM(E16:AE16)</f>
        <v>0</v>
      </c>
      <c r="D16" s="332"/>
      <c r="E16" s="604"/>
      <c r="F16" s="601"/>
      <c r="G16" s="604"/>
      <c r="H16" s="601"/>
      <c r="I16" s="604"/>
      <c r="J16" s="601"/>
      <c r="K16" s="604"/>
      <c r="L16" s="601"/>
      <c r="M16" s="604"/>
      <c r="N16" s="601"/>
      <c r="O16" s="604"/>
      <c r="P16" s="601"/>
      <c r="Q16" s="604"/>
      <c r="R16" s="601"/>
      <c r="S16" s="604"/>
      <c r="T16" s="601"/>
      <c r="U16" s="604"/>
      <c r="V16" s="601"/>
      <c r="W16" s="604"/>
      <c r="X16" s="601"/>
      <c r="Y16" s="604"/>
      <c r="Z16" s="601"/>
      <c r="AA16" s="604"/>
      <c r="AB16" s="601"/>
      <c r="AC16" s="604"/>
      <c r="AD16" s="601"/>
      <c r="AE16" s="604"/>
      <c r="AG16" s="333">
        <f>SUM(F16:AD16)</f>
        <v>0</v>
      </c>
      <c r="AH16" s="332" t="s">
        <v>71</v>
      </c>
      <c r="AI16" s="334" t="e">
        <f t="shared" si="1"/>
        <v>#DIV/0!</v>
      </c>
    </row>
    <row r="17" spans="1:35">
      <c r="A17" s="335">
        <v>7</v>
      </c>
      <c r="B17" s="336" t="s">
        <v>135</v>
      </c>
      <c r="C17" s="333">
        <f>SUM(E17:AE17)</f>
        <v>0</v>
      </c>
      <c r="D17" s="332"/>
      <c r="E17" s="604"/>
      <c r="F17" s="601"/>
      <c r="G17" s="604"/>
      <c r="H17" s="601"/>
      <c r="I17" s="604"/>
      <c r="J17" s="601"/>
      <c r="K17" s="604"/>
      <c r="L17" s="601"/>
      <c r="M17" s="604"/>
      <c r="N17" s="601"/>
      <c r="O17" s="604"/>
      <c r="P17" s="601"/>
      <c r="Q17" s="604"/>
      <c r="R17" s="601"/>
      <c r="S17" s="604"/>
      <c r="T17" s="601"/>
      <c r="U17" s="604"/>
      <c r="V17" s="601"/>
      <c r="W17" s="604"/>
      <c r="X17" s="601"/>
      <c r="Y17" s="604"/>
      <c r="Z17" s="601"/>
      <c r="AA17" s="604"/>
      <c r="AB17" s="601"/>
      <c r="AC17" s="604"/>
      <c r="AD17" s="601"/>
      <c r="AE17" s="604"/>
      <c r="AG17" s="333">
        <f>SUM(F17:AD17)</f>
        <v>0</v>
      </c>
      <c r="AH17" s="332" t="s">
        <v>71</v>
      </c>
      <c r="AI17" s="334" t="e">
        <f t="shared" si="1"/>
        <v>#DIV/0!</v>
      </c>
    </row>
    <row r="18" spans="1:35">
      <c r="A18" s="502">
        <v>8</v>
      </c>
      <c r="B18" s="191" t="s">
        <v>110</v>
      </c>
      <c r="C18" s="333"/>
      <c r="D18" s="332"/>
      <c r="E18" s="604"/>
      <c r="F18" s="601"/>
      <c r="G18" s="605"/>
      <c r="H18" s="601"/>
      <c r="I18" s="605"/>
      <c r="J18" s="601"/>
      <c r="K18" s="605"/>
      <c r="L18" s="601"/>
      <c r="M18" s="605"/>
      <c r="N18" s="601"/>
      <c r="O18" s="605"/>
      <c r="P18" s="601"/>
      <c r="Q18" s="605"/>
      <c r="R18" s="601"/>
      <c r="S18" s="605"/>
      <c r="T18" s="601"/>
      <c r="U18" s="605"/>
      <c r="V18" s="601"/>
      <c r="W18" s="605"/>
      <c r="X18" s="601"/>
      <c r="Y18" s="605"/>
      <c r="Z18" s="601"/>
      <c r="AA18" s="605"/>
      <c r="AB18" s="601"/>
      <c r="AC18" s="605"/>
      <c r="AD18" s="601"/>
      <c r="AE18" s="604"/>
      <c r="AG18" s="333">
        <f>SUM(F18:AD18)</f>
        <v>0</v>
      </c>
      <c r="AH18" s="332" t="s">
        <v>71</v>
      </c>
      <c r="AI18" s="334" t="e">
        <f t="shared" si="1"/>
        <v>#DIV/0!</v>
      </c>
    </row>
    <row r="19" spans="1:35">
      <c r="A19" s="335">
        <v>9</v>
      </c>
      <c r="B19" s="336" t="s">
        <v>74</v>
      </c>
      <c r="C19" s="333">
        <f>SUM(E19:AE19)</f>
        <v>0</v>
      </c>
      <c r="D19" s="332"/>
      <c r="E19" s="565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599"/>
      <c r="AB19" s="599"/>
      <c r="AC19" s="599"/>
      <c r="AD19" s="599"/>
      <c r="AE19" s="565"/>
      <c r="AG19" s="333">
        <v>0</v>
      </c>
      <c r="AH19" s="332" t="s">
        <v>69</v>
      </c>
      <c r="AI19" s="334" t="e">
        <f t="shared" si="1"/>
        <v>#DIV/0!</v>
      </c>
    </row>
    <row r="20" spans="1:35">
      <c r="AG20" s="729" t="s">
        <v>80</v>
      </c>
      <c r="AH20" s="729"/>
      <c r="AI20" s="337" t="e">
        <f>SUM(AI11:AI19)/9</f>
        <v>#DIV/0!</v>
      </c>
    </row>
    <row r="21" spans="1:35">
      <c r="C21" s="338" t="s">
        <v>77</v>
      </c>
      <c r="D21" s="339"/>
      <c r="E21" s="340"/>
      <c r="F21" s="340" t="s">
        <v>78</v>
      </c>
    </row>
    <row r="22" spans="1:35">
      <c r="B22" s="340"/>
      <c r="C22" s="340"/>
      <c r="D22" s="341"/>
      <c r="E22" s="340"/>
      <c r="F22" s="340" t="s">
        <v>79</v>
      </c>
    </row>
    <row r="25" spans="1:35">
      <c r="A25" s="730" t="s">
        <v>145</v>
      </c>
      <c r="B25" s="730"/>
      <c r="C25" s="730"/>
      <c r="D25" s="730"/>
      <c r="E25" s="730"/>
      <c r="F25" s="730"/>
      <c r="G25" s="730"/>
      <c r="H25" s="730"/>
      <c r="I25" s="730"/>
      <c r="J25" s="730"/>
      <c r="K25" s="730"/>
      <c r="L25" s="730"/>
      <c r="M25" s="730"/>
      <c r="N25" s="730"/>
      <c r="O25" s="730"/>
      <c r="P25" s="730"/>
      <c r="Q25" s="730"/>
      <c r="R25" s="730"/>
      <c r="S25" s="730"/>
      <c r="T25" s="730"/>
      <c r="U25" s="730"/>
      <c r="V25" s="730"/>
      <c r="W25" s="730"/>
      <c r="X25" s="730"/>
      <c r="Y25" s="730"/>
      <c r="Z25" s="730"/>
      <c r="AA25" s="730"/>
      <c r="AB25" s="730"/>
      <c r="AC25" s="730"/>
      <c r="AD25" s="730"/>
      <c r="AE25" s="730"/>
    </row>
    <row r="26" spans="1:35" ht="4.5" customHeight="1">
      <c r="A26" s="342"/>
      <c r="B26" s="193"/>
      <c r="C26" s="193"/>
      <c r="D26" s="193"/>
      <c r="E26" s="342"/>
      <c r="F26" s="324"/>
      <c r="G26" s="326"/>
      <c r="H26" s="568"/>
      <c r="I26" s="568"/>
      <c r="J26" s="568"/>
      <c r="K26" s="568"/>
      <c r="L26" s="568"/>
      <c r="M26" s="571"/>
      <c r="N26" s="568"/>
      <c r="O26" s="731"/>
      <c r="P26" s="568"/>
      <c r="Q26" s="568"/>
      <c r="R26" s="568"/>
      <c r="S26" s="568"/>
      <c r="T26" s="568"/>
      <c r="U26" s="568"/>
      <c r="V26" s="568"/>
      <c r="W26" s="568"/>
      <c r="X26" s="568"/>
      <c r="Y26" s="731"/>
      <c r="Z26" s="568"/>
      <c r="AA26" s="326"/>
      <c r="AB26" s="326"/>
      <c r="AC26" s="326"/>
      <c r="AD26" s="326"/>
      <c r="AE26" s="325"/>
    </row>
    <row r="27" spans="1:35">
      <c r="A27" s="733" t="s">
        <v>75</v>
      </c>
      <c r="B27" s="734"/>
      <c r="C27" s="321" t="s">
        <v>80</v>
      </c>
      <c r="D27" s="321" t="s">
        <v>11</v>
      </c>
      <c r="E27" s="342"/>
      <c r="F27" s="536" t="s">
        <v>146</v>
      </c>
      <c r="G27" s="342"/>
      <c r="H27" s="564"/>
      <c r="I27" s="564"/>
      <c r="J27" s="564"/>
      <c r="K27" s="564"/>
      <c r="L27" s="564"/>
      <c r="M27" s="572"/>
      <c r="N27" s="564"/>
      <c r="O27" s="732"/>
      <c r="P27" s="564"/>
      <c r="Q27" s="564"/>
      <c r="R27" s="564"/>
      <c r="S27" s="564"/>
      <c r="T27" s="564"/>
      <c r="U27" s="564"/>
      <c r="V27" s="564"/>
      <c r="W27" s="564"/>
      <c r="X27" s="564"/>
      <c r="Y27" s="732"/>
      <c r="Z27" s="564"/>
      <c r="AA27" s="342"/>
      <c r="AB27" s="342"/>
      <c r="AC27" s="342"/>
      <c r="AD27" s="342"/>
      <c r="AE27" s="569"/>
      <c r="AG27" s="321" t="s">
        <v>5</v>
      </c>
      <c r="AH27" s="321" t="s">
        <v>11</v>
      </c>
      <c r="AI27" s="321" t="s">
        <v>13</v>
      </c>
    </row>
    <row r="28" spans="1:35" ht="4.5" customHeight="1">
      <c r="A28" s="342"/>
      <c r="B28" s="342"/>
      <c r="C28" s="342"/>
      <c r="D28" s="342"/>
      <c r="E28" s="342"/>
      <c r="F28" s="536"/>
      <c r="G28" s="342"/>
      <c r="H28" s="564"/>
      <c r="I28" s="564"/>
      <c r="J28" s="564"/>
      <c r="K28" s="564"/>
      <c r="L28" s="564"/>
      <c r="M28" s="572"/>
      <c r="N28" s="564"/>
      <c r="O28" s="732"/>
      <c r="P28" s="564"/>
      <c r="Q28" s="564"/>
      <c r="R28" s="564"/>
      <c r="S28" s="564"/>
      <c r="T28" s="564"/>
      <c r="U28" s="564"/>
      <c r="V28" s="564"/>
      <c r="W28" s="564"/>
      <c r="X28" s="564"/>
      <c r="Y28" s="732"/>
      <c r="Z28" s="564"/>
      <c r="AA28" s="342"/>
      <c r="AB28" s="342"/>
      <c r="AC28" s="342"/>
      <c r="AD28" s="342"/>
      <c r="AE28" s="569"/>
      <c r="AG28" s="324"/>
      <c r="AH28" s="326"/>
      <c r="AI28" s="325"/>
    </row>
    <row r="29" spans="1:35">
      <c r="A29" s="505">
        <v>1</v>
      </c>
      <c r="B29" s="332"/>
      <c r="C29" s="333"/>
      <c r="D29" s="332"/>
      <c r="E29" s="342"/>
      <c r="F29" s="536"/>
      <c r="G29" s="342"/>
      <c r="H29" s="566"/>
      <c r="I29" s="566"/>
      <c r="J29" s="564"/>
      <c r="K29" s="564"/>
      <c r="L29" s="564"/>
      <c r="M29" s="564"/>
      <c r="N29" s="564"/>
      <c r="O29" s="564"/>
      <c r="P29" s="567"/>
      <c r="Q29" s="564"/>
      <c r="R29" s="564"/>
      <c r="S29" s="564"/>
      <c r="T29" s="564"/>
      <c r="U29" s="564"/>
      <c r="V29" s="564"/>
      <c r="W29" s="564"/>
      <c r="X29" s="564"/>
      <c r="Y29" s="564"/>
      <c r="Z29" s="567"/>
      <c r="AA29" s="342"/>
      <c r="AB29" s="342"/>
      <c r="AC29" s="342"/>
      <c r="AD29" s="342"/>
      <c r="AE29" s="569"/>
      <c r="AG29" s="333"/>
      <c r="AH29" s="332" t="s">
        <v>81</v>
      </c>
      <c r="AI29" s="334" t="e">
        <f>AG29/C29</f>
        <v>#DIV/0!</v>
      </c>
    </row>
    <row r="30" spans="1:35">
      <c r="A30" s="505">
        <v>2</v>
      </c>
      <c r="B30" s="332"/>
      <c r="C30" s="332"/>
      <c r="D30" s="332"/>
      <c r="E30" s="342"/>
      <c r="F30" s="536"/>
      <c r="G30" s="342"/>
      <c r="H30" s="564"/>
      <c r="I30" s="564"/>
      <c r="J30" s="564"/>
      <c r="K30" s="564"/>
      <c r="L30" s="567"/>
      <c r="M30" s="564"/>
      <c r="N30" s="564"/>
      <c r="O30" s="564"/>
      <c r="P30" s="564"/>
      <c r="Q30" s="564"/>
      <c r="R30" s="564"/>
      <c r="S30" s="564"/>
      <c r="T30" s="564"/>
      <c r="U30" s="564"/>
      <c r="V30" s="564"/>
      <c r="W30" s="564"/>
      <c r="X30" s="564"/>
      <c r="Y30" s="564"/>
      <c r="Z30" s="564"/>
      <c r="AA30" s="342"/>
      <c r="AB30" s="342"/>
      <c r="AC30" s="342"/>
      <c r="AD30" s="342"/>
      <c r="AE30" s="569"/>
      <c r="AG30" s="333"/>
      <c r="AH30" s="332" t="s">
        <v>81</v>
      </c>
      <c r="AI30" s="334" t="e">
        <f t="shared" ref="AI30" si="2">AG30/C30</f>
        <v>#DIV/0!</v>
      </c>
    </row>
    <row r="31" spans="1:35">
      <c r="A31" s="505">
        <v>3</v>
      </c>
      <c r="B31" s="332"/>
      <c r="C31" s="343"/>
      <c r="D31" s="343"/>
      <c r="E31" s="342"/>
      <c r="F31" s="536"/>
      <c r="G31" s="342"/>
      <c r="H31" s="564"/>
      <c r="I31" s="564"/>
      <c r="J31" s="564"/>
      <c r="K31" s="564"/>
      <c r="L31" s="564"/>
      <c r="M31" s="564"/>
      <c r="N31" s="564"/>
      <c r="O31" s="564"/>
      <c r="P31" s="564"/>
      <c r="Q31" s="564"/>
      <c r="R31" s="564"/>
      <c r="S31" s="564"/>
      <c r="T31" s="564"/>
      <c r="U31" s="564"/>
      <c r="V31" s="564"/>
      <c r="W31" s="564"/>
      <c r="X31" s="564"/>
      <c r="Y31" s="564"/>
      <c r="Z31" s="564"/>
      <c r="AA31" s="342"/>
      <c r="AB31" s="342"/>
      <c r="AC31" s="342"/>
      <c r="AD31" s="342"/>
      <c r="AE31" s="569"/>
      <c r="AG31" s="333"/>
      <c r="AH31" s="343" t="s">
        <v>69</v>
      </c>
      <c r="AI31" s="334" t="e">
        <f>AG31/C31</f>
        <v>#DIV/0!</v>
      </c>
    </row>
    <row r="32" spans="1:35">
      <c r="A32" s="539">
        <v>4</v>
      </c>
      <c r="B32" s="343"/>
      <c r="C32" s="343"/>
      <c r="D32" s="343"/>
      <c r="E32" s="342"/>
      <c r="F32" s="536"/>
      <c r="G32" s="342"/>
      <c r="H32" s="564"/>
      <c r="I32" s="564"/>
      <c r="J32" s="564"/>
      <c r="K32" s="564"/>
      <c r="L32" s="564"/>
      <c r="M32" s="564"/>
      <c r="N32" s="564"/>
      <c r="O32" s="564"/>
      <c r="P32" s="564"/>
      <c r="Q32" s="564"/>
      <c r="R32" s="564"/>
      <c r="S32" s="564"/>
      <c r="T32" s="564"/>
      <c r="U32" s="564"/>
      <c r="V32" s="564"/>
      <c r="W32" s="564"/>
      <c r="X32" s="564"/>
      <c r="Y32" s="564"/>
      <c r="Z32" s="564"/>
      <c r="AA32" s="342"/>
      <c r="AB32" s="342"/>
      <c r="AC32" s="342"/>
      <c r="AD32" s="342"/>
      <c r="AE32" s="569"/>
      <c r="AG32" s="333"/>
      <c r="AH32" s="343" t="s">
        <v>69</v>
      </c>
      <c r="AI32" s="334" t="e">
        <f t="shared" ref="AI32:AI37" si="3">AG32/C32</f>
        <v>#DIV/0!</v>
      </c>
    </row>
    <row r="33" spans="1:35">
      <c r="A33" s="505">
        <v>5</v>
      </c>
      <c r="B33" s="344"/>
      <c r="C33" s="345"/>
      <c r="D33" s="343"/>
      <c r="E33" s="342"/>
      <c r="F33" s="536"/>
      <c r="G33" s="342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342"/>
      <c r="AB33" s="342"/>
      <c r="AC33" s="342"/>
      <c r="AD33" s="342"/>
      <c r="AE33" s="569"/>
      <c r="AG33" s="333"/>
      <c r="AH33" s="343" t="s">
        <v>69</v>
      </c>
      <c r="AI33" s="334" t="e">
        <f t="shared" si="3"/>
        <v>#DIV/0!</v>
      </c>
    </row>
    <row r="34" spans="1:35">
      <c r="A34" s="505">
        <v>6</v>
      </c>
      <c r="B34" s="344"/>
      <c r="C34" s="345"/>
      <c r="D34" s="343"/>
      <c r="F34" s="536"/>
      <c r="G34" s="342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342"/>
      <c r="AB34" s="342"/>
      <c r="AC34" s="342"/>
      <c r="AD34" s="342"/>
      <c r="AE34" s="569"/>
      <c r="AG34" s="333"/>
      <c r="AH34" s="343" t="s">
        <v>69</v>
      </c>
      <c r="AI34" s="334" t="e">
        <f t="shared" si="3"/>
        <v>#DIV/0!</v>
      </c>
    </row>
    <row r="35" spans="1:35">
      <c r="A35" s="539">
        <v>7</v>
      </c>
      <c r="B35" s="344"/>
      <c r="C35" s="345"/>
      <c r="D35" s="343"/>
      <c r="F35" s="536"/>
      <c r="G35" s="342"/>
      <c r="H35" s="564"/>
      <c r="I35" s="564"/>
      <c r="J35" s="564"/>
      <c r="K35" s="564"/>
      <c r="L35" s="564"/>
      <c r="M35" s="564"/>
      <c r="N35" s="564"/>
      <c r="O35" s="564"/>
      <c r="P35" s="564"/>
      <c r="Q35" s="564"/>
      <c r="R35" s="564"/>
      <c r="S35" s="564"/>
      <c r="T35" s="564"/>
      <c r="U35" s="564"/>
      <c r="V35" s="564"/>
      <c r="W35" s="564"/>
      <c r="X35" s="564"/>
      <c r="Y35" s="564"/>
      <c r="Z35" s="564"/>
      <c r="AA35" s="342"/>
      <c r="AB35" s="342"/>
      <c r="AC35" s="342"/>
      <c r="AD35" s="342"/>
      <c r="AE35" s="569"/>
      <c r="AG35" s="333"/>
      <c r="AH35" s="343" t="s">
        <v>69</v>
      </c>
      <c r="AI35" s="334" t="e">
        <f t="shared" si="3"/>
        <v>#DIV/0!</v>
      </c>
    </row>
    <row r="36" spans="1:35">
      <c r="A36" s="505">
        <v>8</v>
      </c>
      <c r="B36" s="332"/>
      <c r="C36" s="345"/>
      <c r="D36" s="343"/>
      <c r="F36" s="536"/>
      <c r="G36" s="342"/>
      <c r="H36" s="564"/>
      <c r="I36" s="564"/>
      <c r="J36" s="564"/>
      <c r="K36" s="564"/>
      <c r="L36" s="564"/>
      <c r="M36" s="564"/>
      <c r="N36" s="564"/>
      <c r="O36" s="564"/>
      <c r="P36" s="564"/>
      <c r="Q36" s="564"/>
      <c r="R36" s="564"/>
      <c r="S36" s="564"/>
      <c r="T36" s="564"/>
      <c r="U36" s="564"/>
      <c r="V36" s="564"/>
      <c r="W36" s="564"/>
      <c r="X36" s="564"/>
      <c r="Y36" s="564"/>
      <c r="Z36" s="564"/>
      <c r="AA36" s="342"/>
      <c r="AB36" s="342"/>
      <c r="AC36" s="342"/>
      <c r="AD36" s="342"/>
      <c r="AE36" s="569"/>
      <c r="AG36" s="346"/>
      <c r="AH36" s="343" t="s">
        <v>69</v>
      </c>
      <c r="AI36" s="334" t="e">
        <f t="shared" si="3"/>
        <v>#DIV/0!</v>
      </c>
    </row>
    <row r="37" spans="1:35">
      <c r="A37" s="347">
        <v>9</v>
      </c>
      <c r="B37" s="343"/>
      <c r="C37" s="345"/>
      <c r="D37" s="343"/>
      <c r="F37" s="536"/>
      <c r="G37" s="342"/>
      <c r="H37" s="342"/>
      <c r="I37" s="342"/>
      <c r="J37" s="342"/>
      <c r="K37" s="342"/>
      <c r="L37" s="342"/>
      <c r="M37" s="342"/>
      <c r="N37" s="342"/>
      <c r="O37" s="342"/>
      <c r="P37" s="342"/>
      <c r="Q37" s="342"/>
      <c r="R37" s="342"/>
      <c r="S37" s="342"/>
      <c r="T37" s="342"/>
      <c r="U37" s="342"/>
      <c r="V37" s="342"/>
      <c r="W37" s="342"/>
      <c r="X37" s="342"/>
      <c r="Y37" s="342"/>
      <c r="Z37" s="342"/>
      <c r="AA37" s="342"/>
      <c r="AB37" s="342"/>
      <c r="AC37" s="342"/>
      <c r="AD37" s="342"/>
      <c r="AE37" s="569"/>
      <c r="AG37" s="346"/>
      <c r="AH37" s="343" t="s">
        <v>69</v>
      </c>
      <c r="AI37" s="334" t="e">
        <f t="shared" si="3"/>
        <v>#DIV/0!</v>
      </c>
    </row>
    <row r="38" spans="1:35">
      <c r="D38" s="348"/>
      <c r="F38" s="536"/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42"/>
      <c r="Z38" s="342"/>
      <c r="AA38" s="342"/>
      <c r="AB38" s="342"/>
      <c r="AC38" s="342"/>
      <c r="AD38" s="342"/>
      <c r="AE38" s="569"/>
      <c r="AG38" s="729" t="s">
        <v>80</v>
      </c>
      <c r="AH38" s="729"/>
      <c r="AI38" s="337" t="e">
        <f>SUM(AI29:AI37)/9</f>
        <v>#DIV/0!</v>
      </c>
    </row>
    <row r="39" spans="1:35" ht="20.25">
      <c r="F39" s="536"/>
      <c r="G39" s="342"/>
      <c r="H39" s="342"/>
      <c r="I39" s="342"/>
      <c r="J39" s="342"/>
      <c r="K39" s="342"/>
      <c r="L39" s="570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342"/>
      <c r="AB39" s="342"/>
      <c r="AC39" s="342"/>
      <c r="AD39" s="342"/>
      <c r="AE39" s="569"/>
    </row>
    <row r="40" spans="1:35">
      <c r="F40" s="536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342"/>
      <c r="AB40" s="342"/>
      <c r="AC40" s="342"/>
      <c r="AD40" s="342"/>
      <c r="AE40" s="569"/>
    </row>
    <row r="41" spans="1:35">
      <c r="F41" s="327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30"/>
      <c r="X41" s="330"/>
      <c r="Y41" s="330"/>
      <c r="Z41" s="330"/>
      <c r="AA41" s="330"/>
      <c r="AB41" s="330"/>
      <c r="AC41" s="330"/>
      <c r="AD41" s="330"/>
      <c r="AE41" s="328"/>
    </row>
    <row r="42" spans="1:35">
      <c r="B42" s="573" t="s">
        <v>120</v>
      </c>
      <c r="C42" s="349"/>
      <c r="D42" s="349"/>
      <c r="E42" s="350"/>
      <c r="F42" s="350"/>
      <c r="G42" s="739"/>
      <c r="H42" s="739"/>
      <c r="I42" s="739"/>
      <c r="J42" s="739"/>
      <c r="K42" s="739"/>
      <c r="L42" s="739"/>
      <c r="M42" s="739"/>
      <c r="N42" s="342"/>
      <c r="O42" s="342"/>
      <c r="P42" s="342"/>
      <c r="Q42" s="342"/>
      <c r="R42" s="342"/>
      <c r="S42" s="342"/>
      <c r="T42" s="342"/>
      <c r="U42" s="342"/>
      <c r="V42" s="342"/>
      <c r="W42" s="739"/>
      <c r="X42" s="739"/>
      <c r="Y42" s="739"/>
      <c r="Z42" s="739"/>
      <c r="AA42" s="739"/>
      <c r="AB42" s="739"/>
      <c r="AC42" s="739"/>
    </row>
    <row r="43" spans="1:35">
      <c r="B43" s="351"/>
      <c r="C43" s="351"/>
      <c r="D43" s="351"/>
      <c r="E43" s="352"/>
      <c r="F43" s="352"/>
      <c r="G43" s="349"/>
      <c r="H43" s="352"/>
      <c r="I43" s="352"/>
      <c r="J43" s="352"/>
      <c r="K43" s="352"/>
      <c r="L43" s="352"/>
      <c r="M43" s="352"/>
      <c r="N43" s="342"/>
      <c r="O43" s="342"/>
      <c r="P43" s="342"/>
      <c r="Q43" s="342"/>
      <c r="R43" s="342"/>
      <c r="S43" s="342"/>
      <c r="T43" s="342"/>
      <c r="U43" s="342"/>
      <c r="V43" s="342"/>
      <c r="W43" s="349"/>
      <c r="X43" s="352"/>
      <c r="Y43" s="352"/>
      <c r="Z43" s="352"/>
      <c r="AA43" s="352"/>
      <c r="AB43" s="352"/>
      <c r="AC43" s="352"/>
    </row>
    <row r="44" spans="1:35">
      <c r="B44" s="349" t="s">
        <v>58</v>
      </c>
      <c r="C44" s="349"/>
      <c r="D44" s="349"/>
      <c r="E44" s="352"/>
      <c r="F44" s="352"/>
      <c r="G44" s="342"/>
      <c r="H44" s="342"/>
      <c r="I44" s="342"/>
      <c r="J44" s="342"/>
      <c r="K44" s="342"/>
      <c r="L44" s="352"/>
      <c r="M44" s="349"/>
      <c r="N44" s="739" t="s">
        <v>66</v>
      </c>
      <c r="O44" s="739"/>
      <c r="P44" s="739"/>
      <c r="Q44" s="352"/>
      <c r="R44" s="342"/>
      <c r="S44" s="342"/>
      <c r="T44" s="342"/>
      <c r="U44" s="342"/>
      <c r="V44" s="342"/>
      <c r="W44" s="349"/>
      <c r="X44" s="739" t="s">
        <v>60</v>
      </c>
      <c r="Y44" s="739"/>
      <c r="Z44" s="739"/>
      <c r="AA44" s="739"/>
      <c r="AB44" s="352"/>
      <c r="AC44" s="352"/>
    </row>
    <row r="45" spans="1:35">
      <c r="B45" s="349"/>
      <c r="C45" s="349"/>
      <c r="D45" s="349"/>
      <c r="E45" s="352"/>
      <c r="F45" s="352"/>
      <c r="G45" s="342"/>
      <c r="H45" s="342"/>
      <c r="I45" s="342"/>
      <c r="J45" s="342"/>
      <c r="K45" s="342"/>
      <c r="L45" s="352"/>
      <c r="M45" s="349"/>
      <c r="N45" s="349"/>
      <c r="O45" s="349"/>
      <c r="P45" s="349"/>
      <c r="Q45" s="352"/>
      <c r="R45" s="342"/>
      <c r="S45" s="342"/>
      <c r="T45" s="342"/>
      <c r="U45" s="342"/>
      <c r="V45" s="342"/>
      <c r="W45" s="349"/>
      <c r="X45" s="349"/>
      <c r="Y45" s="349"/>
      <c r="Z45" s="349"/>
      <c r="AA45" s="349"/>
      <c r="AB45" s="352"/>
      <c r="AC45" s="352"/>
    </row>
    <row r="46" spans="1:35">
      <c r="B46" s="349"/>
      <c r="C46" s="349"/>
      <c r="D46" s="349"/>
      <c r="E46" s="352"/>
      <c r="F46" s="352"/>
      <c r="G46" s="342"/>
      <c r="H46" s="342"/>
      <c r="I46" s="342"/>
      <c r="J46" s="342"/>
      <c r="K46" s="342"/>
      <c r="L46" s="352"/>
      <c r="M46" s="349"/>
      <c r="N46" s="349"/>
      <c r="O46" s="349"/>
      <c r="P46" s="349"/>
      <c r="Q46" s="352"/>
      <c r="R46" s="342"/>
      <c r="S46" s="342"/>
      <c r="T46" s="342"/>
      <c r="U46" s="342"/>
      <c r="V46" s="342"/>
      <c r="W46" s="349"/>
      <c r="X46" s="349"/>
      <c r="Y46" s="349"/>
      <c r="Z46" s="349"/>
      <c r="AA46" s="349"/>
      <c r="AB46" s="352"/>
      <c r="AC46" s="352"/>
    </row>
    <row r="47" spans="1:35">
      <c r="B47" s="349"/>
      <c r="C47" s="349"/>
      <c r="D47" s="349"/>
      <c r="E47" s="352"/>
      <c r="F47" s="352"/>
      <c r="G47" s="342"/>
      <c r="H47" s="342"/>
      <c r="I47" s="342"/>
      <c r="J47" s="342"/>
      <c r="K47" s="342"/>
      <c r="L47" s="352"/>
      <c r="M47" s="349"/>
      <c r="N47" s="349"/>
      <c r="O47" s="349"/>
      <c r="P47" s="349"/>
      <c r="Q47" s="352"/>
      <c r="R47" s="342"/>
      <c r="S47" s="342"/>
      <c r="T47" s="342"/>
      <c r="U47" s="342"/>
      <c r="V47" s="342"/>
      <c r="W47" s="349"/>
      <c r="X47" s="349"/>
      <c r="Y47" s="349"/>
      <c r="Z47" s="349"/>
      <c r="AA47" s="349"/>
      <c r="AB47" s="352"/>
      <c r="AC47" s="352"/>
    </row>
    <row r="48" spans="1:35">
      <c r="B48" s="351"/>
      <c r="C48" s="351"/>
      <c r="D48" s="351"/>
      <c r="E48" s="352"/>
      <c r="F48" s="352"/>
      <c r="G48" s="342"/>
      <c r="H48" s="342"/>
      <c r="I48" s="342"/>
      <c r="J48" s="342"/>
      <c r="K48" s="342"/>
      <c r="L48" s="352"/>
      <c r="M48" s="349"/>
      <c r="N48" s="352"/>
      <c r="O48" s="352"/>
      <c r="P48" s="352"/>
      <c r="Q48" s="352"/>
      <c r="R48" s="342"/>
      <c r="S48" s="342"/>
      <c r="T48" s="342"/>
      <c r="U48" s="342"/>
      <c r="V48" s="342"/>
      <c r="W48" s="349"/>
      <c r="X48" s="352"/>
      <c r="Y48" s="352"/>
      <c r="Z48" s="352"/>
      <c r="AA48" s="352"/>
      <c r="AB48" s="352"/>
      <c r="AC48" s="352"/>
    </row>
    <row r="49" spans="2:29">
      <c r="B49" s="351"/>
      <c r="C49" s="351"/>
      <c r="D49" s="351"/>
      <c r="E49" s="352"/>
      <c r="F49" s="352"/>
      <c r="G49" s="342"/>
      <c r="H49" s="342"/>
      <c r="I49" s="342"/>
      <c r="J49" s="342"/>
      <c r="K49" s="342"/>
      <c r="L49" s="352"/>
      <c r="M49" s="349"/>
      <c r="N49" s="352"/>
      <c r="O49" s="352"/>
      <c r="P49" s="352"/>
      <c r="Q49" s="352"/>
      <c r="R49" s="342"/>
      <c r="S49" s="342"/>
      <c r="T49" s="342"/>
      <c r="U49" s="342"/>
      <c r="V49" s="342"/>
      <c r="W49" s="349"/>
      <c r="X49" s="352"/>
      <c r="Y49" s="352"/>
      <c r="Z49" s="352"/>
      <c r="AA49" s="352"/>
      <c r="AB49" s="352"/>
      <c r="AC49" s="352"/>
    </row>
    <row r="50" spans="2:29">
      <c r="B50" s="353"/>
      <c r="C50" s="354"/>
      <c r="D50" s="354"/>
      <c r="E50" s="354"/>
      <c r="F50" s="352"/>
      <c r="G50" s="342"/>
      <c r="H50" s="342"/>
      <c r="I50" s="342"/>
      <c r="J50" s="342"/>
      <c r="K50" s="342"/>
      <c r="L50" s="354"/>
      <c r="M50" s="735"/>
      <c r="N50" s="735"/>
      <c r="O50" s="735"/>
      <c r="P50" s="735"/>
      <c r="Q50" s="735"/>
      <c r="R50" s="342"/>
      <c r="S50" s="342"/>
      <c r="T50" s="342"/>
      <c r="U50" s="342"/>
      <c r="V50" s="342"/>
      <c r="W50" s="355"/>
      <c r="X50" s="736"/>
      <c r="Y50" s="736"/>
      <c r="Z50" s="736"/>
      <c r="AA50" s="736"/>
      <c r="AB50" s="356"/>
      <c r="AC50" s="352"/>
    </row>
    <row r="51" spans="2:29">
      <c r="B51" s="506" t="s">
        <v>147</v>
      </c>
      <c r="C51" s="357"/>
      <c r="D51" s="357"/>
      <c r="E51" s="352"/>
      <c r="F51" s="352"/>
      <c r="G51" s="342"/>
      <c r="H51" s="342"/>
      <c r="I51" s="342"/>
      <c r="J51" s="342"/>
      <c r="K51" s="342"/>
      <c r="L51" s="358"/>
      <c r="M51" s="352"/>
      <c r="N51" s="737" t="s">
        <v>148</v>
      </c>
      <c r="O51" s="737"/>
      <c r="P51" s="737"/>
      <c r="Q51" s="358"/>
      <c r="R51" s="342"/>
      <c r="S51" s="342"/>
      <c r="T51" s="342"/>
      <c r="U51" s="342"/>
      <c r="V51" s="342"/>
      <c r="W51" s="352"/>
      <c r="X51" s="352"/>
      <c r="Y51" s="738" t="s">
        <v>67</v>
      </c>
      <c r="Z51" s="738"/>
      <c r="AA51" s="738"/>
      <c r="AB51" s="352"/>
      <c r="AC51" s="352"/>
    </row>
  </sheetData>
  <mergeCells count="21">
    <mergeCell ref="M50:Q50"/>
    <mergeCell ref="X50:AA50"/>
    <mergeCell ref="N51:P51"/>
    <mergeCell ref="Y51:AA51"/>
    <mergeCell ref="AG38:AH38"/>
    <mergeCell ref="G42:M42"/>
    <mergeCell ref="W42:X42"/>
    <mergeCell ref="Y42:AC42"/>
    <mergeCell ref="N44:P44"/>
    <mergeCell ref="X44:AA44"/>
    <mergeCell ref="AG20:AH20"/>
    <mergeCell ref="A25:AE25"/>
    <mergeCell ref="O26:O28"/>
    <mergeCell ref="Y26:Y28"/>
    <mergeCell ref="A27:B27"/>
    <mergeCell ref="F6:AD6"/>
    <mergeCell ref="A1:AE1"/>
    <mergeCell ref="A4:AE4"/>
    <mergeCell ref="B7:B9"/>
    <mergeCell ref="E7:E9"/>
    <mergeCell ref="AE7:AE9"/>
  </mergeCells>
  <printOptions horizontalCentered="1"/>
  <pageMargins left="0.19" right="0.2" top="0.41" bottom="0.44" header="0.3" footer="0.3"/>
  <pageSetup paperSize="9" scale="80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45"/>
  <sheetViews>
    <sheetView showGridLines="0" workbookViewId="0">
      <selection activeCell="A3" sqref="A3"/>
    </sheetView>
  </sheetViews>
  <sheetFormatPr defaultRowHeight="15"/>
  <cols>
    <col min="1" max="1" width="3.7109375" style="451" bestFit="1" customWidth="1"/>
    <col min="2" max="2" width="83.5703125" style="451" customWidth="1"/>
    <col min="3" max="26" width="3" style="451" bestFit="1" customWidth="1"/>
    <col min="27" max="16384" width="9.140625" style="451"/>
  </cols>
  <sheetData>
    <row r="1" spans="1:26" ht="18.75">
      <c r="A1" s="740" t="s">
        <v>94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  <c r="O1" s="740"/>
      <c r="P1" s="740"/>
      <c r="Q1" s="740"/>
      <c r="R1" s="740"/>
      <c r="S1" s="740"/>
      <c r="T1" s="740"/>
      <c r="U1" s="740"/>
      <c r="V1" s="740"/>
      <c r="W1" s="740"/>
      <c r="X1" s="740"/>
      <c r="Y1" s="740"/>
      <c r="Z1" s="740"/>
    </row>
    <row r="2" spans="1:26" ht="18.75">
      <c r="A2" s="741" t="str">
        <f>'Index Page(s)'!A4:D4</f>
        <v>PO# &amp; [Project Name]</v>
      </c>
      <c r="B2" s="741"/>
      <c r="C2" s="741"/>
      <c r="D2" s="741"/>
      <c r="E2" s="741"/>
      <c r="F2" s="741"/>
      <c r="G2" s="741"/>
      <c r="H2" s="741"/>
      <c r="I2" s="741"/>
      <c r="J2" s="741"/>
      <c r="K2" s="741"/>
      <c r="L2" s="741"/>
      <c r="M2" s="741"/>
      <c r="N2" s="741"/>
      <c r="O2" s="741"/>
      <c r="P2" s="741"/>
      <c r="Q2" s="741"/>
      <c r="R2" s="741"/>
      <c r="S2" s="741"/>
      <c r="T2" s="741"/>
      <c r="U2" s="741"/>
      <c r="V2" s="741"/>
      <c r="W2" s="741"/>
      <c r="X2" s="741"/>
      <c r="Y2" s="741"/>
      <c r="Z2" s="741"/>
    </row>
    <row r="3" spans="1:26" ht="15.75" thickBot="1">
      <c r="A3" s="452"/>
      <c r="B3" s="452"/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  <c r="Q3" s="452"/>
      <c r="R3" s="452"/>
      <c r="S3" s="452"/>
      <c r="T3" s="452"/>
      <c r="U3" s="452"/>
      <c r="V3" s="452"/>
      <c r="W3" s="452"/>
      <c r="X3" s="452"/>
      <c r="Y3" s="452"/>
      <c r="Z3" s="452"/>
    </row>
    <row r="4" spans="1:26">
      <c r="A4" s="742" t="s">
        <v>95</v>
      </c>
      <c r="B4" s="745" t="s">
        <v>96</v>
      </c>
      <c r="C4" s="748" t="s">
        <v>144</v>
      </c>
      <c r="D4" s="749"/>
      <c r="E4" s="749"/>
      <c r="F4" s="749"/>
      <c r="G4" s="749"/>
      <c r="H4" s="749"/>
      <c r="I4" s="749"/>
      <c r="J4" s="749"/>
      <c r="K4" s="749"/>
      <c r="L4" s="749"/>
      <c r="M4" s="749"/>
      <c r="N4" s="749"/>
      <c r="O4" s="749"/>
      <c r="P4" s="749"/>
      <c r="Q4" s="749"/>
      <c r="R4" s="749"/>
      <c r="S4" s="749"/>
      <c r="T4" s="749"/>
      <c r="U4" s="749"/>
      <c r="V4" s="749"/>
      <c r="W4" s="749"/>
      <c r="X4" s="749"/>
      <c r="Y4" s="749"/>
      <c r="Z4" s="750"/>
    </row>
    <row r="5" spans="1:26" ht="15.75" thickBot="1">
      <c r="A5" s="743"/>
      <c r="B5" s="746"/>
      <c r="C5" s="453">
        <v>-4</v>
      </c>
      <c r="D5" s="454">
        <v>-3</v>
      </c>
      <c r="E5" s="454">
        <v>-2</v>
      </c>
      <c r="F5" s="454">
        <v>-1</v>
      </c>
      <c r="G5" s="455">
        <v>1</v>
      </c>
      <c r="H5" s="455">
        <v>2</v>
      </c>
      <c r="I5" s="456">
        <v>3</v>
      </c>
      <c r="J5" s="456">
        <v>4</v>
      </c>
      <c r="K5" s="456">
        <v>5</v>
      </c>
      <c r="L5" s="456">
        <v>6</v>
      </c>
      <c r="M5" s="457">
        <v>7</v>
      </c>
      <c r="N5" s="457">
        <v>8</v>
      </c>
      <c r="O5" s="457">
        <v>9</v>
      </c>
      <c r="P5" s="457">
        <v>10</v>
      </c>
      <c r="Q5" s="457">
        <v>11</v>
      </c>
      <c r="R5" s="457">
        <v>12</v>
      </c>
      <c r="S5" s="457">
        <v>13</v>
      </c>
      <c r="T5" s="457">
        <v>14</v>
      </c>
      <c r="U5" s="458">
        <v>15</v>
      </c>
      <c r="V5" s="457">
        <v>16</v>
      </c>
      <c r="W5" s="457">
        <v>17</v>
      </c>
      <c r="X5" s="458">
        <v>18</v>
      </c>
      <c r="Y5" s="457">
        <v>19</v>
      </c>
      <c r="Z5" s="459">
        <v>20</v>
      </c>
    </row>
    <row r="6" spans="1:26">
      <c r="A6" s="743"/>
      <c r="B6" s="746"/>
      <c r="C6" s="751" t="s">
        <v>142</v>
      </c>
      <c r="D6" s="752"/>
      <c r="E6" s="752"/>
      <c r="F6" s="752"/>
      <c r="G6" s="752"/>
      <c r="H6" s="752"/>
      <c r="I6" s="752"/>
      <c r="J6" s="752"/>
      <c r="K6" s="752"/>
      <c r="L6" s="752"/>
      <c r="M6" s="752"/>
      <c r="N6" s="753" t="s">
        <v>143</v>
      </c>
      <c r="O6" s="752"/>
      <c r="P6" s="752"/>
      <c r="Q6" s="752"/>
      <c r="R6" s="752"/>
      <c r="S6" s="752"/>
      <c r="T6" s="752"/>
      <c r="U6" s="752"/>
      <c r="V6" s="752"/>
      <c r="W6" s="752"/>
      <c r="X6" s="752"/>
      <c r="Y6" s="752"/>
      <c r="Z6" s="754"/>
    </row>
    <row r="7" spans="1:26" ht="15.75" thickBot="1">
      <c r="A7" s="744"/>
      <c r="B7" s="747"/>
      <c r="C7" s="460">
        <v>20</v>
      </c>
      <c r="D7" s="461">
        <v>21</v>
      </c>
      <c r="E7" s="462">
        <v>22</v>
      </c>
      <c r="F7" s="463">
        <v>23</v>
      </c>
      <c r="G7" s="456">
        <v>24</v>
      </c>
      <c r="H7" s="464">
        <v>25</v>
      </c>
      <c r="I7" s="456">
        <v>26</v>
      </c>
      <c r="J7" s="456">
        <v>27</v>
      </c>
      <c r="K7" s="464">
        <v>28</v>
      </c>
      <c r="L7" s="456">
        <v>29</v>
      </c>
      <c r="M7" s="465">
        <v>30</v>
      </c>
      <c r="N7" s="464">
        <v>1</v>
      </c>
      <c r="O7" s="456">
        <v>2</v>
      </c>
      <c r="P7" s="464">
        <v>3</v>
      </c>
      <c r="Q7" s="456">
        <v>4</v>
      </c>
      <c r="R7" s="464">
        <v>5</v>
      </c>
      <c r="S7" s="456">
        <v>6</v>
      </c>
      <c r="T7" s="463">
        <v>7</v>
      </c>
      <c r="U7" s="456">
        <v>8</v>
      </c>
      <c r="V7" s="464">
        <v>9</v>
      </c>
      <c r="W7" s="456">
        <v>10</v>
      </c>
      <c r="X7" s="464">
        <v>11</v>
      </c>
      <c r="Y7" s="456">
        <v>12</v>
      </c>
      <c r="Z7" s="464">
        <v>13</v>
      </c>
    </row>
    <row r="8" spans="1:26">
      <c r="A8" s="466"/>
      <c r="B8" s="467"/>
      <c r="C8" s="606"/>
      <c r="D8" s="607"/>
      <c r="E8" s="607"/>
      <c r="F8" s="607"/>
      <c r="G8" s="607"/>
      <c r="H8" s="607"/>
      <c r="I8" s="607"/>
      <c r="J8" s="607"/>
      <c r="K8" s="607"/>
      <c r="L8" s="607"/>
      <c r="M8" s="607"/>
      <c r="N8" s="607"/>
      <c r="O8" s="607"/>
      <c r="P8" s="607"/>
      <c r="Q8" s="607"/>
      <c r="R8" s="607"/>
      <c r="S8" s="607"/>
      <c r="T8" s="607"/>
      <c r="U8" s="608"/>
      <c r="V8" s="609"/>
      <c r="W8" s="609"/>
      <c r="X8" s="609"/>
      <c r="Y8" s="609"/>
      <c r="Z8" s="610"/>
    </row>
    <row r="9" spans="1:26">
      <c r="A9" s="468">
        <v>1</v>
      </c>
      <c r="B9" s="630" t="s">
        <v>113</v>
      </c>
      <c r="C9" s="611"/>
      <c r="D9" s="612"/>
      <c r="E9" s="612"/>
      <c r="F9" s="612"/>
      <c r="G9" s="612"/>
      <c r="H9" s="612"/>
      <c r="I9" s="612"/>
      <c r="J9" s="612"/>
      <c r="K9" s="612"/>
      <c r="L9" s="612"/>
      <c r="M9" s="612"/>
      <c r="N9" s="612"/>
      <c r="O9" s="612"/>
      <c r="P9" s="612"/>
      <c r="Q9" s="612"/>
      <c r="R9" s="612"/>
      <c r="S9" s="612"/>
      <c r="T9" s="612"/>
      <c r="U9" s="613"/>
      <c r="V9" s="614"/>
      <c r="W9" s="614"/>
      <c r="X9" s="614"/>
      <c r="Y9" s="614"/>
      <c r="Z9" s="615"/>
    </row>
    <row r="10" spans="1:26">
      <c r="A10" s="468"/>
      <c r="B10" s="195" t="s">
        <v>52</v>
      </c>
      <c r="C10" s="616"/>
      <c r="D10" s="612"/>
      <c r="E10" s="612"/>
      <c r="F10" s="612"/>
      <c r="G10" s="612"/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2"/>
      <c r="S10" s="612"/>
      <c r="T10" s="612"/>
      <c r="U10" s="613"/>
      <c r="V10" s="614"/>
      <c r="W10" s="614"/>
      <c r="X10" s="614"/>
      <c r="Y10" s="614"/>
      <c r="Z10" s="615"/>
    </row>
    <row r="11" spans="1:26">
      <c r="A11" s="468"/>
      <c r="B11" s="470" t="s">
        <v>52</v>
      </c>
      <c r="C11" s="617"/>
      <c r="D11" s="612"/>
      <c r="E11" s="612"/>
      <c r="F11" s="612"/>
      <c r="G11" s="612"/>
      <c r="H11" s="612"/>
      <c r="I11" s="612"/>
      <c r="J11" s="612"/>
      <c r="K11" s="612"/>
      <c r="L11" s="612"/>
      <c r="M11" s="612"/>
      <c r="N11" s="612"/>
      <c r="O11" s="612"/>
      <c r="P11" s="612"/>
      <c r="Q11" s="612"/>
      <c r="R11" s="612"/>
      <c r="S11" s="612"/>
      <c r="T11" s="612"/>
      <c r="U11" s="613"/>
      <c r="V11" s="614"/>
      <c r="W11" s="614"/>
      <c r="X11" s="614"/>
      <c r="Y11" s="614"/>
      <c r="Z11" s="615"/>
    </row>
    <row r="12" spans="1:26">
      <c r="A12" s="468"/>
      <c r="B12" s="470" t="s">
        <v>52</v>
      </c>
      <c r="C12" s="617"/>
      <c r="D12" s="612"/>
      <c r="E12" s="612"/>
      <c r="F12" s="612"/>
      <c r="G12" s="618"/>
      <c r="H12" s="618"/>
      <c r="I12" s="618"/>
      <c r="J12" s="618"/>
      <c r="K12" s="618"/>
      <c r="L12" s="618"/>
      <c r="M12" s="618"/>
      <c r="N12" s="618"/>
      <c r="O12" s="618"/>
      <c r="P12" s="618"/>
      <c r="Q12" s="618"/>
      <c r="R12" s="618"/>
      <c r="S12" s="618"/>
      <c r="T12" s="612"/>
      <c r="U12" s="613"/>
      <c r="V12" s="614"/>
      <c r="W12" s="614"/>
      <c r="X12" s="614"/>
      <c r="Y12" s="614"/>
      <c r="Z12" s="615"/>
    </row>
    <row r="13" spans="1:26">
      <c r="A13" s="468"/>
      <c r="B13" s="469"/>
      <c r="C13" s="617"/>
      <c r="D13" s="612"/>
      <c r="E13" s="612"/>
      <c r="F13" s="612"/>
      <c r="G13" s="612"/>
      <c r="H13" s="612"/>
      <c r="I13" s="612"/>
      <c r="J13" s="612"/>
      <c r="K13" s="612"/>
      <c r="L13" s="612"/>
      <c r="M13" s="612"/>
      <c r="N13" s="612"/>
      <c r="O13" s="612"/>
      <c r="P13" s="612"/>
      <c r="Q13" s="612"/>
      <c r="R13" s="612"/>
      <c r="S13" s="612"/>
      <c r="T13" s="612"/>
      <c r="U13" s="613"/>
      <c r="V13" s="614"/>
      <c r="W13" s="614"/>
      <c r="X13" s="614"/>
      <c r="Y13" s="614"/>
      <c r="Z13" s="615"/>
    </row>
    <row r="14" spans="1:26">
      <c r="A14" s="468">
        <v>2</v>
      </c>
      <c r="B14" s="469" t="s">
        <v>114</v>
      </c>
      <c r="C14" s="617"/>
      <c r="D14" s="612"/>
      <c r="E14" s="612"/>
      <c r="F14" s="612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19"/>
      <c r="R14" s="619"/>
      <c r="S14" s="619"/>
      <c r="T14" s="612"/>
      <c r="U14" s="613"/>
      <c r="V14" s="614"/>
      <c r="W14" s="614"/>
      <c r="X14" s="614"/>
      <c r="Y14" s="614"/>
      <c r="Z14" s="615"/>
    </row>
    <row r="15" spans="1:26" ht="16.5" customHeight="1">
      <c r="A15" s="468"/>
      <c r="B15" s="471" t="s">
        <v>52</v>
      </c>
      <c r="C15" s="617"/>
      <c r="D15" s="612"/>
      <c r="E15" s="612"/>
      <c r="F15" s="612"/>
      <c r="G15" s="612"/>
      <c r="H15" s="612"/>
      <c r="I15" s="612"/>
      <c r="J15" s="612"/>
      <c r="K15" s="612"/>
      <c r="L15" s="612"/>
      <c r="M15" s="612"/>
      <c r="N15" s="612"/>
      <c r="O15" s="612"/>
      <c r="P15" s="612"/>
      <c r="Q15" s="612"/>
      <c r="R15" s="612"/>
      <c r="S15" s="612"/>
      <c r="T15" s="612"/>
      <c r="U15" s="613"/>
      <c r="V15" s="614"/>
      <c r="W15" s="614"/>
      <c r="X15" s="614"/>
      <c r="Y15" s="614"/>
      <c r="Z15" s="615"/>
    </row>
    <row r="16" spans="1:26" ht="16.5" customHeight="1">
      <c r="A16" s="468"/>
      <c r="B16" s="471" t="s">
        <v>52</v>
      </c>
      <c r="C16" s="617"/>
      <c r="D16" s="612"/>
      <c r="E16" s="612"/>
      <c r="F16" s="612"/>
      <c r="G16" s="612"/>
      <c r="H16" s="612"/>
      <c r="I16" s="612"/>
      <c r="J16" s="612"/>
      <c r="K16" s="612"/>
      <c r="L16" s="612"/>
      <c r="M16" s="612"/>
      <c r="N16" s="612"/>
      <c r="O16" s="612"/>
      <c r="P16" s="612"/>
      <c r="Q16" s="612"/>
      <c r="R16" s="612"/>
      <c r="S16" s="612"/>
      <c r="T16" s="612"/>
      <c r="U16" s="613"/>
      <c r="V16" s="614"/>
      <c r="W16" s="614"/>
      <c r="X16" s="614"/>
      <c r="Y16" s="614"/>
      <c r="Z16" s="615"/>
    </row>
    <row r="17" spans="1:26">
      <c r="A17" s="468"/>
      <c r="B17" s="471" t="s">
        <v>52</v>
      </c>
      <c r="C17" s="617"/>
      <c r="D17" s="612"/>
      <c r="E17" s="612"/>
      <c r="F17" s="612"/>
      <c r="G17" s="612"/>
      <c r="H17" s="612"/>
      <c r="I17" s="612"/>
      <c r="J17" s="612"/>
      <c r="K17" s="612"/>
      <c r="L17" s="612"/>
      <c r="M17" s="612"/>
      <c r="N17" s="612"/>
      <c r="O17" s="612"/>
      <c r="P17" s="612"/>
      <c r="Q17" s="612"/>
      <c r="R17" s="612"/>
      <c r="S17" s="612"/>
      <c r="T17" s="612"/>
      <c r="U17" s="613"/>
      <c r="V17" s="614"/>
      <c r="W17" s="614"/>
      <c r="X17" s="614"/>
      <c r="Y17" s="614"/>
      <c r="Z17" s="615"/>
    </row>
    <row r="18" spans="1:26">
      <c r="A18" s="468"/>
      <c r="B18" s="470"/>
      <c r="C18" s="617"/>
      <c r="D18" s="612"/>
      <c r="E18" s="612"/>
      <c r="F18" s="612"/>
      <c r="G18" s="612"/>
      <c r="H18" s="612"/>
      <c r="I18" s="612"/>
      <c r="J18" s="612"/>
      <c r="K18" s="612"/>
      <c r="L18" s="612"/>
      <c r="M18" s="612"/>
      <c r="N18" s="612"/>
      <c r="O18" s="612"/>
      <c r="P18" s="612"/>
      <c r="Q18" s="612"/>
      <c r="R18" s="612"/>
      <c r="S18" s="612"/>
      <c r="T18" s="612"/>
      <c r="U18" s="613"/>
      <c r="V18" s="614"/>
      <c r="W18" s="614"/>
      <c r="X18" s="614"/>
      <c r="Y18" s="614"/>
      <c r="Z18" s="615"/>
    </row>
    <row r="19" spans="1:26">
      <c r="A19" s="468">
        <v>3</v>
      </c>
      <c r="B19" s="469" t="s">
        <v>115</v>
      </c>
      <c r="C19" s="617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3"/>
      <c r="V19" s="614"/>
      <c r="W19" s="614"/>
      <c r="X19" s="614"/>
      <c r="Y19" s="614"/>
      <c r="Z19" s="615"/>
    </row>
    <row r="20" spans="1:26">
      <c r="A20" s="468"/>
      <c r="B20" s="469" t="s">
        <v>52</v>
      </c>
      <c r="C20" s="617"/>
      <c r="D20" s="612"/>
      <c r="E20" s="612"/>
      <c r="F20" s="612"/>
      <c r="G20" s="612"/>
      <c r="H20" s="612"/>
      <c r="I20" s="612"/>
      <c r="J20" s="612"/>
      <c r="K20" s="612"/>
      <c r="L20" s="612"/>
      <c r="M20" s="612"/>
      <c r="N20" s="612"/>
      <c r="O20" s="612"/>
      <c r="P20" s="612"/>
      <c r="Q20" s="612"/>
      <c r="R20" s="612"/>
      <c r="S20" s="612"/>
      <c r="T20" s="612"/>
      <c r="U20" s="613"/>
      <c r="V20" s="614"/>
      <c r="W20" s="614"/>
      <c r="X20" s="614"/>
      <c r="Y20" s="614"/>
      <c r="Z20" s="615"/>
    </row>
    <row r="21" spans="1:26">
      <c r="A21" s="468"/>
      <c r="B21" s="469" t="s">
        <v>52</v>
      </c>
      <c r="C21" s="617"/>
      <c r="D21" s="612"/>
      <c r="E21" s="612"/>
      <c r="F21" s="612"/>
      <c r="G21" s="612"/>
      <c r="H21" s="612"/>
      <c r="I21" s="612"/>
      <c r="J21" s="612"/>
      <c r="K21" s="612"/>
      <c r="L21" s="612"/>
      <c r="M21" s="612"/>
      <c r="N21" s="612"/>
      <c r="O21" s="612"/>
      <c r="P21" s="612"/>
      <c r="Q21" s="612"/>
      <c r="R21" s="612"/>
      <c r="S21" s="612"/>
      <c r="T21" s="612"/>
      <c r="U21" s="613"/>
      <c r="V21" s="614"/>
      <c r="W21" s="614"/>
      <c r="X21" s="614"/>
      <c r="Y21" s="614"/>
      <c r="Z21" s="615"/>
    </row>
    <row r="22" spans="1:26">
      <c r="A22" s="468"/>
      <c r="B22" s="470" t="s">
        <v>52</v>
      </c>
      <c r="C22" s="617"/>
      <c r="D22" s="612"/>
      <c r="E22" s="612"/>
      <c r="F22" s="612"/>
      <c r="G22" s="612"/>
      <c r="H22" s="612"/>
      <c r="I22" s="612"/>
      <c r="J22" s="612"/>
      <c r="K22" s="612"/>
      <c r="L22" s="612"/>
      <c r="M22" s="612"/>
      <c r="N22" s="612"/>
      <c r="O22" s="612"/>
      <c r="P22" s="612"/>
      <c r="Q22" s="612"/>
      <c r="R22" s="612"/>
      <c r="S22" s="612"/>
      <c r="T22" s="612"/>
      <c r="U22" s="613"/>
      <c r="V22" s="614"/>
      <c r="W22" s="614"/>
      <c r="X22" s="614"/>
      <c r="Y22" s="614"/>
      <c r="Z22" s="615"/>
    </row>
    <row r="23" spans="1:26">
      <c r="A23" s="468"/>
      <c r="B23" s="471"/>
      <c r="C23" s="617"/>
      <c r="D23" s="612"/>
      <c r="E23" s="612"/>
      <c r="F23" s="612"/>
      <c r="G23" s="612"/>
      <c r="H23" s="612"/>
      <c r="I23" s="612"/>
      <c r="J23" s="612"/>
      <c r="K23" s="612"/>
      <c r="L23" s="612"/>
      <c r="M23" s="612"/>
      <c r="N23" s="612"/>
      <c r="O23" s="612"/>
      <c r="P23" s="612"/>
      <c r="Q23" s="612"/>
      <c r="R23" s="612"/>
      <c r="S23" s="612"/>
      <c r="T23" s="612"/>
      <c r="U23" s="613"/>
      <c r="V23" s="614"/>
      <c r="W23" s="614"/>
      <c r="X23" s="614"/>
      <c r="Y23" s="614"/>
      <c r="Z23" s="615"/>
    </row>
    <row r="24" spans="1:26">
      <c r="A24" s="468">
        <v>4</v>
      </c>
      <c r="B24" s="631" t="s">
        <v>123</v>
      </c>
      <c r="C24" s="617"/>
      <c r="D24" s="612"/>
      <c r="E24" s="612"/>
      <c r="F24" s="612"/>
      <c r="G24" s="612"/>
      <c r="H24" s="612"/>
      <c r="I24" s="612"/>
      <c r="J24" s="612"/>
      <c r="K24" s="612"/>
      <c r="L24" s="612"/>
      <c r="M24" s="612"/>
      <c r="N24" s="612"/>
      <c r="O24" s="612"/>
      <c r="P24" s="612"/>
      <c r="Q24" s="612"/>
      <c r="R24" s="612"/>
      <c r="S24" s="612"/>
      <c r="T24" s="612"/>
      <c r="U24" s="613"/>
      <c r="V24" s="614"/>
      <c r="W24" s="614"/>
      <c r="X24" s="614"/>
      <c r="Y24" s="614"/>
      <c r="Z24" s="615"/>
    </row>
    <row r="25" spans="1:26">
      <c r="A25" s="468"/>
      <c r="B25" s="471" t="s">
        <v>52</v>
      </c>
      <c r="C25" s="617"/>
      <c r="D25" s="612"/>
      <c r="E25" s="612"/>
      <c r="F25" s="612"/>
      <c r="G25" s="612"/>
      <c r="H25" s="612"/>
      <c r="I25" s="612"/>
      <c r="J25" s="612"/>
      <c r="K25" s="612"/>
      <c r="L25" s="612"/>
      <c r="M25" s="612"/>
      <c r="N25" s="612"/>
      <c r="O25" s="612"/>
      <c r="P25" s="612"/>
      <c r="Q25" s="612"/>
      <c r="R25" s="612"/>
      <c r="S25" s="612"/>
      <c r="T25" s="612"/>
      <c r="U25" s="613"/>
      <c r="V25" s="614"/>
      <c r="W25" s="614"/>
      <c r="X25" s="614"/>
      <c r="Y25" s="614"/>
      <c r="Z25" s="615"/>
    </row>
    <row r="26" spans="1:26">
      <c r="A26" s="468"/>
      <c r="B26" s="470" t="s">
        <v>52</v>
      </c>
      <c r="C26" s="617"/>
      <c r="D26" s="612"/>
      <c r="E26" s="612"/>
      <c r="F26" s="612"/>
      <c r="G26" s="612"/>
      <c r="H26" s="612"/>
      <c r="I26" s="612"/>
      <c r="J26" s="612"/>
      <c r="K26" s="612"/>
      <c r="L26" s="612"/>
      <c r="M26" s="612"/>
      <c r="N26" s="612"/>
      <c r="O26" s="612"/>
      <c r="P26" s="612"/>
      <c r="Q26" s="612"/>
      <c r="R26" s="612"/>
      <c r="S26" s="612"/>
      <c r="T26" s="612"/>
      <c r="U26" s="613"/>
      <c r="V26" s="614"/>
      <c r="W26" s="614"/>
      <c r="X26" s="614"/>
      <c r="Y26" s="614"/>
      <c r="Z26" s="615"/>
    </row>
    <row r="27" spans="1:26">
      <c r="A27" s="468"/>
      <c r="B27" s="470" t="s">
        <v>52</v>
      </c>
      <c r="C27" s="617"/>
      <c r="D27" s="612"/>
      <c r="E27" s="612"/>
      <c r="F27" s="612"/>
      <c r="G27" s="612"/>
      <c r="H27" s="612"/>
      <c r="I27" s="612"/>
      <c r="J27" s="612"/>
      <c r="K27" s="612"/>
      <c r="L27" s="612"/>
      <c r="M27" s="612"/>
      <c r="N27" s="612"/>
      <c r="O27" s="612"/>
      <c r="P27" s="612"/>
      <c r="Q27" s="612"/>
      <c r="R27" s="612"/>
      <c r="S27" s="612"/>
      <c r="T27" s="612"/>
      <c r="U27" s="613"/>
      <c r="V27" s="614"/>
      <c r="W27" s="614"/>
      <c r="X27" s="614"/>
      <c r="Y27" s="614"/>
      <c r="Z27" s="615"/>
    </row>
    <row r="28" spans="1:26">
      <c r="A28" s="468"/>
      <c r="B28" s="469"/>
      <c r="C28" s="617"/>
      <c r="D28" s="612"/>
      <c r="E28" s="612"/>
      <c r="F28" s="612"/>
      <c r="G28" s="612"/>
      <c r="H28" s="612"/>
      <c r="I28" s="612"/>
      <c r="J28" s="612"/>
      <c r="K28" s="612"/>
      <c r="L28" s="612"/>
      <c r="M28" s="612"/>
      <c r="N28" s="612"/>
      <c r="O28" s="612"/>
      <c r="P28" s="612"/>
      <c r="Q28" s="612"/>
      <c r="R28" s="612"/>
      <c r="S28" s="612"/>
      <c r="T28" s="612"/>
      <c r="U28" s="613"/>
      <c r="V28" s="614"/>
      <c r="W28" s="614"/>
      <c r="X28" s="614"/>
      <c r="Y28" s="614"/>
      <c r="Z28" s="615"/>
    </row>
    <row r="29" spans="1:26">
      <c r="A29" s="468">
        <v>5</v>
      </c>
      <c r="B29" s="469" t="s">
        <v>124</v>
      </c>
      <c r="C29" s="617"/>
      <c r="D29" s="612"/>
      <c r="E29" s="612"/>
      <c r="F29" s="612"/>
      <c r="G29" s="612"/>
      <c r="H29" s="612"/>
      <c r="I29" s="612"/>
      <c r="J29" s="612"/>
      <c r="K29" s="612"/>
      <c r="L29" s="612"/>
      <c r="M29" s="612"/>
      <c r="N29" s="612"/>
      <c r="O29" s="612"/>
      <c r="P29" s="612"/>
      <c r="Q29" s="612"/>
      <c r="R29" s="612"/>
      <c r="S29" s="612"/>
      <c r="T29" s="612"/>
      <c r="U29" s="613"/>
      <c r="V29" s="614"/>
      <c r="W29" s="614"/>
      <c r="X29" s="614"/>
      <c r="Y29" s="614"/>
      <c r="Z29" s="615"/>
    </row>
    <row r="30" spans="1:26">
      <c r="A30" s="468"/>
      <c r="B30" s="471" t="s">
        <v>52</v>
      </c>
      <c r="C30" s="617"/>
      <c r="D30" s="612"/>
      <c r="E30" s="612"/>
      <c r="F30" s="612"/>
      <c r="G30" s="612"/>
      <c r="H30" s="612"/>
      <c r="I30" s="612"/>
      <c r="J30" s="612"/>
      <c r="K30" s="612"/>
      <c r="L30" s="612"/>
      <c r="M30" s="612"/>
      <c r="N30" s="612"/>
      <c r="O30" s="612"/>
      <c r="P30" s="612"/>
      <c r="Q30" s="612"/>
      <c r="R30" s="612"/>
      <c r="S30" s="612"/>
      <c r="T30" s="612"/>
      <c r="U30" s="613"/>
      <c r="V30" s="614"/>
      <c r="W30" s="614"/>
      <c r="X30" s="614"/>
      <c r="Y30" s="614"/>
      <c r="Z30" s="615"/>
    </row>
    <row r="31" spans="1:26">
      <c r="A31" s="468"/>
      <c r="B31" s="471" t="s">
        <v>52</v>
      </c>
      <c r="C31" s="617"/>
      <c r="D31" s="612"/>
      <c r="E31" s="612"/>
      <c r="F31" s="612"/>
      <c r="G31" s="612"/>
      <c r="H31" s="612"/>
      <c r="I31" s="612"/>
      <c r="J31" s="612"/>
      <c r="K31" s="612"/>
      <c r="L31" s="612"/>
      <c r="M31" s="612"/>
      <c r="N31" s="612"/>
      <c r="O31" s="612"/>
      <c r="P31" s="612"/>
      <c r="Q31" s="612"/>
      <c r="R31" s="612"/>
      <c r="S31" s="612"/>
      <c r="T31" s="612"/>
      <c r="U31" s="613"/>
      <c r="V31" s="614"/>
      <c r="W31" s="614"/>
      <c r="X31" s="614"/>
      <c r="Y31" s="614"/>
      <c r="Z31" s="615"/>
    </row>
    <row r="32" spans="1:26">
      <c r="A32" s="468"/>
      <c r="B32" s="471" t="s">
        <v>52</v>
      </c>
      <c r="C32" s="617"/>
      <c r="D32" s="612"/>
      <c r="E32" s="612"/>
      <c r="F32" s="612"/>
      <c r="G32" s="612"/>
      <c r="H32" s="612"/>
      <c r="I32" s="612"/>
      <c r="J32" s="612"/>
      <c r="K32" s="612"/>
      <c r="L32" s="612"/>
      <c r="M32" s="612"/>
      <c r="N32" s="612"/>
      <c r="O32" s="612"/>
      <c r="P32" s="612"/>
      <c r="Q32" s="612"/>
      <c r="R32" s="612"/>
      <c r="S32" s="612"/>
      <c r="T32" s="612"/>
      <c r="U32" s="613"/>
      <c r="V32" s="614"/>
      <c r="W32" s="614"/>
      <c r="X32" s="614"/>
      <c r="Y32" s="614"/>
      <c r="Z32" s="615"/>
    </row>
    <row r="33" spans="1:27">
      <c r="A33" s="468"/>
      <c r="B33" s="470"/>
      <c r="C33" s="617"/>
      <c r="D33" s="612"/>
      <c r="E33" s="612"/>
      <c r="F33" s="612"/>
      <c r="G33" s="612"/>
      <c r="H33" s="612"/>
      <c r="I33" s="612"/>
      <c r="J33" s="612"/>
      <c r="K33" s="612"/>
      <c r="L33" s="612"/>
      <c r="M33" s="612"/>
      <c r="N33" s="612"/>
      <c r="O33" s="612"/>
      <c r="P33" s="612"/>
      <c r="Q33" s="612"/>
      <c r="R33" s="612"/>
      <c r="S33" s="612"/>
      <c r="T33" s="612"/>
      <c r="U33" s="613"/>
      <c r="V33" s="614"/>
      <c r="W33" s="614"/>
      <c r="X33" s="614"/>
      <c r="Y33" s="614"/>
      <c r="Z33" s="615"/>
    </row>
    <row r="34" spans="1:27">
      <c r="A34" s="468">
        <v>6</v>
      </c>
      <c r="B34" s="469" t="s">
        <v>138</v>
      </c>
      <c r="C34" s="617"/>
      <c r="D34" s="612"/>
      <c r="E34" s="612"/>
      <c r="F34" s="612"/>
      <c r="G34" s="612"/>
      <c r="H34" s="612"/>
      <c r="I34" s="612"/>
      <c r="J34" s="612"/>
      <c r="K34" s="612"/>
      <c r="L34" s="612"/>
      <c r="M34" s="612"/>
      <c r="N34" s="612"/>
      <c r="O34" s="612"/>
      <c r="P34" s="612"/>
      <c r="Q34" s="612"/>
      <c r="R34" s="612"/>
      <c r="S34" s="612"/>
      <c r="T34" s="612"/>
      <c r="U34" s="613"/>
      <c r="V34" s="614"/>
      <c r="W34" s="614"/>
      <c r="X34" s="614"/>
      <c r="Y34" s="614"/>
      <c r="Z34" s="615"/>
    </row>
    <row r="35" spans="1:27">
      <c r="A35" s="468"/>
      <c r="B35" s="469" t="s">
        <v>52</v>
      </c>
      <c r="C35" s="617"/>
      <c r="D35" s="612"/>
      <c r="E35" s="612"/>
      <c r="F35" s="612"/>
      <c r="G35" s="612"/>
      <c r="H35" s="612"/>
      <c r="I35" s="612"/>
      <c r="J35" s="612"/>
      <c r="K35" s="612"/>
      <c r="L35" s="612"/>
      <c r="M35" s="612"/>
      <c r="N35" s="612"/>
      <c r="O35" s="612"/>
      <c r="P35" s="612"/>
      <c r="Q35" s="612"/>
      <c r="R35" s="612"/>
      <c r="S35" s="612"/>
      <c r="T35" s="612"/>
      <c r="U35" s="613"/>
      <c r="V35" s="614"/>
      <c r="W35" s="614"/>
      <c r="X35" s="614"/>
      <c r="Y35" s="614"/>
      <c r="Z35" s="615"/>
    </row>
    <row r="36" spans="1:27">
      <c r="A36" s="468"/>
      <c r="B36" s="470" t="s">
        <v>52</v>
      </c>
      <c r="C36" s="617"/>
      <c r="D36" s="612"/>
      <c r="E36" s="612"/>
      <c r="F36" s="612"/>
      <c r="G36" s="612"/>
      <c r="H36" s="612"/>
      <c r="I36" s="612"/>
      <c r="J36" s="612"/>
      <c r="K36" s="612"/>
      <c r="L36" s="612"/>
      <c r="M36" s="612"/>
      <c r="N36" s="612"/>
      <c r="O36" s="612"/>
      <c r="P36" s="612"/>
      <c r="Q36" s="612"/>
      <c r="R36" s="612"/>
      <c r="S36" s="612"/>
      <c r="T36" s="612"/>
      <c r="U36" s="613"/>
      <c r="V36" s="614"/>
      <c r="W36" s="614"/>
      <c r="X36" s="614"/>
      <c r="Y36" s="614"/>
      <c r="Z36" s="615"/>
    </row>
    <row r="37" spans="1:27">
      <c r="A37" s="468"/>
      <c r="B37" s="470"/>
      <c r="C37" s="617"/>
      <c r="D37" s="612"/>
      <c r="E37" s="612"/>
      <c r="F37" s="612"/>
      <c r="G37" s="612"/>
      <c r="H37" s="612"/>
      <c r="I37" s="612"/>
      <c r="J37" s="612"/>
      <c r="K37" s="612"/>
      <c r="L37" s="612"/>
      <c r="M37" s="613"/>
      <c r="N37" s="621"/>
      <c r="O37" s="612"/>
      <c r="P37" s="612"/>
      <c r="Q37" s="612"/>
      <c r="R37" s="612"/>
      <c r="S37" s="612"/>
      <c r="T37" s="612"/>
      <c r="U37" s="612"/>
      <c r="V37" s="612"/>
      <c r="W37" s="612"/>
      <c r="X37" s="612"/>
      <c r="Y37" s="612"/>
      <c r="Z37" s="620"/>
      <c r="AA37" s="472"/>
    </row>
    <row r="38" spans="1:27" ht="15.75" thickBot="1">
      <c r="A38" s="473"/>
      <c r="B38" s="474"/>
      <c r="C38" s="622"/>
      <c r="D38" s="623"/>
      <c r="E38" s="623"/>
      <c r="F38" s="623"/>
      <c r="G38" s="623"/>
      <c r="H38" s="623"/>
      <c r="I38" s="623"/>
      <c r="J38" s="623"/>
      <c r="K38" s="623"/>
      <c r="L38" s="623"/>
      <c r="M38" s="624"/>
      <c r="N38" s="625"/>
      <c r="O38" s="623"/>
      <c r="P38" s="623"/>
      <c r="Q38" s="623"/>
      <c r="R38" s="623"/>
      <c r="S38" s="623"/>
      <c r="T38" s="623"/>
      <c r="U38" s="623"/>
      <c r="V38" s="623"/>
      <c r="W38" s="623"/>
      <c r="X38" s="623"/>
      <c r="Y38" s="623"/>
      <c r="Z38" s="626"/>
      <c r="AA38" s="472"/>
    </row>
    <row r="40" spans="1:27">
      <c r="A40" s="452"/>
      <c r="B40" s="475"/>
      <c r="C40" s="475"/>
      <c r="D40" s="475"/>
      <c r="E40" s="475"/>
      <c r="F40" s="475"/>
      <c r="G40" s="475"/>
      <c r="H40" s="475"/>
      <c r="I40" s="475"/>
      <c r="J40" s="475"/>
      <c r="K40" s="475"/>
      <c r="L40" s="475"/>
      <c r="M40" s="475"/>
      <c r="N40" s="475"/>
      <c r="O40" s="475"/>
      <c r="P40" s="475"/>
      <c r="Q40" s="475"/>
      <c r="R40" s="475"/>
      <c r="S40" s="475"/>
      <c r="T40" s="475"/>
      <c r="U40" s="475"/>
      <c r="V40" s="475"/>
      <c r="W40" s="475"/>
      <c r="X40" s="475"/>
      <c r="Y40" s="475"/>
      <c r="Z40" s="475"/>
    </row>
    <row r="41" spans="1:27">
      <c r="A41" s="452"/>
      <c r="B41" s="475"/>
      <c r="C41" s="452"/>
      <c r="D41" s="452"/>
      <c r="E41" s="475"/>
      <c r="F41" s="475"/>
      <c r="G41" s="475"/>
      <c r="H41" s="475"/>
      <c r="I41" s="475"/>
      <c r="J41" s="475"/>
      <c r="K41" s="475"/>
      <c r="L41" s="475"/>
      <c r="M41" s="475"/>
      <c r="N41" s="475"/>
      <c r="O41" s="475"/>
      <c r="P41" s="475"/>
      <c r="Q41" s="475"/>
      <c r="R41" s="475"/>
      <c r="S41" s="475"/>
      <c r="T41" s="475"/>
      <c r="U41" s="475"/>
      <c r="V41" s="475"/>
      <c r="W41" s="475"/>
      <c r="X41" s="475"/>
      <c r="Y41" s="475"/>
      <c r="Z41" s="475"/>
    </row>
    <row r="42" spans="1:27">
      <c r="A42" s="452"/>
      <c r="B42" s="475"/>
      <c r="C42" s="452"/>
      <c r="D42" s="452"/>
      <c r="E42" s="475"/>
      <c r="F42" s="475"/>
      <c r="G42" s="475"/>
      <c r="H42" s="475"/>
      <c r="I42" s="475"/>
      <c r="J42" s="475"/>
      <c r="K42" s="475"/>
      <c r="L42" s="475"/>
      <c r="M42" s="475"/>
      <c r="N42" s="475"/>
      <c r="O42" s="475"/>
      <c r="P42" s="475"/>
      <c r="Q42" s="475"/>
      <c r="R42" s="475"/>
      <c r="S42" s="475"/>
      <c r="T42" s="475"/>
      <c r="U42" s="475"/>
      <c r="V42" s="475"/>
      <c r="W42" s="475"/>
      <c r="X42" s="475"/>
      <c r="Y42" s="475"/>
      <c r="Z42" s="475"/>
    </row>
    <row r="43" spans="1:27">
      <c r="A43" s="452"/>
      <c r="B43" s="475"/>
      <c r="C43" s="452"/>
      <c r="D43" s="452"/>
      <c r="E43" s="475"/>
      <c r="F43" s="475"/>
      <c r="G43" s="475"/>
      <c r="H43" s="475"/>
      <c r="I43" s="475"/>
      <c r="J43" s="475"/>
      <c r="K43" s="475"/>
      <c r="L43" s="475"/>
      <c r="M43" s="475"/>
      <c r="N43" s="475"/>
      <c r="O43" s="475"/>
      <c r="P43" s="475"/>
      <c r="Q43" s="475"/>
      <c r="R43" s="475"/>
      <c r="S43" s="475"/>
      <c r="T43" s="475"/>
      <c r="U43" s="475"/>
      <c r="V43" s="475"/>
      <c r="W43" s="475"/>
      <c r="X43" s="475"/>
      <c r="Y43" s="475"/>
      <c r="Z43" s="475"/>
    </row>
    <row r="44" spans="1:27">
      <c r="A44" s="452"/>
      <c r="B44" s="475"/>
      <c r="C44" s="452"/>
      <c r="D44" s="452"/>
      <c r="E44" s="475"/>
      <c r="F44" s="475"/>
      <c r="G44" s="475"/>
      <c r="H44" s="475"/>
      <c r="I44" s="475"/>
      <c r="J44" s="475"/>
      <c r="K44" s="475"/>
      <c r="L44" s="475"/>
      <c r="M44" s="475"/>
      <c r="N44" s="475"/>
      <c r="O44" s="475"/>
      <c r="P44" s="475"/>
      <c r="Q44" s="475"/>
      <c r="R44" s="475"/>
      <c r="S44" s="475"/>
      <c r="T44" s="475"/>
      <c r="U44" s="475"/>
      <c r="V44" s="475"/>
      <c r="W44" s="475"/>
      <c r="X44" s="475"/>
      <c r="Y44" s="475"/>
      <c r="Z44" s="475"/>
    </row>
    <row r="45" spans="1:27">
      <c r="E45" s="475"/>
      <c r="F45" s="475"/>
      <c r="G45" s="475"/>
      <c r="H45" s="475"/>
      <c r="I45" s="475"/>
      <c r="J45" s="475"/>
      <c r="K45" s="475"/>
      <c r="L45" s="475"/>
      <c r="M45" s="475"/>
      <c r="N45" s="475"/>
      <c r="O45" s="475"/>
      <c r="P45" s="475"/>
      <c r="Q45" s="475"/>
      <c r="R45" s="475"/>
      <c r="S45" s="475"/>
      <c r="T45" s="475"/>
      <c r="U45" s="475"/>
      <c r="V45" s="475"/>
      <c r="W45" s="475"/>
      <c r="X45" s="475"/>
      <c r="Y45" s="475"/>
      <c r="Z45" s="475"/>
    </row>
  </sheetData>
  <mergeCells count="7">
    <mergeCell ref="A1:Z1"/>
    <mergeCell ref="A2:Z2"/>
    <mergeCell ref="A4:A7"/>
    <mergeCell ref="B4:B7"/>
    <mergeCell ref="C4:Z4"/>
    <mergeCell ref="C6:M6"/>
    <mergeCell ref="N6:Z6"/>
  </mergeCells>
  <pageMargins left="0.3" right="0.26" top="0.46" bottom="0.45" header="0.3" footer="0.3"/>
  <pageSetup paperSize="9" scale="90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CG41"/>
  <sheetViews>
    <sheetView showGridLines="0" view="pageBreakPreview" topLeftCell="B1" zoomScale="90" zoomScaleNormal="100" zoomScaleSheetLayoutView="90" workbookViewId="0">
      <pane xSplit="4" ySplit="6" topLeftCell="F16" activePane="bottomRight" state="frozen"/>
      <selection activeCell="B1" sqref="B1"/>
      <selection pane="topRight" activeCell="F1" sqref="F1"/>
      <selection pane="bottomLeft" activeCell="B7" sqref="B7"/>
      <selection pane="bottomRight" activeCell="O55" sqref="O55"/>
    </sheetView>
  </sheetViews>
  <sheetFormatPr defaultRowHeight="12"/>
  <cols>
    <col min="1" max="1" width="2.28515625" style="363" customWidth="1"/>
    <col min="2" max="2" width="13.5703125" style="363" customWidth="1"/>
    <col min="3" max="3" width="31.5703125" style="363" customWidth="1"/>
    <col min="4" max="4" width="6.7109375" style="363" customWidth="1"/>
    <col min="5" max="5" width="5.85546875" style="363" customWidth="1"/>
    <col min="6" max="13" width="4.7109375" style="363" customWidth="1"/>
    <col min="14" max="16" width="4.28515625" style="363" customWidth="1"/>
    <col min="17" max="17" width="4.7109375" style="363" customWidth="1"/>
    <col min="18" max="18" width="5" style="363" customWidth="1"/>
    <col min="19" max="19" width="5.28515625" style="363" customWidth="1"/>
    <col min="20" max="20" width="4.28515625" style="363" customWidth="1"/>
    <col min="21" max="21" width="5" style="363" customWidth="1"/>
    <col min="22" max="22" width="4.85546875" style="363" customWidth="1"/>
    <col min="23" max="23" width="5.140625" style="363" customWidth="1"/>
    <col min="24" max="24" width="5.140625" style="364" customWidth="1"/>
    <col min="25" max="25" width="4.85546875" style="364" customWidth="1"/>
    <col min="26" max="28" width="4.85546875" style="363" customWidth="1"/>
    <col min="29" max="29" width="4.28515625" style="363" customWidth="1"/>
    <col min="30" max="32" width="4.85546875" style="363" customWidth="1"/>
    <col min="33" max="33" width="5.28515625" style="363" customWidth="1"/>
    <col min="34" max="34" width="5.28515625" style="363" bestFit="1" customWidth="1"/>
    <col min="35" max="35" width="5.28515625" style="363" customWidth="1"/>
    <col min="36" max="36" width="4.85546875" style="363" customWidth="1"/>
    <col min="37" max="37" width="5" style="363" customWidth="1"/>
    <col min="38" max="38" width="5.28515625" style="363" bestFit="1" customWidth="1"/>
    <col min="39" max="39" width="5.140625" style="363" customWidth="1"/>
    <col min="40" max="49" width="4.28515625" style="363" customWidth="1"/>
    <col min="50" max="50" width="4.85546875" style="363" customWidth="1"/>
    <col min="51" max="51" width="4.28515625" style="363" customWidth="1"/>
    <col min="52" max="79" width="4.28515625" style="363" hidden="1" customWidth="1"/>
    <col min="80" max="80" width="6.28515625" style="363" customWidth="1"/>
    <col min="81" max="81" width="6.85546875" style="363" customWidth="1"/>
    <col min="82" max="82" width="7.28515625" style="363" customWidth="1"/>
    <col min="83" max="83" width="2.5703125" style="363" customWidth="1"/>
    <col min="84" max="84" width="11.85546875" style="363" customWidth="1"/>
    <col min="85" max="262" width="9.140625" style="363"/>
    <col min="263" max="263" width="2.28515625" style="363" customWidth="1"/>
    <col min="264" max="265" width="15.42578125" style="363" customWidth="1"/>
    <col min="266" max="266" width="16.42578125" style="363" customWidth="1"/>
    <col min="267" max="267" width="9.28515625" style="363" customWidth="1"/>
    <col min="268" max="268" width="4.28515625" style="363" customWidth="1"/>
    <col min="269" max="269" width="4.42578125" style="363" customWidth="1"/>
    <col min="270" max="270" width="4.28515625" style="363" customWidth="1"/>
    <col min="271" max="271" width="5.140625" style="363" customWidth="1"/>
    <col min="272" max="273" width="4.85546875" style="363" customWidth="1"/>
    <col min="274" max="274" width="5.140625" style="363" customWidth="1"/>
    <col min="275" max="275" width="4.42578125" style="363" customWidth="1"/>
    <col min="276" max="276" width="4.85546875" style="363" customWidth="1"/>
    <col min="277" max="280" width="4.28515625" style="363" customWidth="1"/>
    <col min="281" max="281" width="4.7109375" style="363" customWidth="1"/>
    <col min="282" max="282" width="5" style="363" customWidth="1"/>
    <col min="283" max="283" width="5.28515625" style="363" customWidth="1"/>
    <col min="284" max="284" width="4.28515625" style="363" customWidth="1"/>
    <col min="285" max="285" width="5" style="363" customWidth="1"/>
    <col min="286" max="286" width="4.85546875" style="363" customWidth="1"/>
    <col min="287" max="288" width="5.140625" style="363" customWidth="1"/>
    <col min="289" max="292" width="4.85546875" style="363" customWidth="1"/>
    <col min="293" max="293" width="4.28515625" style="363" customWidth="1"/>
    <col min="294" max="296" width="4.85546875" style="363" customWidth="1"/>
    <col min="297" max="297" width="5.28515625" style="363" customWidth="1"/>
    <col min="298" max="298" width="5.28515625" style="363" bestFit="1" customWidth="1"/>
    <col min="299" max="299" width="5.28515625" style="363" customWidth="1"/>
    <col min="300" max="300" width="4.85546875" style="363" customWidth="1"/>
    <col min="301" max="301" width="5" style="363" customWidth="1"/>
    <col min="302" max="302" width="5.28515625" style="363" bestFit="1" customWidth="1"/>
    <col min="303" max="303" width="5.140625" style="363" customWidth="1"/>
    <col min="304" max="305" width="4.28515625" style="363" customWidth="1"/>
    <col min="306" max="306" width="4.85546875" style="363" customWidth="1"/>
    <col min="307" max="307" width="4.28515625" style="363" customWidth="1"/>
    <col min="308" max="335" width="0" style="363" hidden="1" customWidth="1"/>
    <col min="336" max="337" width="9.140625" style="363"/>
    <col min="338" max="338" width="7.28515625" style="363" customWidth="1"/>
    <col min="339" max="339" width="2.5703125" style="363" customWidth="1"/>
    <col min="340" max="340" width="11.85546875" style="363" customWidth="1"/>
    <col min="341" max="518" width="9.140625" style="363"/>
    <col min="519" max="519" width="2.28515625" style="363" customWidth="1"/>
    <col min="520" max="521" width="15.42578125" style="363" customWidth="1"/>
    <col min="522" max="522" width="16.42578125" style="363" customWidth="1"/>
    <col min="523" max="523" width="9.28515625" style="363" customWidth="1"/>
    <col min="524" max="524" width="4.28515625" style="363" customWidth="1"/>
    <col min="525" max="525" width="4.42578125" style="363" customWidth="1"/>
    <col min="526" max="526" width="4.28515625" style="363" customWidth="1"/>
    <col min="527" max="527" width="5.140625" style="363" customWidth="1"/>
    <col min="528" max="529" width="4.85546875" style="363" customWidth="1"/>
    <col min="530" max="530" width="5.140625" style="363" customWidth="1"/>
    <col min="531" max="531" width="4.42578125" style="363" customWidth="1"/>
    <col min="532" max="532" width="4.85546875" style="363" customWidth="1"/>
    <col min="533" max="536" width="4.28515625" style="363" customWidth="1"/>
    <col min="537" max="537" width="4.7109375" style="363" customWidth="1"/>
    <col min="538" max="538" width="5" style="363" customWidth="1"/>
    <col min="539" max="539" width="5.28515625" style="363" customWidth="1"/>
    <col min="540" max="540" width="4.28515625" style="363" customWidth="1"/>
    <col min="541" max="541" width="5" style="363" customWidth="1"/>
    <col min="542" max="542" width="4.85546875" style="363" customWidth="1"/>
    <col min="543" max="544" width="5.140625" style="363" customWidth="1"/>
    <col min="545" max="548" width="4.85546875" style="363" customWidth="1"/>
    <col min="549" max="549" width="4.28515625" style="363" customWidth="1"/>
    <col min="550" max="552" width="4.85546875" style="363" customWidth="1"/>
    <col min="553" max="553" width="5.28515625" style="363" customWidth="1"/>
    <col min="554" max="554" width="5.28515625" style="363" bestFit="1" customWidth="1"/>
    <col min="555" max="555" width="5.28515625" style="363" customWidth="1"/>
    <col min="556" max="556" width="4.85546875" style="363" customWidth="1"/>
    <col min="557" max="557" width="5" style="363" customWidth="1"/>
    <col min="558" max="558" width="5.28515625" style="363" bestFit="1" customWidth="1"/>
    <col min="559" max="559" width="5.140625" style="363" customWidth="1"/>
    <col min="560" max="561" width="4.28515625" style="363" customWidth="1"/>
    <col min="562" max="562" width="4.85546875" style="363" customWidth="1"/>
    <col min="563" max="563" width="4.28515625" style="363" customWidth="1"/>
    <col min="564" max="591" width="0" style="363" hidden="1" customWidth="1"/>
    <col min="592" max="593" width="9.140625" style="363"/>
    <col min="594" max="594" width="7.28515625" style="363" customWidth="1"/>
    <col min="595" max="595" width="2.5703125" style="363" customWidth="1"/>
    <col min="596" max="596" width="11.85546875" style="363" customWidth="1"/>
    <col min="597" max="774" width="9.140625" style="363"/>
    <col min="775" max="775" width="2.28515625" style="363" customWidth="1"/>
    <col min="776" max="777" width="15.42578125" style="363" customWidth="1"/>
    <col min="778" max="778" width="16.42578125" style="363" customWidth="1"/>
    <col min="779" max="779" width="9.28515625" style="363" customWidth="1"/>
    <col min="780" max="780" width="4.28515625" style="363" customWidth="1"/>
    <col min="781" max="781" width="4.42578125" style="363" customWidth="1"/>
    <col min="782" max="782" width="4.28515625" style="363" customWidth="1"/>
    <col min="783" max="783" width="5.140625" style="363" customWidth="1"/>
    <col min="784" max="785" width="4.85546875" style="363" customWidth="1"/>
    <col min="786" max="786" width="5.140625" style="363" customWidth="1"/>
    <col min="787" max="787" width="4.42578125" style="363" customWidth="1"/>
    <col min="788" max="788" width="4.85546875" style="363" customWidth="1"/>
    <col min="789" max="792" width="4.28515625" style="363" customWidth="1"/>
    <col min="793" max="793" width="4.7109375" style="363" customWidth="1"/>
    <col min="794" max="794" width="5" style="363" customWidth="1"/>
    <col min="795" max="795" width="5.28515625" style="363" customWidth="1"/>
    <col min="796" max="796" width="4.28515625" style="363" customWidth="1"/>
    <col min="797" max="797" width="5" style="363" customWidth="1"/>
    <col min="798" max="798" width="4.85546875" style="363" customWidth="1"/>
    <col min="799" max="800" width="5.140625" style="363" customWidth="1"/>
    <col min="801" max="804" width="4.85546875" style="363" customWidth="1"/>
    <col min="805" max="805" width="4.28515625" style="363" customWidth="1"/>
    <col min="806" max="808" width="4.85546875" style="363" customWidth="1"/>
    <col min="809" max="809" width="5.28515625" style="363" customWidth="1"/>
    <col min="810" max="810" width="5.28515625" style="363" bestFit="1" customWidth="1"/>
    <col min="811" max="811" width="5.28515625" style="363" customWidth="1"/>
    <col min="812" max="812" width="4.85546875" style="363" customWidth="1"/>
    <col min="813" max="813" width="5" style="363" customWidth="1"/>
    <col min="814" max="814" width="5.28515625" style="363" bestFit="1" customWidth="1"/>
    <col min="815" max="815" width="5.140625" style="363" customWidth="1"/>
    <col min="816" max="817" width="4.28515625" style="363" customWidth="1"/>
    <col min="818" max="818" width="4.85546875" style="363" customWidth="1"/>
    <col min="819" max="819" width="4.28515625" style="363" customWidth="1"/>
    <col min="820" max="847" width="0" style="363" hidden="1" customWidth="1"/>
    <col min="848" max="849" width="9.140625" style="363"/>
    <col min="850" max="850" width="7.28515625" style="363" customWidth="1"/>
    <col min="851" max="851" width="2.5703125" style="363" customWidth="1"/>
    <col min="852" max="852" width="11.85546875" style="363" customWidth="1"/>
    <col min="853" max="1030" width="9.140625" style="363"/>
    <col min="1031" max="1031" width="2.28515625" style="363" customWidth="1"/>
    <col min="1032" max="1033" width="15.42578125" style="363" customWidth="1"/>
    <col min="1034" max="1034" width="16.42578125" style="363" customWidth="1"/>
    <col min="1035" max="1035" width="9.28515625" style="363" customWidth="1"/>
    <col min="1036" max="1036" width="4.28515625" style="363" customWidth="1"/>
    <col min="1037" max="1037" width="4.42578125" style="363" customWidth="1"/>
    <col min="1038" max="1038" width="4.28515625" style="363" customWidth="1"/>
    <col min="1039" max="1039" width="5.140625" style="363" customWidth="1"/>
    <col min="1040" max="1041" width="4.85546875" style="363" customWidth="1"/>
    <col min="1042" max="1042" width="5.140625" style="363" customWidth="1"/>
    <col min="1043" max="1043" width="4.42578125" style="363" customWidth="1"/>
    <col min="1044" max="1044" width="4.85546875" style="363" customWidth="1"/>
    <col min="1045" max="1048" width="4.28515625" style="363" customWidth="1"/>
    <col min="1049" max="1049" width="4.7109375" style="363" customWidth="1"/>
    <col min="1050" max="1050" width="5" style="363" customWidth="1"/>
    <col min="1051" max="1051" width="5.28515625" style="363" customWidth="1"/>
    <col min="1052" max="1052" width="4.28515625" style="363" customWidth="1"/>
    <col min="1053" max="1053" width="5" style="363" customWidth="1"/>
    <col min="1054" max="1054" width="4.85546875" style="363" customWidth="1"/>
    <col min="1055" max="1056" width="5.140625" style="363" customWidth="1"/>
    <col min="1057" max="1060" width="4.85546875" style="363" customWidth="1"/>
    <col min="1061" max="1061" width="4.28515625" style="363" customWidth="1"/>
    <col min="1062" max="1064" width="4.85546875" style="363" customWidth="1"/>
    <col min="1065" max="1065" width="5.28515625" style="363" customWidth="1"/>
    <col min="1066" max="1066" width="5.28515625" style="363" bestFit="1" customWidth="1"/>
    <col min="1067" max="1067" width="5.28515625" style="363" customWidth="1"/>
    <col min="1068" max="1068" width="4.85546875" style="363" customWidth="1"/>
    <col min="1069" max="1069" width="5" style="363" customWidth="1"/>
    <col min="1070" max="1070" width="5.28515625" style="363" bestFit="1" customWidth="1"/>
    <col min="1071" max="1071" width="5.140625" style="363" customWidth="1"/>
    <col min="1072" max="1073" width="4.28515625" style="363" customWidth="1"/>
    <col min="1074" max="1074" width="4.85546875" style="363" customWidth="1"/>
    <col min="1075" max="1075" width="4.28515625" style="363" customWidth="1"/>
    <col min="1076" max="1103" width="0" style="363" hidden="1" customWidth="1"/>
    <col min="1104" max="1105" width="9.140625" style="363"/>
    <col min="1106" max="1106" width="7.28515625" style="363" customWidth="1"/>
    <col min="1107" max="1107" width="2.5703125" style="363" customWidth="1"/>
    <col min="1108" max="1108" width="11.85546875" style="363" customWidth="1"/>
    <col min="1109" max="1286" width="9.140625" style="363"/>
    <col min="1287" max="1287" width="2.28515625" style="363" customWidth="1"/>
    <col min="1288" max="1289" width="15.42578125" style="363" customWidth="1"/>
    <col min="1290" max="1290" width="16.42578125" style="363" customWidth="1"/>
    <col min="1291" max="1291" width="9.28515625" style="363" customWidth="1"/>
    <col min="1292" max="1292" width="4.28515625" style="363" customWidth="1"/>
    <col min="1293" max="1293" width="4.42578125" style="363" customWidth="1"/>
    <col min="1294" max="1294" width="4.28515625" style="363" customWidth="1"/>
    <col min="1295" max="1295" width="5.140625" style="363" customWidth="1"/>
    <col min="1296" max="1297" width="4.85546875" style="363" customWidth="1"/>
    <col min="1298" max="1298" width="5.140625" style="363" customWidth="1"/>
    <col min="1299" max="1299" width="4.42578125" style="363" customWidth="1"/>
    <col min="1300" max="1300" width="4.85546875" style="363" customWidth="1"/>
    <col min="1301" max="1304" width="4.28515625" style="363" customWidth="1"/>
    <col min="1305" max="1305" width="4.7109375" style="363" customWidth="1"/>
    <col min="1306" max="1306" width="5" style="363" customWidth="1"/>
    <col min="1307" max="1307" width="5.28515625" style="363" customWidth="1"/>
    <col min="1308" max="1308" width="4.28515625" style="363" customWidth="1"/>
    <col min="1309" max="1309" width="5" style="363" customWidth="1"/>
    <col min="1310" max="1310" width="4.85546875" style="363" customWidth="1"/>
    <col min="1311" max="1312" width="5.140625" style="363" customWidth="1"/>
    <col min="1313" max="1316" width="4.85546875" style="363" customWidth="1"/>
    <col min="1317" max="1317" width="4.28515625" style="363" customWidth="1"/>
    <col min="1318" max="1320" width="4.85546875" style="363" customWidth="1"/>
    <col min="1321" max="1321" width="5.28515625" style="363" customWidth="1"/>
    <col min="1322" max="1322" width="5.28515625" style="363" bestFit="1" customWidth="1"/>
    <col min="1323" max="1323" width="5.28515625" style="363" customWidth="1"/>
    <col min="1324" max="1324" width="4.85546875" style="363" customWidth="1"/>
    <col min="1325" max="1325" width="5" style="363" customWidth="1"/>
    <col min="1326" max="1326" width="5.28515625" style="363" bestFit="1" customWidth="1"/>
    <col min="1327" max="1327" width="5.140625" style="363" customWidth="1"/>
    <col min="1328" max="1329" width="4.28515625" style="363" customWidth="1"/>
    <col min="1330" max="1330" width="4.85546875" style="363" customWidth="1"/>
    <col min="1331" max="1331" width="4.28515625" style="363" customWidth="1"/>
    <col min="1332" max="1359" width="0" style="363" hidden="1" customWidth="1"/>
    <col min="1360" max="1361" width="9.140625" style="363"/>
    <col min="1362" max="1362" width="7.28515625" style="363" customWidth="1"/>
    <col min="1363" max="1363" width="2.5703125" style="363" customWidth="1"/>
    <col min="1364" max="1364" width="11.85546875" style="363" customWidth="1"/>
    <col min="1365" max="1542" width="9.140625" style="363"/>
    <col min="1543" max="1543" width="2.28515625" style="363" customWidth="1"/>
    <col min="1544" max="1545" width="15.42578125" style="363" customWidth="1"/>
    <col min="1546" max="1546" width="16.42578125" style="363" customWidth="1"/>
    <col min="1547" max="1547" width="9.28515625" style="363" customWidth="1"/>
    <col min="1548" max="1548" width="4.28515625" style="363" customWidth="1"/>
    <col min="1549" max="1549" width="4.42578125" style="363" customWidth="1"/>
    <col min="1550" max="1550" width="4.28515625" style="363" customWidth="1"/>
    <col min="1551" max="1551" width="5.140625" style="363" customWidth="1"/>
    <col min="1552" max="1553" width="4.85546875" style="363" customWidth="1"/>
    <col min="1554" max="1554" width="5.140625" style="363" customWidth="1"/>
    <col min="1555" max="1555" width="4.42578125" style="363" customWidth="1"/>
    <col min="1556" max="1556" width="4.85546875" style="363" customWidth="1"/>
    <col min="1557" max="1560" width="4.28515625" style="363" customWidth="1"/>
    <col min="1561" max="1561" width="4.7109375" style="363" customWidth="1"/>
    <col min="1562" max="1562" width="5" style="363" customWidth="1"/>
    <col min="1563" max="1563" width="5.28515625" style="363" customWidth="1"/>
    <col min="1564" max="1564" width="4.28515625" style="363" customWidth="1"/>
    <col min="1565" max="1565" width="5" style="363" customWidth="1"/>
    <col min="1566" max="1566" width="4.85546875" style="363" customWidth="1"/>
    <col min="1567" max="1568" width="5.140625" style="363" customWidth="1"/>
    <col min="1569" max="1572" width="4.85546875" style="363" customWidth="1"/>
    <col min="1573" max="1573" width="4.28515625" style="363" customWidth="1"/>
    <col min="1574" max="1576" width="4.85546875" style="363" customWidth="1"/>
    <col min="1577" max="1577" width="5.28515625" style="363" customWidth="1"/>
    <col min="1578" max="1578" width="5.28515625" style="363" bestFit="1" customWidth="1"/>
    <col min="1579" max="1579" width="5.28515625" style="363" customWidth="1"/>
    <col min="1580" max="1580" width="4.85546875" style="363" customWidth="1"/>
    <col min="1581" max="1581" width="5" style="363" customWidth="1"/>
    <col min="1582" max="1582" width="5.28515625" style="363" bestFit="1" customWidth="1"/>
    <col min="1583" max="1583" width="5.140625" style="363" customWidth="1"/>
    <col min="1584" max="1585" width="4.28515625" style="363" customWidth="1"/>
    <col min="1586" max="1586" width="4.85546875" style="363" customWidth="1"/>
    <col min="1587" max="1587" width="4.28515625" style="363" customWidth="1"/>
    <col min="1588" max="1615" width="0" style="363" hidden="1" customWidth="1"/>
    <col min="1616" max="1617" width="9.140625" style="363"/>
    <col min="1618" max="1618" width="7.28515625" style="363" customWidth="1"/>
    <col min="1619" max="1619" width="2.5703125" style="363" customWidth="1"/>
    <col min="1620" max="1620" width="11.85546875" style="363" customWidth="1"/>
    <col min="1621" max="1798" width="9.140625" style="363"/>
    <col min="1799" max="1799" width="2.28515625" style="363" customWidth="1"/>
    <col min="1800" max="1801" width="15.42578125" style="363" customWidth="1"/>
    <col min="1802" max="1802" width="16.42578125" style="363" customWidth="1"/>
    <col min="1803" max="1803" width="9.28515625" style="363" customWidth="1"/>
    <col min="1804" max="1804" width="4.28515625" style="363" customWidth="1"/>
    <col min="1805" max="1805" width="4.42578125" style="363" customWidth="1"/>
    <col min="1806" max="1806" width="4.28515625" style="363" customWidth="1"/>
    <col min="1807" max="1807" width="5.140625" style="363" customWidth="1"/>
    <col min="1808" max="1809" width="4.85546875" style="363" customWidth="1"/>
    <col min="1810" max="1810" width="5.140625" style="363" customWidth="1"/>
    <col min="1811" max="1811" width="4.42578125" style="363" customWidth="1"/>
    <col min="1812" max="1812" width="4.85546875" style="363" customWidth="1"/>
    <col min="1813" max="1816" width="4.28515625" style="363" customWidth="1"/>
    <col min="1817" max="1817" width="4.7109375" style="363" customWidth="1"/>
    <col min="1818" max="1818" width="5" style="363" customWidth="1"/>
    <col min="1819" max="1819" width="5.28515625" style="363" customWidth="1"/>
    <col min="1820" max="1820" width="4.28515625" style="363" customWidth="1"/>
    <col min="1821" max="1821" width="5" style="363" customWidth="1"/>
    <col min="1822" max="1822" width="4.85546875" style="363" customWidth="1"/>
    <col min="1823" max="1824" width="5.140625" style="363" customWidth="1"/>
    <col min="1825" max="1828" width="4.85546875" style="363" customWidth="1"/>
    <col min="1829" max="1829" width="4.28515625" style="363" customWidth="1"/>
    <col min="1830" max="1832" width="4.85546875" style="363" customWidth="1"/>
    <col min="1833" max="1833" width="5.28515625" style="363" customWidth="1"/>
    <col min="1834" max="1834" width="5.28515625" style="363" bestFit="1" customWidth="1"/>
    <col min="1835" max="1835" width="5.28515625" style="363" customWidth="1"/>
    <col min="1836" max="1836" width="4.85546875" style="363" customWidth="1"/>
    <col min="1837" max="1837" width="5" style="363" customWidth="1"/>
    <col min="1838" max="1838" width="5.28515625" style="363" bestFit="1" customWidth="1"/>
    <col min="1839" max="1839" width="5.140625" style="363" customWidth="1"/>
    <col min="1840" max="1841" width="4.28515625" style="363" customWidth="1"/>
    <col min="1842" max="1842" width="4.85546875" style="363" customWidth="1"/>
    <col min="1843" max="1843" width="4.28515625" style="363" customWidth="1"/>
    <col min="1844" max="1871" width="0" style="363" hidden="1" customWidth="1"/>
    <col min="1872" max="1873" width="9.140625" style="363"/>
    <col min="1874" max="1874" width="7.28515625" style="363" customWidth="1"/>
    <col min="1875" max="1875" width="2.5703125" style="363" customWidth="1"/>
    <col min="1876" max="1876" width="11.85546875" style="363" customWidth="1"/>
    <col min="1877" max="2054" width="9.140625" style="363"/>
    <col min="2055" max="2055" width="2.28515625" style="363" customWidth="1"/>
    <col min="2056" max="2057" width="15.42578125" style="363" customWidth="1"/>
    <col min="2058" max="2058" width="16.42578125" style="363" customWidth="1"/>
    <col min="2059" max="2059" width="9.28515625" style="363" customWidth="1"/>
    <col min="2060" max="2060" width="4.28515625" style="363" customWidth="1"/>
    <col min="2061" max="2061" width="4.42578125" style="363" customWidth="1"/>
    <col min="2062" max="2062" width="4.28515625" style="363" customWidth="1"/>
    <col min="2063" max="2063" width="5.140625" style="363" customWidth="1"/>
    <col min="2064" max="2065" width="4.85546875" style="363" customWidth="1"/>
    <col min="2066" max="2066" width="5.140625" style="363" customWidth="1"/>
    <col min="2067" max="2067" width="4.42578125" style="363" customWidth="1"/>
    <col min="2068" max="2068" width="4.85546875" style="363" customWidth="1"/>
    <col min="2069" max="2072" width="4.28515625" style="363" customWidth="1"/>
    <col min="2073" max="2073" width="4.7109375" style="363" customWidth="1"/>
    <col min="2074" max="2074" width="5" style="363" customWidth="1"/>
    <col min="2075" max="2075" width="5.28515625" style="363" customWidth="1"/>
    <col min="2076" max="2076" width="4.28515625" style="363" customWidth="1"/>
    <col min="2077" max="2077" width="5" style="363" customWidth="1"/>
    <col min="2078" max="2078" width="4.85546875" style="363" customWidth="1"/>
    <col min="2079" max="2080" width="5.140625" style="363" customWidth="1"/>
    <col min="2081" max="2084" width="4.85546875" style="363" customWidth="1"/>
    <col min="2085" max="2085" width="4.28515625" style="363" customWidth="1"/>
    <col min="2086" max="2088" width="4.85546875" style="363" customWidth="1"/>
    <col min="2089" max="2089" width="5.28515625" style="363" customWidth="1"/>
    <col min="2090" max="2090" width="5.28515625" style="363" bestFit="1" customWidth="1"/>
    <col min="2091" max="2091" width="5.28515625" style="363" customWidth="1"/>
    <col min="2092" max="2092" width="4.85546875" style="363" customWidth="1"/>
    <col min="2093" max="2093" width="5" style="363" customWidth="1"/>
    <col min="2094" max="2094" width="5.28515625" style="363" bestFit="1" customWidth="1"/>
    <col min="2095" max="2095" width="5.140625" style="363" customWidth="1"/>
    <col min="2096" max="2097" width="4.28515625" style="363" customWidth="1"/>
    <col min="2098" max="2098" width="4.85546875" style="363" customWidth="1"/>
    <col min="2099" max="2099" width="4.28515625" style="363" customWidth="1"/>
    <col min="2100" max="2127" width="0" style="363" hidden="1" customWidth="1"/>
    <col min="2128" max="2129" width="9.140625" style="363"/>
    <col min="2130" max="2130" width="7.28515625" style="363" customWidth="1"/>
    <col min="2131" max="2131" width="2.5703125" style="363" customWidth="1"/>
    <col min="2132" max="2132" width="11.85546875" style="363" customWidth="1"/>
    <col min="2133" max="2310" width="9.140625" style="363"/>
    <col min="2311" max="2311" width="2.28515625" style="363" customWidth="1"/>
    <col min="2312" max="2313" width="15.42578125" style="363" customWidth="1"/>
    <col min="2314" max="2314" width="16.42578125" style="363" customWidth="1"/>
    <col min="2315" max="2315" width="9.28515625" style="363" customWidth="1"/>
    <col min="2316" max="2316" width="4.28515625" style="363" customWidth="1"/>
    <col min="2317" max="2317" width="4.42578125" style="363" customWidth="1"/>
    <col min="2318" max="2318" width="4.28515625" style="363" customWidth="1"/>
    <col min="2319" max="2319" width="5.140625" style="363" customWidth="1"/>
    <col min="2320" max="2321" width="4.85546875" style="363" customWidth="1"/>
    <col min="2322" max="2322" width="5.140625" style="363" customWidth="1"/>
    <col min="2323" max="2323" width="4.42578125" style="363" customWidth="1"/>
    <col min="2324" max="2324" width="4.85546875" style="363" customWidth="1"/>
    <col min="2325" max="2328" width="4.28515625" style="363" customWidth="1"/>
    <col min="2329" max="2329" width="4.7109375" style="363" customWidth="1"/>
    <col min="2330" max="2330" width="5" style="363" customWidth="1"/>
    <col min="2331" max="2331" width="5.28515625" style="363" customWidth="1"/>
    <col min="2332" max="2332" width="4.28515625" style="363" customWidth="1"/>
    <col min="2333" max="2333" width="5" style="363" customWidth="1"/>
    <col min="2334" max="2334" width="4.85546875" style="363" customWidth="1"/>
    <col min="2335" max="2336" width="5.140625" style="363" customWidth="1"/>
    <col min="2337" max="2340" width="4.85546875" style="363" customWidth="1"/>
    <col min="2341" max="2341" width="4.28515625" style="363" customWidth="1"/>
    <col min="2342" max="2344" width="4.85546875" style="363" customWidth="1"/>
    <col min="2345" max="2345" width="5.28515625" style="363" customWidth="1"/>
    <col min="2346" max="2346" width="5.28515625" style="363" bestFit="1" customWidth="1"/>
    <col min="2347" max="2347" width="5.28515625" style="363" customWidth="1"/>
    <col min="2348" max="2348" width="4.85546875" style="363" customWidth="1"/>
    <col min="2349" max="2349" width="5" style="363" customWidth="1"/>
    <col min="2350" max="2350" width="5.28515625" style="363" bestFit="1" customWidth="1"/>
    <col min="2351" max="2351" width="5.140625" style="363" customWidth="1"/>
    <col min="2352" max="2353" width="4.28515625" style="363" customWidth="1"/>
    <col min="2354" max="2354" width="4.85546875" style="363" customWidth="1"/>
    <col min="2355" max="2355" width="4.28515625" style="363" customWidth="1"/>
    <col min="2356" max="2383" width="0" style="363" hidden="1" customWidth="1"/>
    <col min="2384" max="2385" width="9.140625" style="363"/>
    <col min="2386" max="2386" width="7.28515625" style="363" customWidth="1"/>
    <col min="2387" max="2387" width="2.5703125" style="363" customWidth="1"/>
    <col min="2388" max="2388" width="11.85546875" style="363" customWidth="1"/>
    <col min="2389" max="2566" width="9.140625" style="363"/>
    <col min="2567" max="2567" width="2.28515625" style="363" customWidth="1"/>
    <col min="2568" max="2569" width="15.42578125" style="363" customWidth="1"/>
    <col min="2570" max="2570" width="16.42578125" style="363" customWidth="1"/>
    <col min="2571" max="2571" width="9.28515625" style="363" customWidth="1"/>
    <col min="2572" max="2572" width="4.28515625" style="363" customWidth="1"/>
    <col min="2573" max="2573" width="4.42578125" style="363" customWidth="1"/>
    <col min="2574" max="2574" width="4.28515625" style="363" customWidth="1"/>
    <col min="2575" max="2575" width="5.140625" style="363" customWidth="1"/>
    <col min="2576" max="2577" width="4.85546875" style="363" customWidth="1"/>
    <col min="2578" max="2578" width="5.140625" style="363" customWidth="1"/>
    <col min="2579" max="2579" width="4.42578125" style="363" customWidth="1"/>
    <col min="2580" max="2580" width="4.85546875" style="363" customWidth="1"/>
    <col min="2581" max="2584" width="4.28515625" style="363" customWidth="1"/>
    <col min="2585" max="2585" width="4.7109375" style="363" customWidth="1"/>
    <col min="2586" max="2586" width="5" style="363" customWidth="1"/>
    <col min="2587" max="2587" width="5.28515625" style="363" customWidth="1"/>
    <col min="2588" max="2588" width="4.28515625" style="363" customWidth="1"/>
    <col min="2589" max="2589" width="5" style="363" customWidth="1"/>
    <col min="2590" max="2590" width="4.85546875" style="363" customWidth="1"/>
    <col min="2591" max="2592" width="5.140625" style="363" customWidth="1"/>
    <col min="2593" max="2596" width="4.85546875" style="363" customWidth="1"/>
    <col min="2597" max="2597" width="4.28515625" style="363" customWidth="1"/>
    <col min="2598" max="2600" width="4.85546875" style="363" customWidth="1"/>
    <col min="2601" max="2601" width="5.28515625" style="363" customWidth="1"/>
    <col min="2602" max="2602" width="5.28515625" style="363" bestFit="1" customWidth="1"/>
    <col min="2603" max="2603" width="5.28515625" style="363" customWidth="1"/>
    <col min="2604" max="2604" width="4.85546875" style="363" customWidth="1"/>
    <col min="2605" max="2605" width="5" style="363" customWidth="1"/>
    <col min="2606" max="2606" width="5.28515625" style="363" bestFit="1" customWidth="1"/>
    <col min="2607" max="2607" width="5.140625" style="363" customWidth="1"/>
    <col min="2608" max="2609" width="4.28515625" style="363" customWidth="1"/>
    <col min="2610" max="2610" width="4.85546875" style="363" customWidth="1"/>
    <col min="2611" max="2611" width="4.28515625" style="363" customWidth="1"/>
    <col min="2612" max="2639" width="0" style="363" hidden="1" customWidth="1"/>
    <col min="2640" max="2641" width="9.140625" style="363"/>
    <col min="2642" max="2642" width="7.28515625" style="363" customWidth="1"/>
    <col min="2643" max="2643" width="2.5703125" style="363" customWidth="1"/>
    <col min="2644" max="2644" width="11.85546875" style="363" customWidth="1"/>
    <col min="2645" max="2822" width="9.140625" style="363"/>
    <col min="2823" max="2823" width="2.28515625" style="363" customWidth="1"/>
    <col min="2824" max="2825" width="15.42578125" style="363" customWidth="1"/>
    <col min="2826" max="2826" width="16.42578125" style="363" customWidth="1"/>
    <col min="2827" max="2827" width="9.28515625" style="363" customWidth="1"/>
    <col min="2828" max="2828" width="4.28515625" style="363" customWidth="1"/>
    <col min="2829" max="2829" width="4.42578125" style="363" customWidth="1"/>
    <col min="2830" max="2830" width="4.28515625" style="363" customWidth="1"/>
    <col min="2831" max="2831" width="5.140625" style="363" customWidth="1"/>
    <col min="2832" max="2833" width="4.85546875" style="363" customWidth="1"/>
    <col min="2834" max="2834" width="5.140625" style="363" customWidth="1"/>
    <col min="2835" max="2835" width="4.42578125" style="363" customWidth="1"/>
    <col min="2836" max="2836" width="4.85546875" style="363" customWidth="1"/>
    <col min="2837" max="2840" width="4.28515625" style="363" customWidth="1"/>
    <col min="2841" max="2841" width="4.7109375" style="363" customWidth="1"/>
    <col min="2842" max="2842" width="5" style="363" customWidth="1"/>
    <col min="2843" max="2843" width="5.28515625" style="363" customWidth="1"/>
    <col min="2844" max="2844" width="4.28515625" style="363" customWidth="1"/>
    <col min="2845" max="2845" width="5" style="363" customWidth="1"/>
    <col min="2846" max="2846" width="4.85546875" style="363" customWidth="1"/>
    <col min="2847" max="2848" width="5.140625" style="363" customWidth="1"/>
    <col min="2849" max="2852" width="4.85546875" style="363" customWidth="1"/>
    <col min="2853" max="2853" width="4.28515625" style="363" customWidth="1"/>
    <col min="2854" max="2856" width="4.85546875" style="363" customWidth="1"/>
    <col min="2857" max="2857" width="5.28515625" style="363" customWidth="1"/>
    <col min="2858" max="2858" width="5.28515625" style="363" bestFit="1" customWidth="1"/>
    <col min="2859" max="2859" width="5.28515625" style="363" customWidth="1"/>
    <col min="2860" max="2860" width="4.85546875" style="363" customWidth="1"/>
    <col min="2861" max="2861" width="5" style="363" customWidth="1"/>
    <col min="2862" max="2862" width="5.28515625" style="363" bestFit="1" customWidth="1"/>
    <col min="2863" max="2863" width="5.140625" style="363" customWidth="1"/>
    <col min="2864" max="2865" width="4.28515625" style="363" customWidth="1"/>
    <col min="2866" max="2866" width="4.85546875" style="363" customWidth="1"/>
    <col min="2867" max="2867" width="4.28515625" style="363" customWidth="1"/>
    <col min="2868" max="2895" width="0" style="363" hidden="1" customWidth="1"/>
    <col min="2896" max="2897" width="9.140625" style="363"/>
    <col min="2898" max="2898" width="7.28515625" style="363" customWidth="1"/>
    <col min="2899" max="2899" width="2.5703125" style="363" customWidth="1"/>
    <col min="2900" max="2900" width="11.85546875" style="363" customWidth="1"/>
    <col min="2901" max="3078" width="9.140625" style="363"/>
    <col min="3079" max="3079" width="2.28515625" style="363" customWidth="1"/>
    <col min="3080" max="3081" width="15.42578125" style="363" customWidth="1"/>
    <col min="3082" max="3082" width="16.42578125" style="363" customWidth="1"/>
    <col min="3083" max="3083" width="9.28515625" style="363" customWidth="1"/>
    <col min="3084" max="3084" width="4.28515625" style="363" customWidth="1"/>
    <col min="3085" max="3085" width="4.42578125" style="363" customWidth="1"/>
    <col min="3086" max="3086" width="4.28515625" style="363" customWidth="1"/>
    <col min="3087" max="3087" width="5.140625" style="363" customWidth="1"/>
    <col min="3088" max="3089" width="4.85546875" style="363" customWidth="1"/>
    <col min="3090" max="3090" width="5.140625" style="363" customWidth="1"/>
    <col min="3091" max="3091" width="4.42578125" style="363" customWidth="1"/>
    <col min="3092" max="3092" width="4.85546875" style="363" customWidth="1"/>
    <col min="3093" max="3096" width="4.28515625" style="363" customWidth="1"/>
    <col min="3097" max="3097" width="4.7109375" style="363" customWidth="1"/>
    <col min="3098" max="3098" width="5" style="363" customWidth="1"/>
    <col min="3099" max="3099" width="5.28515625" style="363" customWidth="1"/>
    <col min="3100" max="3100" width="4.28515625" style="363" customWidth="1"/>
    <col min="3101" max="3101" width="5" style="363" customWidth="1"/>
    <col min="3102" max="3102" width="4.85546875" style="363" customWidth="1"/>
    <col min="3103" max="3104" width="5.140625" style="363" customWidth="1"/>
    <col min="3105" max="3108" width="4.85546875" style="363" customWidth="1"/>
    <col min="3109" max="3109" width="4.28515625" style="363" customWidth="1"/>
    <col min="3110" max="3112" width="4.85546875" style="363" customWidth="1"/>
    <col min="3113" max="3113" width="5.28515625" style="363" customWidth="1"/>
    <col min="3114" max="3114" width="5.28515625" style="363" bestFit="1" customWidth="1"/>
    <col min="3115" max="3115" width="5.28515625" style="363" customWidth="1"/>
    <col min="3116" max="3116" width="4.85546875" style="363" customWidth="1"/>
    <col min="3117" max="3117" width="5" style="363" customWidth="1"/>
    <col min="3118" max="3118" width="5.28515625" style="363" bestFit="1" customWidth="1"/>
    <col min="3119" max="3119" width="5.140625" style="363" customWidth="1"/>
    <col min="3120" max="3121" width="4.28515625" style="363" customWidth="1"/>
    <col min="3122" max="3122" width="4.85546875" style="363" customWidth="1"/>
    <col min="3123" max="3123" width="4.28515625" style="363" customWidth="1"/>
    <col min="3124" max="3151" width="0" style="363" hidden="1" customWidth="1"/>
    <col min="3152" max="3153" width="9.140625" style="363"/>
    <col min="3154" max="3154" width="7.28515625" style="363" customWidth="1"/>
    <col min="3155" max="3155" width="2.5703125" style="363" customWidth="1"/>
    <col min="3156" max="3156" width="11.85546875" style="363" customWidth="1"/>
    <col min="3157" max="3334" width="9.140625" style="363"/>
    <col min="3335" max="3335" width="2.28515625" style="363" customWidth="1"/>
    <col min="3336" max="3337" width="15.42578125" style="363" customWidth="1"/>
    <col min="3338" max="3338" width="16.42578125" style="363" customWidth="1"/>
    <col min="3339" max="3339" width="9.28515625" style="363" customWidth="1"/>
    <col min="3340" max="3340" width="4.28515625" style="363" customWidth="1"/>
    <col min="3341" max="3341" width="4.42578125" style="363" customWidth="1"/>
    <col min="3342" max="3342" width="4.28515625" style="363" customWidth="1"/>
    <col min="3343" max="3343" width="5.140625" style="363" customWidth="1"/>
    <col min="3344" max="3345" width="4.85546875" style="363" customWidth="1"/>
    <col min="3346" max="3346" width="5.140625" style="363" customWidth="1"/>
    <col min="3347" max="3347" width="4.42578125" style="363" customWidth="1"/>
    <col min="3348" max="3348" width="4.85546875" style="363" customWidth="1"/>
    <col min="3349" max="3352" width="4.28515625" style="363" customWidth="1"/>
    <col min="3353" max="3353" width="4.7109375" style="363" customWidth="1"/>
    <col min="3354" max="3354" width="5" style="363" customWidth="1"/>
    <col min="3355" max="3355" width="5.28515625" style="363" customWidth="1"/>
    <col min="3356" max="3356" width="4.28515625" style="363" customWidth="1"/>
    <col min="3357" max="3357" width="5" style="363" customWidth="1"/>
    <col min="3358" max="3358" width="4.85546875" style="363" customWidth="1"/>
    <col min="3359" max="3360" width="5.140625" style="363" customWidth="1"/>
    <col min="3361" max="3364" width="4.85546875" style="363" customWidth="1"/>
    <col min="3365" max="3365" width="4.28515625" style="363" customWidth="1"/>
    <col min="3366" max="3368" width="4.85546875" style="363" customWidth="1"/>
    <col min="3369" max="3369" width="5.28515625" style="363" customWidth="1"/>
    <col min="3370" max="3370" width="5.28515625" style="363" bestFit="1" customWidth="1"/>
    <col min="3371" max="3371" width="5.28515625" style="363" customWidth="1"/>
    <col min="3372" max="3372" width="4.85546875" style="363" customWidth="1"/>
    <col min="3373" max="3373" width="5" style="363" customWidth="1"/>
    <col min="3374" max="3374" width="5.28515625" style="363" bestFit="1" customWidth="1"/>
    <col min="3375" max="3375" width="5.140625" style="363" customWidth="1"/>
    <col min="3376" max="3377" width="4.28515625" style="363" customWidth="1"/>
    <col min="3378" max="3378" width="4.85546875" style="363" customWidth="1"/>
    <col min="3379" max="3379" width="4.28515625" style="363" customWidth="1"/>
    <col min="3380" max="3407" width="0" style="363" hidden="1" customWidth="1"/>
    <col min="3408" max="3409" width="9.140625" style="363"/>
    <col min="3410" max="3410" width="7.28515625" style="363" customWidth="1"/>
    <col min="3411" max="3411" width="2.5703125" style="363" customWidth="1"/>
    <col min="3412" max="3412" width="11.85546875" style="363" customWidth="1"/>
    <col min="3413" max="3590" width="9.140625" style="363"/>
    <col min="3591" max="3591" width="2.28515625" style="363" customWidth="1"/>
    <col min="3592" max="3593" width="15.42578125" style="363" customWidth="1"/>
    <col min="3594" max="3594" width="16.42578125" style="363" customWidth="1"/>
    <col min="3595" max="3595" width="9.28515625" style="363" customWidth="1"/>
    <col min="3596" max="3596" width="4.28515625" style="363" customWidth="1"/>
    <col min="3597" max="3597" width="4.42578125" style="363" customWidth="1"/>
    <col min="3598" max="3598" width="4.28515625" style="363" customWidth="1"/>
    <col min="3599" max="3599" width="5.140625" style="363" customWidth="1"/>
    <col min="3600" max="3601" width="4.85546875" style="363" customWidth="1"/>
    <col min="3602" max="3602" width="5.140625" style="363" customWidth="1"/>
    <col min="3603" max="3603" width="4.42578125" style="363" customWidth="1"/>
    <col min="3604" max="3604" width="4.85546875" style="363" customWidth="1"/>
    <col min="3605" max="3608" width="4.28515625" style="363" customWidth="1"/>
    <col min="3609" max="3609" width="4.7109375" style="363" customWidth="1"/>
    <col min="3610" max="3610" width="5" style="363" customWidth="1"/>
    <col min="3611" max="3611" width="5.28515625" style="363" customWidth="1"/>
    <col min="3612" max="3612" width="4.28515625" style="363" customWidth="1"/>
    <col min="3613" max="3613" width="5" style="363" customWidth="1"/>
    <col min="3614" max="3614" width="4.85546875" style="363" customWidth="1"/>
    <col min="3615" max="3616" width="5.140625" style="363" customWidth="1"/>
    <col min="3617" max="3620" width="4.85546875" style="363" customWidth="1"/>
    <col min="3621" max="3621" width="4.28515625" style="363" customWidth="1"/>
    <col min="3622" max="3624" width="4.85546875" style="363" customWidth="1"/>
    <col min="3625" max="3625" width="5.28515625" style="363" customWidth="1"/>
    <col min="3626" max="3626" width="5.28515625" style="363" bestFit="1" customWidth="1"/>
    <col min="3627" max="3627" width="5.28515625" style="363" customWidth="1"/>
    <col min="3628" max="3628" width="4.85546875" style="363" customWidth="1"/>
    <col min="3629" max="3629" width="5" style="363" customWidth="1"/>
    <col min="3630" max="3630" width="5.28515625" style="363" bestFit="1" customWidth="1"/>
    <col min="3631" max="3631" width="5.140625" style="363" customWidth="1"/>
    <col min="3632" max="3633" width="4.28515625" style="363" customWidth="1"/>
    <col min="3634" max="3634" width="4.85546875" style="363" customWidth="1"/>
    <col min="3635" max="3635" width="4.28515625" style="363" customWidth="1"/>
    <col min="3636" max="3663" width="0" style="363" hidden="1" customWidth="1"/>
    <col min="3664" max="3665" width="9.140625" style="363"/>
    <col min="3666" max="3666" width="7.28515625" style="363" customWidth="1"/>
    <col min="3667" max="3667" width="2.5703125" style="363" customWidth="1"/>
    <col min="3668" max="3668" width="11.85546875" style="363" customWidth="1"/>
    <col min="3669" max="3846" width="9.140625" style="363"/>
    <col min="3847" max="3847" width="2.28515625" style="363" customWidth="1"/>
    <col min="3848" max="3849" width="15.42578125" style="363" customWidth="1"/>
    <col min="3850" max="3850" width="16.42578125" style="363" customWidth="1"/>
    <col min="3851" max="3851" width="9.28515625" style="363" customWidth="1"/>
    <col min="3852" max="3852" width="4.28515625" style="363" customWidth="1"/>
    <col min="3853" max="3853" width="4.42578125" style="363" customWidth="1"/>
    <col min="3854" max="3854" width="4.28515625" style="363" customWidth="1"/>
    <col min="3855" max="3855" width="5.140625" style="363" customWidth="1"/>
    <col min="3856" max="3857" width="4.85546875" style="363" customWidth="1"/>
    <col min="3858" max="3858" width="5.140625" style="363" customWidth="1"/>
    <col min="3859" max="3859" width="4.42578125" style="363" customWidth="1"/>
    <col min="3860" max="3860" width="4.85546875" style="363" customWidth="1"/>
    <col min="3861" max="3864" width="4.28515625" style="363" customWidth="1"/>
    <col min="3865" max="3865" width="4.7109375" style="363" customWidth="1"/>
    <col min="3866" max="3866" width="5" style="363" customWidth="1"/>
    <col min="3867" max="3867" width="5.28515625" style="363" customWidth="1"/>
    <col min="3868" max="3868" width="4.28515625" style="363" customWidth="1"/>
    <col min="3869" max="3869" width="5" style="363" customWidth="1"/>
    <col min="3870" max="3870" width="4.85546875" style="363" customWidth="1"/>
    <col min="3871" max="3872" width="5.140625" style="363" customWidth="1"/>
    <col min="3873" max="3876" width="4.85546875" style="363" customWidth="1"/>
    <col min="3877" max="3877" width="4.28515625" style="363" customWidth="1"/>
    <col min="3878" max="3880" width="4.85546875" style="363" customWidth="1"/>
    <col min="3881" max="3881" width="5.28515625" style="363" customWidth="1"/>
    <col min="3882" max="3882" width="5.28515625" style="363" bestFit="1" customWidth="1"/>
    <col min="3883" max="3883" width="5.28515625" style="363" customWidth="1"/>
    <col min="3884" max="3884" width="4.85546875" style="363" customWidth="1"/>
    <col min="3885" max="3885" width="5" style="363" customWidth="1"/>
    <col min="3886" max="3886" width="5.28515625" style="363" bestFit="1" customWidth="1"/>
    <col min="3887" max="3887" width="5.140625" style="363" customWidth="1"/>
    <col min="3888" max="3889" width="4.28515625" style="363" customWidth="1"/>
    <col min="3890" max="3890" width="4.85546875" style="363" customWidth="1"/>
    <col min="3891" max="3891" width="4.28515625" style="363" customWidth="1"/>
    <col min="3892" max="3919" width="0" style="363" hidden="1" customWidth="1"/>
    <col min="3920" max="3921" width="9.140625" style="363"/>
    <col min="3922" max="3922" width="7.28515625" style="363" customWidth="1"/>
    <col min="3923" max="3923" width="2.5703125" style="363" customWidth="1"/>
    <col min="3924" max="3924" width="11.85546875" style="363" customWidth="1"/>
    <col min="3925" max="4102" width="9.140625" style="363"/>
    <col min="4103" max="4103" width="2.28515625" style="363" customWidth="1"/>
    <col min="4104" max="4105" width="15.42578125" style="363" customWidth="1"/>
    <col min="4106" max="4106" width="16.42578125" style="363" customWidth="1"/>
    <col min="4107" max="4107" width="9.28515625" style="363" customWidth="1"/>
    <col min="4108" max="4108" width="4.28515625" style="363" customWidth="1"/>
    <col min="4109" max="4109" width="4.42578125" style="363" customWidth="1"/>
    <col min="4110" max="4110" width="4.28515625" style="363" customWidth="1"/>
    <col min="4111" max="4111" width="5.140625" style="363" customWidth="1"/>
    <col min="4112" max="4113" width="4.85546875" style="363" customWidth="1"/>
    <col min="4114" max="4114" width="5.140625" style="363" customWidth="1"/>
    <col min="4115" max="4115" width="4.42578125" style="363" customWidth="1"/>
    <col min="4116" max="4116" width="4.85546875" style="363" customWidth="1"/>
    <col min="4117" max="4120" width="4.28515625" style="363" customWidth="1"/>
    <col min="4121" max="4121" width="4.7109375" style="363" customWidth="1"/>
    <col min="4122" max="4122" width="5" style="363" customWidth="1"/>
    <col min="4123" max="4123" width="5.28515625" style="363" customWidth="1"/>
    <col min="4124" max="4124" width="4.28515625" style="363" customWidth="1"/>
    <col min="4125" max="4125" width="5" style="363" customWidth="1"/>
    <col min="4126" max="4126" width="4.85546875" style="363" customWidth="1"/>
    <col min="4127" max="4128" width="5.140625" style="363" customWidth="1"/>
    <col min="4129" max="4132" width="4.85546875" style="363" customWidth="1"/>
    <col min="4133" max="4133" width="4.28515625" style="363" customWidth="1"/>
    <col min="4134" max="4136" width="4.85546875" style="363" customWidth="1"/>
    <col min="4137" max="4137" width="5.28515625" style="363" customWidth="1"/>
    <col min="4138" max="4138" width="5.28515625" style="363" bestFit="1" customWidth="1"/>
    <col min="4139" max="4139" width="5.28515625" style="363" customWidth="1"/>
    <col min="4140" max="4140" width="4.85546875" style="363" customWidth="1"/>
    <col min="4141" max="4141" width="5" style="363" customWidth="1"/>
    <col min="4142" max="4142" width="5.28515625" style="363" bestFit="1" customWidth="1"/>
    <col min="4143" max="4143" width="5.140625" style="363" customWidth="1"/>
    <col min="4144" max="4145" width="4.28515625" style="363" customWidth="1"/>
    <col min="4146" max="4146" width="4.85546875" style="363" customWidth="1"/>
    <col min="4147" max="4147" width="4.28515625" style="363" customWidth="1"/>
    <col min="4148" max="4175" width="0" style="363" hidden="1" customWidth="1"/>
    <col min="4176" max="4177" width="9.140625" style="363"/>
    <col min="4178" max="4178" width="7.28515625" style="363" customWidth="1"/>
    <col min="4179" max="4179" width="2.5703125" style="363" customWidth="1"/>
    <col min="4180" max="4180" width="11.85546875" style="363" customWidth="1"/>
    <col min="4181" max="4358" width="9.140625" style="363"/>
    <col min="4359" max="4359" width="2.28515625" style="363" customWidth="1"/>
    <col min="4360" max="4361" width="15.42578125" style="363" customWidth="1"/>
    <col min="4362" max="4362" width="16.42578125" style="363" customWidth="1"/>
    <col min="4363" max="4363" width="9.28515625" style="363" customWidth="1"/>
    <col min="4364" max="4364" width="4.28515625" style="363" customWidth="1"/>
    <col min="4365" max="4365" width="4.42578125" style="363" customWidth="1"/>
    <col min="4366" max="4366" width="4.28515625" style="363" customWidth="1"/>
    <col min="4367" max="4367" width="5.140625" style="363" customWidth="1"/>
    <col min="4368" max="4369" width="4.85546875" style="363" customWidth="1"/>
    <col min="4370" max="4370" width="5.140625" style="363" customWidth="1"/>
    <col min="4371" max="4371" width="4.42578125" style="363" customWidth="1"/>
    <col min="4372" max="4372" width="4.85546875" style="363" customWidth="1"/>
    <col min="4373" max="4376" width="4.28515625" style="363" customWidth="1"/>
    <col min="4377" max="4377" width="4.7109375" style="363" customWidth="1"/>
    <col min="4378" max="4378" width="5" style="363" customWidth="1"/>
    <col min="4379" max="4379" width="5.28515625" style="363" customWidth="1"/>
    <col min="4380" max="4380" width="4.28515625" style="363" customWidth="1"/>
    <col min="4381" max="4381" width="5" style="363" customWidth="1"/>
    <col min="4382" max="4382" width="4.85546875" style="363" customWidth="1"/>
    <col min="4383" max="4384" width="5.140625" style="363" customWidth="1"/>
    <col min="4385" max="4388" width="4.85546875" style="363" customWidth="1"/>
    <col min="4389" max="4389" width="4.28515625" style="363" customWidth="1"/>
    <col min="4390" max="4392" width="4.85546875" style="363" customWidth="1"/>
    <col min="4393" max="4393" width="5.28515625" style="363" customWidth="1"/>
    <col min="4394" max="4394" width="5.28515625" style="363" bestFit="1" customWidth="1"/>
    <col min="4395" max="4395" width="5.28515625" style="363" customWidth="1"/>
    <col min="4396" max="4396" width="4.85546875" style="363" customWidth="1"/>
    <col min="4397" max="4397" width="5" style="363" customWidth="1"/>
    <col min="4398" max="4398" width="5.28515625" style="363" bestFit="1" customWidth="1"/>
    <col min="4399" max="4399" width="5.140625" style="363" customWidth="1"/>
    <col min="4400" max="4401" width="4.28515625" style="363" customWidth="1"/>
    <col min="4402" max="4402" width="4.85546875" style="363" customWidth="1"/>
    <col min="4403" max="4403" width="4.28515625" style="363" customWidth="1"/>
    <col min="4404" max="4431" width="0" style="363" hidden="1" customWidth="1"/>
    <col min="4432" max="4433" width="9.140625" style="363"/>
    <col min="4434" max="4434" width="7.28515625" style="363" customWidth="1"/>
    <col min="4435" max="4435" width="2.5703125" style="363" customWidth="1"/>
    <col min="4436" max="4436" width="11.85546875" style="363" customWidth="1"/>
    <col min="4437" max="4614" width="9.140625" style="363"/>
    <col min="4615" max="4615" width="2.28515625" style="363" customWidth="1"/>
    <col min="4616" max="4617" width="15.42578125" style="363" customWidth="1"/>
    <col min="4618" max="4618" width="16.42578125" style="363" customWidth="1"/>
    <col min="4619" max="4619" width="9.28515625" style="363" customWidth="1"/>
    <col min="4620" max="4620" width="4.28515625" style="363" customWidth="1"/>
    <col min="4621" max="4621" width="4.42578125" style="363" customWidth="1"/>
    <col min="4622" max="4622" width="4.28515625" style="363" customWidth="1"/>
    <col min="4623" max="4623" width="5.140625" style="363" customWidth="1"/>
    <col min="4624" max="4625" width="4.85546875" style="363" customWidth="1"/>
    <col min="4626" max="4626" width="5.140625" style="363" customWidth="1"/>
    <col min="4627" max="4627" width="4.42578125" style="363" customWidth="1"/>
    <col min="4628" max="4628" width="4.85546875" style="363" customWidth="1"/>
    <col min="4629" max="4632" width="4.28515625" style="363" customWidth="1"/>
    <col min="4633" max="4633" width="4.7109375" style="363" customWidth="1"/>
    <col min="4634" max="4634" width="5" style="363" customWidth="1"/>
    <col min="4635" max="4635" width="5.28515625" style="363" customWidth="1"/>
    <col min="4636" max="4636" width="4.28515625" style="363" customWidth="1"/>
    <col min="4637" max="4637" width="5" style="363" customWidth="1"/>
    <col min="4638" max="4638" width="4.85546875" style="363" customWidth="1"/>
    <col min="4639" max="4640" width="5.140625" style="363" customWidth="1"/>
    <col min="4641" max="4644" width="4.85546875" style="363" customWidth="1"/>
    <col min="4645" max="4645" width="4.28515625" style="363" customWidth="1"/>
    <col min="4646" max="4648" width="4.85546875" style="363" customWidth="1"/>
    <col min="4649" max="4649" width="5.28515625" style="363" customWidth="1"/>
    <col min="4650" max="4650" width="5.28515625" style="363" bestFit="1" customWidth="1"/>
    <col min="4651" max="4651" width="5.28515625" style="363" customWidth="1"/>
    <col min="4652" max="4652" width="4.85546875" style="363" customWidth="1"/>
    <col min="4653" max="4653" width="5" style="363" customWidth="1"/>
    <col min="4654" max="4654" width="5.28515625" style="363" bestFit="1" customWidth="1"/>
    <col min="4655" max="4655" width="5.140625" style="363" customWidth="1"/>
    <col min="4656" max="4657" width="4.28515625" style="363" customWidth="1"/>
    <col min="4658" max="4658" width="4.85546875" style="363" customWidth="1"/>
    <col min="4659" max="4659" width="4.28515625" style="363" customWidth="1"/>
    <col min="4660" max="4687" width="0" style="363" hidden="1" customWidth="1"/>
    <col min="4688" max="4689" width="9.140625" style="363"/>
    <col min="4690" max="4690" width="7.28515625" style="363" customWidth="1"/>
    <col min="4691" max="4691" width="2.5703125" style="363" customWidth="1"/>
    <col min="4692" max="4692" width="11.85546875" style="363" customWidth="1"/>
    <col min="4693" max="4870" width="9.140625" style="363"/>
    <col min="4871" max="4871" width="2.28515625" style="363" customWidth="1"/>
    <col min="4872" max="4873" width="15.42578125" style="363" customWidth="1"/>
    <col min="4874" max="4874" width="16.42578125" style="363" customWidth="1"/>
    <col min="4875" max="4875" width="9.28515625" style="363" customWidth="1"/>
    <col min="4876" max="4876" width="4.28515625" style="363" customWidth="1"/>
    <col min="4877" max="4877" width="4.42578125" style="363" customWidth="1"/>
    <col min="4878" max="4878" width="4.28515625" style="363" customWidth="1"/>
    <col min="4879" max="4879" width="5.140625" style="363" customWidth="1"/>
    <col min="4880" max="4881" width="4.85546875" style="363" customWidth="1"/>
    <col min="4882" max="4882" width="5.140625" style="363" customWidth="1"/>
    <col min="4883" max="4883" width="4.42578125" style="363" customWidth="1"/>
    <col min="4884" max="4884" width="4.85546875" style="363" customWidth="1"/>
    <col min="4885" max="4888" width="4.28515625" style="363" customWidth="1"/>
    <col min="4889" max="4889" width="4.7109375" style="363" customWidth="1"/>
    <col min="4890" max="4890" width="5" style="363" customWidth="1"/>
    <col min="4891" max="4891" width="5.28515625" style="363" customWidth="1"/>
    <col min="4892" max="4892" width="4.28515625" style="363" customWidth="1"/>
    <col min="4893" max="4893" width="5" style="363" customWidth="1"/>
    <col min="4894" max="4894" width="4.85546875" style="363" customWidth="1"/>
    <col min="4895" max="4896" width="5.140625" style="363" customWidth="1"/>
    <col min="4897" max="4900" width="4.85546875" style="363" customWidth="1"/>
    <col min="4901" max="4901" width="4.28515625" style="363" customWidth="1"/>
    <col min="4902" max="4904" width="4.85546875" style="363" customWidth="1"/>
    <col min="4905" max="4905" width="5.28515625" style="363" customWidth="1"/>
    <col min="4906" max="4906" width="5.28515625" style="363" bestFit="1" customWidth="1"/>
    <col min="4907" max="4907" width="5.28515625" style="363" customWidth="1"/>
    <col min="4908" max="4908" width="4.85546875" style="363" customWidth="1"/>
    <col min="4909" max="4909" width="5" style="363" customWidth="1"/>
    <col min="4910" max="4910" width="5.28515625" style="363" bestFit="1" customWidth="1"/>
    <col min="4911" max="4911" width="5.140625" style="363" customWidth="1"/>
    <col min="4912" max="4913" width="4.28515625" style="363" customWidth="1"/>
    <col min="4914" max="4914" width="4.85546875" style="363" customWidth="1"/>
    <col min="4915" max="4915" width="4.28515625" style="363" customWidth="1"/>
    <col min="4916" max="4943" width="0" style="363" hidden="1" customWidth="1"/>
    <col min="4944" max="4945" width="9.140625" style="363"/>
    <col min="4946" max="4946" width="7.28515625" style="363" customWidth="1"/>
    <col min="4947" max="4947" width="2.5703125" style="363" customWidth="1"/>
    <col min="4948" max="4948" width="11.85546875" style="363" customWidth="1"/>
    <col min="4949" max="5126" width="9.140625" style="363"/>
    <col min="5127" max="5127" width="2.28515625" style="363" customWidth="1"/>
    <col min="5128" max="5129" width="15.42578125" style="363" customWidth="1"/>
    <col min="5130" max="5130" width="16.42578125" style="363" customWidth="1"/>
    <col min="5131" max="5131" width="9.28515625" style="363" customWidth="1"/>
    <col min="5132" max="5132" width="4.28515625" style="363" customWidth="1"/>
    <col min="5133" max="5133" width="4.42578125" style="363" customWidth="1"/>
    <col min="5134" max="5134" width="4.28515625" style="363" customWidth="1"/>
    <col min="5135" max="5135" width="5.140625" style="363" customWidth="1"/>
    <col min="5136" max="5137" width="4.85546875" style="363" customWidth="1"/>
    <col min="5138" max="5138" width="5.140625" style="363" customWidth="1"/>
    <col min="5139" max="5139" width="4.42578125" style="363" customWidth="1"/>
    <col min="5140" max="5140" width="4.85546875" style="363" customWidth="1"/>
    <col min="5141" max="5144" width="4.28515625" style="363" customWidth="1"/>
    <col min="5145" max="5145" width="4.7109375" style="363" customWidth="1"/>
    <col min="5146" max="5146" width="5" style="363" customWidth="1"/>
    <col min="5147" max="5147" width="5.28515625" style="363" customWidth="1"/>
    <col min="5148" max="5148" width="4.28515625" style="363" customWidth="1"/>
    <col min="5149" max="5149" width="5" style="363" customWidth="1"/>
    <col min="5150" max="5150" width="4.85546875" style="363" customWidth="1"/>
    <col min="5151" max="5152" width="5.140625" style="363" customWidth="1"/>
    <col min="5153" max="5156" width="4.85546875" style="363" customWidth="1"/>
    <col min="5157" max="5157" width="4.28515625" style="363" customWidth="1"/>
    <col min="5158" max="5160" width="4.85546875" style="363" customWidth="1"/>
    <col min="5161" max="5161" width="5.28515625" style="363" customWidth="1"/>
    <col min="5162" max="5162" width="5.28515625" style="363" bestFit="1" customWidth="1"/>
    <col min="5163" max="5163" width="5.28515625" style="363" customWidth="1"/>
    <col min="5164" max="5164" width="4.85546875" style="363" customWidth="1"/>
    <col min="5165" max="5165" width="5" style="363" customWidth="1"/>
    <col min="5166" max="5166" width="5.28515625" style="363" bestFit="1" customWidth="1"/>
    <col min="5167" max="5167" width="5.140625" style="363" customWidth="1"/>
    <col min="5168" max="5169" width="4.28515625" style="363" customWidth="1"/>
    <col min="5170" max="5170" width="4.85546875" style="363" customWidth="1"/>
    <col min="5171" max="5171" width="4.28515625" style="363" customWidth="1"/>
    <col min="5172" max="5199" width="0" style="363" hidden="1" customWidth="1"/>
    <col min="5200" max="5201" width="9.140625" style="363"/>
    <col min="5202" max="5202" width="7.28515625" style="363" customWidth="1"/>
    <col min="5203" max="5203" width="2.5703125" style="363" customWidth="1"/>
    <col min="5204" max="5204" width="11.85546875" style="363" customWidth="1"/>
    <col min="5205" max="5382" width="9.140625" style="363"/>
    <col min="5383" max="5383" width="2.28515625" style="363" customWidth="1"/>
    <col min="5384" max="5385" width="15.42578125" style="363" customWidth="1"/>
    <col min="5386" max="5386" width="16.42578125" style="363" customWidth="1"/>
    <col min="5387" max="5387" width="9.28515625" style="363" customWidth="1"/>
    <col min="5388" max="5388" width="4.28515625" style="363" customWidth="1"/>
    <col min="5389" max="5389" width="4.42578125" style="363" customWidth="1"/>
    <col min="5390" max="5390" width="4.28515625" style="363" customWidth="1"/>
    <col min="5391" max="5391" width="5.140625" style="363" customWidth="1"/>
    <col min="5392" max="5393" width="4.85546875" style="363" customWidth="1"/>
    <col min="5394" max="5394" width="5.140625" style="363" customWidth="1"/>
    <col min="5395" max="5395" width="4.42578125" style="363" customWidth="1"/>
    <col min="5396" max="5396" width="4.85546875" style="363" customWidth="1"/>
    <col min="5397" max="5400" width="4.28515625" style="363" customWidth="1"/>
    <col min="5401" max="5401" width="4.7109375" style="363" customWidth="1"/>
    <col min="5402" max="5402" width="5" style="363" customWidth="1"/>
    <col min="5403" max="5403" width="5.28515625" style="363" customWidth="1"/>
    <col min="5404" max="5404" width="4.28515625" style="363" customWidth="1"/>
    <col min="5405" max="5405" width="5" style="363" customWidth="1"/>
    <col min="5406" max="5406" width="4.85546875" style="363" customWidth="1"/>
    <col min="5407" max="5408" width="5.140625" style="363" customWidth="1"/>
    <col min="5409" max="5412" width="4.85546875" style="363" customWidth="1"/>
    <col min="5413" max="5413" width="4.28515625" style="363" customWidth="1"/>
    <col min="5414" max="5416" width="4.85546875" style="363" customWidth="1"/>
    <col min="5417" max="5417" width="5.28515625" style="363" customWidth="1"/>
    <col min="5418" max="5418" width="5.28515625" style="363" bestFit="1" customWidth="1"/>
    <col min="5419" max="5419" width="5.28515625" style="363" customWidth="1"/>
    <col min="5420" max="5420" width="4.85546875" style="363" customWidth="1"/>
    <col min="5421" max="5421" width="5" style="363" customWidth="1"/>
    <col min="5422" max="5422" width="5.28515625" style="363" bestFit="1" customWidth="1"/>
    <col min="5423" max="5423" width="5.140625" style="363" customWidth="1"/>
    <col min="5424" max="5425" width="4.28515625" style="363" customWidth="1"/>
    <col min="5426" max="5426" width="4.85546875" style="363" customWidth="1"/>
    <col min="5427" max="5427" width="4.28515625" style="363" customWidth="1"/>
    <col min="5428" max="5455" width="0" style="363" hidden="1" customWidth="1"/>
    <col min="5456" max="5457" width="9.140625" style="363"/>
    <col min="5458" max="5458" width="7.28515625" style="363" customWidth="1"/>
    <col min="5459" max="5459" width="2.5703125" style="363" customWidth="1"/>
    <col min="5460" max="5460" width="11.85546875" style="363" customWidth="1"/>
    <col min="5461" max="5638" width="9.140625" style="363"/>
    <col min="5639" max="5639" width="2.28515625" style="363" customWidth="1"/>
    <col min="5640" max="5641" width="15.42578125" style="363" customWidth="1"/>
    <col min="5642" max="5642" width="16.42578125" style="363" customWidth="1"/>
    <col min="5643" max="5643" width="9.28515625" style="363" customWidth="1"/>
    <col min="5644" max="5644" width="4.28515625" style="363" customWidth="1"/>
    <col min="5645" max="5645" width="4.42578125" style="363" customWidth="1"/>
    <col min="5646" max="5646" width="4.28515625" style="363" customWidth="1"/>
    <col min="5647" max="5647" width="5.140625" style="363" customWidth="1"/>
    <col min="5648" max="5649" width="4.85546875" style="363" customWidth="1"/>
    <col min="5650" max="5650" width="5.140625" style="363" customWidth="1"/>
    <col min="5651" max="5651" width="4.42578125" style="363" customWidth="1"/>
    <col min="5652" max="5652" width="4.85546875" style="363" customWidth="1"/>
    <col min="5653" max="5656" width="4.28515625" style="363" customWidth="1"/>
    <col min="5657" max="5657" width="4.7109375" style="363" customWidth="1"/>
    <col min="5658" max="5658" width="5" style="363" customWidth="1"/>
    <col min="5659" max="5659" width="5.28515625" style="363" customWidth="1"/>
    <col min="5660" max="5660" width="4.28515625" style="363" customWidth="1"/>
    <col min="5661" max="5661" width="5" style="363" customWidth="1"/>
    <col min="5662" max="5662" width="4.85546875" style="363" customWidth="1"/>
    <col min="5663" max="5664" width="5.140625" style="363" customWidth="1"/>
    <col min="5665" max="5668" width="4.85546875" style="363" customWidth="1"/>
    <col min="5669" max="5669" width="4.28515625" style="363" customWidth="1"/>
    <col min="5670" max="5672" width="4.85546875" style="363" customWidth="1"/>
    <col min="5673" max="5673" width="5.28515625" style="363" customWidth="1"/>
    <col min="5674" max="5674" width="5.28515625" style="363" bestFit="1" customWidth="1"/>
    <col min="5675" max="5675" width="5.28515625" style="363" customWidth="1"/>
    <col min="5676" max="5676" width="4.85546875" style="363" customWidth="1"/>
    <col min="5677" max="5677" width="5" style="363" customWidth="1"/>
    <col min="5678" max="5678" width="5.28515625" style="363" bestFit="1" customWidth="1"/>
    <col min="5679" max="5679" width="5.140625" style="363" customWidth="1"/>
    <col min="5680" max="5681" width="4.28515625" style="363" customWidth="1"/>
    <col min="5682" max="5682" width="4.85546875" style="363" customWidth="1"/>
    <col min="5683" max="5683" width="4.28515625" style="363" customWidth="1"/>
    <col min="5684" max="5711" width="0" style="363" hidden="1" customWidth="1"/>
    <col min="5712" max="5713" width="9.140625" style="363"/>
    <col min="5714" max="5714" width="7.28515625" style="363" customWidth="1"/>
    <col min="5715" max="5715" width="2.5703125" style="363" customWidth="1"/>
    <col min="5716" max="5716" width="11.85546875" style="363" customWidth="1"/>
    <col min="5717" max="5894" width="9.140625" style="363"/>
    <col min="5895" max="5895" width="2.28515625" style="363" customWidth="1"/>
    <col min="5896" max="5897" width="15.42578125" style="363" customWidth="1"/>
    <col min="5898" max="5898" width="16.42578125" style="363" customWidth="1"/>
    <col min="5899" max="5899" width="9.28515625" style="363" customWidth="1"/>
    <col min="5900" max="5900" width="4.28515625" style="363" customWidth="1"/>
    <col min="5901" max="5901" width="4.42578125" style="363" customWidth="1"/>
    <col min="5902" max="5902" width="4.28515625" style="363" customWidth="1"/>
    <col min="5903" max="5903" width="5.140625" style="363" customWidth="1"/>
    <col min="5904" max="5905" width="4.85546875" style="363" customWidth="1"/>
    <col min="5906" max="5906" width="5.140625" style="363" customWidth="1"/>
    <col min="5907" max="5907" width="4.42578125" style="363" customWidth="1"/>
    <col min="5908" max="5908" width="4.85546875" style="363" customWidth="1"/>
    <col min="5909" max="5912" width="4.28515625" style="363" customWidth="1"/>
    <col min="5913" max="5913" width="4.7109375" style="363" customWidth="1"/>
    <col min="5914" max="5914" width="5" style="363" customWidth="1"/>
    <col min="5915" max="5915" width="5.28515625" style="363" customWidth="1"/>
    <col min="5916" max="5916" width="4.28515625" style="363" customWidth="1"/>
    <col min="5917" max="5917" width="5" style="363" customWidth="1"/>
    <col min="5918" max="5918" width="4.85546875" style="363" customWidth="1"/>
    <col min="5919" max="5920" width="5.140625" style="363" customWidth="1"/>
    <col min="5921" max="5924" width="4.85546875" style="363" customWidth="1"/>
    <col min="5925" max="5925" width="4.28515625" style="363" customWidth="1"/>
    <col min="5926" max="5928" width="4.85546875" style="363" customWidth="1"/>
    <col min="5929" max="5929" width="5.28515625" style="363" customWidth="1"/>
    <col min="5930" max="5930" width="5.28515625" style="363" bestFit="1" customWidth="1"/>
    <col min="5931" max="5931" width="5.28515625" style="363" customWidth="1"/>
    <col min="5932" max="5932" width="4.85546875" style="363" customWidth="1"/>
    <col min="5933" max="5933" width="5" style="363" customWidth="1"/>
    <col min="5934" max="5934" width="5.28515625" style="363" bestFit="1" customWidth="1"/>
    <col min="5935" max="5935" width="5.140625" style="363" customWidth="1"/>
    <col min="5936" max="5937" width="4.28515625" style="363" customWidth="1"/>
    <col min="5938" max="5938" width="4.85546875" style="363" customWidth="1"/>
    <col min="5939" max="5939" width="4.28515625" style="363" customWidth="1"/>
    <col min="5940" max="5967" width="0" style="363" hidden="1" customWidth="1"/>
    <col min="5968" max="5969" width="9.140625" style="363"/>
    <col min="5970" max="5970" width="7.28515625" style="363" customWidth="1"/>
    <col min="5971" max="5971" width="2.5703125" style="363" customWidth="1"/>
    <col min="5972" max="5972" width="11.85546875" style="363" customWidth="1"/>
    <col min="5973" max="6150" width="9.140625" style="363"/>
    <col min="6151" max="6151" width="2.28515625" style="363" customWidth="1"/>
    <col min="6152" max="6153" width="15.42578125" style="363" customWidth="1"/>
    <col min="6154" max="6154" width="16.42578125" style="363" customWidth="1"/>
    <col min="6155" max="6155" width="9.28515625" style="363" customWidth="1"/>
    <col min="6156" max="6156" width="4.28515625" style="363" customWidth="1"/>
    <col min="6157" max="6157" width="4.42578125" style="363" customWidth="1"/>
    <col min="6158" max="6158" width="4.28515625" style="363" customWidth="1"/>
    <col min="6159" max="6159" width="5.140625" style="363" customWidth="1"/>
    <col min="6160" max="6161" width="4.85546875" style="363" customWidth="1"/>
    <col min="6162" max="6162" width="5.140625" style="363" customWidth="1"/>
    <col min="6163" max="6163" width="4.42578125" style="363" customWidth="1"/>
    <col min="6164" max="6164" width="4.85546875" style="363" customWidth="1"/>
    <col min="6165" max="6168" width="4.28515625" style="363" customWidth="1"/>
    <col min="6169" max="6169" width="4.7109375" style="363" customWidth="1"/>
    <col min="6170" max="6170" width="5" style="363" customWidth="1"/>
    <col min="6171" max="6171" width="5.28515625" style="363" customWidth="1"/>
    <col min="6172" max="6172" width="4.28515625" style="363" customWidth="1"/>
    <col min="6173" max="6173" width="5" style="363" customWidth="1"/>
    <col min="6174" max="6174" width="4.85546875" style="363" customWidth="1"/>
    <col min="6175" max="6176" width="5.140625" style="363" customWidth="1"/>
    <col min="6177" max="6180" width="4.85546875" style="363" customWidth="1"/>
    <col min="6181" max="6181" width="4.28515625" style="363" customWidth="1"/>
    <col min="6182" max="6184" width="4.85546875" style="363" customWidth="1"/>
    <col min="6185" max="6185" width="5.28515625" style="363" customWidth="1"/>
    <col min="6186" max="6186" width="5.28515625" style="363" bestFit="1" customWidth="1"/>
    <col min="6187" max="6187" width="5.28515625" style="363" customWidth="1"/>
    <col min="6188" max="6188" width="4.85546875" style="363" customWidth="1"/>
    <col min="6189" max="6189" width="5" style="363" customWidth="1"/>
    <col min="6190" max="6190" width="5.28515625" style="363" bestFit="1" customWidth="1"/>
    <col min="6191" max="6191" width="5.140625" style="363" customWidth="1"/>
    <col min="6192" max="6193" width="4.28515625" style="363" customWidth="1"/>
    <col min="6194" max="6194" width="4.85546875" style="363" customWidth="1"/>
    <col min="6195" max="6195" width="4.28515625" style="363" customWidth="1"/>
    <col min="6196" max="6223" width="0" style="363" hidden="1" customWidth="1"/>
    <col min="6224" max="6225" width="9.140625" style="363"/>
    <col min="6226" max="6226" width="7.28515625" style="363" customWidth="1"/>
    <col min="6227" max="6227" width="2.5703125" style="363" customWidth="1"/>
    <col min="6228" max="6228" width="11.85546875" style="363" customWidth="1"/>
    <col min="6229" max="6406" width="9.140625" style="363"/>
    <col min="6407" max="6407" width="2.28515625" style="363" customWidth="1"/>
    <col min="6408" max="6409" width="15.42578125" style="363" customWidth="1"/>
    <col min="6410" max="6410" width="16.42578125" style="363" customWidth="1"/>
    <col min="6411" max="6411" width="9.28515625" style="363" customWidth="1"/>
    <col min="6412" max="6412" width="4.28515625" style="363" customWidth="1"/>
    <col min="6413" max="6413" width="4.42578125" style="363" customWidth="1"/>
    <col min="6414" max="6414" width="4.28515625" style="363" customWidth="1"/>
    <col min="6415" max="6415" width="5.140625" style="363" customWidth="1"/>
    <col min="6416" max="6417" width="4.85546875" style="363" customWidth="1"/>
    <col min="6418" max="6418" width="5.140625" style="363" customWidth="1"/>
    <col min="6419" max="6419" width="4.42578125" style="363" customWidth="1"/>
    <col min="6420" max="6420" width="4.85546875" style="363" customWidth="1"/>
    <col min="6421" max="6424" width="4.28515625" style="363" customWidth="1"/>
    <col min="6425" max="6425" width="4.7109375" style="363" customWidth="1"/>
    <col min="6426" max="6426" width="5" style="363" customWidth="1"/>
    <col min="6427" max="6427" width="5.28515625" style="363" customWidth="1"/>
    <col min="6428" max="6428" width="4.28515625" style="363" customWidth="1"/>
    <col min="6429" max="6429" width="5" style="363" customWidth="1"/>
    <col min="6430" max="6430" width="4.85546875" style="363" customWidth="1"/>
    <col min="6431" max="6432" width="5.140625" style="363" customWidth="1"/>
    <col min="6433" max="6436" width="4.85546875" style="363" customWidth="1"/>
    <col min="6437" max="6437" width="4.28515625" style="363" customWidth="1"/>
    <col min="6438" max="6440" width="4.85546875" style="363" customWidth="1"/>
    <col min="6441" max="6441" width="5.28515625" style="363" customWidth="1"/>
    <col min="6442" max="6442" width="5.28515625" style="363" bestFit="1" customWidth="1"/>
    <col min="6443" max="6443" width="5.28515625" style="363" customWidth="1"/>
    <col min="6444" max="6444" width="4.85546875" style="363" customWidth="1"/>
    <col min="6445" max="6445" width="5" style="363" customWidth="1"/>
    <col min="6446" max="6446" width="5.28515625" style="363" bestFit="1" customWidth="1"/>
    <col min="6447" max="6447" width="5.140625" style="363" customWidth="1"/>
    <col min="6448" max="6449" width="4.28515625" style="363" customWidth="1"/>
    <col min="6450" max="6450" width="4.85546875" style="363" customWidth="1"/>
    <col min="6451" max="6451" width="4.28515625" style="363" customWidth="1"/>
    <col min="6452" max="6479" width="0" style="363" hidden="1" customWidth="1"/>
    <col min="6480" max="6481" width="9.140625" style="363"/>
    <col min="6482" max="6482" width="7.28515625" style="363" customWidth="1"/>
    <col min="6483" max="6483" width="2.5703125" style="363" customWidth="1"/>
    <col min="6484" max="6484" width="11.85546875" style="363" customWidth="1"/>
    <col min="6485" max="6662" width="9.140625" style="363"/>
    <col min="6663" max="6663" width="2.28515625" style="363" customWidth="1"/>
    <col min="6664" max="6665" width="15.42578125" style="363" customWidth="1"/>
    <col min="6666" max="6666" width="16.42578125" style="363" customWidth="1"/>
    <col min="6667" max="6667" width="9.28515625" style="363" customWidth="1"/>
    <col min="6668" max="6668" width="4.28515625" style="363" customWidth="1"/>
    <col min="6669" max="6669" width="4.42578125" style="363" customWidth="1"/>
    <col min="6670" max="6670" width="4.28515625" style="363" customWidth="1"/>
    <col min="6671" max="6671" width="5.140625" style="363" customWidth="1"/>
    <col min="6672" max="6673" width="4.85546875" style="363" customWidth="1"/>
    <col min="6674" max="6674" width="5.140625" style="363" customWidth="1"/>
    <col min="6675" max="6675" width="4.42578125" style="363" customWidth="1"/>
    <col min="6676" max="6676" width="4.85546875" style="363" customWidth="1"/>
    <col min="6677" max="6680" width="4.28515625" style="363" customWidth="1"/>
    <col min="6681" max="6681" width="4.7109375" style="363" customWidth="1"/>
    <col min="6682" max="6682" width="5" style="363" customWidth="1"/>
    <col min="6683" max="6683" width="5.28515625" style="363" customWidth="1"/>
    <col min="6684" max="6684" width="4.28515625" style="363" customWidth="1"/>
    <col min="6685" max="6685" width="5" style="363" customWidth="1"/>
    <col min="6686" max="6686" width="4.85546875" style="363" customWidth="1"/>
    <col min="6687" max="6688" width="5.140625" style="363" customWidth="1"/>
    <col min="6689" max="6692" width="4.85546875" style="363" customWidth="1"/>
    <col min="6693" max="6693" width="4.28515625" style="363" customWidth="1"/>
    <col min="6694" max="6696" width="4.85546875" style="363" customWidth="1"/>
    <col min="6697" max="6697" width="5.28515625" style="363" customWidth="1"/>
    <col min="6698" max="6698" width="5.28515625" style="363" bestFit="1" customWidth="1"/>
    <col min="6699" max="6699" width="5.28515625" style="363" customWidth="1"/>
    <col min="6700" max="6700" width="4.85546875" style="363" customWidth="1"/>
    <col min="6701" max="6701" width="5" style="363" customWidth="1"/>
    <col min="6702" max="6702" width="5.28515625" style="363" bestFit="1" customWidth="1"/>
    <col min="6703" max="6703" width="5.140625" style="363" customWidth="1"/>
    <col min="6704" max="6705" width="4.28515625" style="363" customWidth="1"/>
    <col min="6706" max="6706" width="4.85546875" style="363" customWidth="1"/>
    <col min="6707" max="6707" width="4.28515625" style="363" customWidth="1"/>
    <col min="6708" max="6735" width="0" style="363" hidden="1" customWidth="1"/>
    <col min="6736" max="6737" width="9.140625" style="363"/>
    <col min="6738" max="6738" width="7.28515625" style="363" customWidth="1"/>
    <col min="6739" max="6739" width="2.5703125" style="363" customWidth="1"/>
    <col min="6740" max="6740" width="11.85546875" style="363" customWidth="1"/>
    <col min="6741" max="6918" width="9.140625" style="363"/>
    <col min="6919" max="6919" width="2.28515625" style="363" customWidth="1"/>
    <col min="6920" max="6921" width="15.42578125" style="363" customWidth="1"/>
    <col min="6922" max="6922" width="16.42578125" style="363" customWidth="1"/>
    <col min="6923" max="6923" width="9.28515625" style="363" customWidth="1"/>
    <col min="6924" max="6924" width="4.28515625" style="363" customWidth="1"/>
    <col min="6925" max="6925" width="4.42578125" style="363" customWidth="1"/>
    <col min="6926" max="6926" width="4.28515625" style="363" customWidth="1"/>
    <col min="6927" max="6927" width="5.140625" style="363" customWidth="1"/>
    <col min="6928" max="6929" width="4.85546875" style="363" customWidth="1"/>
    <col min="6930" max="6930" width="5.140625" style="363" customWidth="1"/>
    <col min="6931" max="6931" width="4.42578125" style="363" customWidth="1"/>
    <col min="6932" max="6932" width="4.85546875" style="363" customWidth="1"/>
    <col min="6933" max="6936" width="4.28515625" style="363" customWidth="1"/>
    <col min="6937" max="6937" width="4.7109375" style="363" customWidth="1"/>
    <col min="6938" max="6938" width="5" style="363" customWidth="1"/>
    <col min="6939" max="6939" width="5.28515625" style="363" customWidth="1"/>
    <col min="6940" max="6940" width="4.28515625" style="363" customWidth="1"/>
    <col min="6941" max="6941" width="5" style="363" customWidth="1"/>
    <col min="6942" max="6942" width="4.85546875" style="363" customWidth="1"/>
    <col min="6943" max="6944" width="5.140625" style="363" customWidth="1"/>
    <col min="6945" max="6948" width="4.85546875" style="363" customWidth="1"/>
    <col min="6949" max="6949" width="4.28515625" style="363" customWidth="1"/>
    <col min="6950" max="6952" width="4.85546875" style="363" customWidth="1"/>
    <col min="6953" max="6953" width="5.28515625" style="363" customWidth="1"/>
    <col min="6954" max="6954" width="5.28515625" style="363" bestFit="1" customWidth="1"/>
    <col min="6955" max="6955" width="5.28515625" style="363" customWidth="1"/>
    <col min="6956" max="6956" width="4.85546875" style="363" customWidth="1"/>
    <col min="6957" max="6957" width="5" style="363" customWidth="1"/>
    <col min="6958" max="6958" width="5.28515625" style="363" bestFit="1" customWidth="1"/>
    <col min="6959" max="6959" width="5.140625" style="363" customWidth="1"/>
    <col min="6960" max="6961" width="4.28515625" style="363" customWidth="1"/>
    <col min="6962" max="6962" width="4.85546875" style="363" customWidth="1"/>
    <col min="6963" max="6963" width="4.28515625" style="363" customWidth="1"/>
    <col min="6964" max="6991" width="0" style="363" hidden="1" customWidth="1"/>
    <col min="6992" max="6993" width="9.140625" style="363"/>
    <col min="6994" max="6994" width="7.28515625" style="363" customWidth="1"/>
    <col min="6995" max="6995" width="2.5703125" style="363" customWidth="1"/>
    <col min="6996" max="6996" width="11.85546875" style="363" customWidth="1"/>
    <col min="6997" max="7174" width="9.140625" style="363"/>
    <col min="7175" max="7175" width="2.28515625" style="363" customWidth="1"/>
    <col min="7176" max="7177" width="15.42578125" style="363" customWidth="1"/>
    <col min="7178" max="7178" width="16.42578125" style="363" customWidth="1"/>
    <col min="7179" max="7179" width="9.28515625" style="363" customWidth="1"/>
    <col min="7180" max="7180" width="4.28515625" style="363" customWidth="1"/>
    <col min="7181" max="7181" width="4.42578125" style="363" customWidth="1"/>
    <col min="7182" max="7182" width="4.28515625" style="363" customWidth="1"/>
    <col min="7183" max="7183" width="5.140625" style="363" customWidth="1"/>
    <col min="7184" max="7185" width="4.85546875" style="363" customWidth="1"/>
    <col min="7186" max="7186" width="5.140625" style="363" customWidth="1"/>
    <col min="7187" max="7187" width="4.42578125" style="363" customWidth="1"/>
    <col min="7188" max="7188" width="4.85546875" style="363" customWidth="1"/>
    <col min="7189" max="7192" width="4.28515625" style="363" customWidth="1"/>
    <col min="7193" max="7193" width="4.7109375" style="363" customWidth="1"/>
    <col min="7194" max="7194" width="5" style="363" customWidth="1"/>
    <col min="7195" max="7195" width="5.28515625" style="363" customWidth="1"/>
    <col min="7196" max="7196" width="4.28515625" style="363" customWidth="1"/>
    <col min="7197" max="7197" width="5" style="363" customWidth="1"/>
    <col min="7198" max="7198" width="4.85546875" style="363" customWidth="1"/>
    <col min="7199" max="7200" width="5.140625" style="363" customWidth="1"/>
    <col min="7201" max="7204" width="4.85546875" style="363" customWidth="1"/>
    <col min="7205" max="7205" width="4.28515625" style="363" customWidth="1"/>
    <col min="7206" max="7208" width="4.85546875" style="363" customWidth="1"/>
    <col min="7209" max="7209" width="5.28515625" style="363" customWidth="1"/>
    <col min="7210" max="7210" width="5.28515625" style="363" bestFit="1" customWidth="1"/>
    <col min="7211" max="7211" width="5.28515625" style="363" customWidth="1"/>
    <col min="7212" max="7212" width="4.85546875" style="363" customWidth="1"/>
    <col min="7213" max="7213" width="5" style="363" customWidth="1"/>
    <col min="7214" max="7214" width="5.28515625" style="363" bestFit="1" customWidth="1"/>
    <col min="7215" max="7215" width="5.140625" style="363" customWidth="1"/>
    <col min="7216" max="7217" width="4.28515625" style="363" customWidth="1"/>
    <col min="7218" max="7218" width="4.85546875" style="363" customWidth="1"/>
    <col min="7219" max="7219" width="4.28515625" style="363" customWidth="1"/>
    <col min="7220" max="7247" width="0" style="363" hidden="1" customWidth="1"/>
    <col min="7248" max="7249" width="9.140625" style="363"/>
    <col min="7250" max="7250" width="7.28515625" style="363" customWidth="1"/>
    <col min="7251" max="7251" width="2.5703125" style="363" customWidth="1"/>
    <col min="7252" max="7252" width="11.85546875" style="363" customWidth="1"/>
    <col min="7253" max="7430" width="9.140625" style="363"/>
    <col min="7431" max="7431" width="2.28515625" style="363" customWidth="1"/>
    <col min="7432" max="7433" width="15.42578125" style="363" customWidth="1"/>
    <col min="7434" max="7434" width="16.42578125" style="363" customWidth="1"/>
    <col min="7435" max="7435" width="9.28515625" style="363" customWidth="1"/>
    <col min="7436" max="7436" width="4.28515625" style="363" customWidth="1"/>
    <col min="7437" max="7437" width="4.42578125" style="363" customWidth="1"/>
    <col min="7438" max="7438" width="4.28515625" style="363" customWidth="1"/>
    <col min="7439" max="7439" width="5.140625" style="363" customWidth="1"/>
    <col min="7440" max="7441" width="4.85546875" style="363" customWidth="1"/>
    <col min="7442" max="7442" width="5.140625" style="363" customWidth="1"/>
    <col min="7443" max="7443" width="4.42578125" style="363" customWidth="1"/>
    <col min="7444" max="7444" width="4.85546875" style="363" customWidth="1"/>
    <col min="7445" max="7448" width="4.28515625" style="363" customWidth="1"/>
    <col min="7449" max="7449" width="4.7109375" style="363" customWidth="1"/>
    <col min="7450" max="7450" width="5" style="363" customWidth="1"/>
    <col min="7451" max="7451" width="5.28515625" style="363" customWidth="1"/>
    <col min="7452" max="7452" width="4.28515625" style="363" customWidth="1"/>
    <col min="7453" max="7453" width="5" style="363" customWidth="1"/>
    <col min="7454" max="7454" width="4.85546875" style="363" customWidth="1"/>
    <col min="7455" max="7456" width="5.140625" style="363" customWidth="1"/>
    <col min="7457" max="7460" width="4.85546875" style="363" customWidth="1"/>
    <col min="7461" max="7461" width="4.28515625" style="363" customWidth="1"/>
    <col min="7462" max="7464" width="4.85546875" style="363" customWidth="1"/>
    <col min="7465" max="7465" width="5.28515625" style="363" customWidth="1"/>
    <col min="7466" max="7466" width="5.28515625" style="363" bestFit="1" customWidth="1"/>
    <col min="7467" max="7467" width="5.28515625" style="363" customWidth="1"/>
    <col min="7468" max="7468" width="4.85546875" style="363" customWidth="1"/>
    <col min="7469" max="7469" width="5" style="363" customWidth="1"/>
    <col min="7470" max="7470" width="5.28515625" style="363" bestFit="1" customWidth="1"/>
    <col min="7471" max="7471" width="5.140625" style="363" customWidth="1"/>
    <col min="7472" max="7473" width="4.28515625" style="363" customWidth="1"/>
    <col min="7474" max="7474" width="4.85546875" style="363" customWidth="1"/>
    <col min="7475" max="7475" width="4.28515625" style="363" customWidth="1"/>
    <col min="7476" max="7503" width="0" style="363" hidden="1" customWidth="1"/>
    <col min="7504" max="7505" width="9.140625" style="363"/>
    <col min="7506" max="7506" width="7.28515625" style="363" customWidth="1"/>
    <col min="7507" max="7507" width="2.5703125" style="363" customWidth="1"/>
    <col min="7508" max="7508" width="11.85546875" style="363" customWidth="1"/>
    <col min="7509" max="7686" width="9.140625" style="363"/>
    <col min="7687" max="7687" width="2.28515625" style="363" customWidth="1"/>
    <col min="7688" max="7689" width="15.42578125" style="363" customWidth="1"/>
    <col min="7690" max="7690" width="16.42578125" style="363" customWidth="1"/>
    <col min="7691" max="7691" width="9.28515625" style="363" customWidth="1"/>
    <col min="7692" max="7692" width="4.28515625" style="363" customWidth="1"/>
    <col min="7693" max="7693" width="4.42578125" style="363" customWidth="1"/>
    <col min="7694" max="7694" width="4.28515625" style="363" customWidth="1"/>
    <col min="7695" max="7695" width="5.140625" style="363" customWidth="1"/>
    <col min="7696" max="7697" width="4.85546875" style="363" customWidth="1"/>
    <col min="7698" max="7698" width="5.140625" style="363" customWidth="1"/>
    <col min="7699" max="7699" width="4.42578125" style="363" customWidth="1"/>
    <col min="7700" max="7700" width="4.85546875" style="363" customWidth="1"/>
    <col min="7701" max="7704" width="4.28515625" style="363" customWidth="1"/>
    <col min="7705" max="7705" width="4.7109375" style="363" customWidth="1"/>
    <col min="7706" max="7706" width="5" style="363" customWidth="1"/>
    <col min="7707" max="7707" width="5.28515625" style="363" customWidth="1"/>
    <col min="7708" max="7708" width="4.28515625" style="363" customWidth="1"/>
    <col min="7709" max="7709" width="5" style="363" customWidth="1"/>
    <col min="7710" max="7710" width="4.85546875" style="363" customWidth="1"/>
    <col min="7711" max="7712" width="5.140625" style="363" customWidth="1"/>
    <col min="7713" max="7716" width="4.85546875" style="363" customWidth="1"/>
    <col min="7717" max="7717" width="4.28515625" style="363" customWidth="1"/>
    <col min="7718" max="7720" width="4.85546875" style="363" customWidth="1"/>
    <col min="7721" max="7721" width="5.28515625" style="363" customWidth="1"/>
    <col min="7722" max="7722" width="5.28515625" style="363" bestFit="1" customWidth="1"/>
    <col min="7723" max="7723" width="5.28515625" style="363" customWidth="1"/>
    <col min="7724" max="7724" width="4.85546875" style="363" customWidth="1"/>
    <col min="7725" max="7725" width="5" style="363" customWidth="1"/>
    <col min="7726" max="7726" width="5.28515625" style="363" bestFit="1" customWidth="1"/>
    <col min="7727" max="7727" width="5.140625" style="363" customWidth="1"/>
    <col min="7728" max="7729" width="4.28515625" style="363" customWidth="1"/>
    <col min="7730" max="7730" width="4.85546875" style="363" customWidth="1"/>
    <col min="7731" max="7731" width="4.28515625" style="363" customWidth="1"/>
    <col min="7732" max="7759" width="0" style="363" hidden="1" customWidth="1"/>
    <col min="7760" max="7761" width="9.140625" style="363"/>
    <col min="7762" max="7762" width="7.28515625" style="363" customWidth="1"/>
    <col min="7763" max="7763" width="2.5703125" style="363" customWidth="1"/>
    <col min="7764" max="7764" width="11.85546875" style="363" customWidth="1"/>
    <col min="7765" max="7942" width="9.140625" style="363"/>
    <col min="7943" max="7943" width="2.28515625" style="363" customWidth="1"/>
    <col min="7944" max="7945" width="15.42578125" style="363" customWidth="1"/>
    <col min="7946" max="7946" width="16.42578125" style="363" customWidth="1"/>
    <col min="7947" max="7947" width="9.28515625" style="363" customWidth="1"/>
    <col min="7948" max="7948" width="4.28515625" style="363" customWidth="1"/>
    <col min="7949" max="7949" width="4.42578125" style="363" customWidth="1"/>
    <col min="7950" max="7950" width="4.28515625" style="363" customWidth="1"/>
    <col min="7951" max="7951" width="5.140625" style="363" customWidth="1"/>
    <col min="7952" max="7953" width="4.85546875" style="363" customWidth="1"/>
    <col min="7954" max="7954" width="5.140625" style="363" customWidth="1"/>
    <col min="7955" max="7955" width="4.42578125" style="363" customWidth="1"/>
    <col min="7956" max="7956" width="4.85546875" style="363" customWidth="1"/>
    <col min="7957" max="7960" width="4.28515625" style="363" customWidth="1"/>
    <col min="7961" max="7961" width="4.7109375" style="363" customWidth="1"/>
    <col min="7962" max="7962" width="5" style="363" customWidth="1"/>
    <col min="7963" max="7963" width="5.28515625" style="363" customWidth="1"/>
    <col min="7964" max="7964" width="4.28515625" style="363" customWidth="1"/>
    <col min="7965" max="7965" width="5" style="363" customWidth="1"/>
    <col min="7966" max="7966" width="4.85546875" style="363" customWidth="1"/>
    <col min="7967" max="7968" width="5.140625" style="363" customWidth="1"/>
    <col min="7969" max="7972" width="4.85546875" style="363" customWidth="1"/>
    <col min="7973" max="7973" width="4.28515625" style="363" customWidth="1"/>
    <col min="7974" max="7976" width="4.85546875" style="363" customWidth="1"/>
    <col min="7977" max="7977" width="5.28515625" style="363" customWidth="1"/>
    <col min="7978" max="7978" width="5.28515625" style="363" bestFit="1" customWidth="1"/>
    <col min="7979" max="7979" width="5.28515625" style="363" customWidth="1"/>
    <col min="7980" max="7980" width="4.85546875" style="363" customWidth="1"/>
    <col min="7981" max="7981" width="5" style="363" customWidth="1"/>
    <col min="7982" max="7982" width="5.28515625" style="363" bestFit="1" customWidth="1"/>
    <col min="7983" max="7983" width="5.140625" style="363" customWidth="1"/>
    <col min="7984" max="7985" width="4.28515625" style="363" customWidth="1"/>
    <col min="7986" max="7986" width="4.85546875" style="363" customWidth="1"/>
    <col min="7987" max="7987" width="4.28515625" style="363" customWidth="1"/>
    <col min="7988" max="8015" width="0" style="363" hidden="1" customWidth="1"/>
    <col min="8016" max="8017" width="9.140625" style="363"/>
    <col min="8018" max="8018" width="7.28515625" style="363" customWidth="1"/>
    <col min="8019" max="8019" width="2.5703125" style="363" customWidth="1"/>
    <col min="8020" max="8020" width="11.85546875" style="363" customWidth="1"/>
    <col min="8021" max="8198" width="9.140625" style="363"/>
    <col min="8199" max="8199" width="2.28515625" style="363" customWidth="1"/>
    <col min="8200" max="8201" width="15.42578125" style="363" customWidth="1"/>
    <col min="8202" max="8202" width="16.42578125" style="363" customWidth="1"/>
    <col min="8203" max="8203" width="9.28515625" style="363" customWidth="1"/>
    <col min="8204" max="8204" width="4.28515625" style="363" customWidth="1"/>
    <col min="8205" max="8205" width="4.42578125" style="363" customWidth="1"/>
    <col min="8206" max="8206" width="4.28515625" style="363" customWidth="1"/>
    <col min="8207" max="8207" width="5.140625" style="363" customWidth="1"/>
    <col min="8208" max="8209" width="4.85546875" style="363" customWidth="1"/>
    <col min="8210" max="8210" width="5.140625" style="363" customWidth="1"/>
    <col min="8211" max="8211" width="4.42578125" style="363" customWidth="1"/>
    <col min="8212" max="8212" width="4.85546875" style="363" customWidth="1"/>
    <col min="8213" max="8216" width="4.28515625" style="363" customWidth="1"/>
    <col min="8217" max="8217" width="4.7109375" style="363" customWidth="1"/>
    <col min="8218" max="8218" width="5" style="363" customWidth="1"/>
    <col min="8219" max="8219" width="5.28515625" style="363" customWidth="1"/>
    <col min="8220" max="8220" width="4.28515625" style="363" customWidth="1"/>
    <col min="8221" max="8221" width="5" style="363" customWidth="1"/>
    <col min="8222" max="8222" width="4.85546875" style="363" customWidth="1"/>
    <col min="8223" max="8224" width="5.140625" style="363" customWidth="1"/>
    <col min="8225" max="8228" width="4.85546875" style="363" customWidth="1"/>
    <col min="8229" max="8229" width="4.28515625" style="363" customWidth="1"/>
    <col min="8230" max="8232" width="4.85546875" style="363" customWidth="1"/>
    <col min="8233" max="8233" width="5.28515625" style="363" customWidth="1"/>
    <col min="8234" max="8234" width="5.28515625" style="363" bestFit="1" customWidth="1"/>
    <col min="8235" max="8235" width="5.28515625" style="363" customWidth="1"/>
    <col min="8236" max="8236" width="4.85546875" style="363" customWidth="1"/>
    <col min="8237" max="8237" width="5" style="363" customWidth="1"/>
    <col min="8238" max="8238" width="5.28515625" style="363" bestFit="1" customWidth="1"/>
    <col min="8239" max="8239" width="5.140625" style="363" customWidth="1"/>
    <col min="8240" max="8241" width="4.28515625" style="363" customWidth="1"/>
    <col min="8242" max="8242" width="4.85546875" style="363" customWidth="1"/>
    <col min="8243" max="8243" width="4.28515625" style="363" customWidth="1"/>
    <col min="8244" max="8271" width="0" style="363" hidden="1" customWidth="1"/>
    <col min="8272" max="8273" width="9.140625" style="363"/>
    <col min="8274" max="8274" width="7.28515625" style="363" customWidth="1"/>
    <col min="8275" max="8275" width="2.5703125" style="363" customWidth="1"/>
    <col min="8276" max="8276" width="11.85546875" style="363" customWidth="1"/>
    <col min="8277" max="8454" width="9.140625" style="363"/>
    <col min="8455" max="8455" width="2.28515625" style="363" customWidth="1"/>
    <col min="8456" max="8457" width="15.42578125" style="363" customWidth="1"/>
    <col min="8458" max="8458" width="16.42578125" style="363" customWidth="1"/>
    <col min="8459" max="8459" width="9.28515625" style="363" customWidth="1"/>
    <col min="8460" max="8460" width="4.28515625" style="363" customWidth="1"/>
    <col min="8461" max="8461" width="4.42578125" style="363" customWidth="1"/>
    <col min="8462" max="8462" width="4.28515625" style="363" customWidth="1"/>
    <col min="8463" max="8463" width="5.140625" style="363" customWidth="1"/>
    <col min="8464" max="8465" width="4.85546875" style="363" customWidth="1"/>
    <col min="8466" max="8466" width="5.140625" style="363" customWidth="1"/>
    <col min="8467" max="8467" width="4.42578125" style="363" customWidth="1"/>
    <col min="8468" max="8468" width="4.85546875" style="363" customWidth="1"/>
    <col min="8469" max="8472" width="4.28515625" style="363" customWidth="1"/>
    <col min="8473" max="8473" width="4.7109375" style="363" customWidth="1"/>
    <col min="8474" max="8474" width="5" style="363" customWidth="1"/>
    <col min="8475" max="8475" width="5.28515625" style="363" customWidth="1"/>
    <col min="8476" max="8476" width="4.28515625" style="363" customWidth="1"/>
    <col min="8477" max="8477" width="5" style="363" customWidth="1"/>
    <col min="8478" max="8478" width="4.85546875" style="363" customWidth="1"/>
    <col min="8479" max="8480" width="5.140625" style="363" customWidth="1"/>
    <col min="8481" max="8484" width="4.85546875" style="363" customWidth="1"/>
    <col min="8485" max="8485" width="4.28515625" style="363" customWidth="1"/>
    <col min="8486" max="8488" width="4.85546875" style="363" customWidth="1"/>
    <col min="8489" max="8489" width="5.28515625" style="363" customWidth="1"/>
    <col min="8490" max="8490" width="5.28515625" style="363" bestFit="1" customWidth="1"/>
    <col min="8491" max="8491" width="5.28515625" style="363" customWidth="1"/>
    <col min="8492" max="8492" width="4.85546875" style="363" customWidth="1"/>
    <col min="8493" max="8493" width="5" style="363" customWidth="1"/>
    <col min="8494" max="8494" width="5.28515625" style="363" bestFit="1" customWidth="1"/>
    <col min="8495" max="8495" width="5.140625" style="363" customWidth="1"/>
    <col min="8496" max="8497" width="4.28515625" style="363" customWidth="1"/>
    <col min="8498" max="8498" width="4.85546875" style="363" customWidth="1"/>
    <col min="8499" max="8499" width="4.28515625" style="363" customWidth="1"/>
    <col min="8500" max="8527" width="0" style="363" hidden="1" customWidth="1"/>
    <col min="8528" max="8529" width="9.140625" style="363"/>
    <col min="8530" max="8530" width="7.28515625" style="363" customWidth="1"/>
    <col min="8531" max="8531" width="2.5703125" style="363" customWidth="1"/>
    <col min="8532" max="8532" width="11.85546875" style="363" customWidth="1"/>
    <col min="8533" max="8710" width="9.140625" style="363"/>
    <col min="8711" max="8711" width="2.28515625" style="363" customWidth="1"/>
    <col min="8712" max="8713" width="15.42578125" style="363" customWidth="1"/>
    <col min="8714" max="8714" width="16.42578125" style="363" customWidth="1"/>
    <col min="8715" max="8715" width="9.28515625" style="363" customWidth="1"/>
    <col min="8716" max="8716" width="4.28515625" style="363" customWidth="1"/>
    <col min="8717" max="8717" width="4.42578125" style="363" customWidth="1"/>
    <col min="8718" max="8718" width="4.28515625" style="363" customWidth="1"/>
    <col min="8719" max="8719" width="5.140625" style="363" customWidth="1"/>
    <col min="8720" max="8721" width="4.85546875" style="363" customWidth="1"/>
    <col min="8722" max="8722" width="5.140625" style="363" customWidth="1"/>
    <col min="8723" max="8723" width="4.42578125" style="363" customWidth="1"/>
    <col min="8724" max="8724" width="4.85546875" style="363" customWidth="1"/>
    <col min="8725" max="8728" width="4.28515625" style="363" customWidth="1"/>
    <col min="8729" max="8729" width="4.7109375" style="363" customWidth="1"/>
    <col min="8730" max="8730" width="5" style="363" customWidth="1"/>
    <col min="8731" max="8731" width="5.28515625" style="363" customWidth="1"/>
    <col min="8732" max="8732" width="4.28515625" style="363" customWidth="1"/>
    <col min="8733" max="8733" width="5" style="363" customWidth="1"/>
    <col min="8734" max="8734" width="4.85546875" style="363" customWidth="1"/>
    <col min="8735" max="8736" width="5.140625" style="363" customWidth="1"/>
    <col min="8737" max="8740" width="4.85546875" style="363" customWidth="1"/>
    <col min="8741" max="8741" width="4.28515625" style="363" customWidth="1"/>
    <col min="8742" max="8744" width="4.85546875" style="363" customWidth="1"/>
    <col min="8745" max="8745" width="5.28515625" style="363" customWidth="1"/>
    <col min="8746" max="8746" width="5.28515625" style="363" bestFit="1" customWidth="1"/>
    <col min="8747" max="8747" width="5.28515625" style="363" customWidth="1"/>
    <col min="8748" max="8748" width="4.85546875" style="363" customWidth="1"/>
    <col min="8749" max="8749" width="5" style="363" customWidth="1"/>
    <col min="8750" max="8750" width="5.28515625" style="363" bestFit="1" customWidth="1"/>
    <col min="8751" max="8751" width="5.140625" style="363" customWidth="1"/>
    <col min="8752" max="8753" width="4.28515625" style="363" customWidth="1"/>
    <col min="8754" max="8754" width="4.85546875" style="363" customWidth="1"/>
    <col min="8755" max="8755" width="4.28515625" style="363" customWidth="1"/>
    <col min="8756" max="8783" width="0" style="363" hidden="1" customWidth="1"/>
    <col min="8784" max="8785" width="9.140625" style="363"/>
    <col min="8786" max="8786" width="7.28515625" style="363" customWidth="1"/>
    <col min="8787" max="8787" width="2.5703125" style="363" customWidth="1"/>
    <col min="8788" max="8788" width="11.85546875" style="363" customWidth="1"/>
    <col min="8789" max="8966" width="9.140625" style="363"/>
    <col min="8967" max="8967" width="2.28515625" style="363" customWidth="1"/>
    <col min="8968" max="8969" width="15.42578125" style="363" customWidth="1"/>
    <col min="8970" max="8970" width="16.42578125" style="363" customWidth="1"/>
    <col min="8971" max="8971" width="9.28515625" style="363" customWidth="1"/>
    <col min="8972" max="8972" width="4.28515625" style="363" customWidth="1"/>
    <col min="8973" max="8973" width="4.42578125" style="363" customWidth="1"/>
    <col min="8974" max="8974" width="4.28515625" style="363" customWidth="1"/>
    <col min="8975" max="8975" width="5.140625" style="363" customWidth="1"/>
    <col min="8976" max="8977" width="4.85546875" style="363" customWidth="1"/>
    <col min="8978" max="8978" width="5.140625" style="363" customWidth="1"/>
    <col min="8979" max="8979" width="4.42578125" style="363" customWidth="1"/>
    <col min="8980" max="8980" width="4.85546875" style="363" customWidth="1"/>
    <col min="8981" max="8984" width="4.28515625" style="363" customWidth="1"/>
    <col min="8985" max="8985" width="4.7109375" style="363" customWidth="1"/>
    <col min="8986" max="8986" width="5" style="363" customWidth="1"/>
    <col min="8987" max="8987" width="5.28515625" style="363" customWidth="1"/>
    <col min="8988" max="8988" width="4.28515625" style="363" customWidth="1"/>
    <col min="8989" max="8989" width="5" style="363" customWidth="1"/>
    <col min="8990" max="8990" width="4.85546875" style="363" customWidth="1"/>
    <col min="8991" max="8992" width="5.140625" style="363" customWidth="1"/>
    <col min="8993" max="8996" width="4.85546875" style="363" customWidth="1"/>
    <col min="8997" max="8997" width="4.28515625" style="363" customWidth="1"/>
    <col min="8998" max="9000" width="4.85546875" style="363" customWidth="1"/>
    <col min="9001" max="9001" width="5.28515625" style="363" customWidth="1"/>
    <col min="9002" max="9002" width="5.28515625" style="363" bestFit="1" customWidth="1"/>
    <col min="9003" max="9003" width="5.28515625" style="363" customWidth="1"/>
    <col min="9004" max="9004" width="4.85546875" style="363" customWidth="1"/>
    <col min="9005" max="9005" width="5" style="363" customWidth="1"/>
    <col min="9006" max="9006" width="5.28515625" style="363" bestFit="1" customWidth="1"/>
    <col min="9007" max="9007" width="5.140625" style="363" customWidth="1"/>
    <col min="9008" max="9009" width="4.28515625" style="363" customWidth="1"/>
    <col min="9010" max="9010" width="4.85546875" style="363" customWidth="1"/>
    <col min="9011" max="9011" width="4.28515625" style="363" customWidth="1"/>
    <col min="9012" max="9039" width="0" style="363" hidden="1" customWidth="1"/>
    <col min="9040" max="9041" width="9.140625" style="363"/>
    <col min="9042" max="9042" width="7.28515625" style="363" customWidth="1"/>
    <col min="9043" max="9043" width="2.5703125" style="363" customWidth="1"/>
    <col min="9044" max="9044" width="11.85546875" style="363" customWidth="1"/>
    <col min="9045" max="9222" width="9.140625" style="363"/>
    <col min="9223" max="9223" width="2.28515625" style="363" customWidth="1"/>
    <col min="9224" max="9225" width="15.42578125" style="363" customWidth="1"/>
    <col min="9226" max="9226" width="16.42578125" style="363" customWidth="1"/>
    <col min="9227" max="9227" width="9.28515625" style="363" customWidth="1"/>
    <col min="9228" max="9228" width="4.28515625" style="363" customWidth="1"/>
    <col min="9229" max="9229" width="4.42578125" style="363" customWidth="1"/>
    <col min="9230" max="9230" width="4.28515625" style="363" customWidth="1"/>
    <col min="9231" max="9231" width="5.140625" style="363" customWidth="1"/>
    <col min="9232" max="9233" width="4.85546875" style="363" customWidth="1"/>
    <col min="9234" max="9234" width="5.140625" style="363" customWidth="1"/>
    <col min="9235" max="9235" width="4.42578125" style="363" customWidth="1"/>
    <col min="9236" max="9236" width="4.85546875" style="363" customWidth="1"/>
    <col min="9237" max="9240" width="4.28515625" style="363" customWidth="1"/>
    <col min="9241" max="9241" width="4.7109375" style="363" customWidth="1"/>
    <col min="9242" max="9242" width="5" style="363" customWidth="1"/>
    <col min="9243" max="9243" width="5.28515625" style="363" customWidth="1"/>
    <col min="9244" max="9244" width="4.28515625" style="363" customWidth="1"/>
    <col min="9245" max="9245" width="5" style="363" customWidth="1"/>
    <col min="9246" max="9246" width="4.85546875" style="363" customWidth="1"/>
    <col min="9247" max="9248" width="5.140625" style="363" customWidth="1"/>
    <col min="9249" max="9252" width="4.85546875" style="363" customWidth="1"/>
    <col min="9253" max="9253" width="4.28515625" style="363" customWidth="1"/>
    <col min="9254" max="9256" width="4.85546875" style="363" customWidth="1"/>
    <col min="9257" max="9257" width="5.28515625" style="363" customWidth="1"/>
    <col min="9258" max="9258" width="5.28515625" style="363" bestFit="1" customWidth="1"/>
    <col min="9259" max="9259" width="5.28515625" style="363" customWidth="1"/>
    <col min="9260" max="9260" width="4.85546875" style="363" customWidth="1"/>
    <col min="9261" max="9261" width="5" style="363" customWidth="1"/>
    <col min="9262" max="9262" width="5.28515625" style="363" bestFit="1" customWidth="1"/>
    <col min="9263" max="9263" width="5.140625" style="363" customWidth="1"/>
    <col min="9264" max="9265" width="4.28515625" style="363" customWidth="1"/>
    <col min="9266" max="9266" width="4.85546875" style="363" customWidth="1"/>
    <col min="9267" max="9267" width="4.28515625" style="363" customWidth="1"/>
    <col min="9268" max="9295" width="0" style="363" hidden="1" customWidth="1"/>
    <col min="9296" max="9297" width="9.140625" style="363"/>
    <col min="9298" max="9298" width="7.28515625" style="363" customWidth="1"/>
    <col min="9299" max="9299" width="2.5703125" style="363" customWidth="1"/>
    <col min="9300" max="9300" width="11.85546875" style="363" customWidth="1"/>
    <col min="9301" max="9478" width="9.140625" style="363"/>
    <col min="9479" max="9479" width="2.28515625" style="363" customWidth="1"/>
    <col min="9480" max="9481" width="15.42578125" style="363" customWidth="1"/>
    <col min="9482" max="9482" width="16.42578125" style="363" customWidth="1"/>
    <col min="9483" max="9483" width="9.28515625" style="363" customWidth="1"/>
    <col min="9484" max="9484" width="4.28515625" style="363" customWidth="1"/>
    <col min="9485" max="9485" width="4.42578125" style="363" customWidth="1"/>
    <col min="9486" max="9486" width="4.28515625" style="363" customWidth="1"/>
    <col min="9487" max="9487" width="5.140625" style="363" customWidth="1"/>
    <col min="9488" max="9489" width="4.85546875" style="363" customWidth="1"/>
    <col min="9490" max="9490" width="5.140625" style="363" customWidth="1"/>
    <col min="9491" max="9491" width="4.42578125" style="363" customWidth="1"/>
    <col min="9492" max="9492" width="4.85546875" style="363" customWidth="1"/>
    <col min="9493" max="9496" width="4.28515625" style="363" customWidth="1"/>
    <col min="9497" max="9497" width="4.7109375" style="363" customWidth="1"/>
    <col min="9498" max="9498" width="5" style="363" customWidth="1"/>
    <col min="9499" max="9499" width="5.28515625" style="363" customWidth="1"/>
    <col min="9500" max="9500" width="4.28515625" style="363" customWidth="1"/>
    <col min="9501" max="9501" width="5" style="363" customWidth="1"/>
    <col min="9502" max="9502" width="4.85546875" style="363" customWidth="1"/>
    <col min="9503" max="9504" width="5.140625" style="363" customWidth="1"/>
    <col min="9505" max="9508" width="4.85546875" style="363" customWidth="1"/>
    <col min="9509" max="9509" width="4.28515625" style="363" customWidth="1"/>
    <col min="9510" max="9512" width="4.85546875" style="363" customWidth="1"/>
    <col min="9513" max="9513" width="5.28515625" style="363" customWidth="1"/>
    <col min="9514" max="9514" width="5.28515625" style="363" bestFit="1" customWidth="1"/>
    <col min="9515" max="9515" width="5.28515625" style="363" customWidth="1"/>
    <col min="9516" max="9516" width="4.85546875" style="363" customWidth="1"/>
    <col min="9517" max="9517" width="5" style="363" customWidth="1"/>
    <col min="9518" max="9518" width="5.28515625" style="363" bestFit="1" customWidth="1"/>
    <col min="9519" max="9519" width="5.140625" style="363" customWidth="1"/>
    <col min="9520" max="9521" width="4.28515625" style="363" customWidth="1"/>
    <col min="9522" max="9522" width="4.85546875" style="363" customWidth="1"/>
    <col min="9523" max="9523" width="4.28515625" style="363" customWidth="1"/>
    <col min="9524" max="9551" width="0" style="363" hidden="1" customWidth="1"/>
    <col min="9552" max="9553" width="9.140625" style="363"/>
    <col min="9554" max="9554" width="7.28515625" style="363" customWidth="1"/>
    <col min="9555" max="9555" width="2.5703125" style="363" customWidth="1"/>
    <col min="9556" max="9556" width="11.85546875" style="363" customWidth="1"/>
    <col min="9557" max="9734" width="9.140625" style="363"/>
    <col min="9735" max="9735" width="2.28515625" style="363" customWidth="1"/>
    <col min="9736" max="9737" width="15.42578125" style="363" customWidth="1"/>
    <col min="9738" max="9738" width="16.42578125" style="363" customWidth="1"/>
    <col min="9739" max="9739" width="9.28515625" style="363" customWidth="1"/>
    <col min="9740" max="9740" width="4.28515625" style="363" customWidth="1"/>
    <col min="9741" max="9741" width="4.42578125" style="363" customWidth="1"/>
    <col min="9742" max="9742" width="4.28515625" style="363" customWidth="1"/>
    <col min="9743" max="9743" width="5.140625" style="363" customWidth="1"/>
    <col min="9744" max="9745" width="4.85546875" style="363" customWidth="1"/>
    <col min="9746" max="9746" width="5.140625" style="363" customWidth="1"/>
    <col min="9747" max="9747" width="4.42578125" style="363" customWidth="1"/>
    <col min="9748" max="9748" width="4.85546875" style="363" customWidth="1"/>
    <col min="9749" max="9752" width="4.28515625" style="363" customWidth="1"/>
    <col min="9753" max="9753" width="4.7109375" style="363" customWidth="1"/>
    <col min="9754" max="9754" width="5" style="363" customWidth="1"/>
    <col min="9755" max="9755" width="5.28515625" style="363" customWidth="1"/>
    <col min="9756" max="9756" width="4.28515625" style="363" customWidth="1"/>
    <col min="9757" max="9757" width="5" style="363" customWidth="1"/>
    <col min="9758" max="9758" width="4.85546875" style="363" customWidth="1"/>
    <col min="9759" max="9760" width="5.140625" style="363" customWidth="1"/>
    <col min="9761" max="9764" width="4.85546875" style="363" customWidth="1"/>
    <col min="9765" max="9765" width="4.28515625" style="363" customWidth="1"/>
    <col min="9766" max="9768" width="4.85546875" style="363" customWidth="1"/>
    <col min="9769" max="9769" width="5.28515625" style="363" customWidth="1"/>
    <col min="9770" max="9770" width="5.28515625" style="363" bestFit="1" customWidth="1"/>
    <col min="9771" max="9771" width="5.28515625" style="363" customWidth="1"/>
    <col min="9772" max="9772" width="4.85546875" style="363" customWidth="1"/>
    <col min="9773" max="9773" width="5" style="363" customWidth="1"/>
    <col min="9774" max="9774" width="5.28515625" style="363" bestFit="1" customWidth="1"/>
    <col min="9775" max="9775" width="5.140625" style="363" customWidth="1"/>
    <col min="9776" max="9777" width="4.28515625" style="363" customWidth="1"/>
    <col min="9778" max="9778" width="4.85546875" style="363" customWidth="1"/>
    <col min="9779" max="9779" width="4.28515625" style="363" customWidth="1"/>
    <col min="9780" max="9807" width="0" style="363" hidden="1" customWidth="1"/>
    <col min="9808" max="9809" width="9.140625" style="363"/>
    <col min="9810" max="9810" width="7.28515625" style="363" customWidth="1"/>
    <col min="9811" max="9811" width="2.5703125" style="363" customWidth="1"/>
    <col min="9812" max="9812" width="11.85546875" style="363" customWidth="1"/>
    <col min="9813" max="9990" width="9.140625" style="363"/>
    <col min="9991" max="9991" width="2.28515625" style="363" customWidth="1"/>
    <col min="9992" max="9993" width="15.42578125" style="363" customWidth="1"/>
    <col min="9994" max="9994" width="16.42578125" style="363" customWidth="1"/>
    <col min="9995" max="9995" width="9.28515625" style="363" customWidth="1"/>
    <col min="9996" max="9996" width="4.28515625" style="363" customWidth="1"/>
    <col min="9997" max="9997" width="4.42578125" style="363" customWidth="1"/>
    <col min="9998" max="9998" width="4.28515625" style="363" customWidth="1"/>
    <col min="9999" max="9999" width="5.140625" style="363" customWidth="1"/>
    <col min="10000" max="10001" width="4.85546875" style="363" customWidth="1"/>
    <col min="10002" max="10002" width="5.140625" style="363" customWidth="1"/>
    <col min="10003" max="10003" width="4.42578125" style="363" customWidth="1"/>
    <col min="10004" max="10004" width="4.85546875" style="363" customWidth="1"/>
    <col min="10005" max="10008" width="4.28515625" style="363" customWidth="1"/>
    <col min="10009" max="10009" width="4.7109375" style="363" customWidth="1"/>
    <col min="10010" max="10010" width="5" style="363" customWidth="1"/>
    <col min="10011" max="10011" width="5.28515625" style="363" customWidth="1"/>
    <col min="10012" max="10012" width="4.28515625" style="363" customWidth="1"/>
    <col min="10013" max="10013" width="5" style="363" customWidth="1"/>
    <col min="10014" max="10014" width="4.85546875" style="363" customWidth="1"/>
    <col min="10015" max="10016" width="5.140625" style="363" customWidth="1"/>
    <col min="10017" max="10020" width="4.85546875" style="363" customWidth="1"/>
    <col min="10021" max="10021" width="4.28515625" style="363" customWidth="1"/>
    <col min="10022" max="10024" width="4.85546875" style="363" customWidth="1"/>
    <col min="10025" max="10025" width="5.28515625" style="363" customWidth="1"/>
    <col min="10026" max="10026" width="5.28515625" style="363" bestFit="1" customWidth="1"/>
    <col min="10027" max="10027" width="5.28515625" style="363" customWidth="1"/>
    <col min="10028" max="10028" width="4.85546875" style="363" customWidth="1"/>
    <col min="10029" max="10029" width="5" style="363" customWidth="1"/>
    <col min="10030" max="10030" width="5.28515625" style="363" bestFit="1" customWidth="1"/>
    <col min="10031" max="10031" width="5.140625" style="363" customWidth="1"/>
    <col min="10032" max="10033" width="4.28515625" style="363" customWidth="1"/>
    <col min="10034" max="10034" width="4.85546875" style="363" customWidth="1"/>
    <col min="10035" max="10035" width="4.28515625" style="363" customWidth="1"/>
    <col min="10036" max="10063" width="0" style="363" hidden="1" customWidth="1"/>
    <col min="10064" max="10065" width="9.140625" style="363"/>
    <col min="10066" max="10066" width="7.28515625" style="363" customWidth="1"/>
    <col min="10067" max="10067" width="2.5703125" style="363" customWidth="1"/>
    <col min="10068" max="10068" width="11.85546875" style="363" customWidth="1"/>
    <col min="10069" max="10246" width="9.140625" style="363"/>
    <col min="10247" max="10247" width="2.28515625" style="363" customWidth="1"/>
    <col min="10248" max="10249" width="15.42578125" style="363" customWidth="1"/>
    <col min="10250" max="10250" width="16.42578125" style="363" customWidth="1"/>
    <col min="10251" max="10251" width="9.28515625" style="363" customWidth="1"/>
    <col min="10252" max="10252" width="4.28515625" style="363" customWidth="1"/>
    <col min="10253" max="10253" width="4.42578125" style="363" customWidth="1"/>
    <col min="10254" max="10254" width="4.28515625" style="363" customWidth="1"/>
    <col min="10255" max="10255" width="5.140625" style="363" customWidth="1"/>
    <col min="10256" max="10257" width="4.85546875" style="363" customWidth="1"/>
    <col min="10258" max="10258" width="5.140625" style="363" customWidth="1"/>
    <col min="10259" max="10259" width="4.42578125" style="363" customWidth="1"/>
    <col min="10260" max="10260" width="4.85546875" style="363" customWidth="1"/>
    <col min="10261" max="10264" width="4.28515625" style="363" customWidth="1"/>
    <col min="10265" max="10265" width="4.7109375" style="363" customWidth="1"/>
    <col min="10266" max="10266" width="5" style="363" customWidth="1"/>
    <col min="10267" max="10267" width="5.28515625" style="363" customWidth="1"/>
    <col min="10268" max="10268" width="4.28515625" style="363" customWidth="1"/>
    <col min="10269" max="10269" width="5" style="363" customWidth="1"/>
    <col min="10270" max="10270" width="4.85546875" style="363" customWidth="1"/>
    <col min="10271" max="10272" width="5.140625" style="363" customWidth="1"/>
    <col min="10273" max="10276" width="4.85546875" style="363" customWidth="1"/>
    <col min="10277" max="10277" width="4.28515625" style="363" customWidth="1"/>
    <col min="10278" max="10280" width="4.85546875" style="363" customWidth="1"/>
    <col min="10281" max="10281" width="5.28515625" style="363" customWidth="1"/>
    <col min="10282" max="10282" width="5.28515625" style="363" bestFit="1" customWidth="1"/>
    <col min="10283" max="10283" width="5.28515625" style="363" customWidth="1"/>
    <col min="10284" max="10284" width="4.85546875" style="363" customWidth="1"/>
    <col min="10285" max="10285" width="5" style="363" customWidth="1"/>
    <col min="10286" max="10286" width="5.28515625" style="363" bestFit="1" customWidth="1"/>
    <col min="10287" max="10287" width="5.140625" style="363" customWidth="1"/>
    <col min="10288" max="10289" width="4.28515625" style="363" customWidth="1"/>
    <col min="10290" max="10290" width="4.85546875" style="363" customWidth="1"/>
    <col min="10291" max="10291" width="4.28515625" style="363" customWidth="1"/>
    <col min="10292" max="10319" width="0" style="363" hidden="1" customWidth="1"/>
    <col min="10320" max="10321" width="9.140625" style="363"/>
    <col min="10322" max="10322" width="7.28515625" style="363" customWidth="1"/>
    <col min="10323" max="10323" width="2.5703125" style="363" customWidth="1"/>
    <col min="10324" max="10324" width="11.85546875" style="363" customWidth="1"/>
    <col min="10325" max="10502" width="9.140625" style="363"/>
    <col min="10503" max="10503" width="2.28515625" style="363" customWidth="1"/>
    <col min="10504" max="10505" width="15.42578125" style="363" customWidth="1"/>
    <col min="10506" max="10506" width="16.42578125" style="363" customWidth="1"/>
    <col min="10507" max="10507" width="9.28515625" style="363" customWidth="1"/>
    <col min="10508" max="10508" width="4.28515625" style="363" customWidth="1"/>
    <col min="10509" max="10509" width="4.42578125" style="363" customWidth="1"/>
    <col min="10510" max="10510" width="4.28515625" style="363" customWidth="1"/>
    <col min="10511" max="10511" width="5.140625" style="363" customWidth="1"/>
    <col min="10512" max="10513" width="4.85546875" style="363" customWidth="1"/>
    <col min="10514" max="10514" width="5.140625" style="363" customWidth="1"/>
    <col min="10515" max="10515" width="4.42578125" style="363" customWidth="1"/>
    <col min="10516" max="10516" width="4.85546875" style="363" customWidth="1"/>
    <col min="10517" max="10520" width="4.28515625" style="363" customWidth="1"/>
    <col min="10521" max="10521" width="4.7109375" style="363" customWidth="1"/>
    <col min="10522" max="10522" width="5" style="363" customWidth="1"/>
    <col min="10523" max="10523" width="5.28515625" style="363" customWidth="1"/>
    <col min="10524" max="10524" width="4.28515625" style="363" customWidth="1"/>
    <col min="10525" max="10525" width="5" style="363" customWidth="1"/>
    <col min="10526" max="10526" width="4.85546875" style="363" customWidth="1"/>
    <col min="10527" max="10528" width="5.140625" style="363" customWidth="1"/>
    <col min="10529" max="10532" width="4.85546875" style="363" customWidth="1"/>
    <col min="10533" max="10533" width="4.28515625" style="363" customWidth="1"/>
    <col min="10534" max="10536" width="4.85546875" style="363" customWidth="1"/>
    <col min="10537" max="10537" width="5.28515625" style="363" customWidth="1"/>
    <col min="10538" max="10538" width="5.28515625" style="363" bestFit="1" customWidth="1"/>
    <col min="10539" max="10539" width="5.28515625" style="363" customWidth="1"/>
    <col min="10540" max="10540" width="4.85546875" style="363" customWidth="1"/>
    <col min="10541" max="10541" width="5" style="363" customWidth="1"/>
    <col min="10542" max="10542" width="5.28515625" style="363" bestFit="1" customWidth="1"/>
    <col min="10543" max="10543" width="5.140625" style="363" customWidth="1"/>
    <col min="10544" max="10545" width="4.28515625" style="363" customWidth="1"/>
    <col min="10546" max="10546" width="4.85546875" style="363" customWidth="1"/>
    <col min="10547" max="10547" width="4.28515625" style="363" customWidth="1"/>
    <col min="10548" max="10575" width="0" style="363" hidden="1" customWidth="1"/>
    <col min="10576" max="10577" width="9.140625" style="363"/>
    <col min="10578" max="10578" width="7.28515625" style="363" customWidth="1"/>
    <col min="10579" max="10579" width="2.5703125" style="363" customWidth="1"/>
    <col min="10580" max="10580" width="11.85546875" style="363" customWidth="1"/>
    <col min="10581" max="10758" width="9.140625" style="363"/>
    <col min="10759" max="10759" width="2.28515625" style="363" customWidth="1"/>
    <col min="10760" max="10761" width="15.42578125" style="363" customWidth="1"/>
    <col min="10762" max="10762" width="16.42578125" style="363" customWidth="1"/>
    <col min="10763" max="10763" width="9.28515625" style="363" customWidth="1"/>
    <col min="10764" max="10764" width="4.28515625" style="363" customWidth="1"/>
    <col min="10765" max="10765" width="4.42578125" style="363" customWidth="1"/>
    <col min="10766" max="10766" width="4.28515625" style="363" customWidth="1"/>
    <col min="10767" max="10767" width="5.140625" style="363" customWidth="1"/>
    <col min="10768" max="10769" width="4.85546875" style="363" customWidth="1"/>
    <col min="10770" max="10770" width="5.140625" style="363" customWidth="1"/>
    <col min="10771" max="10771" width="4.42578125" style="363" customWidth="1"/>
    <col min="10772" max="10772" width="4.85546875" style="363" customWidth="1"/>
    <col min="10773" max="10776" width="4.28515625" style="363" customWidth="1"/>
    <col min="10777" max="10777" width="4.7109375" style="363" customWidth="1"/>
    <col min="10778" max="10778" width="5" style="363" customWidth="1"/>
    <col min="10779" max="10779" width="5.28515625" style="363" customWidth="1"/>
    <col min="10780" max="10780" width="4.28515625" style="363" customWidth="1"/>
    <col min="10781" max="10781" width="5" style="363" customWidth="1"/>
    <col min="10782" max="10782" width="4.85546875" style="363" customWidth="1"/>
    <col min="10783" max="10784" width="5.140625" style="363" customWidth="1"/>
    <col min="10785" max="10788" width="4.85546875" style="363" customWidth="1"/>
    <col min="10789" max="10789" width="4.28515625" style="363" customWidth="1"/>
    <col min="10790" max="10792" width="4.85546875" style="363" customWidth="1"/>
    <col min="10793" max="10793" width="5.28515625" style="363" customWidth="1"/>
    <col min="10794" max="10794" width="5.28515625" style="363" bestFit="1" customWidth="1"/>
    <col min="10795" max="10795" width="5.28515625" style="363" customWidth="1"/>
    <col min="10796" max="10796" width="4.85546875" style="363" customWidth="1"/>
    <col min="10797" max="10797" width="5" style="363" customWidth="1"/>
    <col min="10798" max="10798" width="5.28515625" style="363" bestFit="1" customWidth="1"/>
    <col min="10799" max="10799" width="5.140625" style="363" customWidth="1"/>
    <col min="10800" max="10801" width="4.28515625" style="363" customWidth="1"/>
    <col min="10802" max="10802" width="4.85546875" style="363" customWidth="1"/>
    <col min="10803" max="10803" width="4.28515625" style="363" customWidth="1"/>
    <col min="10804" max="10831" width="0" style="363" hidden="1" customWidth="1"/>
    <col min="10832" max="10833" width="9.140625" style="363"/>
    <col min="10834" max="10834" width="7.28515625" style="363" customWidth="1"/>
    <col min="10835" max="10835" width="2.5703125" style="363" customWidth="1"/>
    <col min="10836" max="10836" width="11.85546875" style="363" customWidth="1"/>
    <col min="10837" max="11014" width="9.140625" style="363"/>
    <col min="11015" max="11015" width="2.28515625" style="363" customWidth="1"/>
    <col min="11016" max="11017" width="15.42578125" style="363" customWidth="1"/>
    <col min="11018" max="11018" width="16.42578125" style="363" customWidth="1"/>
    <col min="11019" max="11019" width="9.28515625" style="363" customWidth="1"/>
    <col min="11020" max="11020" width="4.28515625" style="363" customWidth="1"/>
    <col min="11021" max="11021" width="4.42578125" style="363" customWidth="1"/>
    <col min="11022" max="11022" width="4.28515625" style="363" customWidth="1"/>
    <col min="11023" max="11023" width="5.140625" style="363" customWidth="1"/>
    <col min="11024" max="11025" width="4.85546875" style="363" customWidth="1"/>
    <col min="11026" max="11026" width="5.140625" style="363" customWidth="1"/>
    <col min="11027" max="11027" width="4.42578125" style="363" customWidth="1"/>
    <col min="11028" max="11028" width="4.85546875" style="363" customWidth="1"/>
    <col min="11029" max="11032" width="4.28515625" style="363" customWidth="1"/>
    <col min="11033" max="11033" width="4.7109375" style="363" customWidth="1"/>
    <col min="11034" max="11034" width="5" style="363" customWidth="1"/>
    <col min="11035" max="11035" width="5.28515625" style="363" customWidth="1"/>
    <col min="11036" max="11036" width="4.28515625" style="363" customWidth="1"/>
    <col min="11037" max="11037" width="5" style="363" customWidth="1"/>
    <col min="11038" max="11038" width="4.85546875" style="363" customWidth="1"/>
    <col min="11039" max="11040" width="5.140625" style="363" customWidth="1"/>
    <col min="11041" max="11044" width="4.85546875" style="363" customWidth="1"/>
    <col min="11045" max="11045" width="4.28515625" style="363" customWidth="1"/>
    <col min="11046" max="11048" width="4.85546875" style="363" customWidth="1"/>
    <col min="11049" max="11049" width="5.28515625" style="363" customWidth="1"/>
    <col min="11050" max="11050" width="5.28515625" style="363" bestFit="1" customWidth="1"/>
    <col min="11051" max="11051" width="5.28515625" style="363" customWidth="1"/>
    <col min="11052" max="11052" width="4.85546875" style="363" customWidth="1"/>
    <col min="11053" max="11053" width="5" style="363" customWidth="1"/>
    <col min="11054" max="11054" width="5.28515625" style="363" bestFit="1" customWidth="1"/>
    <col min="11055" max="11055" width="5.140625" style="363" customWidth="1"/>
    <col min="11056" max="11057" width="4.28515625" style="363" customWidth="1"/>
    <col min="11058" max="11058" width="4.85546875" style="363" customWidth="1"/>
    <col min="11059" max="11059" width="4.28515625" style="363" customWidth="1"/>
    <col min="11060" max="11087" width="0" style="363" hidden="1" customWidth="1"/>
    <col min="11088" max="11089" width="9.140625" style="363"/>
    <col min="11090" max="11090" width="7.28515625" style="363" customWidth="1"/>
    <col min="11091" max="11091" width="2.5703125" style="363" customWidth="1"/>
    <col min="11092" max="11092" width="11.85546875" style="363" customWidth="1"/>
    <col min="11093" max="11270" width="9.140625" style="363"/>
    <col min="11271" max="11271" width="2.28515625" style="363" customWidth="1"/>
    <col min="11272" max="11273" width="15.42578125" style="363" customWidth="1"/>
    <col min="11274" max="11274" width="16.42578125" style="363" customWidth="1"/>
    <col min="11275" max="11275" width="9.28515625" style="363" customWidth="1"/>
    <col min="11276" max="11276" width="4.28515625" style="363" customWidth="1"/>
    <col min="11277" max="11277" width="4.42578125" style="363" customWidth="1"/>
    <col min="11278" max="11278" width="4.28515625" style="363" customWidth="1"/>
    <col min="11279" max="11279" width="5.140625" style="363" customWidth="1"/>
    <col min="11280" max="11281" width="4.85546875" style="363" customWidth="1"/>
    <col min="11282" max="11282" width="5.140625" style="363" customWidth="1"/>
    <col min="11283" max="11283" width="4.42578125" style="363" customWidth="1"/>
    <col min="11284" max="11284" width="4.85546875" style="363" customWidth="1"/>
    <col min="11285" max="11288" width="4.28515625" style="363" customWidth="1"/>
    <col min="11289" max="11289" width="4.7109375" style="363" customWidth="1"/>
    <col min="11290" max="11290" width="5" style="363" customWidth="1"/>
    <col min="11291" max="11291" width="5.28515625" style="363" customWidth="1"/>
    <col min="11292" max="11292" width="4.28515625" style="363" customWidth="1"/>
    <col min="11293" max="11293" width="5" style="363" customWidth="1"/>
    <col min="11294" max="11294" width="4.85546875" style="363" customWidth="1"/>
    <col min="11295" max="11296" width="5.140625" style="363" customWidth="1"/>
    <col min="11297" max="11300" width="4.85546875" style="363" customWidth="1"/>
    <col min="11301" max="11301" width="4.28515625" style="363" customWidth="1"/>
    <col min="11302" max="11304" width="4.85546875" style="363" customWidth="1"/>
    <col min="11305" max="11305" width="5.28515625" style="363" customWidth="1"/>
    <col min="11306" max="11306" width="5.28515625" style="363" bestFit="1" customWidth="1"/>
    <col min="11307" max="11307" width="5.28515625" style="363" customWidth="1"/>
    <col min="11308" max="11308" width="4.85546875" style="363" customWidth="1"/>
    <col min="11309" max="11309" width="5" style="363" customWidth="1"/>
    <col min="11310" max="11310" width="5.28515625" style="363" bestFit="1" customWidth="1"/>
    <col min="11311" max="11311" width="5.140625" style="363" customWidth="1"/>
    <col min="11312" max="11313" width="4.28515625" style="363" customWidth="1"/>
    <col min="11314" max="11314" width="4.85546875" style="363" customWidth="1"/>
    <col min="11315" max="11315" width="4.28515625" style="363" customWidth="1"/>
    <col min="11316" max="11343" width="0" style="363" hidden="1" customWidth="1"/>
    <col min="11344" max="11345" width="9.140625" style="363"/>
    <col min="11346" max="11346" width="7.28515625" style="363" customWidth="1"/>
    <col min="11347" max="11347" width="2.5703125" style="363" customWidth="1"/>
    <col min="11348" max="11348" width="11.85546875" style="363" customWidth="1"/>
    <col min="11349" max="11526" width="9.140625" style="363"/>
    <col min="11527" max="11527" width="2.28515625" style="363" customWidth="1"/>
    <col min="11528" max="11529" width="15.42578125" style="363" customWidth="1"/>
    <col min="11530" max="11530" width="16.42578125" style="363" customWidth="1"/>
    <col min="11531" max="11531" width="9.28515625" style="363" customWidth="1"/>
    <col min="11532" max="11532" width="4.28515625" style="363" customWidth="1"/>
    <col min="11533" max="11533" width="4.42578125" style="363" customWidth="1"/>
    <col min="11534" max="11534" width="4.28515625" style="363" customWidth="1"/>
    <col min="11535" max="11535" width="5.140625" style="363" customWidth="1"/>
    <col min="11536" max="11537" width="4.85546875" style="363" customWidth="1"/>
    <col min="11538" max="11538" width="5.140625" style="363" customWidth="1"/>
    <col min="11539" max="11539" width="4.42578125" style="363" customWidth="1"/>
    <col min="11540" max="11540" width="4.85546875" style="363" customWidth="1"/>
    <col min="11541" max="11544" width="4.28515625" style="363" customWidth="1"/>
    <col min="11545" max="11545" width="4.7109375" style="363" customWidth="1"/>
    <col min="11546" max="11546" width="5" style="363" customWidth="1"/>
    <col min="11547" max="11547" width="5.28515625" style="363" customWidth="1"/>
    <col min="11548" max="11548" width="4.28515625" style="363" customWidth="1"/>
    <col min="11549" max="11549" width="5" style="363" customWidth="1"/>
    <col min="11550" max="11550" width="4.85546875" style="363" customWidth="1"/>
    <col min="11551" max="11552" width="5.140625" style="363" customWidth="1"/>
    <col min="11553" max="11556" width="4.85546875" style="363" customWidth="1"/>
    <col min="11557" max="11557" width="4.28515625" style="363" customWidth="1"/>
    <col min="11558" max="11560" width="4.85546875" style="363" customWidth="1"/>
    <col min="11561" max="11561" width="5.28515625" style="363" customWidth="1"/>
    <col min="11562" max="11562" width="5.28515625" style="363" bestFit="1" customWidth="1"/>
    <col min="11563" max="11563" width="5.28515625" style="363" customWidth="1"/>
    <col min="11564" max="11564" width="4.85546875" style="363" customWidth="1"/>
    <col min="11565" max="11565" width="5" style="363" customWidth="1"/>
    <col min="11566" max="11566" width="5.28515625" style="363" bestFit="1" customWidth="1"/>
    <col min="11567" max="11567" width="5.140625" style="363" customWidth="1"/>
    <col min="11568" max="11569" width="4.28515625" style="363" customWidth="1"/>
    <col min="11570" max="11570" width="4.85546875" style="363" customWidth="1"/>
    <col min="11571" max="11571" width="4.28515625" style="363" customWidth="1"/>
    <col min="11572" max="11599" width="0" style="363" hidden="1" customWidth="1"/>
    <col min="11600" max="11601" width="9.140625" style="363"/>
    <col min="11602" max="11602" width="7.28515625" style="363" customWidth="1"/>
    <col min="11603" max="11603" width="2.5703125" style="363" customWidth="1"/>
    <col min="11604" max="11604" width="11.85546875" style="363" customWidth="1"/>
    <col min="11605" max="11782" width="9.140625" style="363"/>
    <col min="11783" max="11783" width="2.28515625" style="363" customWidth="1"/>
    <col min="11784" max="11785" width="15.42578125" style="363" customWidth="1"/>
    <col min="11786" max="11786" width="16.42578125" style="363" customWidth="1"/>
    <col min="11787" max="11787" width="9.28515625" style="363" customWidth="1"/>
    <col min="11788" max="11788" width="4.28515625" style="363" customWidth="1"/>
    <col min="11789" max="11789" width="4.42578125" style="363" customWidth="1"/>
    <col min="11790" max="11790" width="4.28515625" style="363" customWidth="1"/>
    <col min="11791" max="11791" width="5.140625" style="363" customWidth="1"/>
    <col min="11792" max="11793" width="4.85546875" style="363" customWidth="1"/>
    <col min="11794" max="11794" width="5.140625" style="363" customWidth="1"/>
    <col min="11795" max="11795" width="4.42578125" style="363" customWidth="1"/>
    <col min="11796" max="11796" width="4.85546875" style="363" customWidth="1"/>
    <col min="11797" max="11800" width="4.28515625" style="363" customWidth="1"/>
    <col min="11801" max="11801" width="4.7109375" style="363" customWidth="1"/>
    <col min="11802" max="11802" width="5" style="363" customWidth="1"/>
    <col min="11803" max="11803" width="5.28515625" style="363" customWidth="1"/>
    <col min="11804" max="11804" width="4.28515625" style="363" customWidth="1"/>
    <col min="11805" max="11805" width="5" style="363" customWidth="1"/>
    <col min="11806" max="11806" width="4.85546875" style="363" customWidth="1"/>
    <col min="11807" max="11808" width="5.140625" style="363" customWidth="1"/>
    <col min="11809" max="11812" width="4.85546875" style="363" customWidth="1"/>
    <col min="11813" max="11813" width="4.28515625" style="363" customWidth="1"/>
    <col min="11814" max="11816" width="4.85546875" style="363" customWidth="1"/>
    <col min="11817" max="11817" width="5.28515625" style="363" customWidth="1"/>
    <col min="11818" max="11818" width="5.28515625" style="363" bestFit="1" customWidth="1"/>
    <col min="11819" max="11819" width="5.28515625" style="363" customWidth="1"/>
    <col min="11820" max="11820" width="4.85546875" style="363" customWidth="1"/>
    <col min="11821" max="11821" width="5" style="363" customWidth="1"/>
    <col min="11822" max="11822" width="5.28515625" style="363" bestFit="1" customWidth="1"/>
    <col min="11823" max="11823" width="5.140625" style="363" customWidth="1"/>
    <col min="11824" max="11825" width="4.28515625" style="363" customWidth="1"/>
    <col min="11826" max="11826" width="4.85546875" style="363" customWidth="1"/>
    <col min="11827" max="11827" width="4.28515625" style="363" customWidth="1"/>
    <col min="11828" max="11855" width="0" style="363" hidden="1" customWidth="1"/>
    <col min="11856" max="11857" width="9.140625" style="363"/>
    <col min="11858" max="11858" width="7.28515625" style="363" customWidth="1"/>
    <col min="11859" max="11859" width="2.5703125" style="363" customWidth="1"/>
    <col min="11860" max="11860" width="11.85546875" style="363" customWidth="1"/>
    <col min="11861" max="12038" width="9.140625" style="363"/>
    <col min="12039" max="12039" width="2.28515625" style="363" customWidth="1"/>
    <col min="12040" max="12041" width="15.42578125" style="363" customWidth="1"/>
    <col min="12042" max="12042" width="16.42578125" style="363" customWidth="1"/>
    <col min="12043" max="12043" width="9.28515625" style="363" customWidth="1"/>
    <col min="12044" max="12044" width="4.28515625" style="363" customWidth="1"/>
    <col min="12045" max="12045" width="4.42578125" style="363" customWidth="1"/>
    <col min="12046" max="12046" width="4.28515625" style="363" customWidth="1"/>
    <col min="12047" max="12047" width="5.140625" style="363" customWidth="1"/>
    <col min="12048" max="12049" width="4.85546875" style="363" customWidth="1"/>
    <col min="12050" max="12050" width="5.140625" style="363" customWidth="1"/>
    <col min="12051" max="12051" width="4.42578125" style="363" customWidth="1"/>
    <col min="12052" max="12052" width="4.85546875" style="363" customWidth="1"/>
    <col min="12053" max="12056" width="4.28515625" style="363" customWidth="1"/>
    <col min="12057" max="12057" width="4.7109375" style="363" customWidth="1"/>
    <col min="12058" max="12058" width="5" style="363" customWidth="1"/>
    <col min="12059" max="12059" width="5.28515625" style="363" customWidth="1"/>
    <col min="12060" max="12060" width="4.28515625" style="363" customWidth="1"/>
    <col min="12061" max="12061" width="5" style="363" customWidth="1"/>
    <col min="12062" max="12062" width="4.85546875" style="363" customWidth="1"/>
    <col min="12063" max="12064" width="5.140625" style="363" customWidth="1"/>
    <col min="12065" max="12068" width="4.85546875" style="363" customWidth="1"/>
    <col min="12069" max="12069" width="4.28515625" style="363" customWidth="1"/>
    <col min="12070" max="12072" width="4.85546875" style="363" customWidth="1"/>
    <col min="12073" max="12073" width="5.28515625" style="363" customWidth="1"/>
    <col min="12074" max="12074" width="5.28515625" style="363" bestFit="1" customWidth="1"/>
    <col min="12075" max="12075" width="5.28515625" style="363" customWidth="1"/>
    <col min="12076" max="12076" width="4.85546875" style="363" customWidth="1"/>
    <col min="12077" max="12077" width="5" style="363" customWidth="1"/>
    <col min="12078" max="12078" width="5.28515625" style="363" bestFit="1" customWidth="1"/>
    <col min="12079" max="12079" width="5.140625" style="363" customWidth="1"/>
    <col min="12080" max="12081" width="4.28515625" style="363" customWidth="1"/>
    <col min="12082" max="12082" width="4.85546875" style="363" customWidth="1"/>
    <col min="12083" max="12083" width="4.28515625" style="363" customWidth="1"/>
    <col min="12084" max="12111" width="0" style="363" hidden="1" customWidth="1"/>
    <col min="12112" max="12113" width="9.140625" style="363"/>
    <col min="12114" max="12114" width="7.28515625" style="363" customWidth="1"/>
    <col min="12115" max="12115" width="2.5703125" style="363" customWidth="1"/>
    <col min="12116" max="12116" width="11.85546875" style="363" customWidth="1"/>
    <col min="12117" max="12294" width="9.140625" style="363"/>
    <col min="12295" max="12295" width="2.28515625" style="363" customWidth="1"/>
    <col min="12296" max="12297" width="15.42578125" style="363" customWidth="1"/>
    <col min="12298" max="12298" width="16.42578125" style="363" customWidth="1"/>
    <col min="12299" max="12299" width="9.28515625" style="363" customWidth="1"/>
    <col min="12300" max="12300" width="4.28515625" style="363" customWidth="1"/>
    <col min="12301" max="12301" width="4.42578125" style="363" customWidth="1"/>
    <col min="12302" max="12302" width="4.28515625" style="363" customWidth="1"/>
    <col min="12303" max="12303" width="5.140625" style="363" customWidth="1"/>
    <col min="12304" max="12305" width="4.85546875" style="363" customWidth="1"/>
    <col min="12306" max="12306" width="5.140625" style="363" customWidth="1"/>
    <col min="12307" max="12307" width="4.42578125" style="363" customWidth="1"/>
    <col min="12308" max="12308" width="4.85546875" style="363" customWidth="1"/>
    <col min="12309" max="12312" width="4.28515625" style="363" customWidth="1"/>
    <col min="12313" max="12313" width="4.7109375" style="363" customWidth="1"/>
    <col min="12314" max="12314" width="5" style="363" customWidth="1"/>
    <col min="12315" max="12315" width="5.28515625" style="363" customWidth="1"/>
    <col min="12316" max="12316" width="4.28515625" style="363" customWidth="1"/>
    <col min="12317" max="12317" width="5" style="363" customWidth="1"/>
    <col min="12318" max="12318" width="4.85546875" style="363" customWidth="1"/>
    <col min="12319" max="12320" width="5.140625" style="363" customWidth="1"/>
    <col min="12321" max="12324" width="4.85546875" style="363" customWidth="1"/>
    <col min="12325" max="12325" width="4.28515625" style="363" customWidth="1"/>
    <col min="12326" max="12328" width="4.85546875" style="363" customWidth="1"/>
    <col min="12329" max="12329" width="5.28515625" style="363" customWidth="1"/>
    <col min="12330" max="12330" width="5.28515625" style="363" bestFit="1" customWidth="1"/>
    <col min="12331" max="12331" width="5.28515625" style="363" customWidth="1"/>
    <col min="12332" max="12332" width="4.85546875" style="363" customWidth="1"/>
    <col min="12333" max="12333" width="5" style="363" customWidth="1"/>
    <col min="12334" max="12334" width="5.28515625" style="363" bestFit="1" customWidth="1"/>
    <col min="12335" max="12335" width="5.140625" style="363" customWidth="1"/>
    <col min="12336" max="12337" width="4.28515625" style="363" customWidth="1"/>
    <col min="12338" max="12338" width="4.85546875" style="363" customWidth="1"/>
    <col min="12339" max="12339" width="4.28515625" style="363" customWidth="1"/>
    <col min="12340" max="12367" width="0" style="363" hidden="1" customWidth="1"/>
    <col min="12368" max="12369" width="9.140625" style="363"/>
    <col min="12370" max="12370" width="7.28515625" style="363" customWidth="1"/>
    <col min="12371" max="12371" width="2.5703125" style="363" customWidth="1"/>
    <col min="12372" max="12372" width="11.85546875" style="363" customWidth="1"/>
    <col min="12373" max="12550" width="9.140625" style="363"/>
    <col min="12551" max="12551" width="2.28515625" style="363" customWidth="1"/>
    <col min="12552" max="12553" width="15.42578125" style="363" customWidth="1"/>
    <col min="12554" max="12554" width="16.42578125" style="363" customWidth="1"/>
    <col min="12555" max="12555" width="9.28515625" style="363" customWidth="1"/>
    <col min="12556" max="12556" width="4.28515625" style="363" customWidth="1"/>
    <col min="12557" max="12557" width="4.42578125" style="363" customWidth="1"/>
    <col min="12558" max="12558" width="4.28515625" style="363" customWidth="1"/>
    <col min="12559" max="12559" width="5.140625" style="363" customWidth="1"/>
    <col min="12560" max="12561" width="4.85546875" style="363" customWidth="1"/>
    <col min="12562" max="12562" width="5.140625" style="363" customWidth="1"/>
    <col min="12563" max="12563" width="4.42578125" style="363" customWidth="1"/>
    <col min="12564" max="12564" width="4.85546875" style="363" customWidth="1"/>
    <col min="12565" max="12568" width="4.28515625" style="363" customWidth="1"/>
    <col min="12569" max="12569" width="4.7109375" style="363" customWidth="1"/>
    <col min="12570" max="12570" width="5" style="363" customWidth="1"/>
    <col min="12571" max="12571" width="5.28515625" style="363" customWidth="1"/>
    <col min="12572" max="12572" width="4.28515625" style="363" customWidth="1"/>
    <col min="12573" max="12573" width="5" style="363" customWidth="1"/>
    <col min="12574" max="12574" width="4.85546875" style="363" customWidth="1"/>
    <col min="12575" max="12576" width="5.140625" style="363" customWidth="1"/>
    <col min="12577" max="12580" width="4.85546875" style="363" customWidth="1"/>
    <col min="12581" max="12581" width="4.28515625" style="363" customWidth="1"/>
    <col min="12582" max="12584" width="4.85546875" style="363" customWidth="1"/>
    <col min="12585" max="12585" width="5.28515625" style="363" customWidth="1"/>
    <col min="12586" max="12586" width="5.28515625" style="363" bestFit="1" customWidth="1"/>
    <col min="12587" max="12587" width="5.28515625" style="363" customWidth="1"/>
    <col min="12588" max="12588" width="4.85546875" style="363" customWidth="1"/>
    <col min="12589" max="12589" width="5" style="363" customWidth="1"/>
    <col min="12590" max="12590" width="5.28515625" style="363" bestFit="1" customWidth="1"/>
    <col min="12591" max="12591" width="5.140625" style="363" customWidth="1"/>
    <col min="12592" max="12593" width="4.28515625" style="363" customWidth="1"/>
    <col min="12594" max="12594" width="4.85546875" style="363" customWidth="1"/>
    <col min="12595" max="12595" width="4.28515625" style="363" customWidth="1"/>
    <col min="12596" max="12623" width="0" style="363" hidden="1" customWidth="1"/>
    <col min="12624" max="12625" width="9.140625" style="363"/>
    <col min="12626" max="12626" width="7.28515625" style="363" customWidth="1"/>
    <col min="12627" max="12627" width="2.5703125" style="363" customWidth="1"/>
    <col min="12628" max="12628" width="11.85546875" style="363" customWidth="1"/>
    <col min="12629" max="12806" width="9.140625" style="363"/>
    <col min="12807" max="12807" width="2.28515625" style="363" customWidth="1"/>
    <col min="12808" max="12809" width="15.42578125" style="363" customWidth="1"/>
    <col min="12810" max="12810" width="16.42578125" style="363" customWidth="1"/>
    <col min="12811" max="12811" width="9.28515625" style="363" customWidth="1"/>
    <col min="12812" max="12812" width="4.28515625" style="363" customWidth="1"/>
    <col min="12813" max="12813" width="4.42578125" style="363" customWidth="1"/>
    <col min="12814" max="12814" width="4.28515625" style="363" customWidth="1"/>
    <col min="12815" max="12815" width="5.140625" style="363" customWidth="1"/>
    <col min="12816" max="12817" width="4.85546875" style="363" customWidth="1"/>
    <col min="12818" max="12818" width="5.140625" style="363" customWidth="1"/>
    <col min="12819" max="12819" width="4.42578125" style="363" customWidth="1"/>
    <col min="12820" max="12820" width="4.85546875" style="363" customWidth="1"/>
    <col min="12821" max="12824" width="4.28515625" style="363" customWidth="1"/>
    <col min="12825" max="12825" width="4.7109375" style="363" customWidth="1"/>
    <col min="12826" max="12826" width="5" style="363" customWidth="1"/>
    <col min="12827" max="12827" width="5.28515625" style="363" customWidth="1"/>
    <col min="12828" max="12828" width="4.28515625" style="363" customWidth="1"/>
    <col min="12829" max="12829" width="5" style="363" customWidth="1"/>
    <col min="12830" max="12830" width="4.85546875" style="363" customWidth="1"/>
    <col min="12831" max="12832" width="5.140625" style="363" customWidth="1"/>
    <col min="12833" max="12836" width="4.85546875" style="363" customWidth="1"/>
    <col min="12837" max="12837" width="4.28515625" style="363" customWidth="1"/>
    <col min="12838" max="12840" width="4.85546875" style="363" customWidth="1"/>
    <col min="12841" max="12841" width="5.28515625" style="363" customWidth="1"/>
    <col min="12842" max="12842" width="5.28515625" style="363" bestFit="1" customWidth="1"/>
    <col min="12843" max="12843" width="5.28515625" style="363" customWidth="1"/>
    <col min="12844" max="12844" width="4.85546875" style="363" customWidth="1"/>
    <col min="12845" max="12845" width="5" style="363" customWidth="1"/>
    <col min="12846" max="12846" width="5.28515625" style="363" bestFit="1" customWidth="1"/>
    <col min="12847" max="12847" width="5.140625" style="363" customWidth="1"/>
    <col min="12848" max="12849" width="4.28515625" style="363" customWidth="1"/>
    <col min="12850" max="12850" width="4.85546875" style="363" customWidth="1"/>
    <col min="12851" max="12851" width="4.28515625" style="363" customWidth="1"/>
    <col min="12852" max="12879" width="0" style="363" hidden="1" customWidth="1"/>
    <col min="12880" max="12881" width="9.140625" style="363"/>
    <col min="12882" max="12882" width="7.28515625" style="363" customWidth="1"/>
    <col min="12883" max="12883" width="2.5703125" style="363" customWidth="1"/>
    <col min="12884" max="12884" width="11.85546875" style="363" customWidth="1"/>
    <col min="12885" max="13062" width="9.140625" style="363"/>
    <col min="13063" max="13063" width="2.28515625" style="363" customWidth="1"/>
    <col min="13064" max="13065" width="15.42578125" style="363" customWidth="1"/>
    <col min="13066" max="13066" width="16.42578125" style="363" customWidth="1"/>
    <col min="13067" max="13067" width="9.28515625" style="363" customWidth="1"/>
    <col min="13068" max="13068" width="4.28515625" style="363" customWidth="1"/>
    <col min="13069" max="13069" width="4.42578125" style="363" customWidth="1"/>
    <col min="13070" max="13070" width="4.28515625" style="363" customWidth="1"/>
    <col min="13071" max="13071" width="5.140625" style="363" customWidth="1"/>
    <col min="13072" max="13073" width="4.85546875" style="363" customWidth="1"/>
    <col min="13074" max="13074" width="5.140625" style="363" customWidth="1"/>
    <col min="13075" max="13075" width="4.42578125" style="363" customWidth="1"/>
    <col min="13076" max="13076" width="4.85546875" style="363" customWidth="1"/>
    <col min="13077" max="13080" width="4.28515625" style="363" customWidth="1"/>
    <col min="13081" max="13081" width="4.7109375" style="363" customWidth="1"/>
    <col min="13082" max="13082" width="5" style="363" customWidth="1"/>
    <col min="13083" max="13083" width="5.28515625" style="363" customWidth="1"/>
    <col min="13084" max="13084" width="4.28515625" style="363" customWidth="1"/>
    <col min="13085" max="13085" width="5" style="363" customWidth="1"/>
    <col min="13086" max="13086" width="4.85546875" style="363" customWidth="1"/>
    <col min="13087" max="13088" width="5.140625" style="363" customWidth="1"/>
    <col min="13089" max="13092" width="4.85546875" style="363" customWidth="1"/>
    <col min="13093" max="13093" width="4.28515625" style="363" customWidth="1"/>
    <col min="13094" max="13096" width="4.85546875" style="363" customWidth="1"/>
    <col min="13097" max="13097" width="5.28515625" style="363" customWidth="1"/>
    <col min="13098" max="13098" width="5.28515625" style="363" bestFit="1" customWidth="1"/>
    <col min="13099" max="13099" width="5.28515625" style="363" customWidth="1"/>
    <col min="13100" max="13100" width="4.85546875" style="363" customWidth="1"/>
    <col min="13101" max="13101" width="5" style="363" customWidth="1"/>
    <col min="13102" max="13102" width="5.28515625" style="363" bestFit="1" customWidth="1"/>
    <col min="13103" max="13103" width="5.140625" style="363" customWidth="1"/>
    <col min="13104" max="13105" width="4.28515625" style="363" customWidth="1"/>
    <col min="13106" max="13106" width="4.85546875" style="363" customWidth="1"/>
    <col min="13107" max="13107" width="4.28515625" style="363" customWidth="1"/>
    <col min="13108" max="13135" width="0" style="363" hidden="1" customWidth="1"/>
    <col min="13136" max="13137" width="9.140625" style="363"/>
    <col min="13138" max="13138" width="7.28515625" style="363" customWidth="1"/>
    <col min="13139" max="13139" width="2.5703125" style="363" customWidth="1"/>
    <col min="13140" max="13140" width="11.85546875" style="363" customWidth="1"/>
    <col min="13141" max="13318" width="9.140625" style="363"/>
    <col min="13319" max="13319" width="2.28515625" style="363" customWidth="1"/>
    <col min="13320" max="13321" width="15.42578125" style="363" customWidth="1"/>
    <col min="13322" max="13322" width="16.42578125" style="363" customWidth="1"/>
    <col min="13323" max="13323" width="9.28515625" style="363" customWidth="1"/>
    <col min="13324" max="13324" width="4.28515625" style="363" customWidth="1"/>
    <col min="13325" max="13325" width="4.42578125" style="363" customWidth="1"/>
    <col min="13326" max="13326" width="4.28515625" style="363" customWidth="1"/>
    <col min="13327" max="13327" width="5.140625" style="363" customWidth="1"/>
    <col min="13328" max="13329" width="4.85546875" style="363" customWidth="1"/>
    <col min="13330" max="13330" width="5.140625" style="363" customWidth="1"/>
    <col min="13331" max="13331" width="4.42578125" style="363" customWidth="1"/>
    <col min="13332" max="13332" width="4.85546875" style="363" customWidth="1"/>
    <col min="13333" max="13336" width="4.28515625" style="363" customWidth="1"/>
    <col min="13337" max="13337" width="4.7109375" style="363" customWidth="1"/>
    <col min="13338" max="13338" width="5" style="363" customWidth="1"/>
    <col min="13339" max="13339" width="5.28515625" style="363" customWidth="1"/>
    <col min="13340" max="13340" width="4.28515625" style="363" customWidth="1"/>
    <col min="13341" max="13341" width="5" style="363" customWidth="1"/>
    <col min="13342" max="13342" width="4.85546875" style="363" customWidth="1"/>
    <col min="13343" max="13344" width="5.140625" style="363" customWidth="1"/>
    <col min="13345" max="13348" width="4.85546875" style="363" customWidth="1"/>
    <col min="13349" max="13349" width="4.28515625" style="363" customWidth="1"/>
    <col min="13350" max="13352" width="4.85546875" style="363" customWidth="1"/>
    <col min="13353" max="13353" width="5.28515625" style="363" customWidth="1"/>
    <col min="13354" max="13354" width="5.28515625" style="363" bestFit="1" customWidth="1"/>
    <col min="13355" max="13355" width="5.28515625" style="363" customWidth="1"/>
    <col min="13356" max="13356" width="4.85546875" style="363" customWidth="1"/>
    <col min="13357" max="13357" width="5" style="363" customWidth="1"/>
    <col min="13358" max="13358" width="5.28515625" style="363" bestFit="1" customWidth="1"/>
    <col min="13359" max="13359" width="5.140625" style="363" customWidth="1"/>
    <col min="13360" max="13361" width="4.28515625" style="363" customWidth="1"/>
    <col min="13362" max="13362" width="4.85546875" style="363" customWidth="1"/>
    <col min="13363" max="13363" width="4.28515625" style="363" customWidth="1"/>
    <col min="13364" max="13391" width="0" style="363" hidden="1" customWidth="1"/>
    <col min="13392" max="13393" width="9.140625" style="363"/>
    <col min="13394" max="13394" width="7.28515625" style="363" customWidth="1"/>
    <col min="13395" max="13395" width="2.5703125" style="363" customWidth="1"/>
    <col min="13396" max="13396" width="11.85546875" style="363" customWidth="1"/>
    <col min="13397" max="13574" width="9.140625" style="363"/>
    <col min="13575" max="13575" width="2.28515625" style="363" customWidth="1"/>
    <col min="13576" max="13577" width="15.42578125" style="363" customWidth="1"/>
    <col min="13578" max="13578" width="16.42578125" style="363" customWidth="1"/>
    <col min="13579" max="13579" width="9.28515625" style="363" customWidth="1"/>
    <col min="13580" max="13580" width="4.28515625" style="363" customWidth="1"/>
    <col min="13581" max="13581" width="4.42578125" style="363" customWidth="1"/>
    <col min="13582" max="13582" width="4.28515625" style="363" customWidth="1"/>
    <col min="13583" max="13583" width="5.140625" style="363" customWidth="1"/>
    <col min="13584" max="13585" width="4.85546875" style="363" customWidth="1"/>
    <col min="13586" max="13586" width="5.140625" style="363" customWidth="1"/>
    <col min="13587" max="13587" width="4.42578125" style="363" customWidth="1"/>
    <col min="13588" max="13588" width="4.85546875" style="363" customWidth="1"/>
    <col min="13589" max="13592" width="4.28515625" style="363" customWidth="1"/>
    <col min="13593" max="13593" width="4.7109375" style="363" customWidth="1"/>
    <col min="13594" max="13594" width="5" style="363" customWidth="1"/>
    <col min="13595" max="13595" width="5.28515625" style="363" customWidth="1"/>
    <col min="13596" max="13596" width="4.28515625" style="363" customWidth="1"/>
    <col min="13597" max="13597" width="5" style="363" customWidth="1"/>
    <col min="13598" max="13598" width="4.85546875" style="363" customWidth="1"/>
    <col min="13599" max="13600" width="5.140625" style="363" customWidth="1"/>
    <col min="13601" max="13604" width="4.85546875" style="363" customWidth="1"/>
    <col min="13605" max="13605" width="4.28515625" style="363" customWidth="1"/>
    <col min="13606" max="13608" width="4.85546875" style="363" customWidth="1"/>
    <col min="13609" max="13609" width="5.28515625" style="363" customWidth="1"/>
    <col min="13610" max="13610" width="5.28515625" style="363" bestFit="1" customWidth="1"/>
    <col min="13611" max="13611" width="5.28515625" style="363" customWidth="1"/>
    <col min="13612" max="13612" width="4.85546875" style="363" customWidth="1"/>
    <col min="13613" max="13613" width="5" style="363" customWidth="1"/>
    <col min="13614" max="13614" width="5.28515625" style="363" bestFit="1" customWidth="1"/>
    <col min="13615" max="13615" width="5.140625" style="363" customWidth="1"/>
    <col min="13616" max="13617" width="4.28515625" style="363" customWidth="1"/>
    <col min="13618" max="13618" width="4.85546875" style="363" customWidth="1"/>
    <col min="13619" max="13619" width="4.28515625" style="363" customWidth="1"/>
    <col min="13620" max="13647" width="0" style="363" hidden="1" customWidth="1"/>
    <col min="13648" max="13649" width="9.140625" style="363"/>
    <col min="13650" max="13650" width="7.28515625" style="363" customWidth="1"/>
    <col min="13651" max="13651" width="2.5703125" style="363" customWidth="1"/>
    <col min="13652" max="13652" width="11.85546875" style="363" customWidth="1"/>
    <col min="13653" max="13830" width="9.140625" style="363"/>
    <col min="13831" max="13831" width="2.28515625" style="363" customWidth="1"/>
    <col min="13832" max="13833" width="15.42578125" style="363" customWidth="1"/>
    <col min="13834" max="13834" width="16.42578125" style="363" customWidth="1"/>
    <col min="13835" max="13835" width="9.28515625" style="363" customWidth="1"/>
    <col min="13836" max="13836" width="4.28515625" style="363" customWidth="1"/>
    <col min="13837" max="13837" width="4.42578125" style="363" customWidth="1"/>
    <col min="13838" max="13838" width="4.28515625" style="363" customWidth="1"/>
    <col min="13839" max="13839" width="5.140625" style="363" customWidth="1"/>
    <col min="13840" max="13841" width="4.85546875" style="363" customWidth="1"/>
    <col min="13842" max="13842" width="5.140625" style="363" customWidth="1"/>
    <col min="13843" max="13843" width="4.42578125" style="363" customWidth="1"/>
    <col min="13844" max="13844" width="4.85546875" style="363" customWidth="1"/>
    <col min="13845" max="13848" width="4.28515625" style="363" customWidth="1"/>
    <col min="13849" max="13849" width="4.7109375" style="363" customWidth="1"/>
    <col min="13850" max="13850" width="5" style="363" customWidth="1"/>
    <col min="13851" max="13851" width="5.28515625" style="363" customWidth="1"/>
    <col min="13852" max="13852" width="4.28515625" style="363" customWidth="1"/>
    <col min="13853" max="13853" width="5" style="363" customWidth="1"/>
    <col min="13854" max="13854" width="4.85546875" style="363" customWidth="1"/>
    <col min="13855" max="13856" width="5.140625" style="363" customWidth="1"/>
    <col min="13857" max="13860" width="4.85546875" style="363" customWidth="1"/>
    <col min="13861" max="13861" width="4.28515625" style="363" customWidth="1"/>
    <col min="13862" max="13864" width="4.85546875" style="363" customWidth="1"/>
    <col min="13865" max="13865" width="5.28515625" style="363" customWidth="1"/>
    <col min="13866" max="13866" width="5.28515625" style="363" bestFit="1" customWidth="1"/>
    <col min="13867" max="13867" width="5.28515625" style="363" customWidth="1"/>
    <col min="13868" max="13868" width="4.85546875" style="363" customWidth="1"/>
    <col min="13869" max="13869" width="5" style="363" customWidth="1"/>
    <col min="13870" max="13870" width="5.28515625" style="363" bestFit="1" customWidth="1"/>
    <col min="13871" max="13871" width="5.140625" style="363" customWidth="1"/>
    <col min="13872" max="13873" width="4.28515625" style="363" customWidth="1"/>
    <col min="13874" max="13874" width="4.85546875" style="363" customWidth="1"/>
    <col min="13875" max="13875" width="4.28515625" style="363" customWidth="1"/>
    <col min="13876" max="13903" width="0" style="363" hidden="1" customWidth="1"/>
    <col min="13904" max="13905" width="9.140625" style="363"/>
    <col min="13906" max="13906" width="7.28515625" style="363" customWidth="1"/>
    <col min="13907" max="13907" width="2.5703125" style="363" customWidth="1"/>
    <col min="13908" max="13908" width="11.85546875" style="363" customWidth="1"/>
    <col min="13909" max="14086" width="9.140625" style="363"/>
    <col min="14087" max="14087" width="2.28515625" style="363" customWidth="1"/>
    <col min="14088" max="14089" width="15.42578125" style="363" customWidth="1"/>
    <col min="14090" max="14090" width="16.42578125" style="363" customWidth="1"/>
    <col min="14091" max="14091" width="9.28515625" style="363" customWidth="1"/>
    <col min="14092" max="14092" width="4.28515625" style="363" customWidth="1"/>
    <col min="14093" max="14093" width="4.42578125" style="363" customWidth="1"/>
    <col min="14094" max="14094" width="4.28515625" style="363" customWidth="1"/>
    <col min="14095" max="14095" width="5.140625" style="363" customWidth="1"/>
    <col min="14096" max="14097" width="4.85546875" style="363" customWidth="1"/>
    <col min="14098" max="14098" width="5.140625" style="363" customWidth="1"/>
    <col min="14099" max="14099" width="4.42578125" style="363" customWidth="1"/>
    <col min="14100" max="14100" width="4.85546875" style="363" customWidth="1"/>
    <col min="14101" max="14104" width="4.28515625" style="363" customWidth="1"/>
    <col min="14105" max="14105" width="4.7109375" style="363" customWidth="1"/>
    <col min="14106" max="14106" width="5" style="363" customWidth="1"/>
    <col min="14107" max="14107" width="5.28515625" style="363" customWidth="1"/>
    <col min="14108" max="14108" width="4.28515625" style="363" customWidth="1"/>
    <col min="14109" max="14109" width="5" style="363" customWidth="1"/>
    <col min="14110" max="14110" width="4.85546875" style="363" customWidth="1"/>
    <col min="14111" max="14112" width="5.140625" style="363" customWidth="1"/>
    <col min="14113" max="14116" width="4.85546875" style="363" customWidth="1"/>
    <col min="14117" max="14117" width="4.28515625" style="363" customWidth="1"/>
    <col min="14118" max="14120" width="4.85546875" style="363" customWidth="1"/>
    <col min="14121" max="14121" width="5.28515625" style="363" customWidth="1"/>
    <col min="14122" max="14122" width="5.28515625" style="363" bestFit="1" customWidth="1"/>
    <col min="14123" max="14123" width="5.28515625" style="363" customWidth="1"/>
    <col min="14124" max="14124" width="4.85546875" style="363" customWidth="1"/>
    <col min="14125" max="14125" width="5" style="363" customWidth="1"/>
    <col min="14126" max="14126" width="5.28515625" style="363" bestFit="1" customWidth="1"/>
    <col min="14127" max="14127" width="5.140625" style="363" customWidth="1"/>
    <col min="14128" max="14129" width="4.28515625" style="363" customWidth="1"/>
    <col min="14130" max="14130" width="4.85546875" style="363" customWidth="1"/>
    <col min="14131" max="14131" width="4.28515625" style="363" customWidth="1"/>
    <col min="14132" max="14159" width="0" style="363" hidden="1" customWidth="1"/>
    <col min="14160" max="14161" width="9.140625" style="363"/>
    <col min="14162" max="14162" width="7.28515625" style="363" customWidth="1"/>
    <col min="14163" max="14163" width="2.5703125" style="363" customWidth="1"/>
    <col min="14164" max="14164" width="11.85546875" style="363" customWidth="1"/>
    <col min="14165" max="14342" width="9.140625" style="363"/>
    <col min="14343" max="14343" width="2.28515625" style="363" customWidth="1"/>
    <col min="14344" max="14345" width="15.42578125" style="363" customWidth="1"/>
    <col min="14346" max="14346" width="16.42578125" style="363" customWidth="1"/>
    <col min="14347" max="14347" width="9.28515625" style="363" customWidth="1"/>
    <col min="14348" max="14348" width="4.28515625" style="363" customWidth="1"/>
    <col min="14349" max="14349" width="4.42578125" style="363" customWidth="1"/>
    <col min="14350" max="14350" width="4.28515625" style="363" customWidth="1"/>
    <col min="14351" max="14351" width="5.140625" style="363" customWidth="1"/>
    <col min="14352" max="14353" width="4.85546875" style="363" customWidth="1"/>
    <col min="14354" max="14354" width="5.140625" style="363" customWidth="1"/>
    <col min="14355" max="14355" width="4.42578125" style="363" customWidth="1"/>
    <col min="14356" max="14356" width="4.85546875" style="363" customWidth="1"/>
    <col min="14357" max="14360" width="4.28515625" style="363" customWidth="1"/>
    <col min="14361" max="14361" width="4.7109375" style="363" customWidth="1"/>
    <col min="14362" max="14362" width="5" style="363" customWidth="1"/>
    <col min="14363" max="14363" width="5.28515625" style="363" customWidth="1"/>
    <col min="14364" max="14364" width="4.28515625" style="363" customWidth="1"/>
    <col min="14365" max="14365" width="5" style="363" customWidth="1"/>
    <col min="14366" max="14366" width="4.85546875" style="363" customWidth="1"/>
    <col min="14367" max="14368" width="5.140625" style="363" customWidth="1"/>
    <col min="14369" max="14372" width="4.85546875" style="363" customWidth="1"/>
    <col min="14373" max="14373" width="4.28515625" style="363" customWidth="1"/>
    <col min="14374" max="14376" width="4.85546875" style="363" customWidth="1"/>
    <col min="14377" max="14377" width="5.28515625" style="363" customWidth="1"/>
    <col min="14378" max="14378" width="5.28515625" style="363" bestFit="1" customWidth="1"/>
    <col min="14379" max="14379" width="5.28515625" style="363" customWidth="1"/>
    <col min="14380" max="14380" width="4.85546875" style="363" customWidth="1"/>
    <col min="14381" max="14381" width="5" style="363" customWidth="1"/>
    <col min="14382" max="14382" width="5.28515625" style="363" bestFit="1" customWidth="1"/>
    <col min="14383" max="14383" width="5.140625" style="363" customWidth="1"/>
    <col min="14384" max="14385" width="4.28515625" style="363" customWidth="1"/>
    <col min="14386" max="14386" width="4.85546875" style="363" customWidth="1"/>
    <col min="14387" max="14387" width="4.28515625" style="363" customWidth="1"/>
    <col min="14388" max="14415" width="0" style="363" hidden="1" customWidth="1"/>
    <col min="14416" max="14417" width="9.140625" style="363"/>
    <col min="14418" max="14418" width="7.28515625" style="363" customWidth="1"/>
    <col min="14419" max="14419" width="2.5703125" style="363" customWidth="1"/>
    <col min="14420" max="14420" width="11.85546875" style="363" customWidth="1"/>
    <col min="14421" max="14598" width="9.140625" style="363"/>
    <col min="14599" max="14599" width="2.28515625" style="363" customWidth="1"/>
    <col min="14600" max="14601" width="15.42578125" style="363" customWidth="1"/>
    <col min="14602" max="14602" width="16.42578125" style="363" customWidth="1"/>
    <col min="14603" max="14603" width="9.28515625" style="363" customWidth="1"/>
    <col min="14604" max="14604" width="4.28515625" style="363" customWidth="1"/>
    <col min="14605" max="14605" width="4.42578125" style="363" customWidth="1"/>
    <col min="14606" max="14606" width="4.28515625" style="363" customWidth="1"/>
    <col min="14607" max="14607" width="5.140625" style="363" customWidth="1"/>
    <col min="14608" max="14609" width="4.85546875" style="363" customWidth="1"/>
    <col min="14610" max="14610" width="5.140625" style="363" customWidth="1"/>
    <col min="14611" max="14611" width="4.42578125" style="363" customWidth="1"/>
    <col min="14612" max="14612" width="4.85546875" style="363" customWidth="1"/>
    <col min="14613" max="14616" width="4.28515625" style="363" customWidth="1"/>
    <col min="14617" max="14617" width="4.7109375" style="363" customWidth="1"/>
    <col min="14618" max="14618" width="5" style="363" customWidth="1"/>
    <col min="14619" max="14619" width="5.28515625" style="363" customWidth="1"/>
    <col min="14620" max="14620" width="4.28515625" style="363" customWidth="1"/>
    <col min="14621" max="14621" width="5" style="363" customWidth="1"/>
    <col min="14622" max="14622" width="4.85546875" style="363" customWidth="1"/>
    <col min="14623" max="14624" width="5.140625" style="363" customWidth="1"/>
    <col min="14625" max="14628" width="4.85546875" style="363" customWidth="1"/>
    <col min="14629" max="14629" width="4.28515625" style="363" customWidth="1"/>
    <col min="14630" max="14632" width="4.85546875" style="363" customWidth="1"/>
    <col min="14633" max="14633" width="5.28515625" style="363" customWidth="1"/>
    <col min="14634" max="14634" width="5.28515625" style="363" bestFit="1" customWidth="1"/>
    <col min="14635" max="14635" width="5.28515625" style="363" customWidth="1"/>
    <col min="14636" max="14636" width="4.85546875" style="363" customWidth="1"/>
    <col min="14637" max="14637" width="5" style="363" customWidth="1"/>
    <col min="14638" max="14638" width="5.28515625" style="363" bestFit="1" customWidth="1"/>
    <col min="14639" max="14639" width="5.140625" style="363" customWidth="1"/>
    <col min="14640" max="14641" width="4.28515625" style="363" customWidth="1"/>
    <col min="14642" max="14642" width="4.85546875" style="363" customWidth="1"/>
    <col min="14643" max="14643" width="4.28515625" style="363" customWidth="1"/>
    <col min="14644" max="14671" width="0" style="363" hidden="1" customWidth="1"/>
    <col min="14672" max="14673" width="9.140625" style="363"/>
    <col min="14674" max="14674" width="7.28515625" style="363" customWidth="1"/>
    <col min="14675" max="14675" width="2.5703125" style="363" customWidth="1"/>
    <col min="14676" max="14676" width="11.85546875" style="363" customWidth="1"/>
    <col min="14677" max="14854" width="9.140625" style="363"/>
    <col min="14855" max="14855" width="2.28515625" style="363" customWidth="1"/>
    <col min="14856" max="14857" width="15.42578125" style="363" customWidth="1"/>
    <col min="14858" max="14858" width="16.42578125" style="363" customWidth="1"/>
    <col min="14859" max="14859" width="9.28515625" style="363" customWidth="1"/>
    <col min="14860" max="14860" width="4.28515625" style="363" customWidth="1"/>
    <col min="14861" max="14861" width="4.42578125" style="363" customWidth="1"/>
    <col min="14862" max="14862" width="4.28515625" style="363" customWidth="1"/>
    <col min="14863" max="14863" width="5.140625" style="363" customWidth="1"/>
    <col min="14864" max="14865" width="4.85546875" style="363" customWidth="1"/>
    <col min="14866" max="14866" width="5.140625" style="363" customWidth="1"/>
    <col min="14867" max="14867" width="4.42578125" style="363" customWidth="1"/>
    <col min="14868" max="14868" width="4.85546875" style="363" customWidth="1"/>
    <col min="14869" max="14872" width="4.28515625" style="363" customWidth="1"/>
    <col min="14873" max="14873" width="4.7109375" style="363" customWidth="1"/>
    <col min="14874" max="14874" width="5" style="363" customWidth="1"/>
    <col min="14875" max="14875" width="5.28515625" style="363" customWidth="1"/>
    <col min="14876" max="14876" width="4.28515625" style="363" customWidth="1"/>
    <col min="14877" max="14877" width="5" style="363" customWidth="1"/>
    <col min="14878" max="14878" width="4.85546875" style="363" customWidth="1"/>
    <col min="14879" max="14880" width="5.140625" style="363" customWidth="1"/>
    <col min="14881" max="14884" width="4.85546875" style="363" customWidth="1"/>
    <col min="14885" max="14885" width="4.28515625" style="363" customWidth="1"/>
    <col min="14886" max="14888" width="4.85546875" style="363" customWidth="1"/>
    <col min="14889" max="14889" width="5.28515625" style="363" customWidth="1"/>
    <col min="14890" max="14890" width="5.28515625" style="363" bestFit="1" customWidth="1"/>
    <col min="14891" max="14891" width="5.28515625" style="363" customWidth="1"/>
    <col min="14892" max="14892" width="4.85546875" style="363" customWidth="1"/>
    <col min="14893" max="14893" width="5" style="363" customWidth="1"/>
    <col min="14894" max="14894" width="5.28515625" style="363" bestFit="1" customWidth="1"/>
    <col min="14895" max="14895" width="5.140625" style="363" customWidth="1"/>
    <col min="14896" max="14897" width="4.28515625" style="363" customWidth="1"/>
    <col min="14898" max="14898" width="4.85546875" style="363" customWidth="1"/>
    <col min="14899" max="14899" width="4.28515625" style="363" customWidth="1"/>
    <col min="14900" max="14927" width="0" style="363" hidden="1" customWidth="1"/>
    <col min="14928" max="14929" width="9.140625" style="363"/>
    <col min="14930" max="14930" width="7.28515625" style="363" customWidth="1"/>
    <col min="14931" max="14931" width="2.5703125" style="363" customWidth="1"/>
    <col min="14932" max="14932" width="11.85546875" style="363" customWidth="1"/>
    <col min="14933" max="15110" width="9.140625" style="363"/>
    <col min="15111" max="15111" width="2.28515625" style="363" customWidth="1"/>
    <col min="15112" max="15113" width="15.42578125" style="363" customWidth="1"/>
    <col min="15114" max="15114" width="16.42578125" style="363" customWidth="1"/>
    <col min="15115" max="15115" width="9.28515625" style="363" customWidth="1"/>
    <col min="15116" max="15116" width="4.28515625" style="363" customWidth="1"/>
    <col min="15117" max="15117" width="4.42578125" style="363" customWidth="1"/>
    <col min="15118" max="15118" width="4.28515625" style="363" customWidth="1"/>
    <col min="15119" max="15119" width="5.140625" style="363" customWidth="1"/>
    <col min="15120" max="15121" width="4.85546875" style="363" customWidth="1"/>
    <col min="15122" max="15122" width="5.140625" style="363" customWidth="1"/>
    <col min="15123" max="15123" width="4.42578125" style="363" customWidth="1"/>
    <col min="15124" max="15124" width="4.85546875" style="363" customWidth="1"/>
    <col min="15125" max="15128" width="4.28515625" style="363" customWidth="1"/>
    <col min="15129" max="15129" width="4.7109375" style="363" customWidth="1"/>
    <col min="15130" max="15130" width="5" style="363" customWidth="1"/>
    <col min="15131" max="15131" width="5.28515625" style="363" customWidth="1"/>
    <col min="15132" max="15132" width="4.28515625" style="363" customWidth="1"/>
    <col min="15133" max="15133" width="5" style="363" customWidth="1"/>
    <col min="15134" max="15134" width="4.85546875" style="363" customWidth="1"/>
    <col min="15135" max="15136" width="5.140625" style="363" customWidth="1"/>
    <col min="15137" max="15140" width="4.85546875" style="363" customWidth="1"/>
    <col min="15141" max="15141" width="4.28515625" style="363" customWidth="1"/>
    <col min="15142" max="15144" width="4.85546875" style="363" customWidth="1"/>
    <col min="15145" max="15145" width="5.28515625" style="363" customWidth="1"/>
    <col min="15146" max="15146" width="5.28515625" style="363" bestFit="1" customWidth="1"/>
    <col min="15147" max="15147" width="5.28515625" style="363" customWidth="1"/>
    <col min="15148" max="15148" width="4.85546875" style="363" customWidth="1"/>
    <col min="15149" max="15149" width="5" style="363" customWidth="1"/>
    <col min="15150" max="15150" width="5.28515625" style="363" bestFit="1" customWidth="1"/>
    <col min="15151" max="15151" width="5.140625" style="363" customWidth="1"/>
    <col min="15152" max="15153" width="4.28515625" style="363" customWidth="1"/>
    <col min="15154" max="15154" width="4.85546875" style="363" customWidth="1"/>
    <col min="15155" max="15155" width="4.28515625" style="363" customWidth="1"/>
    <col min="15156" max="15183" width="0" style="363" hidden="1" customWidth="1"/>
    <col min="15184" max="15185" width="9.140625" style="363"/>
    <col min="15186" max="15186" width="7.28515625" style="363" customWidth="1"/>
    <col min="15187" max="15187" width="2.5703125" style="363" customWidth="1"/>
    <col min="15188" max="15188" width="11.85546875" style="363" customWidth="1"/>
    <col min="15189" max="15366" width="9.140625" style="363"/>
    <col min="15367" max="15367" width="2.28515625" style="363" customWidth="1"/>
    <col min="15368" max="15369" width="15.42578125" style="363" customWidth="1"/>
    <col min="15370" max="15370" width="16.42578125" style="363" customWidth="1"/>
    <col min="15371" max="15371" width="9.28515625" style="363" customWidth="1"/>
    <col min="15372" max="15372" width="4.28515625" style="363" customWidth="1"/>
    <col min="15373" max="15373" width="4.42578125" style="363" customWidth="1"/>
    <col min="15374" max="15374" width="4.28515625" style="363" customWidth="1"/>
    <col min="15375" max="15375" width="5.140625" style="363" customWidth="1"/>
    <col min="15376" max="15377" width="4.85546875" style="363" customWidth="1"/>
    <col min="15378" max="15378" width="5.140625" style="363" customWidth="1"/>
    <col min="15379" max="15379" width="4.42578125" style="363" customWidth="1"/>
    <col min="15380" max="15380" width="4.85546875" style="363" customWidth="1"/>
    <col min="15381" max="15384" width="4.28515625" style="363" customWidth="1"/>
    <col min="15385" max="15385" width="4.7109375" style="363" customWidth="1"/>
    <col min="15386" max="15386" width="5" style="363" customWidth="1"/>
    <col min="15387" max="15387" width="5.28515625" style="363" customWidth="1"/>
    <col min="15388" max="15388" width="4.28515625" style="363" customWidth="1"/>
    <col min="15389" max="15389" width="5" style="363" customWidth="1"/>
    <col min="15390" max="15390" width="4.85546875" style="363" customWidth="1"/>
    <col min="15391" max="15392" width="5.140625" style="363" customWidth="1"/>
    <col min="15393" max="15396" width="4.85546875" style="363" customWidth="1"/>
    <col min="15397" max="15397" width="4.28515625" style="363" customWidth="1"/>
    <col min="15398" max="15400" width="4.85546875" style="363" customWidth="1"/>
    <col min="15401" max="15401" width="5.28515625" style="363" customWidth="1"/>
    <col min="15402" max="15402" width="5.28515625" style="363" bestFit="1" customWidth="1"/>
    <col min="15403" max="15403" width="5.28515625" style="363" customWidth="1"/>
    <col min="15404" max="15404" width="4.85546875" style="363" customWidth="1"/>
    <col min="15405" max="15405" width="5" style="363" customWidth="1"/>
    <col min="15406" max="15406" width="5.28515625" style="363" bestFit="1" customWidth="1"/>
    <col min="15407" max="15407" width="5.140625" style="363" customWidth="1"/>
    <col min="15408" max="15409" width="4.28515625" style="363" customWidth="1"/>
    <col min="15410" max="15410" width="4.85546875" style="363" customWidth="1"/>
    <col min="15411" max="15411" width="4.28515625" style="363" customWidth="1"/>
    <col min="15412" max="15439" width="0" style="363" hidden="1" customWidth="1"/>
    <col min="15440" max="15441" width="9.140625" style="363"/>
    <col min="15442" max="15442" width="7.28515625" style="363" customWidth="1"/>
    <col min="15443" max="15443" width="2.5703125" style="363" customWidth="1"/>
    <col min="15444" max="15444" width="11.85546875" style="363" customWidth="1"/>
    <col min="15445" max="15622" width="9.140625" style="363"/>
    <col min="15623" max="15623" width="2.28515625" style="363" customWidth="1"/>
    <col min="15624" max="15625" width="15.42578125" style="363" customWidth="1"/>
    <col min="15626" max="15626" width="16.42578125" style="363" customWidth="1"/>
    <col min="15627" max="15627" width="9.28515625" style="363" customWidth="1"/>
    <col min="15628" max="15628" width="4.28515625" style="363" customWidth="1"/>
    <col min="15629" max="15629" width="4.42578125" style="363" customWidth="1"/>
    <col min="15630" max="15630" width="4.28515625" style="363" customWidth="1"/>
    <col min="15631" max="15631" width="5.140625" style="363" customWidth="1"/>
    <col min="15632" max="15633" width="4.85546875" style="363" customWidth="1"/>
    <col min="15634" max="15634" width="5.140625" style="363" customWidth="1"/>
    <col min="15635" max="15635" width="4.42578125" style="363" customWidth="1"/>
    <col min="15636" max="15636" width="4.85546875" style="363" customWidth="1"/>
    <col min="15637" max="15640" width="4.28515625" style="363" customWidth="1"/>
    <col min="15641" max="15641" width="4.7109375" style="363" customWidth="1"/>
    <col min="15642" max="15642" width="5" style="363" customWidth="1"/>
    <col min="15643" max="15643" width="5.28515625" style="363" customWidth="1"/>
    <col min="15644" max="15644" width="4.28515625" style="363" customWidth="1"/>
    <col min="15645" max="15645" width="5" style="363" customWidth="1"/>
    <col min="15646" max="15646" width="4.85546875" style="363" customWidth="1"/>
    <col min="15647" max="15648" width="5.140625" style="363" customWidth="1"/>
    <col min="15649" max="15652" width="4.85546875" style="363" customWidth="1"/>
    <col min="15653" max="15653" width="4.28515625" style="363" customWidth="1"/>
    <col min="15654" max="15656" width="4.85546875" style="363" customWidth="1"/>
    <col min="15657" max="15657" width="5.28515625" style="363" customWidth="1"/>
    <col min="15658" max="15658" width="5.28515625" style="363" bestFit="1" customWidth="1"/>
    <col min="15659" max="15659" width="5.28515625" style="363" customWidth="1"/>
    <col min="15660" max="15660" width="4.85546875" style="363" customWidth="1"/>
    <col min="15661" max="15661" width="5" style="363" customWidth="1"/>
    <col min="15662" max="15662" width="5.28515625" style="363" bestFit="1" customWidth="1"/>
    <col min="15663" max="15663" width="5.140625" style="363" customWidth="1"/>
    <col min="15664" max="15665" width="4.28515625" style="363" customWidth="1"/>
    <col min="15666" max="15666" width="4.85546875" style="363" customWidth="1"/>
    <col min="15667" max="15667" width="4.28515625" style="363" customWidth="1"/>
    <col min="15668" max="15695" width="0" style="363" hidden="1" customWidth="1"/>
    <col min="15696" max="15697" width="9.140625" style="363"/>
    <col min="15698" max="15698" width="7.28515625" style="363" customWidth="1"/>
    <col min="15699" max="15699" width="2.5703125" style="363" customWidth="1"/>
    <col min="15700" max="15700" width="11.85546875" style="363" customWidth="1"/>
    <col min="15701" max="15878" width="9.140625" style="363"/>
    <col min="15879" max="15879" width="2.28515625" style="363" customWidth="1"/>
    <col min="15880" max="15881" width="15.42578125" style="363" customWidth="1"/>
    <col min="15882" max="15882" width="16.42578125" style="363" customWidth="1"/>
    <col min="15883" max="15883" width="9.28515625" style="363" customWidth="1"/>
    <col min="15884" max="15884" width="4.28515625" style="363" customWidth="1"/>
    <col min="15885" max="15885" width="4.42578125" style="363" customWidth="1"/>
    <col min="15886" max="15886" width="4.28515625" style="363" customWidth="1"/>
    <col min="15887" max="15887" width="5.140625" style="363" customWidth="1"/>
    <col min="15888" max="15889" width="4.85546875" style="363" customWidth="1"/>
    <col min="15890" max="15890" width="5.140625" style="363" customWidth="1"/>
    <col min="15891" max="15891" width="4.42578125" style="363" customWidth="1"/>
    <col min="15892" max="15892" width="4.85546875" style="363" customWidth="1"/>
    <col min="15893" max="15896" width="4.28515625" style="363" customWidth="1"/>
    <col min="15897" max="15897" width="4.7109375" style="363" customWidth="1"/>
    <col min="15898" max="15898" width="5" style="363" customWidth="1"/>
    <col min="15899" max="15899" width="5.28515625" style="363" customWidth="1"/>
    <col min="15900" max="15900" width="4.28515625" style="363" customWidth="1"/>
    <col min="15901" max="15901" width="5" style="363" customWidth="1"/>
    <col min="15902" max="15902" width="4.85546875" style="363" customWidth="1"/>
    <col min="15903" max="15904" width="5.140625" style="363" customWidth="1"/>
    <col min="15905" max="15908" width="4.85546875" style="363" customWidth="1"/>
    <col min="15909" max="15909" width="4.28515625" style="363" customWidth="1"/>
    <col min="15910" max="15912" width="4.85546875" style="363" customWidth="1"/>
    <col min="15913" max="15913" width="5.28515625" style="363" customWidth="1"/>
    <col min="15914" max="15914" width="5.28515625" style="363" bestFit="1" customWidth="1"/>
    <col min="15915" max="15915" width="5.28515625" style="363" customWidth="1"/>
    <col min="15916" max="15916" width="4.85546875" style="363" customWidth="1"/>
    <col min="15917" max="15917" width="5" style="363" customWidth="1"/>
    <col min="15918" max="15918" width="5.28515625" style="363" bestFit="1" customWidth="1"/>
    <col min="15919" max="15919" width="5.140625" style="363" customWidth="1"/>
    <col min="15920" max="15921" width="4.28515625" style="363" customWidth="1"/>
    <col min="15922" max="15922" width="4.85546875" style="363" customWidth="1"/>
    <col min="15923" max="15923" width="4.28515625" style="363" customWidth="1"/>
    <col min="15924" max="15951" width="0" style="363" hidden="1" customWidth="1"/>
    <col min="15952" max="15953" width="9.140625" style="363"/>
    <col min="15954" max="15954" width="7.28515625" style="363" customWidth="1"/>
    <col min="15955" max="15955" width="2.5703125" style="363" customWidth="1"/>
    <col min="15956" max="15956" width="11.85546875" style="363" customWidth="1"/>
    <col min="15957" max="16134" width="9.140625" style="363"/>
    <col min="16135" max="16135" width="2.28515625" style="363" customWidth="1"/>
    <col min="16136" max="16137" width="15.42578125" style="363" customWidth="1"/>
    <col min="16138" max="16138" width="16.42578125" style="363" customWidth="1"/>
    <col min="16139" max="16139" width="9.28515625" style="363" customWidth="1"/>
    <col min="16140" max="16140" width="4.28515625" style="363" customWidth="1"/>
    <col min="16141" max="16141" width="4.42578125" style="363" customWidth="1"/>
    <col min="16142" max="16142" width="4.28515625" style="363" customWidth="1"/>
    <col min="16143" max="16143" width="5.140625" style="363" customWidth="1"/>
    <col min="16144" max="16145" width="4.85546875" style="363" customWidth="1"/>
    <col min="16146" max="16146" width="5.140625" style="363" customWidth="1"/>
    <col min="16147" max="16147" width="4.42578125" style="363" customWidth="1"/>
    <col min="16148" max="16148" width="4.85546875" style="363" customWidth="1"/>
    <col min="16149" max="16152" width="4.28515625" style="363" customWidth="1"/>
    <col min="16153" max="16153" width="4.7109375" style="363" customWidth="1"/>
    <col min="16154" max="16154" width="5" style="363" customWidth="1"/>
    <col min="16155" max="16155" width="5.28515625" style="363" customWidth="1"/>
    <col min="16156" max="16156" width="4.28515625" style="363" customWidth="1"/>
    <col min="16157" max="16157" width="5" style="363" customWidth="1"/>
    <col min="16158" max="16158" width="4.85546875" style="363" customWidth="1"/>
    <col min="16159" max="16160" width="5.140625" style="363" customWidth="1"/>
    <col min="16161" max="16164" width="4.85546875" style="363" customWidth="1"/>
    <col min="16165" max="16165" width="4.28515625" style="363" customWidth="1"/>
    <col min="16166" max="16168" width="4.85546875" style="363" customWidth="1"/>
    <col min="16169" max="16169" width="5.28515625" style="363" customWidth="1"/>
    <col min="16170" max="16170" width="5.28515625" style="363" bestFit="1" customWidth="1"/>
    <col min="16171" max="16171" width="5.28515625" style="363" customWidth="1"/>
    <col min="16172" max="16172" width="4.85546875" style="363" customWidth="1"/>
    <col min="16173" max="16173" width="5" style="363" customWidth="1"/>
    <col min="16174" max="16174" width="5.28515625" style="363" bestFit="1" customWidth="1"/>
    <col min="16175" max="16175" width="5.140625" style="363" customWidth="1"/>
    <col min="16176" max="16177" width="4.28515625" style="363" customWidth="1"/>
    <col min="16178" max="16178" width="4.85546875" style="363" customWidth="1"/>
    <col min="16179" max="16179" width="4.28515625" style="363" customWidth="1"/>
    <col min="16180" max="16207" width="0" style="363" hidden="1" customWidth="1"/>
    <col min="16208" max="16209" width="9.140625" style="363"/>
    <col min="16210" max="16210" width="7.28515625" style="363" customWidth="1"/>
    <col min="16211" max="16211" width="2.5703125" style="363" customWidth="1"/>
    <col min="16212" max="16212" width="11.85546875" style="363" customWidth="1"/>
    <col min="16213" max="16384" width="9.140625" style="363"/>
  </cols>
  <sheetData>
    <row r="1" spans="1:85" ht="25.5" customHeight="1">
      <c r="B1" s="700" t="s">
        <v>161</v>
      </c>
      <c r="C1" s="700"/>
      <c r="D1" s="700"/>
      <c r="E1" s="700"/>
      <c r="F1" s="700"/>
      <c r="G1" s="700"/>
      <c r="H1" s="700"/>
      <c r="I1" s="700"/>
      <c r="J1" s="700"/>
      <c r="K1" s="700"/>
      <c r="L1" s="700"/>
      <c r="M1" s="700"/>
      <c r="N1" s="700"/>
      <c r="O1" s="700"/>
      <c r="P1" s="700"/>
      <c r="Q1" s="700"/>
      <c r="R1" s="700"/>
      <c r="S1" s="700"/>
      <c r="T1" s="700"/>
      <c r="U1" s="700"/>
      <c r="V1" s="700"/>
      <c r="W1" s="700"/>
      <c r="X1" s="700"/>
      <c r="Y1" s="700"/>
      <c r="Z1" s="700"/>
      <c r="AA1" s="700"/>
      <c r="AB1" s="700"/>
      <c r="AC1" s="700"/>
      <c r="AD1" s="700"/>
      <c r="AE1" s="700"/>
      <c r="AF1" s="700"/>
      <c r="AG1" s="700"/>
      <c r="AH1" s="700"/>
      <c r="AI1" s="700"/>
      <c r="AJ1" s="700"/>
      <c r="AK1" s="700"/>
      <c r="AL1" s="700"/>
      <c r="AM1" s="700"/>
      <c r="AN1" s="700"/>
      <c r="AO1" s="700"/>
      <c r="AP1" s="700"/>
      <c r="AQ1" s="700"/>
      <c r="AR1" s="700"/>
      <c r="AS1" s="700"/>
      <c r="AT1" s="700"/>
      <c r="AU1" s="700"/>
      <c r="AV1" s="700"/>
      <c r="AW1" s="700"/>
      <c r="AX1" s="700"/>
      <c r="AY1" s="700"/>
      <c r="AZ1" s="700"/>
      <c r="BA1" s="700"/>
      <c r="BB1" s="700"/>
      <c r="BC1" s="700"/>
      <c r="BD1" s="700"/>
      <c r="BE1" s="700"/>
      <c r="BF1" s="700"/>
      <c r="BG1" s="700"/>
      <c r="BH1" s="700"/>
      <c r="BI1" s="700"/>
      <c r="BJ1" s="700"/>
      <c r="BK1" s="700"/>
      <c r="BL1" s="700"/>
      <c r="BM1" s="700"/>
      <c r="BN1" s="700"/>
      <c r="BO1" s="700"/>
      <c r="BP1" s="700"/>
      <c r="BQ1" s="700"/>
      <c r="BR1" s="700"/>
      <c r="BS1" s="700"/>
      <c r="BT1" s="700"/>
      <c r="BU1" s="700"/>
      <c r="BV1" s="700"/>
      <c r="BW1" s="700"/>
      <c r="BX1" s="700"/>
      <c r="BY1" s="700"/>
      <c r="BZ1" s="700"/>
      <c r="CA1" s="700"/>
      <c r="CB1" s="700"/>
      <c r="CC1" s="700"/>
      <c r="CD1" s="700"/>
    </row>
    <row r="2" spans="1:85" ht="13.5" customHeight="1">
      <c r="B2" s="755"/>
      <c r="C2" s="755"/>
      <c r="D2" s="755"/>
      <c r="E2" s="755"/>
      <c r="F2" s="755"/>
      <c r="G2" s="755"/>
      <c r="H2" s="755"/>
      <c r="I2" s="755"/>
      <c r="J2" s="755"/>
      <c r="K2" s="755"/>
      <c r="L2" s="755"/>
      <c r="M2" s="755"/>
      <c r="N2" s="755"/>
      <c r="O2" s="755"/>
      <c r="P2" s="755"/>
      <c r="Q2" s="755"/>
      <c r="R2" s="755"/>
      <c r="S2" s="755"/>
      <c r="T2" s="755"/>
      <c r="U2" s="755"/>
      <c r="V2" s="755"/>
      <c r="W2" s="755"/>
      <c r="X2" s="755"/>
      <c r="Y2" s="755"/>
      <c r="Z2" s="755"/>
      <c r="AA2" s="755"/>
      <c r="AB2" s="755"/>
      <c r="AC2" s="755"/>
      <c r="AD2" s="755"/>
      <c r="AE2" s="755"/>
      <c r="AF2" s="755"/>
      <c r="AG2" s="755"/>
      <c r="AH2" s="755"/>
      <c r="AI2" s="755"/>
      <c r="AJ2" s="755"/>
      <c r="AK2" s="755"/>
      <c r="AL2" s="755"/>
      <c r="AM2" s="755"/>
      <c r="AN2" s="755"/>
      <c r="AO2" s="755"/>
      <c r="AP2" s="755"/>
      <c r="AQ2" s="755"/>
      <c r="AR2" s="755"/>
      <c r="AS2" s="755"/>
      <c r="AT2" s="755"/>
      <c r="AU2" s="755"/>
      <c r="AV2" s="755"/>
      <c r="AW2" s="755"/>
      <c r="AX2" s="755"/>
      <c r="AY2" s="755"/>
      <c r="AZ2" s="755"/>
      <c r="BA2" s="755"/>
      <c r="BB2" s="755"/>
      <c r="BC2" s="755"/>
      <c r="BD2" s="755"/>
      <c r="BE2" s="755"/>
      <c r="BF2" s="755"/>
      <c r="BG2" s="755"/>
      <c r="BH2" s="755"/>
      <c r="BI2" s="755"/>
      <c r="BJ2" s="755"/>
      <c r="BK2" s="755"/>
      <c r="BL2" s="755"/>
      <c r="BM2" s="755"/>
      <c r="BN2" s="755"/>
      <c r="BO2" s="755"/>
      <c r="BP2" s="755"/>
      <c r="BQ2" s="755"/>
      <c r="BR2" s="755"/>
      <c r="BS2" s="755"/>
      <c r="BT2" s="755"/>
      <c r="BU2" s="755"/>
      <c r="BV2" s="755"/>
      <c r="BW2" s="755"/>
      <c r="BX2" s="755"/>
      <c r="BY2" s="755"/>
      <c r="BZ2" s="755"/>
      <c r="CA2" s="755"/>
      <c r="CB2" s="755"/>
      <c r="CC2" s="755"/>
      <c r="CD2" s="755"/>
    </row>
    <row r="3" spans="1:85" ht="19.5" customHeight="1" thickBot="1">
      <c r="B3" s="672" t="s">
        <v>132</v>
      </c>
    </row>
    <row r="4" spans="1:85" ht="15" customHeight="1" thickBot="1">
      <c r="B4" s="757" t="s">
        <v>153</v>
      </c>
      <c r="C4" s="758"/>
      <c r="D4" s="763" t="s">
        <v>82</v>
      </c>
      <c r="E4" s="764"/>
      <c r="F4" s="763">
        <v>-3</v>
      </c>
      <c r="G4" s="764"/>
      <c r="H4" s="763">
        <v>-2</v>
      </c>
      <c r="I4" s="764"/>
      <c r="J4" s="765">
        <v>-1</v>
      </c>
      <c r="K4" s="766"/>
      <c r="L4" s="756">
        <v>1</v>
      </c>
      <c r="M4" s="756"/>
      <c r="N4" s="756">
        <v>2</v>
      </c>
      <c r="O4" s="756"/>
      <c r="P4" s="756">
        <v>3</v>
      </c>
      <c r="Q4" s="756"/>
      <c r="R4" s="756">
        <v>4</v>
      </c>
      <c r="S4" s="756"/>
      <c r="T4" s="756">
        <v>5</v>
      </c>
      <c r="U4" s="756"/>
      <c r="V4" s="756">
        <v>6</v>
      </c>
      <c r="W4" s="756"/>
      <c r="X4" s="767">
        <v>7</v>
      </c>
      <c r="Y4" s="767"/>
      <c r="Z4" s="756">
        <v>8</v>
      </c>
      <c r="AA4" s="756"/>
      <c r="AB4" s="756">
        <v>9</v>
      </c>
      <c r="AC4" s="756"/>
      <c r="AD4" s="756">
        <v>10</v>
      </c>
      <c r="AE4" s="756"/>
      <c r="AF4" s="756">
        <v>11</v>
      </c>
      <c r="AG4" s="756"/>
      <c r="AH4" s="756">
        <v>12</v>
      </c>
      <c r="AI4" s="756"/>
      <c r="AJ4" s="756">
        <v>13</v>
      </c>
      <c r="AK4" s="756"/>
      <c r="AL4" s="767">
        <v>14</v>
      </c>
      <c r="AM4" s="767"/>
      <c r="AN4" s="756">
        <v>15</v>
      </c>
      <c r="AO4" s="756"/>
      <c r="AP4" s="756">
        <v>16</v>
      </c>
      <c r="AQ4" s="756"/>
      <c r="AR4" s="756">
        <v>17</v>
      </c>
      <c r="AS4" s="756"/>
      <c r="AT4" s="756">
        <v>18</v>
      </c>
      <c r="AU4" s="756"/>
      <c r="AV4" s="756">
        <v>19</v>
      </c>
      <c r="AW4" s="756"/>
      <c r="AX4" s="756">
        <v>20</v>
      </c>
      <c r="AY4" s="756"/>
      <c r="AZ4" s="756">
        <v>25</v>
      </c>
      <c r="BA4" s="756"/>
      <c r="BB4" s="756">
        <v>26</v>
      </c>
      <c r="BC4" s="756"/>
      <c r="BD4" s="756">
        <v>27</v>
      </c>
      <c r="BE4" s="756"/>
      <c r="BF4" s="756">
        <v>28</v>
      </c>
      <c r="BG4" s="756"/>
      <c r="BH4" s="756">
        <v>29</v>
      </c>
      <c r="BI4" s="756"/>
      <c r="BJ4" s="756">
        <v>30</v>
      </c>
      <c r="BK4" s="756"/>
      <c r="BL4" s="756">
        <v>31</v>
      </c>
      <c r="BM4" s="756"/>
      <c r="BN4" s="756">
        <v>32</v>
      </c>
      <c r="BO4" s="756"/>
      <c r="BP4" s="756">
        <v>33</v>
      </c>
      <c r="BQ4" s="756"/>
      <c r="BR4" s="756">
        <v>34</v>
      </c>
      <c r="BS4" s="756"/>
      <c r="BT4" s="756">
        <v>35</v>
      </c>
      <c r="BU4" s="756"/>
      <c r="BV4" s="756">
        <v>36</v>
      </c>
      <c r="BW4" s="756"/>
      <c r="BX4" s="756">
        <v>37</v>
      </c>
      <c r="BY4" s="756"/>
      <c r="BZ4" s="756">
        <v>38</v>
      </c>
      <c r="CA4" s="756"/>
      <c r="CB4" s="654"/>
      <c r="CC4" s="655"/>
      <c r="CD4" s="656"/>
    </row>
    <row r="5" spans="1:85" ht="15.75" customHeight="1" thickBot="1">
      <c r="B5" s="759"/>
      <c r="C5" s="760"/>
      <c r="D5" s="768" t="s">
        <v>80</v>
      </c>
      <c r="E5" s="768" t="s">
        <v>11</v>
      </c>
      <c r="F5" s="770">
        <v>41964</v>
      </c>
      <c r="G5" s="771"/>
      <c r="H5" s="770">
        <v>41965</v>
      </c>
      <c r="I5" s="771"/>
      <c r="J5" s="772">
        <v>41966</v>
      </c>
      <c r="K5" s="773"/>
      <c r="L5" s="770">
        <v>41967</v>
      </c>
      <c r="M5" s="771"/>
      <c r="N5" s="770">
        <v>41968</v>
      </c>
      <c r="O5" s="771"/>
      <c r="P5" s="770">
        <v>41969</v>
      </c>
      <c r="Q5" s="771"/>
      <c r="R5" s="770">
        <v>41970</v>
      </c>
      <c r="S5" s="771"/>
      <c r="T5" s="770">
        <v>41971</v>
      </c>
      <c r="U5" s="771"/>
      <c r="V5" s="770">
        <v>41972</v>
      </c>
      <c r="W5" s="771"/>
      <c r="X5" s="772">
        <v>41973</v>
      </c>
      <c r="Y5" s="773"/>
      <c r="Z5" s="770">
        <v>41974</v>
      </c>
      <c r="AA5" s="771"/>
      <c r="AB5" s="770">
        <v>41975</v>
      </c>
      <c r="AC5" s="771"/>
      <c r="AD5" s="770">
        <v>41976</v>
      </c>
      <c r="AE5" s="771"/>
      <c r="AF5" s="770">
        <v>41977</v>
      </c>
      <c r="AG5" s="771"/>
      <c r="AH5" s="770">
        <v>41978</v>
      </c>
      <c r="AI5" s="771"/>
      <c r="AJ5" s="770">
        <v>41979</v>
      </c>
      <c r="AK5" s="771"/>
      <c r="AL5" s="772">
        <v>41980</v>
      </c>
      <c r="AM5" s="773"/>
      <c r="AN5" s="770">
        <v>41981</v>
      </c>
      <c r="AO5" s="771"/>
      <c r="AP5" s="770">
        <v>41982</v>
      </c>
      <c r="AQ5" s="771"/>
      <c r="AR5" s="770">
        <v>41983</v>
      </c>
      <c r="AS5" s="771"/>
      <c r="AT5" s="770">
        <v>41984</v>
      </c>
      <c r="AU5" s="771"/>
      <c r="AV5" s="770">
        <v>41985</v>
      </c>
      <c r="AW5" s="771"/>
      <c r="AX5" s="770">
        <v>41986</v>
      </c>
      <c r="AY5" s="771"/>
      <c r="AZ5" s="770">
        <v>41423</v>
      </c>
      <c r="BA5" s="771"/>
      <c r="BB5" s="770">
        <v>41424</v>
      </c>
      <c r="BC5" s="771"/>
      <c r="BD5" s="770">
        <v>41425</v>
      </c>
      <c r="BE5" s="771"/>
      <c r="BF5" s="770">
        <v>41426</v>
      </c>
      <c r="BG5" s="771"/>
      <c r="BH5" s="770">
        <v>41427</v>
      </c>
      <c r="BI5" s="771"/>
      <c r="BJ5" s="770">
        <v>41428</v>
      </c>
      <c r="BK5" s="771"/>
      <c r="BL5" s="770">
        <v>41429</v>
      </c>
      <c r="BM5" s="771"/>
      <c r="BN5" s="770">
        <v>41430</v>
      </c>
      <c r="BO5" s="771"/>
      <c r="BP5" s="770">
        <v>41431</v>
      </c>
      <c r="BQ5" s="771"/>
      <c r="BR5" s="770">
        <v>41432</v>
      </c>
      <c r="BS5" s="771"/>
      <c r="BT5" s="770">
        <v>41433</v>
      </c>
      <c r="BU5" s="771"/>
      <c r="BV5" s="770">
        <v>41434</v>
      </c>
      <c r="BW5" s="771"/>
      <c r="BX5" s="770">
        <v>41435</v>
      </c>
      <c r="BY5" s="771"/>
      <c r="BZ5" s="770">
        <v>41436</v>
      </c>
      <c r="CA5" s="771"/>
      <c r="CB5" s="783" t="s">
        <v>80</v>
      </c>
      <c r="CC5" s="768" t="s">
        <v>83</v>
      </c>
      <c r="CD5" s="774" t="s">
        <v>18</v>
      </c>
    </row>
    <row r="6" spans="1:85" ht="15.75" customHeight="1" thickBot="1">
      <c r="B6" s="761"/>
      <c r="C6" s="762"/>
      <c r="D6" s="769"/>
      <c r="E6" s="769"/>
      <c r="F6" s="637" t="s">
        <v>84</v>
      </c>
      <c r="G6" s="638" t="s">
        <v>85</v>
      </c>
      <c r="H6" s="637" t="s">
        <v>84</v>
      </c>
      <c r="I6" s="638" t="s">
        <v>85</v>
      </c>
      <c r="J6" s="639" t="s">
        <v>84</v>
      </c>
      <c r="K6" s="640" t="s">
        <v>85</v>
      </c>
      <c r="L6" s="637" t="s">
        <v>84</v>
      </c>
      <c r="M6" s="638" t="s">
        <v>85</v>
      </c>
      <c r="N6" s="641" t="s">
        <v>84</v>
      </c>
      <c r="O6" s="642" t="s">
        <v>85</v>
      </c>
      <c r="P6" s="637" t="s">
        <v>84</v>
      </c>
      <c r="Q6" s="638" t="s">
        <v>85</v>
      </c>
      <c r="R6" s="641" t="s">
        <v>84</v>
      </c>
      <c r="S6" s="642" t="s">
        <v>85</v>
      </c>
      <c r="T6" s="637" t="s">
        <v>84</v>
      </c>
      <c r="U6" s="638" t="s">
        <v>85</v>
      </c>
      <c r="V6" s="641" t="s">
        <v>84</v>
      </c>
      <c r="W6" s="642" t="s">
        <v>85</v>
      </c>
      <c r="X6" s="639" t="s">
        <v>84</v>
      </c>
      <c r="Y6" s="640" t="s">
        <v>85</v>
      </c>
      <c r="Z6" s="641" t="s">
        <v>84</v>
      </c>
      <c r="AA6" s="642" t="s">
        <v>85</v>
      </c>
      <c r="AB6" s="637" t="s">
        <v>84</v>
      </c>
      <c r="AC6" s="638" t="s">
        <v>85</v>
      </c>
      <c r="AD6" s="641" t="s">
        <v>84</v>
      </c>
      <c r="AE6" s="642" t="s">
        <v>85</v>
      </c>
      <c r="AF6" s="643" t="s">
        <v>84</v>
      </c>
      <c r="AG6" s="644" t="s">
        <v>85</v>
      </c>
      <c r="AH6" s="637" t="s">
        <v>84</v>
      </c>
      <c r="AI6" s="638" t="s">
        <v>85</v>
      </c>
      <c r="AJ6" s="637" t="s">
        <v>84</v>
      </c>
      <c r="AK6" s="638" t="s">
        <v>85</v>
      </c>
      <c r="AL6" s="639" t="s">
        <v>84</v>
      </c>
      <c r="AM6" s="640" t="s">
        <v>85</v>
      </c>
      <c r="AN6" s="637" t="s">
        <v>84</v>
      </c>
      <c r="AO6" s="638" t="s">
        <v>85</v>
      </c>
      <c r="AP6" s="637" t="s">
        <v>84</v>
      </c>
      <c r="AQ6" s="638" t="s">
        <v>85</v>
      </c>
      <c r="AR6" s="637" t="s">
        <v>84</v>
      </c>
      <c r="AS6" s="638" t="s">
        <v>85</v>
      </c>
      <c r="AT6" s="637" t="s">
        <v>84</v>
      </c>
      <c r="AU6" s="638" t="s">
        <v>85</v>
      </c>
      <c r="AV6" s="637" t="s">
        <v>84</v>
      </c>
      <c r="AW6" s="638" t="s">
        <v>85</v>
      </c>
      <c r="AX6" s="637" t="s">
        <v>84</v>
      </c>
      <c r="AY6" s="638" t="s">
        <v>85</v>
      </c>
      <c r="AZ6" s="637" t="s">
        <v>84</v>
      </c>
      <c r="BA6" s="638" t="s">
        <v>85</v>
      </c>
      <c r="BB6" s="637" t="s">
        <v>84</v>
      </c>
      <c r="BC6" s="638" t="s">
        <v>85</v>
      </c>
      <c r="BD6" s="645" t="s">
        <v>84</v>
      </c>
      <c r="BE6" s="646" t="s">
        <v>85</v>
      </c>
      <c r="BF6" s="637" t="s">
        <v>84</v>
      </c>
      <c r="BG6" s="638" t="s">
        <v>85</v>
      </c>
      <c r="BH6" s="637" t="s">
        <v>84</v>
      </c>
      <c r="BI6" s="638" t="s">
        <v>85</v>
      </c>
      <c r="BJ6" s="637" t="s">
        <v>84</v>
      </c>
      <c r="BK6" s="638" t="s">
        <v>85</v>
      </c>
      <c r="BL6" s="637" t="s">
        <v>84</v>
      </c>
      <c r="BM6" s="638" t="s">
        <v>85</v>
      </c>
      <c r="BN6" s="637" t="s">
        <v>84</v>
      </c>
      <c r="BO6" s="638" t="s">
        <v>85</v>
      </c>
      <c r="BP6" s="637" t="s">
        <v>84</v>
      </c>
      <c r="BQ6" s="638" t="s">
        <v>85</v>
      </c>
      <c r="BR6" s="637" t="s">
        <v>84</v>
      </c>
      <c r="BS6" s="638" t="s">
        <v>85</v>
      </c>
      <c r="BT6" s="637" t="s">
        <v>84</v>
      </c>
      <c r="BU6" s="638" t="s">
        <v>85</v>
      </c>
      <c r="BV6" s="637" t="s">
        <v>84</v>
      </c>
      <c r="BW6" s="638" t="s">
        <v>85</v>
      </c>
      <c r="BX6" s="637" t="s">
        <v>84</v>
      </c>
      <c r="BY6" s="638" t="s">
        <v>85</v>
      </c>
      <c r="BZ6" s="637" t="s">
        <v>84</v>
      </c>
      <c r="CA6" s="638" t="s">
        <v>85</v>
      </c>
      <c r="CB6" s="784"/>
      <c r="CC6" s="769"/>
      <c r="CD6" s="775"/>
    </row>
    <row r="7" spans="1:85" ht="12" customHeight="1">
      <c r="B7" s="776" t="s">
        <v>86</v>
      </c>
      <c r="C7" s="365" t="s">
        <v>87</v>
      </c>
      <c r="D7" s="366"/>
      <c r="E7" s="367" t="s">
        <v>88</v>
      </c>
      <c r="F7" s="368"/>
      <c r="G7" s="369"/>
      <c r="H7" s="369"/>
      <c r="I7" s="369"/>
      <c r="J7" s="370"/>
      <c r="K7" s="370"/>
      <c r="L7" s="369"/>
      <c r="M7" s="369"/>
      <c r="N7" s="369"/>
      <c r="O7" s="369"/>
      <c r="P7" s="369"/>
      <c r="Q7" s="369"/>
      <c r="R7" s="369"/>
      <c r="S7" s="369"/>
      <c r="T7" s="369"/>
      <c r="U7" s="369"/>
      <c r="V7" s="369"/>
      <c r="W7" s="369"/>
      <c r="X7" s="371"/>
      <c r="Y7" s="371"/>
      <c r="Z7" s="369"/>
      <c r="AA7" s="369"/>
      <c r="AB7" s="369"/>
      <c r="AC7" s="369"/>
      <c r="AD7" s="369"/>
      <c r="AE7" s="369"/>
      <c r="AF7" s="369"/>
      <c r="AG7" s="369"/>
      <c r="AH7" s="369"/>
      <c r="AI7" s="369"/>
      <c r="AJ7" s="369"/>
      <c r="AK7" s="369"/>
      <c r="AL7" s="370"/>
      <c r="AM7" s="370"/>
      <c r="AN7" s="369"/>
      <c r="AO7" s="369"/>
      <c r="AP7" s="369"/>
      <c r="AQ7" s="369"/>
      <c r="AR7" s="369"/>
      <c r="AS7" s="369"/>
      <c r="AT7" s="369"/>
      <c r="AU7" s="369"/>
      <c r="AV7" s="369"/>
      <c r="AW7" s="369"/>
      <c r="AX7" s="369"/>
      <c r="AY7" s="369"/>
      <c r="AZ7" s="372"/>
      <c r="BA7" s="372"/>
      <c r="BB7" s="372"/>
      <c r="BC7" s="372"/>
      <c r="BD7" s="372"/>
      <c r="BE7" s="372"/>
      <c r="BF7" s="372"/>
      <c r="BG7" s="372"/>
      <c r="BH7" s="372"/>
      <c r="BI7" s="372"/>
      <c r="BJ7" s="372"/>
      <c r="BK7" s="372"/>
      <c r="BL7" s="372"/>
      <c r="BM7" s="372"/>
      <c r="BN7" s="372"/>
      <c r="BO7" s="372"/>
      <c r="BP7" s="372"/>
      <c r="BQ7" s="372"/>
      <c r="BR7" s="372"/>
      <c r="BS7" s="372"/>
      <c r="BT7" s="372"/>
      <c r="BU7" s="372"/>
      <c r="BV7" s="372"/>
      <c r="BW7" s="372"/>
      <c r="BX7" s="372"/>
      <c r="BY7" s="372"/>
      <c r="BZ7" s="372"/>
      <c r="CA7" s="372"/>
      <c r="CB7" s="365"/>
      <c r="CC7" s="366"/>
      <c r="CD7" s="367"/>
    </row>
    <row r="8" spans="1:85" ht="15" customHeight="1">
      <c r="B8" s="777"/>
      <c r="C8" s="373" t="s">
        <v>89</v>
      </c>
      <c r="D8" s="372"/>
      <c r="E8" s="374"/>
      <c r="F8" s="375"/>
      <c r="G8" s="376"/>
      <c r="H8" s="376"/>
      <c r="I8" s="376"/>
      <c r="J8" s="377"/>
      <c r="K8" s="377"/>
      <c r="L8" s="376"/>
      <c r="M8" s="376"/>
      <c r="N8" s="376"/>
      <c r="O8" s="376"/>
      <c r="P8" s="376"/>
      <c r="Q8" s="376"/>
      <c r="R8" s="376"/>
      <c r="S8" s="376"/>
      <c r="T8" s="376"/>
      <c r="U8" s="376"/>
      <c r="V8" s="376"/>
      <c r="W8" s="376"/>
      <c r="X8" s="376"/>
      <c r="Y8" s="378"/>
      <c r="Z8" s="376"/>
      <c r="AA8" s="376"/>
      <c r="AB8" s="376"/>
      <c r="AC8" s="376"/>
      <c r="AD8" s="376"/>
      <c r="AE8" s="376"/>
      <c r="AF8" s="376"/>
      <c r="AG8" s="376"/>
      <c r="AH8" s="376"/>
      <c r="AI8" s="376"/>
      <c r="AJ8" s="376"/>
      <c r="AK8" s="376"/>
      <c r="AL8" s="377"/>
      <c r="AM8" s="377"/>
      <c r="AN8" s="376"/>
      <c r="AO8" s="376"/>
      <c r="AP8" s="376"/>
      <c r="AQ8" s="376"/>
      <c r="AR8" s="376"/>
      <c r="AS8" s="376"/>
      <c r="AT8" s="376"/>
      <c r="AU8" s="376"/>
      <c r="AV8" s="376"/>
      <c r="AW8" s="376"/>
      <c r="AX8" s="376"/>
      <c r="AY8" s="376"/>
      <c r="AZ8" s="372"/>
      <c r="BA8" s="372"/>
      <c r="BB8" s="372"/>
      <c r="BC8" s="372"/>
      <c r="BD8" s="372"/>
      <c r="BE8" s="372"/>
      <c r="BF8" s="372"/>
      <c r="BG8" s="372"/>
      <c r="BH8" s="372"/>
      <c r="BI8" s="372"/>
      <c r="BJ8" s="372"/>
      <c r="BK8" s="372"/>
      <c r="BL8" s="372"/>
      <c r="BM8" s="372"/>
      <c r="BN8" s="372"/>
      <c r="BO8" s="372"/>
      <c r="BP8" s="372"/>
      <c r="BQ8" s="372"/>
      <c r="BR8" s="372"/>
      <c r="BS8" s="372"/>
      <c r="BT8" s="372"/>
      <c r="BU8" s="372"/>
      <c r="BV8" s="372"/>
      <c r="BW8" s="372"/>
      <c r="BX8" s="372"/>
      <c r="BY8" s="372"/>
      <c r="BZ8" s="372"/>
      <c r="CA8" s="372"/>
      <c r="CB8" s="373"/>
      <c r="CC8" s="372"/>
      <c r="CD8" s="374"/>
    </row>
    <row r="9" spans="1:85" ht="13.5" customHeight="1" thickBot="1">
      <c r="B9" s="777"/>
      <c r="C9" s="379" t="s">
        <v>90</v>
      </c>
      <c r="D9" s="380"/>
      <c r="E9" s="381"/>
      <c r="F9" s="382"/>
      <c r="G9" s="383"/>
      <c r="H9" s="383"/>
      <c r="I9" s="383"/>
      <c r="J9" s="384"/>
      <c r="K9" s="384"/>
      <c r="L9" s="383"/>
      <c r="M9" s="383"/>
      <c r="N9" s="383"/>
      <c r="O9" s="383"/>
      <c r="P9" s="383"/>
      <c r="Q9" s="383"/>
      <c r="R9" s="383"/>
      <c r="S9" s="383"/>
      <c r="T9" s="383"/>
      <c r="U9" s="383"/>
      <c r="V9" s="383"/>
      <c r="W9" s="383"/>
      <c r="X9" s="383"/>
      <c r="Y9" s="385"/>
      <c r="Z9" s="383"/>
      <c r="AA9" s="383"/>
      <c r="AB9" s="383"/>
      <c r="AC9" s="383"/>
      <c r="AD9" s="383"/>
      <c r="AE9" s="383"/>
      <c r="AF9" s="383"/>
      <c r="AG9" s="383"/>
      <c r="AH9" s="383"/>
      <c r="AI9" s="383"/>
      <c r="AJ9" s="383"/>
      <c r="AK9" s="383"/>
      <c r="AL9" s="384"/>
      <c r="AM9" s="384"/>
      <c r="AN9" s="383"/>
      <c r="AO9" s="383"/>
      <c r="AP9" s="383"/>
      <c r="AQ9" s="383"/>
      <c r="AR9" s="383"/>
      <c r="AS9" s="383"/>
      <c r="AT9" s="383"/>
      <c r="AU9" s="383"/>
      <c r="AV9" s="383"/>
      <c r="AW9" s="383"/>
      <c r="AX9" s="383"/>
      <c r="AY9" s="383"/>
      <c r="AZ9" s="372"/>
      <c r="BA9" s="372"/>
      <c r="BB9" s="372"/>
      <c r="BC9" s="372"/>
      <c r="BD9" s="372"/>
      <c r="BE9" s="372"/>
      <c r="BF9" s="372"/>
      <c r="BG9" s="372"/>
      <c r="BH9" s="372"/>
      <c r="BI9" s="372"/>
      <c r="BJ9" s="372"/>
      <c r="BK9" s="372"/>
      <c r="BL9" s="372"/>
      <c r="BM9" s="372"/>
      <c r="BN9" s="372"/>
      <c r="BO9" s="372"/>
      <c r="BP9" s="372"/>
      <c r="BQ9" s="372"/>
      <c r="BR9" s="372"/>
      <c r="BS9" s="372"/>
      <c r="BT9" s="372"/>
      <c r="BU9" s="372"/>
      <c r="BV9" s="372"/>
      <c r="BW9" s="372"/>
      <c r="BX9" s="372"/>
      <c r="BY9" s="372"/>
      <c r="BZ9" s="372"/>
      <c r="CA9" s="372"/>
      <c r="CB9" s="373"/>
      <c r="CC9" s="372"/>
      <c r="CD9" s="374"/>
    </row>
    <row r="10" spans="1:85" ht="13.5" customHeight="1" thickBot="1">
      <c r="B10" s="777"/>
      <c r="C10" s="386" t="s">
        <v>91</v>
      </c>
      <c r="D10" s="387"/>
      <c r="E10" s="388"/>
      <c r="F10" s="382">
        <f>SUM(F7:F9)</f>
        <v>0</v>
      </c>
      <c r="G10" s="383">
        <f t="shared" ref="G10:BR10" si="0">SUM(G7:G9)</f>
        <v>0</v>
      </c>
      <c r="H10" s="383">
        <f t="shared" si="0"/>
        <v>0</v>
      </c>
      <c r="I10" s="383">
        <f t="shared" si="0"/>
        <v>0</v>
      </c>
      <c r="J10" s="384">
        <f t="shared" si="0"/>
        <v>0</v>
      </c>
      <c r="K10" s="384">
        <f t="shared" si="0"/>
        <v>0</v>
      </c>
      <c r="L10" s="383">
        <f t="shared" si="0"/>
        <v>0</v>
      </c>
      <c r="M10" s="383">
        <f t="shared" si="0"/>
        <v>0</v>
      </c>
      <c r="N10" s="383">
        <f t="shared" si="0"/>
        <v>0</v>
      </c>
      <c r="O10" s="383">
        <f t="shared" si="0"/>
        <v>0</v>
      </c>
      <c r="P10" s="383">
        <f t="shared" si="0"/>
        <v>0</v>
      </c>
      <c r="Q10" s="383">
        <f t="shared" si="0"/>
        <v>0</v>
      </c>
      <c r="R10" s="383">
        <f t="shared" si="0"/>
        <v>0</v>
      </c>
      <c r="S10" s="383">
        <f t="shared" si="0"/>
        <v>0</v>
      </c>
      <c r="T10" s="383">
        <f t="shared" si="0"/>
        <v>0</v>
      </c>
      <c r="U10" s="383">
        <f t="shared" si="0"/>
        <v>0</v>
      </c>
      <c r="V10" s="383">
        <f t="shared" si="0"/>
        <v>0</v>
      </c>
      <c r="W10" s="383">
        <f t="shared" si="0"/>
        <v>0</v>
      </c>
      <c r="X10" s="385">
        <f t="shared" si="0"/>
        <v>0</v>
      </c>
      <c r="Y10" s="385">
        <f t="shared" si="0"/>
        <v>0</v>
      </c>
      <c r="Z10" s="383">
        <f t="shared" si="0"/>
        <v>0</v>
      </c>
      <c r="AA10" s="383">
        <f t="shared" si="0"/>
        <v>0</v>
      </c>
      <c r="AB10" s="383">
        <f t="shared" si="0"/>
        <v>0</v>
      </c>
      <c r="AC10" s="383">
        <f t="shared" si="0"/>
        <v>0</v>
      </c>
      <c r="AD10" s="383">
        <f t="shared" si="0"/>
        <v>0</v>
      </c>
      <c r="AE10" s="383">
        <f t="shared" si="0"/>
        <v>0</v>
      </c>
      <c r="AF10" s="383">
        <f t="shared" si="0"/>
        <v>0</v>
      </c>
      <c r="AG10" s="383">
        <f t="shared" si="0"/>
        <v>0</v>
      </c>
      <c r="AH10" s="383">
        <f t="shared" si="0"/>
        <v>0</v>
      </c>
      <c r="AI10" s="383">
        <f t="shared" si="0"/>
        <v>0</v>
      </c>
      <c r="AJ10" s="383">
        <f t="shared" si="0"/>
        <v>0</v>
      </c>
      <c r="AK10" s="383">
        <f t="shared" si="0"/>
        <v>0</v>
      </c>
      <c r="AL10" s="384">
        <f t="shared" si="0"/>
        <v>0</v>
      </c>
      <c r="AM10" s="384">
        <f t="shared" si="0"/>
        <v>0</v>
      </c>
      <c r="AN10" s="383">
        <f t="shared" si="0"/>
        <v>0</v>
      </c>
      <c r="AO10" s="383">
        <f t="shared" si="0"/>
        <v>0</v>
      </c>
      <c r="AP10" s="383">
        <f t="shared" si="0"/>
        <v>0</v>
      </c>
      <c r="AQ10" s="383">
        <f t="shared" si="0"/>
        <v>0</v>
      </c>
      <c r="AR10" s="383">
        <f t="shared" si="0"/>
        <v>0</v>
      </c>
      <c r="AS10" s="383">
        <f t="shared" si="0"/>
        <v>0</v>
      </c>
      <c r="AT10" s="383">
        <f t="shared" si="0"/>
        <v>0</v>
      </c>
      <c r="AU10" s="383">
        <f t="shared" si="0"/>
        <v>0</v>
      </c>
      <c r="AV10" s="383">
        <f t="shared" si="0"/>
        <v>0</v>
      </c>
      <c r="AW10" s="383">
        <f t="shared" si="0"/>
        <v>0</v>
      </c>
      <c r="AX10" s="383">
        <f t="shared" si="0"/>
        <v>0</v>
      </c>
      <c r="AY10" s="383">
        <f t="shared" si="0"/>
        <v>0</v>
      </c>
      <c r="AZ10" s="383">
        <f t="shared" si="0"/>
        <v>0</v>
      </c>
      <c r="BA10" s="383">
        <f t="shared" si="0"/>
        <v>0</v>
      </c>
      <c r="BB10" s="383">
        <f t="shared" si="0"/>
        <v>0</v>
      </c>
      <c r="BC10" s="383">
        <f t="shared" si="0"/>
        <v>0</v>
      </c>
      <c r="BD10" s="383">
        <f t="shared" si="0"/>
        <v>0</v>
      </c>
      <c r="BE10" s="383">
        <f t="shared" si="0"/>
        <v>0</v>
      </c>
      <c r="BF10" s="383">
        <f t="shared" si="0"/>
        <v>0</v>
      </c>
      <c r="BG10" s="383">
        <f t="shared" si="0"/>
        <v>0</v>
      </c>
      <c r="BH10" s="383">
        <f t="shared" si="0"/>
        <v>0</v>
      </c>
      <c r="BI10" s="383">
        <f t="shared" si="0"/>
        <v>0</v>
      </c>
      <c r="BJ10" s="383">
        <f t="shared" si="0"/>
        <v>0</v>
      </c>
      <c r="BK10" s="383">
        <f t="shared" si="0"/>
        <v>0</v>
      </c>
      <c r="BL10" s="383">
        <f t="shared" si="0"/>
        <v>0</v>
      </c>
      <c r="BM10" s="383">
        <f t="shared" si="0"/>
        <v>0</v>
      </c>
      <c r="BN10" s="383">
        <f t="shared" si="0"/>
        <v>0</v>
      </c>
      <c r="BO10" s="383">
        <f t="shared" si="0"/>
        <v>0</v>
      </c>
      <c r="BP10" s="383">
        <f t="shared" si="0"/>
        <v>0</v>
      </c>
      <c r="BQ10" s="383">
        <f t="shared" si="0"/>
        <v>0</v>
      </c>
      <c r="BR10" s="383">
        <f t="shared" si="0"/>
        <v>0</v>
      </c>
      <c r="BS10" s="383">
        <f t="shared" ref="BS10:CA10" si="1">SUM(BS7:BS9)</f>
        <v>0</v>
      </c>
      <c r="BT10" s="383">
        <f t="shared" si="1"/>
        <v>0</v>
      </c>
      <c r="BU10" s="383">
        <f t="shared" si="1"/>
        <v>0</v>
      </c>
      <c r="BV10" s="383">
        <f t="shared" si="1"/>
        <v>0</v>
      </c>
      <c r="BW10" s="383">
        <f t="shared" si="1"/>
        <v>0</v>
      </c>
      <c r="BX10" s="383">
        <f t="shared" si="1"/>
        <v>0</v>
      </c>
      <c r="BY10" s="383">
        <f t="shared" si="1"/>
        <v>0</v>
      </c>
      <c r="BZ10" s="383">
        <f t="shared" si="1"/>
        <v>0</v>
      </c>
      <c r="CA10" s="673">
        <f t="shared" si="1"/>
        <v>0</v>
      </c>
      <c r="CB10" s="379"/>
      <c r="CC10" s="380"/>
      <c r="CD10" s="381"/>
    </row>
    <row r="11" spans="1:85" s="402" customFormat="1" ht="15.75" customHeight="1" thickBot="1">
      <c r="A11" s="401"/>
      <c r="B11" s="777"/>
      <c r="C11" s="647" t="s">
        <v>113</v>
      </c>
      <c r="D11" s="648"/>
      <c r="E11" s="648"/>
      <c r="F11" s="627"/>
      <c r="G11" s="627"/>
      <c r="H11" s="627"/>
      <c r="I11" s="627"/>
      <c r="J11" s="427"/>
      <c r="K11" s="427"/>
      <c r="L11" s="628"/>
      <c r="M11" s="628"/>
      <c r="N11" s="628"/>
      <c r="O11" s="628"/>
      <c r="P11" s="628"/>
      <c r="Q11" s="628"/>
      <c r="R11" s="628"/>
      <c r="S11" s="628"/>
      <c r="T11" s="628"/>
      <c r="U11" s="628"/>
      <c r="V11" s="628"/>
      <c r="W11" s="628"/>
      <c r="X11" s="428"/>
      <c r="Y11" s="428"/>
      <c r="Z11" s="628"/>
      <c r="AA11" s="628"/>
      <c r="AB11" s="628"/>
      <c r="AC11" s="628"/>
      <c r="AD11" s="628"/>
      <c r="AE11" s="628"/>
      <c r="AF11" s="628"/>
      <c r="AG11" s="628"/>
      <c r="AH11" s="628"/>
      <c r="AI11" s="628"/>
      <c r="AJ11" s="628"/>
      <c r="AK11" s="628"/>
      <c r="AL11" s="628"/>
      <c r="AM11" s="628"/>
      <c r="AN11" s="628"/>
      <c r="AO11" s="628"/>
      <c r="AP11" s="628"/>
      <c r="AQ11" s="628"/>
      <c r="AR11" s="628"/>
      <c r="AS11" s="628"/>
      <c r="AT11" s="628"/>
      <c r="AU11" s="628"/>
      <c r="AV11" s="628"/>
      <c r="AW11" s="628"/>
      <c r="AX11" s="628"/>
      <c r="AY11" s="628"/>
      <c r="AZ11" s="628">
        <f t="shared" ref="AZ11:CA11" si="2">SUM(AZ1:AZ9)</f>
        <v>41448</v>
      </c>
      <c r="BA11" s="628">
        <f t="shared" si="2"/>
        <v>0</v>
      </c>
      <c r="BB11" s="628">
        <f t="shared" si="2"/>
        <v>41450</v>
      </c>
      <c r="BC11" s="628">
        <f t="shared" si="2"/>
        <v>0</v>
      </c>
      <c r="BD11" s="628">
        <f t="shared" si="2"/>
        <v>41452</v>
      </c>
      <c r="BE11" s="628">
        <f t="shared" si="2"/>
        <v>0</v>
      </c>
      <c r="BF11" s="628">
        <f t="shared" si="2"/>
        <v>41454</v>
      </c>
      <c r="BG11" s="628">
        <f t="shared" si="2"/>
        <v>0</v>
      </c>
      <c r="BH11" s="628">
        <f t="shared" si="2"/>
        <v>41456</v>
      </c>
      <c r="BI11" s="628">
        <f t="shared" si="2"/>
        <v>0</v>
      </c>
      <c r="BJ11" s="628">
        <f t="shared" si="2"/>
        <v>41458</v>
      </c>
      <c r="BK11" s="628">
        <f t="shared" si="2"/>
        <v>0</v>
      </c>
      <c r="BL11" s="628">
        <f t="shared" si="2"/>
        <v>41460</v>
      </c>
      <c r="BM11" s="628">
        <f t="shared" si="2"/>
        <v>0</v>
      </c>
      <c r="BN11" s="628">
        <f t="shared" si="2"/>
        <v>41462</v>
      </c>
      <c r="BO11" s="628">
        <f t="shared" si="2"/>
        <v>0</v>
      </c>
      <c r="BP11" s="628">
        <f t="shared" si="2"/>
        <v>41464</v>
      </c>
      <c r="BQ11" s="628">
        <f t="shared" si="2"/>
        <v>0</v>
      </c>
      <c r="BR11" s="628">
        <f t="shared" si="2"/>
        <v>41466</v>
      </c>
      <c r="BS11" s="628">
        <f t="shared" si="2"/>
        <v>0</v>
      </c>
      <c r="BT11" s="628">
        <f t="shared" si="2"/>
        <v>41468</v>
      </c>
      <c r="BU11" s="628">
        <f t="shared" si="2"/>
        <v>0</v>
      </c>
      <c r="BV11" s="628">
        <f t="shared" si="2"/>
        <v>41470</v>
      </c>
      <c r="BW11" s="628">
        <f t="shared" si="2"/>
        <v>0</v>
      </c>
      <c r="BX11" s="628">
        <f t="shared" si="2"/>
        <v>41472</v>
      </c>
      <c r="BY11" s="628">
        <f t="shared" si="2"/>
        <v>0</v>
      </c>
      <c r="BZ11" s="628">
        <f t="shared" si="2"/>
        <v>41474</v>
      </c>
      <c r="CA11" s="628">
        <f t="shared" si="2"/>
        <v>0</v>
      </c>
      <c r="CB11" s="628"/>
      <c r="CC11" s="628"/>
      <c r="CD11" s="629"/>
      <c r="CF11" s="438"/>
    </row>
    <row r="12" spans="1:85" s="403" customFormat="1" ht="12.95" customHeight="1" thickBot="1">
      <c r="B12" s="777"/>
      <c r="C12" s="389" t="s">
        <v>154</v>
      </c>
      <c r="D12" s="390"/>
      <c r="E12" s="391"/>
      <c r="F12" s="392"/>
      <c r="G12" s="393"/>
      <c r="H12" s="393"/>
      <c r="I12" s="393"/>
      <c r="J12" s="394"/>
      <c r="K12" s="394"/>
      <c r="L12" s="395"/>
      <c r="M12" s="395"/>
      <c r="N12" s="395"/>
      <c r="O12" s="395"/>
      <c r="P12" s="395"/>
      <c r="Q12" s="395"/>
      <c r="R12" s="395"/>
      <c r="S12" s="395"/>
      <c r="T12" s="395"/>
      <c r="U12" s="395"/>
      <c r="V12" s="395"/>
      <c r="W12" s="395"/>
      <c r="X12" s="396"/>
      <c r="Y12" s="396"/>
      <c r="Z12" s="395"/>
      <c r="AA12" s="395"/>
      <c r="AB12" s="395"/>
      <c r="AC12" s="395"/>
      <c r="AD12" s="395"/>
      <c r="AE12" s="395"/>
      <c r="AF12" s="395"/>
      <c r="AG12" s="395"/>
      <c r="AH12" s="395"/>
      <c r="AI12" s="395"/>
      <c r="AJ12" s="395"/>
      <c r="AK12" s="395"/>
      <c r="AL12" s="396"/>
      <c r="AM12" s="396"/>
      <c r="AN12" s="395"/>
      <c r="AO12" s="395"/>
      <c r="AP12" s="395"/>
      <c r="AQ12" s="395"/>
      <c r="AR12" s="395"/>
      <c r="AS12" s="395"/>
      <c r="AT12" s="395"/>
      <c r="AU12" s="395"/>
      <c r="AV12" s="395"/>
      <c r="AW12" s="395"/>
      <c r="AX12" s="395"/>
      <c r="AY12" s="395"/>
      <c r="AZ12" s="397"/>
      <c r="BA12" s="397"/>
      <c r="BB12" s="397"/>
      <c r="BC12" s="397"/>
      <c r="BD12" s="397"/>
      <c r="BE12" s="397"/>
      <c r="BF12" s="397"/>
      <c r="BG12" s="397"/>
      <c r="BH12" s="397"/>
      <c r="BI12" s="397"/>
      <c r="BJ12" s="397"/>
      <c r="BK12" s="397"/>
      <c r="BL12" s="397"/>
      <c r="BM12" s="397"/>
      <c r="BN12" s="397"/>
      <c r="BO12" s="397"/>
      <c r="BP12" s="397"/>
      <c r="BQ12" s="397"/>
      <c r="BR12" s="397"/>
      <c r="BS12" s="397"/>
      <c r="BT12" s="397"/>
      <c r="BU12" s="397"/>
      <c r="BV12" s="397"/>
      <c r="BW12" s="397"/>
      <c r="BX12" s="397"/>
      <c r="BY12" s="397"/>
      <c r="BZ12" s="397"/>
      <c r="CA12" s="398"/>
      <c r="CB12" s="649">
        <f t="shared" ref="CB12:CB15" si="3">SUM(L12:AB12)</f>
        <v>0</v>
      </c>
      <c r="CC12" s="399">
        <f t="shared" ref="CC12:CC16" si="4">D12-CB12</f>
        <v>0</v>
      </c>
      <c r="CD12" s="400" t="e">
        <f t="shared" ref="CD12:CD16" si="5">CB12/D12</f>
        <v>#DIV/0!</v>
      </c>
      <c r="CE12" s="401"/>
      <c r="CF12" s="402"/>
      <c r="CG12" s="402"/>
    </row>
    <row r="13" spans="1:85" s="403" customFormat="1" ht="12.95" customHeight="1">
      <c r="B13" s="777"/>
      <c r="C13" s="404" t="s">
        <v>155</v>
      </c>
      <c r="D13" s="405"/>
      <c r="E13" s="406"/>
      <c r="F13" s="407"/>
      <c r="G13" s="395"/>
      <c r="H13" s="395"/>
      <c r="I13" s="395"/>
      <c r="J13" s="396"/>
      <c r="K13" s="396"/>
      <c r="L13" s="395"/>
      <c r="M13" s="395"/>
      <c r="N13" s="395"/>
      <c r="O13" s="395"/>
      <c r="P13" s="395"/>
      <c r="Q13" s="395"/>
      <c r="R13" s="395"/>
      <c r="S13" s="395"/>
      <c r="T13" s="395"/>
      <c r="U13" s="395"/>
      <c r="V13" s="395"/>
      <c r="W13" s="395"/>
      <c r="X13" s="396"/>
      <c r="Y13" s="396"/>
      <c r="Z13" s="395"/>
      <c r="AA13" s="395"/>
      <c r="AB13" s="395"/>
      <c r="AC13" s="395"/>
      <c r="AD13" s="395"/>
      <c r="AE13" s="395"/>
      <c r="AF13" s="395"/>
      <c r="AG13" s="395"/>
      <c r="AH13" s="395"/>
      <c r="AI13" s="395"/>
      <c r="AJ13" s="395"/>
      <c r="AK13" s="395"/>
      <c r="AL13" s="396"/>
      <c r="AM13" s="396"/>
      <c r="AN13" s="395"/>
      <c r="AO13" s="395"/>
      <c r="AP13" s="395"/>
      <c r="AQ13" s="395"/>
      <c r="AR13" s="395"/>
      <c r="AS13" s="395"/>
      <c r="AT13" s="395"/>
      <c r="AU13" s="395"/>
      <c r="AV13" s="395"/>
      <c r="AW13" s="395"/>
      <c r="AX13" s="395"/>
      <c r="AY13" s="395"/>
      <c r="AZ13" s="408"/>
      <c r="BA13" s="408"/>
      <c r="BB13" s="408"/>
      <c r="BC13" s="408"/>
      <c r="BD13" s="408"/>
      <c r="BE13" s="408"/>
      <c r="BF13" s="408"/>
      <c r="BG13" s="408"/>
      <c r="BH13" s="408"/>
      <c r="BI13" s="408"/>
      <c r="BJ13" s="408"/>
      <c r="BK13" s="408"/>
      <c r="BL13" s="408"/>
      <c r="BM13" s="408"/>
      <c r="BN13" s="408"/>
      <c r="BO13" s="408"/>
      <c r="BP13" s="408"/>
      <c r="BQ13" s="408"/>
      <c r="BR13" s="408"/>
      <c r="BS13" s="408"/>
      <c r="BT13" s="408"/>
      <c r="BU13" s="408"/>
      <c r="BV13" s="408"/>
      <c r="BW13" s="408"/>
      <c r="BX13" s="408"/>
      <c r="BY13" s="408"/>
      <c r="BZ13" s="408"/>
      <c r="CA13" s="409"/>
      <c r="CB13" s="650">
        <f t="shared" si="3"/>
        <v>0</v>
      </c>
      <c r="CC13" s="395">
        <f t="shared" si="4"/>
        <v>0</v>
      </c>
      <c r="CD13" s="410" t="e">
        <f t="shared" si="5"/>
        <v>#DIV/0!</v>
      </c>
      <c r="CE13" s="401"/>
      <c r="CF13" s="402"/>
      <c r="CG13" s="402"/>
    </row>
    <row r="14" spans="1:85" s="403" customFormat="1" ht="12.95" customHeight="1">
      <c r="B14" s="777"/>
      <c r="C14" s="404" t="s">
        <v>156</v>
      </c>
      <c r="D14" s="405"/>
      <c r="E14" s="406"/>
      <c r="F14" s="407"/>
      <c r="G14" s="395"/>
      <c r="H14" s="395"/>
      <c r="I14" s="395"/>
      <c r="J14" s="396"/>
      <c r="K14" s="396"/>
      <c r="L14" s="395"/>
      <c r="M14" s="395"/>
      <c r="N14" s="395"/>
      <c r="O14" s="395"/>
      <c r="P14" s="395"/>
      <c r="Q14" s="395"/>
      <c r="R14" s="395"/>
      <c r="S14" s="395"/>
      <c r="T14" s="395"/>
      <c r="U14" s="395"/>
      <c r="V14" s="395"/>
      <c r="W14" s="395"/>
      <c r="X14" s="396"/>
      <c r="Y14" s="396"/>
      <c r="Z14" s="395"/>
      <c r="AA14" s="395"/>
      <c r="AB14" s="395"/>
      <c r="AC14" s="395"/>
      <c r="AD14" s="395"/>
      <c r="AE14" s="395"/>
      <c r="AF14" s="395"/>
      <c r="AG14" s="395"/>
      <c r="AH14" s="395"/>
      <c r="AI14" s="395"/>
      <c r="AJ14" s="395"/>
      <c r="AK14" s="395"/>
      <c r="AL14" s="396"/>
      <c r="AM14" s="396"/>
      <c r="AN14" s="395"/>
      <c r="AO14" s="395"/>
      <c r="AP14" s="395"/>
      <c r="AQ14" s="395"/>
      <c r="AR14" s="395"/>
      <c r="AS14" s="395"/>
      <c r="AT14" s="395"/>
      <c r="AU14" s="395"/>
      <c r="AV14" s="395"/>
      <c r="AW14" s="395"/>
      <c r="AX14" s="395"/>
      <c r="AY14" s="395"/>
      <c r="AZ14" s="395"/>
      <c r="BA14" s="395"/>
      <c r="BB14" s="395"/>
      <c r="BC14" s="395"/>
      <c r="BD14" s="395"/>
      <c r="BE14" s="395"/>
      <c r="BF14" s="395"/>
      <c r="BG14" s="395"/>
      <c r="BH14" s="395"/>
      <c r="BI14" s="395"/>
      <c r="BJ14" s="395"/>
      <c r="BK14" s="395"/>
      <c r="BL14" s="395"/>
      <c r="BM14" s="395"/>
      <c r="BN14" s="395"/>
      <c r="BO14" s="395"/>
      <c r="BP14" s="395"/>
      <c r="BQ14" s="395"/>
      <c r="BR14" s="395"/>
      <c r="BS14" s="395"/>
      <c r="BT14" s="395"/>
      <c r="BU14" s="395"/>
      <c r="BV14" s="395"/>
      <c r="BW14" s="395"/>
      <c r="BX14" s="395"/>
      <c r="BY14" s="395"/>
      <c r="BZ14" s="395"/>
      <c r="CA14" s="411"/>
      <c r="CB14" s="650">
        <f t="shared" si="3"/>
        <v>0</v>
      </c>
      <c r="CC14" s="395">
        <f t="shared" si="4"/>
        <v>0</v>
      </c>
      <c r="CD14" s="410" t="e">
        <f t="shared" si="5"/>
        <v>#DIV/0!</v>
      </c>
      <c r="CE14" s="401"/>
      <c r="CF14" s="402"/>
      <c r="CG14" s="402"/>
    </row>
    <row r="15" spans="1:85" s="403" customFormat="1" ht="12.95" customHeight="1" thickBot="1">
      <c r="B15" s="777"/>
      <c r="C15" s="412"/>
      <c r="D15" s="405"/>
      <c r="E15" s="406"/>
      <c r="F15" s="407"/>
      <c r="G15" s="395"/>
      <c r="H15" s="395"/>
      <c r="I15" s="395"/>
      <c r="J15" s="396"/>
      <c r="K15" s="396"/>
      <c r="L15" s="395"/>
      <c r="M15" s="395"/>
      <c r="N15" s="395"/>
      <c r="O15" s="395"/>
      <c r="P15" s="395"/>
      <c r="Q15" s="395"/>
      <c r="R15" s="395"/>
      <c r="S15" s="395"/>
      <c r="T15" s="395"/>
      <c r="U15" s="395"/>
      <c r="V15" s="395"/>
      <c r="W15" s="395"/>
      <c r="X15" s="396"/>
      <c r="Y15" s="396"/>
      <c r="Z15" s="395"/>
      <c r="AA15" s="395"/>
      <c r="AB15" s="395"/>
      <c r="AC15" s="395"/>
      <c r="AD15" s="395"/>
      <c r="AE15" s="395"/>
      <c r="AF15" s="395"/>
      <c r="AG15" s="395"/>
      <c r="AH15" s="395"/>
      <c r="AI15" s="395"/>
      <c r="AJ15" s="395"/>
      <c r="AK15" s="395"/>
      <c r="AL15" s="396"/>
      <c r="AM15" s="396"/>
      <c r="AN15" s="395"/>
      <c r="AO15" s="395"/>
      <c r="AP15" s="395"/>
      <c r="AQ15" s="395"/>
      <c r="AR15" s="395"/>
      <c r="AS15" s="395"/>
      <c r="AT15" s="395"/>
      <c r="AU15" s="395"/>
      <c r="AV15" s="395"/>
      <c r="AW15" s="395"/>
      <c r="AX15" s="395"/>
      <c r="AY15" s="395"/>
      <c r="AZ15" s="413"/>
      <c r="BA15" s="413"/>
      <c r="BB15" s="413"/>
      <c r="BC15" s="413"/>
      <c r="BD15" s="413"/>
      <c r="BE15" s="413"/>
      <c r="BF15" s="413"/>
      <c r="BG15" s="413"/>
      <c r="BH15" s="413"/>
      <c r="BI15" s="413"/>
      <c r="BJ15" s="413"/>
      <c r="BK15" s="413"/>
      <c r="BL15" s="413"/>
      <c r="BM15" s="413"/>
      <c r="BN15" s="413"/>
      <c r="BO15" s="413"/>
      <c r="BP15" s="413"/>
      <c r="BQ15" s="413"/>
      <c r="BR15" s="413"/>
      <c r="BS15" s="413"/>
      <c r="BT15" s="413"/>
      <c r="BU15" s="413"/>
      <c r="BV15" s="413"/>
      <c r="BW15" s="413"/>
      <c r="BX15" s="413"/>
      <c r="BY15" s="413"/>
      <c r="BZ15" s="413"/>
      <c r="CA15" s="414"/>
      <c r="CB15" s="650">
        <f t="shared" si="3"/>
        <v>0</v>
      </c>
      <c r="CC15" s="395">
        <f t="shared" si="4"/>
        <v>0</v>
      </c>
      <c r="CD15" s="410" t="e">
        <f t="shared" si="5"/>
        <v>#DIV/0!</v>
      </c>
      <c r="CE15" s="401"/>
      <c r="CF15" s="402"/>
      <c r="CG15" s="402"/>
    </row>
    <row r="16" spans="1:85" ht="12.95" customHeight="1" thickBot="1">
      <c r="B16" s="777"/>
      <c r="C16" s="418"/>
      <c r="D16" s="419"/>
      <c r="E16" s="420"/>
      <c r="F16" s="421"/>
      <c r="G16" s="422"/>
      <c r="H16" s="422"/>
      <c r="I16" s="422"/>
      <c r="J16" s="423"/>
      <c r="K16" s="423"/>
      <c r="L16" s="422"/>
      <c r="M16" s="422"/>
      <c r="N16" s="422"/>
      <c r="O16" s="422"/>
      <c r="P16" s="422"/>
      <c r="Q16" s="422"/>
      <c r="R16" s="422"/>
      <c r="S16" s="422"/>
      <c r="T16" s="422"/>
      <c r="U16" s="422"/>
      <c r="V16" s="422"/>
      <c r="W16" s="422"/>
      <c r="X16" s="423"/>
      <c r="Y16" s="423"/>
      <c r="Z16" s="422"/>
      <c r="AA16" s="422"/>
      <c r="AB16" s="422"/>
      <c r="AC16" s="422"/>
      <c r="AD16" s="422"/>
      <c r="AE16" s="422"/>
      <c r="AF16" s="422"/>
      <c r="AG16" s="422"/>
      <c r="AH16" s="422"/>
      <c r="AI16" s="422"/>
      <c r="AJ16" s="422"/>
      <c r="AK16" s="422"/>
      <c r="AL16" s="423"/>
      <c r="AM16" s="423"/>
      <c r="AN16" s="422"/>
      <c r="AO16" s="422"/>
      <c r="AP16" s="422"/>
      <c r="AQ16" s="422"/>
      <c r="AR16" s="422"/>
      <c r="AS16" s="422"/>
      <c r="AT16" s="422"/>
      <c r="AU16" s="422"/>
      <c r="AV16" s="422"/>
      <c r="AW16" s="422"/>
      <c r="AX16" s="422"/>
      <c r="AY16" s="422"/>
      <c r="AZ16" s="422"/>
      <c r="BA16" s="422"/>
      <c r="BB16" s="422"/>
      <c r="BC16" s="422"/>
      <c r="BD16" s="422"/>
      <c r="BE16" s="422"/>
      <c r="BF16" s="422"/>
      <c r="BG16" s="422"/>
      <c r="BH16" s="422"/>
      <c r="BI16" s="422"/>
      <c r="BJ16" s="422"/>
      <c r="BK16" s="422"/>
      <c r="BL16" s="422"/>
      <c r="BM16" s="422"/>
      <c r="BN16" s="422"/>
      <c r="BO16" s="422"/>
      <c r="BP16" s="422"/>
      <c r="BQ16" s="422"/>
      <c r="BR16" s="422"/>
      <c r="BS16" s="422"/>
      <c r="BT16" s="422"/>
      <c r="BU16" s="422"/>
      <c r="BV16" s="422"/>
      <c r="BW16" s="422"/>
      <c r="BX16" s="422"/>
      <c r="BY16" s="422"/>
      <c r="BZ16" s="422"/>
      <c r="CA16" s="424"/>
      <c r="CB16" s="651">
        <f t="shared" ref="CB16" si="6">SUM(L16:W16)</f>
        <v>0</v>
      </c>
      <c r="CC16" s="422">
        <f t="shared" si="4"/>
        <v>0</v>
      </c>
      <c r="CD16" s="425" t="e">
        <f t="shared" si="5"/>
        <v>#DIV/0!</v>
      </c>
      <c r="CE16" s="373"/>
      <c r="CF16" s="372"/>
      <c r="CG16" s="372"/>
    </row>
    <row r="17" spans="1:85" ht="12.95" customHeight="1" thickBot="1">
      <c r="B17" s="777"/>
      <c r="C17" s="426"/>
      <c r="D17" s="779" t="s">
        <v>92</v>
      </c>
      <c r="E17" s="780"/>
      <c r="F17" s="780"/>
      <c r="G17" s="780"/>
      <c r="H17" s="780"/>
      <c r="I17" s="780"/>
      <c r="J17" s="780"/>
      <c r="K17" s="780"/>
      <c r="L17" s="780"/>
      <c r="M17" s="780"/>
      <c r="N17" s="780"/>
      <c r="O17" s="780"/>
      <c r="P17" s="780"/>
      <c r="Q17" s="780"/>
      <c r="R17" s="780"/>
      <c r="S17" s="780"/>
      <c r="T17" s="780"/>
      <c r="U17" s="780"/>
      <c r="V17" s="780"/>
      <c r="W17" s="780"/>
      <c r="X17" s="780"/>
      <c r="Y17" s="780"/>
      <c r="Z17" s="780"/>
      <c r="AA17" s="780"/>
      <c r="AB17" s="780"/>
      <c r="AC17" s="780"/>
      <c r="AD17" s="780"/>
      <c r="AE17" s="780"/>
      <c r="AF17" s="780"/>
      <c r="AG17" s="780"/>
      <c r="AH17" s="780"/>
      <c r="AI17" s="780"/>
      <c r="AJ17" s="780"/>
      <c r="AK17" s="780"/>
      <c r="AL17" s="780"/>
      <c r="AM17" s="780"/>
      <c r="AN17" s="780"/>
      <c r="AO17" s="780"/>
      <c r="AP17" s="780"/>
      <c r="AQ17" s="780"/>
      <c r="AR17" s="780"/>
      <c r="AS17" s="780"/>
      <c r="AT17" s="780"/>
      <c r="AU17" s="780"/>
      <c r="AV17" s="780"/>
      <c r="AW17" s="780"/>
      <c r="AX17" s="780"/>
      <c r="AY17" s="780"/>
      <c r="AZ17" s="780"/>
      <c r="BA17" s="780"/>
      <c r="BB17" s="780"/>
      <c r="BC17" s="780"/>
      <c r="BD17" s="780"/>
      <c r="BE17" s="780"/>
      <c r="BF17" s="780"/>
      <c r="BG17" s="780"/>
      <c r="BH17" s="780"/>
      <c r="BI17" s="780"/>
      <c r="BJ17" s="780"/>
      <c r="BK17" s="780"/>
      <c r="BL17" s="780"/>
      <c r="BM17" s="780"/>
      <c r="BN17" s="780"/>
      <c r="BO17" s="780"/>
      <c r="BP17" s="780"/>
      <c r="BQ17" s="780"/>
      <c r="BR17" s="780"/>
      <c r="BS17" s="780"/>
      <c r="BT17" s="780"/>
      <c r="BU17" s="780"/>
      <c r="BV17" s="780"/>
      <c r="BW17" s="780"/>
      <c r="BX17" s="780"/>
      <c r="BY17" s="780"/>
      <c r="BZ17" s="780"/>
      <c r="CA17" s="780"/>
      <c r="CB17" s="780"/>
      <c r="CC17" s="780"/>
      <c r="CD17" s="652" t="e">
        <f>SUM(CD12:CD16)/9</f>
        <v>#DIV/0!</v>
      </c>
      <c r="CE17" s="372"/>
      <c r="CF17" s="372"/>
      <c r="CG17" s="372"/>
    </row>
    <row r="18" spans="1:85" s="402" customFormat="1" ht="15.75" customHeight="1" thickBot="1">
      <c r="A18" s="401"/>
      <c r="B18" s="777"/>
      <c r="C18" s="647" t="s">
        <v>115</v>
      </c>
      <c r="D18" s="648"/>
      <c r="E18" s="648"/>
      <c r="F18" s="627"/>
      <c r="G18" s="627"/>
      <c r="H18" s="627"/>
      <c r="I18" s="627"/>
      <c r="J18" s="427"/>
      <c r="K18" s="427"/>
      <c r="L18" s="628"/>
      <c r="M18" s="628"/>
      <c r="N18" s="628"/>
      <c r="O18" s="628"/>
      <c r="P18" s="628"/>
      <c r="Q18" s="628"/>
      <c r="R18" s="628"/>
      <c r="S18" s="628"/>
      <c r="T18" s="628"/>
      <c r="U18" s="628"/>
      <c r="V18" s="628"/>
      <c r="W18" s="628"/>
      <c r="X18" s="428"/>
      <c r="Y18" s="428"/>
      <c r="Z18" s="628"/>
      <c r="AA18" s="628"/>
      <c r="AB18" s="628"/>
      <c r="AC18" s="628"/>
      <c r="AD18" s="628"/>
      <c r="AE18" s="628"/>
      <c r="AF18" s="628"/>
      <c r="AG18" s="628"/>
      <c r="AH18" s="628"/>
      <c r="AI18" s="628"/>
      <c r="AJ18" s="628"/>
      <c r="AK18" s="628"/>
      <c r="AL18" s="628"/>
      <c r="AM18" s="628"/>
      <c r="AN18" s="628"/>
      <c r="AO18" s="628"/>
      <c r="AP18" s="628"/>
      <c r="AQ18" s="628"/>
      <c r="AR18" s="628"/>
      <c r="AS18" s="628"/>
      <c r="AT18" s="628"/>
      <c r="AU18" s="628"/>
      <c r="AV18" s="628"/>
      <c r="AW18" s="628"/>
      <c r="AX18" s="628"/>
      <c r="AY18" s="628"/>
      <c r="AZ18" s="628">
        <f t="shared" ref="AZ18:CA18" si="7">SUM(AZ12:AZ16)</f>
        <v>0</v>
      </c>
      <c r="BA18" s="628">
        <f t="shared" si="7"/>
        <v>0</v>
      </c>
      <c r="BB18" s="628">
        <f t="shared" si="7"/>
        <v>0</v>
      </c>
      <c r="BC18" s="628">
        <f t="shared" si="7"/>
        <v>0</v>
      </c>
      <c r="BD18" s="628">
        <f t="shared" si="7"/>
        <v>0</v>
      </c>
      <c r="BE18" s="628">
        <f t="shared" si="7"/>
        <v>0</v>
      </c>
      <c r="BF18" s="628">
        <f t="shared" si="7"/>
        <v>0</v>
      </c>
      <c r="BG18" s="628">
        <f t="shared" si="7"/>
        <v>0</v>
      </c>
      <c r="BH18" s="628">
        <f t="shared" si="7"/>
        <v>0</v>
      </c>
      <c r="BI18" s="628">
        <f t="shared" si="7"/>
        <v>0</v>
      </c>
      <c r="BJ18" s="628">
        <f t="shared" si="7"/>
        <v>0</v>
      </c>
      <c r="BK18" s="628">
        <f t="shared" si="7"/>
        <v>0</v>
      </c>
      <c r="BL18" s="628">
        <f t="shared" si="7"/>
        <v>0</v>
      </c>
      <c r="BM18" s="628">
        <f t="shared" si="7"/>
        <v>0</v>
      </c>
      <c r="BN18" s="628">
        <f t="shared" si="7"/>
        <v>0</v>
      </c>
      <c r="BO18" s="628">
        <f t="shared" si="7"/>
        <v>0</v>
      </c>
      <c r="BP18" s="628">
        <f t="shared" si="7"/>
        <v>0</v>
      </c>
      <c r="BQ18" s="628">
        <f t="shared" si="7"/>
        <v>0</v>
      </c>
      <c r="BR18" s="628">
        <f t="shared" si="7"/>
        <v>0</v>
      </c>
      <c r="BS18" s="628">
        <f t="shared" si="7"/>
        <v>0</v>
      </c>
      <c r="BT18" s="628">
        <f t="shared" si="7"/>
        <v>0</v>
      </c>
      <c r="BU18" s="628">
        <f t="shared" si="7"/>
        <v>0</v>
      </c>
      <c r="BV18" s="628">
        <f t="shared" si="7"/>
        <v>0</v>
      </c>
      <c r="BW18" s="628">
        <f t="shared" si="7"/>
        <v>0</v>
      </c>
      <c r="BX18" s="628">
        <f t="shared" si="7"/>
        <v>0</v>
      </c>
      <c r="BY18" s="628">
        <f t="shared" si="7"/>
        <v>0</v>
      </c>
      <c r="BZ18" s="628">
        <f t="shared" si="7"/>
        <v>0</v>
      </c>
      <c r="CA18" s="628">
        <f t="shared" si="7"/>
        <v>0</v>
      </c>
      <c r="CB18" s="628"/>
      <c r="CC18" s="628"/>
      <c r="CD18" s="629"/>
      <c r="CF18" s="438"/>
    </row>
    <row r="19" spans="1:85" ht="15.75" customHeight="1">
      <c r="B19" s="777"/>
      <c r="C19" s="429" t="s">
        <v>154</v>
      </c>
      <c r="D19" s="399"/>
      <c r="E19" s="430"/>
      <c r="F19" s="399"/>
      <c r="G19" s="399"/>
      <c r="H19" s="399"/>
      <c r="I19" s="399"/>
      <c r="J19" s="431"/>
      <c r="K19" s="431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  <c r="W19" s="399"/>
      <c r="X19" s="431"/>
      <c r="Y19" s="431"/>
      <c r="Z19" s="399"/>
      <c r="AA19" s="399"/>
      <c r="AB19" s="399"/>
      <c r="AC19" s="399"/>
      <c r="AD19" s="399"/>
      <c r="AE19" s="399"/>
      <c r="AF19" s="399"/>
      <c r="AG19" s="399"/>
      <c r="AH19" s="399"/>
      <c r="AI19" s="399"/>
      <c r="AJ19" s="399"/>
      <c r="AK19" s="399"/>
      <c r="AL19" s="431"/>
      <c r="AM19" s="431"/>
      <c r="AN19" s="399"/>
      <c r="AO19" s="399"/>
      <c r="AP19" s="399"/>
      <c r="AQ19" s="399"/>
      <c r="AR19" s="399"/>
      <c r="AS19" s="399"/>
      <c r="AT19" s="399"/>
      <c r="AU19" s="399"/>
      <c r="AV19" s="399"/>
      <c r="AW19" s="399"/>
      <c r="AX19" s="399"/>
      <c r="AY19" s="399"/>
      <c r="AZ19" s="399"/>
      <c r="BA19" s="399"/>
      <c r="BB19" s="399"/>
      <c r="BC19" s="399"/>
      <c r="BD19" s="399"/>
      <c r="BE19" s="399"/>
      <c r="BF19" s="399"/>
      <c r="BG19" s="399"/>
      <c r="BH19" s="399"/>
      <c r="BI19" s="399"/>
      <c r="BJ19" s="399"/>
      <c r="BK19" s="399"/>
      <c r="BL19" s="399"/>
      <c r="BM19" s="399"/>
      <c r="BN19" s="399"/>
      <c r="BO19" s="399"/>
      <c r="BP19" s="399"/>
      <c r="BQ19" s="399"/>
      <c r="BR19" s="399"/>
      <c r="BS19" s="399"/>
      <c r="BT19" s="399"/>
      <c r="BU19" s="399"/>
      <c r="BV19" s="399"/>
      <c r="BW19" s="399"/>
      <c r="BX19" s="399"/>
      <c r="BY19" s="399"/>
      <c r="BZ19" s="399"/>
      <c r="CA19" s="432"/>
      <c r="CB19" s="649">
        <f t="shared" ref="CB19:CB23" si="8">SUM(F19:Z19)</f>
        <v>0</v>
      </c>
      <c r="CC19" s="399">
        <f>D19-CB19</f>
        <v>0</v>
      </c>
      <c r="CD19" s="400" t="e">
        <f t="shared" ref="CD19:CD23" si="9">CB19/D19</f>
        <v>#DIV/0!</v>
      </c>
      <c r="CF19" s="433"/>
    </row>
    <row r="20" spans="1:85" ht="15.75" customHeight="1">
      <c r="B20" s="777"/>
      <c r="C20" s="434" t="s">
        <v>155</v>
      </c>
      <c r="D20" s="395"/>
      <c r="E20" s="406"/>
      <c r="F20" s="395"/>
      <c r="G20" s="395"/>
      <c r="H20" s="395"/>
      <c r="I20" s="395"/>
      <c r="J20" s="396"/>
      <c r="K20" s="396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6"/>
      <c r="Y20" s="396"/>
      <c r="Z20" s="395"/>
      <c r="AA20" s="395"/>
      <c r="AB20" s="395"/>
      <c r="AC20" s="395"/>
      <c r="AD20" s="395"/>
      <c r="AE20" s="395"/>
      <c r="AF20" s="395"/>
      <c r="AG20" s="395"/>
      <c r="AH20" s="395"/>
      <c r="AI20" s="395"/>
      <c r="AJ20" s="395"/>
      <c r="AK20" s="395"/>
      <c r="AL20" s="396"/>
      <c r="AM20" s="396"/>
      <c r="AN20" s="395"/>
      <c r="AO20" s="395"/>
      <c r="AP20" s="395"/>
      <c r="AQ20" s="395"/>
      <c r="AR20" s="395"/>
      <c r="AS20" s="395"/>
      <c r="AT20" s="395"/>
      <c r="AU20" s="395"/>
      <c r="AV20" s="395"/>
      <c r="AW20" s="395"/>
      <c r="AX20" s="395"/>
      <c r="AY20" s="395"/>
      <c r="AZ20" s="395"/>
      <c r="BA20" s="395"/>
      <c r="BB20" s="395"/>
      <c r="BC20" s="395"/>
      <c r="BD20" s="395"/>
      <c r="BE20" s="395"/>
      <c r="BF20" s="395"/>
      <c r="BG20" s="395"/>
      <c r="BH20" s="395"/>
      <c r="BI20" s="395"/>
      <c r="BJ20" s="395"/>
      <c r="BK20" s="395"/>
      <c r="BL20" s="395"/>
      <c r="BM20" s="395"/>
      <c r="BN20" s="395"/>
      <c r="BO20" s="395"/>
      <c r="BP20" s="395"/>
      <c r="BQ20" s="395"/>
      <c r="BR20" s="395"/>
      <c r="BS20" s="395"/>
      <c r="BT20" s="395"/>
      <c r="BU20" s="395"/>
      <c r="BV20" s="395"/>
      <c r="BW20" s="395"/>
      <c r="BX20" s="395"/>
      <c r="BY20" s="395"/>
      <c r="BZ20" s="395"/>
      <c r="CA20" s="435"/>
      <c r="CB20" s="650">
        <f t="shared" si="8"/>
        <v>0</v>
      </c>
      <c r="CC20" s="395">
        <f>D20-CB20</f>
        <v>0</v>
      </c>
      <c r="CD20" s="410" t="e">
        <f t="shared" si="9"/>
        <v>#DIV/0!</v>
      </c>
      <c r="CF20" s="433"/>
    </row>
    <row r="21" spans="1:85" ht="15.75" customHeight="1">
      <c r="B21" s="777"/>
      <c r="C21" s="434" t="s">
        <v>156</v>
      </c>
      <c r="D21" s="395"/>
      <c r="E21" s="406"/>
      <c r="F21" s="395"/>
      <c r="G21" s="395"/>
      <c r="H21" s="395"/>
      <c r="I21" s="395"/>
      <c r="J21" s="396"/>
      <c r="K21" s="396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6"/>
      <c r="Y21" s="396"/>
      <c r="Z21" s="395"/>
      <c r="AA21" s="395"/>
      <c r="AB21" s="395"/>
      <c r="AC21" s="395"/>
      <c r="AD21" s="395"/>
      <c r="AE21" s="395"/>
      <c r="AF21" s="395"/>
      <c r="AG21" s="395"/>
      <c r="AH21" s="395"/>
      <c r="AI21" s="395"/>
      <c r="AJ21" s="395"/>
      <c r="AK21" s="395"/>
      <c r="AL21" s="396"/>
      <c r="AM21" s="396"/>
      <c r="AN21" s="395"/>
      <c r="AO21" s="395"/>
      <c r="AP21" s="395"/>
      <c r="AQ21" s="395"/>
      <c r="AR21" s="395"/>
      <c r="AS21" s="395"/>
      <c r="AT21" s="395"/>
      <c r="AU21" s="395"/>
      <c r="AV21" s="395"/>
      <c r="AW21" s="395"/>
      <c r="AX21" s="395"/>
      <c r="AY21" s="395"/>
      <c r="AZ21" s="395"/>
      <c r="BA21" s="395"/>
      <c r="BB21" s="395"/>
      <c r="BC21" s="395"/>
      <c r="BD21" s="395"/>
      <c r="BE21" s="395"/>
      <c r="BF21" s="395"/>
      <c r="BG21" s="395"/>
      <c r="BH21" s="395"/>
      <c r="BI21" s="395"/>
      <c r="BJ21" s="395"/>
      <c r="BK21" s="395"/>
      <c r="BL21" s="395"/>
      <c r="BM21" s="395"/>
      <c r="BN21" s="395"/>
      <c r="BO21" s="395"/>
      <c r="BP21" s="395"/>
      <c r="BQ21" s="395"/>
      <c r="BR21" s="395"/>
      <c r="BS21" s="395"/>
      <c r="BT21" s="395"/>
      <c r="BU21" s="395"/>
      <c r="BV21" s="395"/>
      <c r="BW21" s="395"/>
      <c r="BX21" s="395"/>
      <c r="BY21" s="395"/>
      <c r="BZ21" s="395"/>
      <c r="CA21" s="435"/>
      <c r="CB21" s="650">
        <f t="shared" si="8"/>
        <v>0</v>
      </c>
      <c r="CC21" s="395">
        <f>D21-CB21</f>
        <v>0</v>
      </c>
      <c r="CD21" s="410" t="e">
        <f t="shared" si="9"/>
        <v>#DIV/0!</v>
      </c>
      <c r="CF21" s="433"/>
    </row>
    <row r="22" spans="1:85" ht="15.75" customHeight="1">
      <c r="B22" s="777"/>
      <c r="C22" s="434"/>
      <c r="D22" s="416"/>
      <c r="E22" s="415"/>
      <c r="F22" s="416"/>
      <c r="G22" s="416"/>
      <c r="H22" s="416"/>
      <c r="I22" s="416"/>
      <c r="J22" s="417"/>
      <c r="K22" s="417"/>
      <c r="L22" s="395"/>
      <c r="M22" s="395"/>
      <c r="N22" s="395"/>
      <c r="O22" s="395"/>
      <c r="P22" s="395"/>
      <c r="Q22" s="395"/>
      <c r="R22" s="395"/>
      <c r="S22" s="395"/>
      <c r="T22" s="395"/>
      <c r="U22" s="395"/>
      <c r="V22" s="395"/>
      <c r="W22" s="395"/>
      <c r="X22" s="396"/>
      <c r="Y22" s="396"/>
      <c r="Z22" s="395"/>
      <c r="AA22" s="395"/>
      <c r="AB22" s="395"/>
      <c r="AC22" s="395"/>
      <c r="AD22" s="395"/>
      <c r="AE22" s="395"/>
      <c r="AF22" s="395"/>
      <c r="AG22" s="395"/>
      <c r="AH22" s="395"/>
      <c r="AI22" s="395"/>
      <c r="AJ22" s="395"/>
      <c r="AK22" s="395"/>
      <c r="AL22" s="396"/>
      <c r="AM22" s="396"/>
      <c r="AN22" s="395"/>
      <c r="AO22" s="395"/>
      <c r="AP22" s="395"/>
      <c r="AQ22" s="395"/>
      <c r="AR22" s="395"/>
      <c r="AS22" s="395"/>
      <c r="AT22" s="395"/>
      <c r="AU22" s="395"/>
      <c r="AV22" s="395"/>
      <c r="AW22" s="395"/>
      <c r="AX22" s="395"/>
      <c r="AY22" s="395"/>
      <c r="AZ22" s="395"/>
      <c r="BA22" s="395"/>
      <c r="BB22" s="395"/>
      <c r="BC22" s="395"/>
      <c r="BD22" s="395"/>
      <c r="BE22" s="395"/>
      <c r="BF22" s="395"/>
      <c r="BG22" s="395"/>
      <c r="BH22" s="395"/>
      <c r="BI22" s="395"/>
      <c r="BJ22" s="395"/>
      <c r="BK22" s="395"/>
      <c r="BL22" s="395"/>
      <c r="BM22" s="395"/>
      <c r="BN22" s="395"/>
      <c r="BO22" s="395"/>
      <c r="BP22" s="395"/>
      <c r="BQ22" s="395"/>
      <c r="BR22" s="395"/>
      <c r="BS22" s="395"/>
      <c r="BT22" s="395"/>
      <c r="BU22" s="395"/>
      <c r="BV22" s="395"/>
      <c r="BW22" s="395"/>
      <c r="BX22" s="395"/>
      <c r="BY22" s="395"/>
      <c r="BZ22" s="395"/>
      <c r="CA22" s="435"/>
      <c r="CB22" s="650">
        <f t="shared" si="8"/>
        <v>0</v>
      </c>
      <c r="CC22" s="395">
        <f>SUM(CC19:CC21)</f>
        <v>0</v>
      </c>
      <c r="CD22" s="410" t="e">
        <f t="shared" si="9"/>
        <v>#DIV/0!</v>
      </c>
      <c r="CF22" s="433"/>
    </row>
    <row r="23" spans="1:85" ht="15.75" customHeight="1" thickBot="1">
      <c r="B23" s="777"/>
      <c r="C23" s="436"/>
      <c r="D23" s="422"/>
      <c r="E23" s="420"/>
      <c r="F23" s="422"/>
      <c r="G23" s="422"/>
      <c r="H23" s="422"/>
      <c r="I23" s="422"/>
      <c r="J23" s="423"/>
      <c r="K23" s="423"/>
      <c r="L23" s="422"/>
      <c r="M23" s="422"/>
      <c r="N23" s="422"/>
      <c r="O23" s="422"/>
      <c r="P23" s="422"/>
      <c r="Q23" s="422"/>
      <c r="R23" s="422"/>
      <c r="S23" s="422"/>
      <c r="T23" s="422"/>
      <c r="U23" s="422"/>
      <c r="V23" s="422"/>
      <c r="W23" s="422"/>
      <c r="X23" s="423"/>
      <c r="Y23" s="423"/>
      <c r="Z23" s="422"/>
      <c r="AA23" s="422"/>
      <c r="AB23" s="422"/>
      <c r="AC23" s="422"/>
      <c r="AD23" s="422"/>
      <c r="AE23" s="422"/>
      <c r="AF23" s="422"/>
      <c r="AG23" s="422"/>
      <c r="AH23" s="422"/>
      <c r="AI23" s="422"/>
      <c r="AJ23" s="422"/>
      <c r="AK23" s="422"/>
      <c r="AL23" s="423"/>
      <c r="AM23" s="423"/>
      <c r="AN23" s="422"/>
      <c r="AO23" s="422"/>
      <c r="AP23" s="422"/>
      <c r="AQ23" s="422"/>
      <c r="AR23" s="422"/>
      <c r="AS23" s="422"/>
      <c r="AT23" s="422"/>
      <c r="AU23" s="422"/>
      <c r="AV23" s="422"/>
      <c r="AW23" s="422"/>
      <c r="AX23" s="422"/>
      <c r="AY23" s="422"/>
      <c r="AZ23" s="422"/>
      <c r="BA23" s="422"/>
      <c r="BB23" s="422"/>
      <c r="BC23" s="422"/>
      <c r="BD23" s="422"/>
      <c r="BE23" s="422"/>
      <c r="BF23" s="422"/>
      <c r="BG23" s="422"/>
      <c r="BH23" s="422"/>
      <c r="BI23" s="422"/>
      <c r="BJ23" s="422"/>
      <c r="BK23" s="422"/>
      <c r="BL23" s="422"/>
      <c r="BM23" s="422"/>
      <c r="BN23" s="422"/>
      <c r="BO23" s="422"/>
      <c r="BP23" s="422"/>
      <c r="BQ23" s="422"/>
      <c r="BR23" s="422"/>
      <c r="BS23" s="422"/>
      <c r="BT23" s="422"/>
      <c r="BU23" s="422"/>
      <c r="BV23" s="422"/>
      <c r="BW23" s="422"/>
      <c r="BX23" s="422"/>
      <c r="BY23" s="422"/>
      <c r="BZ23" s="422"/>
      <c r="CA23" s="437"/>
      <c r="CB23" s="651">
        <f t="shared" si="8"/>
        <v>0</v>
      </c>
      <c r="CC23" s="422">
        <f>D23-CB23</f>
        <v>0</v>
      </c>
      <c r="CD23" s="425" t="e">
        <f t="shared" si="9"/>
        <v>#DIV/0!</v>
      </c>
      <c r="CF23" s="433"/>
    </row>
    <row r="24" spans="1:85" ht="15.75" customHeight="1" thickBot="1">
      <c r="B24" s="778"/>
      <c r="C24" s="781" t="s">
        <v>92</v>
      </c>
      <c r="D24" s="782"/>
      <c r="E24" s="782"/>
      <c r="F24" s="782"/>
      <c r="G24" s="782"/>
      <c r="H24" s="782"/>
      <c r="I24" s="782"/>
      <c r="J24" s="782"/>
      <c r="K24" s="782"/>
      <c r="L24" s="782"/>
      <c r="M24" s="782"/>
      <c r="N24" s="782"/>
      <c r="O24" s="782"/>
      <c r="P24" s="782"/>
      <c r="Q24" s="782"/>
      <c r="R24" s="782"/>
      <c r="S24" s="782"/>
      <c r="T24" s="782"/>
      <c r="U24" s="782"/>
      <c r="V24" s="782"/>
      <c r="W24" s="782"/>
      <c r="X24" s="782"/>
      <c r="Y24" s="782"/>
      <c r="Z24" s="782"/>
      <c r="AA24" s="782"/>
      <c r="AB24" s="782"/>
      <c r="AC24" s="782"/>
      <c r="AD24" s="782"/>
      <c r="AE24" s="782"/>
      <c r="AF24" s="782"/>
      <c r="AG24" s="782"/>
      <c r="AH24" s="782"/>
      <c r="AI24" s="782"/>
      <c r="AJ24" s="782"/>
      <c r="AK24" s="782"/>
      <c r="AL24" s="782"/>
      <c r="AM24" s="782"/>
      <c r="AN24" s="782"/>
      <c r="AO24" s="782"/>
      <c r="AP24" s="782"/>
      <c r="AQ24" s="782"/>
      <c r="AR24" s="782"/>
      <c r="AS24" s="782"/>
      <c r="AT24" s="782"/>
      <c r="AU24" s="782"/>
      <c r="AV24" s="782"/>
      <c r="AW24" s="782"/>
      <c r="AX24" s="782"/>
      <c r="AY24" s="782"/>
      <c r="AZ24" s="782"/>
      <c r="BA24" s="782"/>
      <c r="BB24" s="782"/>
      <c r="BC24" s="782"/>
      <c r="BD24" s="782"/>
      <c r="BE24" s="782"/>
      <c r="BF24" s="782"/>
      <c r="BG24" s="782"/>
      <c r="BH24" s="782"/>
      <c r="BI24" s="782"/>
      <c r="BJ24" s="782"/>
      <c r="BK24" s="782"/>
      <c r="BL24" s="782"/>
      <c r="BM24" s="782"/>
      <c r="BN24" s="782"/>
      <c r="BO24" s="782"/>
      <c r="BP24" s="782"/>
      <c r="BQ24" s="782"/>
      <c r="BR24" s="782"/>
      <c r="BS24" s="782"/>
      <c r="BT24" s="782"/>
      <c r="BU24" s="782"/>
      <c r="BV24" s="782"/>
      <c r="BW24" s="782"/>
      <c r="BX24" s="782"/>
      <c r="BY24" s="782"/>
      <c r="BZ24" s="782"/>
      <c r="CA24" s="782"/>
      <c r="CB24" s="782"/>
      <c r="CC24" s="782"/>
      <c r="CD24" s="653" t="e">
        <f>SUM(CD19:CD23)/9</f>
        <v>#DIV/0!</v>
      </c>
      <c r="CF24" s="433"/>
    </row>
    <row r="25" spans="1:85" ht="13.5" customHeight="1">
      <c r="B25" s="776" t="s">
        <v>93</v>
      </c>
      <c r="C25" s="366" t="s">
        <v>87</v>
      </c>
      <c r="D25" s="366"/>
      <c r="E25" s="367" t="s">
        <v>88</v>
      </c>
      <c r="F25" s="368"/>
      <c r="G25" s="369"/>
      <c r="H25" s="369"/>
      <c r="I25" s="369"/>
      <c r="J25" s="370"/>
      <c r="K25" s="370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70"/>
      <c r="Y25" s="370"/>
      <c r="Z25" s="369"/>
      <c r="AA25" s="369"/>
      <c r="AB25" s="369"/>
      <c r="AC25" s="369"/>
      <c r="AD25" s="369"/>
      <c r="AE25" s="369"/>
      <c r="AF25" s="369"/>
      <c r="AG25" s="369"/>
      <c r="AH25" s="369"/>
      <c r="AI25" s="369"/>
      <c r="AJ25" s="369"/>
      <c r="AK25" s="369"/>
      <c r="AL25" s="370"/>
      <c r="AM25" s="370"/>
      <c r="AN25" s="369"/>
      <c r="AO25" s="369"/>
      <c r="AP25" s="369"/>
      <c r="AQ25" s="369"/>
      <c r="AR25" s="369"/>
      <c r="AS25" s="369"/>
      <c r="AT25" s="369"/>
      <c r="AU25" s="369"/>
      <c r="AV25" s="369"/>
      <c r="AW25" s="369"/>
      <c r="AX25" s="369"/>
      <c r="AY25" s="369"/>
      <c r="AZ25" s="372"/>
      <c r="BA25" s="372"/>
      <c r="BB25" s="372"/>
      <c r="BC25" s="372"/>
      <c r="BD25" s="372"/>
      <c r="BE25" s="372"/>
      <c r="BF25" s="372"/>
      <c r="BG25" s="372"/>
      <c r="BH25" s="372"/>
      <c r="BI25" s="372"/>
      <c r="BJ25" s="372"/>
      <c r="BK25" s="372"/>
      <c r="BL25" s="372"/>
      <c r="BM25" s="372"/>
      <c r="BN25" s="372"/>
      <c r="BO25" s="372"/>
      <c r="BP25" s="372"/>
      <c r="BQ25" s="372"/>
      <c r="BR25" s="372"/>
      <c r="BS25" s="372"/>
      <c r="BT25" s="372"/>
      <c r="BU25" s="372"/>
      <c r="BV25" s="372"/>
      <c r="BW25" s="372"/>
      <c r="BX25" s="372"/>
      <c r="BY25" s="372"/>
      <c r="BZ25" s="372"/>
      <c r="CA25" s="372"/>
      <c r="CB25" s="365"/>
      <c r="CC25" s="366"/>
      <c r="CD25" s="367"/>
    </row>
    <row r="26" spans="1:85" ht="13.5" customHeight="1">
      <c r="B26" s="777"/>
      <c r="C26" s="372" t="s">
        <v>89</v>
      </c>
      <c r="D26" s="372"/>
      <c r="E26" s="374"/>
      <c r="F26" s="375"/>
      <c r="G26" s="376"/>
      <c r="H26" s="376"/>
      <c r="I26" s="376"/>
      <c r="J26" s="377"/>
      <c r="K26" s="377"/>
      <c r="L26" s="376"/>
      <c r="M26" s="376"/>
      <c r="N26" s="376"/>
      <c r="O26" s="376"/>
      <c r="P26" s="376"/>
      <c r="Q26" s="376"/>
      <c r="R26" s="376"/>
      <c r="S26" s="376"/>
      <c r="T26" s="376"/>
      <c r="U26" s="376"/>
      <c r="V26" s="376"/>
      <c r="W26" s="376"/>
      <c r="X26" s="377"/>
      <c r="Y26" s="377"/>
      <c r="Z26" s="376"/>
      <c r="AA26" s="376"/>
      <c r="AB26" s="376"/>
      <c r="AC26" s="376"/>
      <c r="AD26" s="376"/>
      <c r="AE26" s="376"/>
      <c r="AF26" s="376"/>
      <c r="AG26" s="376"/>
      <c r="AH26" s="376"/>
      <c r="AI26" s="376"/>
      <c r="AJ26" s="376"/>
      <c r="AK26" s="376"/>
      <c r="AL26" s="377"/>
      <c r="AM26" s="377"/>
      <c r="AN26" s="376"/>
      <c r="AO26" s="376"/>
      <c r="AP26" s="376"/>
      <c r="AQ26" s="376"/>
      <c r="AR26" s="376"/>
      <c r="AS26" s="376"/>
      <c r="AT26" s="376"/>
      <c r="AU26" s="376"/>
      <c r="AV26" s="376"/>
      <c r="AW26" s="376"/>
      <c r="AX26" s="376"/>
      <c r="AY26" s="376"/>
      <c r="AZ26" s="372"/>
      <c r="BA26" s="372"/>
      <c r="BB26" s="372"/>
      <c r="BC26" s="372"/>
      <c r="BD26" s="372"/>
      <c r="BE26" s="372"/>
      <c r="BF26" s="372"/>
      <c r="BG26" s="372"/>
      <c r="BH26" s="372"/>
      <c r="BI26" s="372"/>
      <c r="BJ26" s="372"/>
      <c r="BK26" s="372"/>
      <c r="BL26" s="372"/>
      <c r="BM26" s="372"/>
      <c r="BN26" s="372"/>
      <c r="BO26" s="372"/>
      <c r="BP26" s="372"/>
      <c r="BQ26" s="372"/>
      <c r="BR26" s="372"/>
      <c r="BS26" s="372"/>
      <c r="BT26" s="372"/>
      <c r="BU26" s="372"/>
      <c r="BV26" s="372"/>
      <c r="BW26" s="372"/>
      <c r="BX26" s="372"/>
      <c r="BY26" s="372"/>
      <c r="BZ26" s="372"/>
      <c r="CA26" s="372"/>
      <c r="CB26" s="373"/>
      <c r="CC26" s="372"/>
      <c r="CD26" s="374"/>
    </row>
    <row r="27" spans="1:85" ht="13.5" customHeight="1" thickBot="1">
      <c r="B27" s="777"/>
      <c r="C27" s="380" t="s">
        <v>90</v>
      </c>
      <c r="D27" s="380"/>
      <c r="E27" s="381"/>
      <c r="F27" s="382"/>
      <c r="G27" s="383"/>
      <c r="H27" s="383"/>
      <c r="I27" s="383"/>
      <c r="J27" s="384"/>
      <c r="K27" s="384"/>
      <c r="L27" s="383"/>
      <c r="M27" s="383"/>
      <c r="N27" s="383"/>
      <c r="O27" s="383"/>
      <c r="P27" s="383"/>
      <c r="Q27" s="383"/>
      <c r="R27" s="383"/>
      <c r="S27" s="383"/>
      <c r="T27" s="383"/>
      <c r="U27" s="383"/>
      <c r="V27" s="383"/>
      <c r="W27" s="383"/>
      <c r="X27" s="384"/>
      <c r="Y27" s="384"/>
      <c r="Z27" s="383"/>
      <c r="AA27" s="383"/>
      <c r="AB27" s="383"/>
      <c r="AC27" s="383"/>
      <c r="AD27" s="383"/>
      <c r="AE27" s="383"/>
      <c r="AF27" s="383"/>
      <c r="AG27" s="383"/>
      <c r="AH27" s="383"/>
      <c r="AI27" s="383"/>
      <c r="AJ27" s="383"/>
      <c r="AK27" s="383"/>
      <c r="AL27" s="384"/>
      <c r="AM27" s="384"/>
      <c r="AN27" s="383"/>
      <c r="AO27" s="383"/>
      <c r="AP27" s="383"/>
      <c r="AQ27" s="383"/>
      <c r="AR27" s="383"/>
      <c r="AS27" s="383"/>
      <c r="AT27" s="383"/>
      <c r="AU27" s="383"/>
      <c r="AV27" s="383"/>
      <c r="AW27" s="383"/>
      <c r="AX27" s="383"/>
      <c r="AY27" s="383"/>
      <c r="AZ27" s="372"/>
      <c r="BA27" s="372"/>
      <c r="BB27" s="372"/>
      <c r="BC27" s="372"/>
      <c r="BD27" s="372"/>
      <c r="BE27" s="372"/>
      <c r="BF27" s="372"/>
      <c r="BG27" s="372"/>
      <c r="BH27" s="372"/>
      <c r="BI27" s="372"/>
      <c r="BJ27" s="372"/>
      <c r="BK27" s="372"/>
      <c r="BL27" s="372"/>
      <c r="BM27" s="372"/>
      <c r="BN27" s="372"/>
      <c r="BO27" s="372"/>
      <c r="BP27" s="372"/>
      <c r="BQ27" s="372"/>
      <c r="BR27" s="372"/>
      <c r="BS27" s="372"/>
      <c r="BT27" s="372"/>
      <c r="BU27" s="372"/>
      <c r="BV27" s="372"/>
      <c r="BW27" s="372"/>
      <c r="BX27" s="372"/>
      <c r="BY27" s="372"/>
      <c r="BZ27" s="372"/>
      <c r="CA27" s="372"/>
      <c r="CB27" s="373"/>
      <c r="CC27" s="372"/>
      <c r="CD27" s="374"/>
    </row>
    <row r="28" spans="1:85" ht="13.5" customHeight="1" thickBot="1">
      <c r="B28" s="777"/>
      <c r="C28" s="387" t="s">
        <v>91</v>
      </c>
      <c r="D28" s="387"/>
      <c r="E28" s="388"/>
      <c r="F28" s="382">
        <f>SUM(F25:F27)</f>
        <v>0</v>
      </c>
      <c r="G28" s="383">
        <f t="shared" ref="G28:AY28" si="10">SUM(G25:G27)</f>
        <v>0</v>
      </c>
      <c r="H28" s="383">
        <f t="shared" si="10"/>
        <v>0</v>
      </c>
      <c r="I28" s="383">
        <f t="shared" si="10"/>
        <v>0</v>
      </c>
      <c r="J28" s="384">
        <f t="shared" si="10"/>
        <v>0</v>
      </c>
      <c r="K28" s="384">
        <f t="shared" si="10"/>
        <v>0</v>
      </c>
      <c r="L28" s="383">
        <f t="shared" si="10"/>
        <v>0</v>
      </c>
      <c r="M28" s="383">
        <f t="shared" si="10"/>
        <v>0</v>
      </c>
      <c r="N28" s="383">
        <f t="shared" si="10"/>
        <v>0</v>
      </c>
      <c r="O28" s="383">
        <f t="shared" si="10"/>
        <v>0</v>
      </c>
      <c r="P28" s="383">
        <f t="shared" si="10"/>
        <v>0</v>
      </c>
      <c r="Q28" s="383">
        <f t="shared" si="10"/>
        <v>0</v>
      </c>
      <c r="R28" s="383">
        <f t="shared" si="10"/>
        <v>0</v>
      </c>
      <c r="S28" s="383">
        <f t="shared" si="10"/>
        <v>0</v>
      </c>
      <c r="T28" s="383">
        <f t="shared" si="10"/>
        <v>0</v>
      </c>
      <c r="U28" s="383">
        <f t="shared" si="10"/>
        <v>0</v>
      </c>
      <c r="V28" s="383">
        <f t="shared" si="10"/>
        <v>0</v>
      </c>
      <c r="W28" s="383">
        <f t="shared" si="10"/>
        <v>0</v>
      </c>
      <c r="X28" s="384">
        <f t="shared" si="10"/>
        <v>0</v>
      </c>
      <c r="Y28" s="384">
        <f t="shared" si="10"/>
        <v>0</v>
      </c>
      <c r="Z28" s="383">
        <f t="shared" si="10"/>
        <v>0</v>
      </c>
      <c r="AA28" s="383">
        <f t="shared" si="10"/>
        <v>0</v>
      </c>
      <c r="AB28" s="383">
        <f t="shared" si="10"/>
        <v>0</v>
      </c>
      <c r="AC28" s="383">
        <f t="shared" si="10"/>
        <v>0</v>
      </c>
      <c r="AD28" s="383">
        <f t="shared" si="10"/>
        <v>0</v>
      </c>
      <c r="AE28" s="383">
        <f t="shared" si="10"/>
        <v>0</v>
      </c>
      <c r="AF28" s="383">
        <f t="shared" si="10"/>
        <v>0</v>
      </c>
      <c r="AG28" s="383">
        <f t="shared" si="10"/>
        <v>0</v>
      </c>
      <c r="AH28" s="383">
        <f t="shared" si="10"/>
        <v>0</v>
      </c>
      <c r="AI28" s="383">
        <f t="shared" si="10"/>
        <v>0</v>
      </c>
      <c r="AJ28" s="383">
        <f t="shared" si="10"/>
        <v>0</v>
      </c>
      <c r="AK28" s="383">
        <f t="shared" si="10"/>
        <v>0</v>
      </c>
      <c r="AL28" s="384">
        <f t="shared" si="10"/>
        <v>0</v>
      </c>
      <c r="AM28" s="384">
        <f t="shared" si="10"/>
        <v>0</v>
      </c>
      <c r="AN28" s="383">
        <f t="shared" si="10"/>
        <v>0</v>
      </c>
      <c r="AO28" s="383">
        <f t="shared" si="10"/>
        <v>0</v>
      </c>
      <c r="AP28" s="383">
        <f t="shared" si="10"/>
        <v>0</v>
      </c>
      <c r="AQ28" s="383">
        <f t="shared" si="10"/>
        <v>0</v>
      </c>
      <c r="AR28" s="383">
        <f t="shared" si="10"/>
        <v>0</v>
      </c>
      <c r="AS28" s="383">
        <f t="shared" si="10"/>
        <v>0</v>
      </c>
      <c r="AT28" s="383">
        <f t="shared" si="10"/>
        <v>0</v>
      </c>
      <c r="AU28" s="383">
        <f t="shared" si="10"/>
        <v>0</v>
      </c>
      <c r="AV28" s="383">
        <f t="shared" si="10"/>
        <v>0</v>
      </c>
      <c r="AW28" s="383">
        <f t="shared" si="10"/>
        <v>0</v>
      </c>
      <c r="AX28" s="383">
        <f t="shared" si="10"/>
        <v>0</v>
      </c>
      <c r="AY28" s="383">
        <f t="shared" si="10"/>
        <v>0</v>
      </c>
      <c r="CB28" s="379"/>
      <c r="CC28" s="380"/>
      <c r="CD28" s="381"/>
    </row>
    <row r="29" spans="1:85" s="402" customFormat="1" ht="15.75" customHeight="1" thickBot="1">
      <c r="A29" s="401"/>
      <c r="B29" s="777"/>
      <c r="C29" s="648" t="s">
        <v>113</v>
      </c>
      <c r="D29" s="648"/>
      <c r="E29" s="648"/>
      <c r="F29" s="627"/>
      <c r="G29" s="627"/>
      <c r="H29" s="627"/>
      <c r="I29" s="627"/>
      <c r="J29" s="427"/>
      <c r="K29" s="427"/>
      <c r="L29" s="628"/>
      <c r="M29" s="628"/>
      <c r="N29" s="628"/>
      <c r="O29" s="628"/>
      <c r="P29" s="628"/>
      <c r="Q29" s="628"/>
      <c r="R29" s="628"/>
      <c r="S29" s="628"/>
      <c r="T29" s="628"/>
      <c r="U29" s="628"/>
      <c r="V29" s="628"/>
      <c r="W29" s="628"/>
      <c r="X29" s="428"/>
      <c r="Y29" s="428"/>
      <c r="Z29" s="628"/>
      <c r="AA29" s="628"/>
      <c r="AB29" s="628"/>
      <c r="AC29" s="628"/>
      <c r="AD29" s="628"/>
      <c r="AE29" s="628"/>
      <c r="AF29" s="628"/>
      <c r="AG29" s="628"/>
      <c r="AH29" s="628"/>
      <c r="AI29" s="628"/>
      <c r="AJ29" s="628"/>
      <c r="AK29" s="628"/>
      <c r="AL29" s="628"/>
      <c r="AM29" s="628"/>
      <c r="AN29" s="628"/>
      <c r="AO29" s="628"/>
      <c r="AP29" s="628"/>
      <c r="AQ29" s="628"/>
      <c r="AR29" s="628"/>
      <c r="AS29" s="628"/>
      <c r="AT29" s="628"/>
      <c r="AU29" s="628"/>
      <c r="AV29" s="628"/>
      <c r="AW29" s="628"/>
      <c r="AX29" s="628"/>
      <c r="AY29" s="628"/>
      <c r="AZ29" s="628">
        <f t="shared" ref="AZ29:CA29" si="11">SUM(AZ23:AZ27)</f>
        <v>0</v>
      </c>
      <c r="BA29" s="628">
        <f t="shared" si="11"/>
        <v>0</v>
      </c>
      <c r="BB29" s="628">
        <f t="shared" si="11"/>
        <v>0</v>
      </c>
      <c r="BC29" s="628">
        <f t="shared" si="11"/>
        <v>0</v>
      </c>
      <c r="BD29" s="628">
        <f t="shared" si="11"/>
        <v>0</v>
      </c>
      <c r="BE29" s="628">
        <f t="shared" si="11"/>
        <v>0</v>
      </c>
      <c r="BF29" s="628">
        <f t="shared" si="11"/>
        <v>0</v>
      </c>
      <c r="BG29" s="628">
        <f t="shared" si="11"/>
        <v>0</v>
      </c>
      <c r="BH29" s="628">
        <f t="shared" si="11"/>
        <v>0</v>
      </c>
      <c r="BI29" s="628">
        <f t="shared" si="11"/>
        <v>0</v>
      </c>
      <c r="BJ29" s="628">
        <f t="shared" si="11"/>
        <v>0</v>
      </c>
      <c r="BK29" s="628">
        <f t="shared" si="11"/>
        <v>0</v>
      </c>
      <c r="BL29" s="628">
        <f t="shared" si="11"/>
        <v>0</v>
      </c>
      <c r="BM29" s="628">
        <f t="shared" si="11"/>
        <v>0</v>
      </c>
      <c r="BN29" s="628">
        <f t="shared" si="11"/>
        <v>0</v>
      </c>
      <c r="BO29" s="628">
        <f t="shared" si="11"/>
        <v>0</v>
      </c>
      <c r="BP29" s="628">
        <f t="shared" si="11"/>
        <v>0</v>
      </c>
      <c r="BQ29" s="628">
        <f t="shared" si="11"/>
        <v>0</v>
      </c>
      <c r="BR29" s="628">
        <f t="shared" si="11"/>
        <v>0</v>
      </c>
      <c r="BS29" s="628">
        <f t="shared" si="11"/>
        <v>0</v>
      </c>
      <c r="BT29" s="628">
        <f t="shared" si="11"/>
        <v>0</v>
      </c>
      <c r="BU29" s="628">
        <f t="shared" si="11"/>
        <v>0</v>
      </c>
      <c r="BV29" s="628">
        <f t="shared" si="11"/>
        <v>0</v>
      </c>
      <c r="BW29" s="628">
        <f t="shared" si="11"/>
        <v>0</v>
      </c>
      <c r="BX29" s="628">
        <f t="shared" si="11"/>
        <v>0</v>
      </c>
      <c r="BY29" s="628">
        <f t="shared" si="11"/>
        <v>0</v>
      </c>
      <c r="BZ29" s="628">
        <f t="shared" si="11"/>
        <v>0</v>
      </c>
      <c r="CA29" s="628">
        <f t="shared" si="11"/>
        <v>0</v>
      </c>
      <c r="CB29" s="628"/>
      <c r="CC29" s="628"/>
      <c r="CD29" s="629"/>
      <c r="CF29" s="438"/>
    </row>
    <row r="30" spans="1:85" s="402" customFormat="1" ht="15.75" customHeight="1">
      <c r="A30" s="401"/>
      <c r="B30" s="777"/>
      <c r="C30" s="389" t="s">
        <v>154</v>
      </c>
      <c r="D30" s="439"/>
      <c r="E30" s="440"/>
      <c r="F30" s="439"/>
      <c r="G30" s="439"/>
      <c r="H30" s="439"/>
      <c r="I30" s="439"/>
      <c r="J30" s="441"/>
      <c r="K30" s="441"/>
      <c r="L30" s="408"/>
      <c r="M30" s="408"/>
      <c r="N30" s="408"/>
      <c r="O30" s="408"/>
      <c r="P30" s="408"/>
      <c r="Q30" s="408"/>
      <c r="R30" s="408"/>
      <c r="S30" s="408"/>
      <c r="T30" s="408"/>
      <c r="U30" s="408"/>
      <c r="V30" s="408"/>
      <c r="W30" s="408"/>
      <c r="X30" s="442"/>
      <c r="Y30" s="442"/>
      <c r="Z30" s="408"/>
      <c r="AA30" s="408"/>
      <c r="AB30" s="408"/>
      <c r="AC30" s="408"/>
      <c r="AD30" s="408"/>
      <c r="AE30" s="408"/>
      <c r="AF30" s="408"/>
      <c r="AG30" s="408"/>
      <c r="AH30" s="408"/>
      <c r="AI30" s="408"/>
      <c r="AJ30" s="408"/>
      <c r="AK30" s="408"/>
      <c r="AL30" s="442"/>
      <c r="AM30" s="442"/>
      <c r="AN30" s="408"/>
      <c r="AO30" s="408"/>
      <c r="AP30" s="408"/>
      <c r="AQ30" s="408"/>
      <c r="AR30" s="408"/>
      <c r="AS30" s="408"/>
      <c r="AT30" s="408"/>
      <c r="AU30" s="408"/>
      <c r="AV30" s="408"/>
      <c r="AW30" s="408"/>
      <c r="AX30" s="408"/>
      <c r="AY30" s="408"/>
      <c r="AZ30" s="408"/>
      <c r="BA30" s="408"/>
      <c r="BB30" s="408"/>
      <c r="BC30" s="408"/>
      <c r="BD30" s="408"/>
      <c r="BE30" s="408"/>
      <c r="BF30" s="408"/>
      <c r="BG30" s="408"/>
      <c r="BH30" s="408"/>
      <c r="BI30" s="408"/>
      <c r="BJ30" s="408"/>
      <c r="BK30" s="408"/>
      <c r="BL30" s="408"/>
      <c r="BM30" s="408"/>
      <c r="BN30" s="408"/>
      <c r="BO30" s="408"/>
      <c r="BP30" s="408"/>
      <c r="BQ30" s="408"/>
      <c r="BR30" s="408"/>
      <c r="BS30" s="408"/>
      <c r="BT30" s="408"/>
      <c r="BU30" s="408"/>
      <c r="BV30" s="408"/>
      <c r="BW30" s="408"/>
      <c r="BX30" s="408"/>
      <c r="BY30" s="408"/>
      <c r="BZ30" s="408"/>
      <c r="CA30" s="443"/>
      <c r="CB30" s="649">
        <f t="shared" ref="CB30:CB32" si="12">SUM(L30:CA30)</f>
        <v>0</v>
      </c>
      <c r="CC30" s="399">
        <f t="shared" ref="CC30:CC33" si="13">D30-CB30</f>
        <v>0</v>
      </c>
      <c r="CD30" s="444" t="e">
        <f t="shared" ref="CD30:CD33" si="14">CB30/D30</f>
        <v>#DIV/0!</v>
      </c>
      <c r="CF30" s="438"/>
    </row>
    <row r="31" spans="1:85" s="402" customFormat="1" ht="15.75" customHeight="1">
      <c r="A31" s="401"/>
      <c r="B31" s="777"/>
      <c r="C31" s="404" t="s">
        <v>155</v>
      </c>
      <c r="D31" s="395"/>
      <c r="E31" s="406"/>
      <c r="F31" s="395"/>
      <c r="G31" s="395"/>
      <c r="H31" s="395"/>
      <c r="I31" s="395"/>
      <c r="J31" s="396"/>
      <c r="K31" s="396"/>
      <c r="L31" s="395"/>
      <c r="M31" s="395"/>
      <c r="N31" s="395"/>
      <c r="O31" s="395"/>
      <c r="P31" s="395"/>
      <c r="Q31" s="395"/>
      <c r="R31" s="395"/>
      <c r="S31" s="395"/>
      <c r="T31" s="395"/>
      <c r="U31" s="395"/>
      <c r="V31" s="395"/>
      <c r="W31" s="395"/>
      <c r="X31" s="396"/>
      <c r="Y31" s="396"/>
      <c r="Z31" s="395"/>
      <c r="AA31" s="395"/>
      <c r="AB31" s="395"/>
      <c r="AC31" s="395"/>
      <c r="AD31" s="395"/>
      <c r="AE31" s="395"/>
      <c r="AF31" s="395"/>
      <c r="AG31" s="395"/>
      <c r="AH31" s="395"/>
      <c r="AI31" s="395"/>
      <c r="AJ31" s="395"/>
      <c r="AK31" s="395"/>
      <c r="AL31" s="396"/>
      <c r="AM31" s="396"/>
      <c r="AN31" s="395"/>
      <c r="AO31" s="395"/>
      <c r="AP31" s="395"/>
      <c r="AQ31" s="395"/>
      <c r="AR31" s="395"/>
      <c r="AS31" s="395"/>
      <c r="AT31" s="395"/>
      <c r="AU31" s="395"/>
      <c r="AV31" s="395"/>
      <c r="AW31" s="395"/>
      <c r="AX31" s="395"/>
      <c r="AY31" s="395"/>
      <c r="AZ31" s="395"/>
      <c r="BA31" s="395"/>
      <c r="BB31" s="395"/>
      <c r="BC31" s="395"/>
      <c r="BD31" s="395"/>
      <c r="BE31" s="395"/>
      <c r="BF31" s="395"/>
      <c r="BG31" s="395"/>
      <c r="BH31" s="395"/>
      <c r="BI31" s="395"/>
      <c r="BJ31" s="395"/>
      <c r="BK31" s="395"/>
      <c r="BL31" s="395"/>
      <c r="BM31" s="395"/>
      <c r="BN31" s="395"/>
      <c r="BO31" s="395"/>
      <c r="BP31" s="395"/>
      <c r="BQ31" s="395"/>
      <c r="BR31" s="395"/>
      <c r="BS31" s="395"/>
      <c r="BT31" s="395"/>
      <c r="BU31" s="395"/>
      <c r="BV31" s="395"/>
      <c r="BW31" s="395"/>
      <c r="BX31" s="395"/>
      <c r="BY31" s="395"/>
      <c r="BZ31" s="395"/>
      <c r="CA31" s="435"/>
      <c r="CB31" s="650">
        <f t="shared" si="12"/>
        <v>0</v>
      </c>
      <c r="CC31" s="395">
        <f t="shared" si="13"/>
        <v>0</v>
      </c>
      <c r="CD31" s="445" t="e">
        <f t="shared" si="14"/>
        <v>#DIV/0!</v>
      </c>
      <c r="CF31" s="438"/>
    </row>
    <row r="32" spans="1:85" s="402" customFormat="1" ht="15.75" customHeight="1">
      <c r="A32" s="401"/>
      <c r="B32" s="777"/>
      <c r="C32" s="404" t="s">
        <v>156</v>
      </c>
      <c r="D32" s="395"/>
      <c r="E32" s="406"/>
      <c r="F32" s="395"/>
      <c r="G32" s="395"/>
      <c r="H32" s="395"/>
      <c r="I32" s="395"/>
      <c r="J32" s="396"/>
      <c r="K32" s="396"/>
      <c r="L32" s="395"/>
      <c r="M32" s="395"/>
      <c r="N32" s="395"/>
      <c r="O32" s="395"/>
      <c r="P32" s="395"/>
      <c r="Q32" s="395"/>
      <c r="R32" s="395"/>
      <c r="S32" s="395"/>
      <c r="T32" s="395"/>
      <c r="U32" s="395"/>
      <c r="V32" s="395"/>
      <c r="W32" s="395"/>
      <c r="X32" s="396"/>
      <c r="Y32" s="396"/>
      <c r="Z32" s="395"/>
      <c r="AA32" s="395"/>
      <c r="AB32" s="395"/>
      <c r="AC32" s="395"/>
      <c r="AD32" s="395"/>
      <c r="AE32" s="395"/>
      <c r="AF32" s="395"/>
      <c r="AG32" s="395"/>
      <c r="AH32" s="395"/>
      <c r="AI32" s="395"/>
      <c r="AJ32" s="395"/>
      <c r="AK32" s="395"/>
      <c r="AL32" s="396"/>
      <c r="AM32" s="396"/>
      <c r="AN32" s="395"/>
      <c r="AO32" s="395"/>
      <c r="AP32" s="395"/>
      <c r="AQ32" s="395"/>
      <c r="AR32" s="395"/>
      <c r="AS32" s="395"/>
      <c r="AT32" s="395"/>
      <c r="AU32" s="395"/>
      <c r="AV32" s="395"/>
      <c r="AW32" s="395"/>
      <c r="AX32" s="395"/>
      <c r="AY32" s="395"/>
      <c r="AZ32" s="395"/>
      <c r="BA32" s="395"/>
      <c r="BB32" s="395"/>
      <c r="BC32" s="395"/>
      <c r="BD32" s="395"/>
      <c r="BE32" s="395"/>
      <c r="BF32" s="395"/>
      <c r="BG32" s="395"/>
      <c r="BH32" s="395"/>
      <c r="BI32" s="395"/>
      <c r="BJ32" s="395"/>
      <c r="BK32" s="395"/>
      <c r="BL32" s="395"/>
      <c r="BM32" s="395"/>
      <c r="BN32" s="395"/>
      <c r="BO32" s="395"/>
      <c r="BP32" s="395"/>
      <c r="BQ32" s="395"/>
      <c r="BR32" s="395"/>
      <c r="BS32" s="395"/>
      <c r="BT32" s="395"/>
      <c r="BU32" s="395"/>
      <c r="BV32" s="395"/>
      <c r="BW32" s="395"/>
      <c r="BX32" s="395"/>
      <c r="BY32" s="395"/>
      <c r="BZ32" s="395"/>
      <c r="CA32" s="435"/>
      <c r="CB32" s="650">
        <f t="shared" si="12"/>
        <v>0</v>
      </c>
      <c r="CC32" s="395">
        <f t="shared" si="13"/>
        <v>0</v>
      </c>
      <c r="CD32" s="445" t="e">
        <f t="shared" si="14"/>
        <v>#DIV/0!</v>
      </c>
      <c r="CF32" s="438"/>
    </row>
    <row r="33" spans="1:84" s="402" customFormat="1" ht="15.75" customHeight="1" thickBot="1">
      <c r="A33" s="401"/>
      <c r="B33" s="777"/>
      <c r="C33" s="418"/>
      <c r="D33" s="422"/>
      <c r="E33" s="420"/>
      <c r="F33" s="422"/>
      <c r="G33" s="422"/>
      <c r="H33" s="422"/>
      <c r="I33" s="422"/>
      <c r="J33" s="423"/>
      <c r="K33" s="423"/>
      <c r="L33" s="422"/>
      <c r="M33" s="422"/>
      <c r="N33" s="422"/>
      <c r="O33" s="422"/>
      <c r="P33" s="422"/>
      <c r="Q33" s="422"/>
      <c r="R33" s="422"/>
      <c r="S33" s="422"/>
      <c r="T33" s="422"/>
      <c r="U33" s="422"/>
      <c r="V33" s="422"/>
      <c r="W33" s="422"/>
      <c r="X33" s="423"/>
      <c r="Y33" s="423"/>
      <c r="Z33" s="422"/>
      <c r="AA33" s="422"/>
      <c r="AB33" s="422"/>
      <c r="AC33" s="422"/>
      <c r="AD33" s="422"/>
      <c r="AE33" s="422"/>
      <c r="AF33" s="422"/>
      <c r="AG33" s="422"/>
      <c r="AH33" s="422"/>
      <c r="AI33" s="422"/>
      <c r="AJ33" s="422"/>
      <c r="AK33" s="422"/>
      <c r="AL33" s="423"/>
      <c r="AM33" s="423"/>
      <c r="AN33" s="422"/>
      <c r="AO33" s="422"/>
      <c r="AP33" s="422"/>
      <c r="AQ33" s="422"/>
      <c r="AR33" s="422"/>
      <c r="AS33" s="422"/>
      <c r="AT33" s="422"/>
      <c r="AU33" s="422"/>
      <c r="AV33" s="422"/>
      <c r="AW33" s="422"/>
      <c r="AX33" s="422"/>
      <c r="AY33" s="422"/>
      <c r="AZ33" s="422"/>
      <c r="BA33" s="422"/>
      <c r="BB33" s="422"/>
      <c r="BC33" s="422"/>
      <c r="BD33" s="422"/>
      <c r="BE33" s="422"/>
      <c r="BF33" s="422"/>
      <c r="BG33" s="422"/>
      <c r="BH33" s="422"/>
      <c r="BI33" s="422"/>
      <c r="BJ33" s="422"/>
      <c r="BK33" s="422"/>
      <c r="BL33" s="422"/>
      <c r="BM33" s="422"/>
      <c r="BN33" s="422"/>
      <c r="BO33" s="422"/>
      <c r="BP33" s="422"/>
      <c r="BQ33" s="422"/>
      <c r="BR33" s="422"/>
      <c r="BS33" s="422"/>
      <c r="BT33" s="422"/>
      <c r="BU33" s="422"/>
      <c r="BV33" s="422"/>
      <c r="BW33" s="422"/>
      <c r="BX33" s="422"/>
      <c r="BY33" s="422"/>
      <c r="BZ33" s="422"/>
      <c r="CA33" s="437"/>
      <c r="CB33" s="651">
        <f>SUM(L33:CA33)</f>
        <v>0</v>
      </c>
      <c r="CC33" s="413">
        <f t="shared" si="13"/>
        <v>0</v>
      </c>
      <c r="CD33" s="446" t="e">
        <f t="shared" si="14"/>
        <v>#DIV/0!</v>
      </c>
      <c r="CF33" s="438"/>
    </row>
    <row r="34" spans="1:84" s="402" customFormat="1" ht="15.75" customHeight="1" thickBot="1">
      <c r="A34" s="401"/>
      <c r="B34" s="777"/>
      <c r="C34" s="782" t="s">
        <v>92</v>
      </c>
      <c r="D34" s="782"/>
      <c r="E34" s="782"/>
      <c r="F34" s="782"/>
      <c r="G34" s="782"/>
      <c r="H34" s="782"/>
      <c r="I34" s="782"/>
      <c r="J34" s="782"/>
      <c r="K34" s="782"/>
      <c r="L34" s="782"/>
      <c r="M34" s="782"/>
      <c r="N34" s="782"/>
      <c r="O34" s="782"/>
      <c r="P34" s="782"/>
      <c r="Q34" s="782"/>
      <c r="R34" s="782"/>
      <c r="S34" s="782"/>
      <c r="T34" s="782"/>
      <c r="U34" s="782"/>
      <c r="V34" s="782"/>
      <c r="W34" s="782"/>
      <c r="X34" s="782"/>
      <c r="Y34" s="782"/>
      <c r="Z34" s="782"/>
      <c r="AA34" s="782"/>
      <c r="AB34" s="782"/>
      <c r="AC34" s="782"/>
      <c r="AD34" s="782"/>
      <c r="AE34" s="782"/>
      <c r="AF34" s="782"/>
      <c r="AG34" s="782"/>
      <c r="AH34" s="782"/>
      <c r="AI34" s="782"/>
      <c r="AJ34" s="782"/>
      <c r="AK34" s="782"/>
      <c r="AL34" s="782"/>
      <c r="AM34" s="782"/>
      <c r="AN34" s="782"/>
      <c r="AO34" s="782"/>
      <c r="AP34" s="782"/>
      <c r="AQ34" s="782"/>
      <c r="AR34" s="782"/>
      <c r="AS34" s="782"/>
      <c r="AT34" s="782"/>
      <c r="AU34" s="782"/>
      <c r="AV34" s="782"/>
      <c r="AW34" s="782"/>
      <c r="AX34" s="782"/>
      <c r="AY34" s="782"/>
      <c r="AZ34" s="782"/>
      <c r="BA34" s="782"/>
      <c r="BB34" s="782"/>
      <c r="BC34" s="782"/>
      <c r="BD34" s="782"/>
      <c r="BE34" s="782"/>
      <c r="BF34" s="782"/>
      <c r="BG34" s="782"/>
      <c r="BH34" s="782"/>
      <c r="BI34" s="782"/>
      <c r="BJ34" s="782"/>
      <c r="BK34" s="782"/>
      <c r="BL34" s="782"/>
      <c r="BM34" s="782"/>
      <c r="BN34" s="782"/>
      <c r="BO34" s="782"/>
      <c r="BP34" s="782"/>
      <c r="BQ34" s="782"/>
      <c r="BR34" s="782"/>
      <c r="BS34" s="782"/>
      <c r="BT34" s="782"/>
      <c r="BU34" s="782"/>
      <c r="BV34" s="782"/>
      <c r="BW34" s="782"/>
      <c r="BX34" s="782"/>
      <c r="BY34" s="782"/>
      <c r="BZ34" s="782"/>
      <c r="CA34" s="782"/>
      <c r="CB34" s="782"/>
      <c r="CC34" s="782"/>
      <c r="CD34" s="652" t="e">
        <f>SUM(CD30:CD33)/9</f>
        <v>#DIV/0!</v>
      </c>
      <c r="CF34" s="438"/>
    </row>
    <row r="35" spans="1:84" s="402" customFormat="1" ht="15.75" customHeight="1" thickBot="1">
      <c r="A35" s="401"/>
      <c r="B35" s="777"/>
      <c r="C35" s="648" t="s">
        <v>115</v>
      </c>
      <c r="D35" s="648"/>
      <c r="E35" s="648"/>
      <c r="F35" s="627"/>
      <c r="G35" s="627"/>
      <c r="H35" s="627"/>
      <c r="I35" s="627"/>
      <c r="J35" s="427"/>
      <c r="K35" s="427"/>
      <c r="L35" s="628"/>
      <c r="M35" s="628"/>
      <c r="N35" s="628"/>
      <c r="O35" s="628"/>
      <c r="P35" s="628"/>
      <c r="Q35" s="628"/>
      <c r="R35" s="628"/>
      <c r="S35" s="628"/>
      <c r="T35" s="628"/>
      <c r="U35" s="628"/>
      <c r="V35" s="628"/>
      <c r="W35" s="628"/>
      <c r="X35" s="428"/>
      <c r="Y35" s="428"/>
      <c r="Z35" s="628"/>
      <c r="AA35" s="628"/>
      <c r="AB35" s="628"/>
      <c r="AC35" s="628"/>
      <c r="AD35" s="628"/>
      <c r="AE35" s="628"/>
      <c r="AF35" s="628"/>
      <c r="AG35" s="628"/>
      <c r="AH35" s="628"/>
      <c r="AI35" s="628"/>
      <c r="AJ35" s="628"/>
      <c r="AK35" s="628"/>
      <c r="AL35" s="628"/>
      <c r="AM35" s="628"/>
      <c r="AN35" s="628"/>
      <c r="AO35" s="628"/>
      <c r="AP35" s="628"/>
      <c r="AQ35" s="628"/>
      <c r="AR35" s="628"/>
      <c r="AS35" s="628"/>
      <c r="AT35" s="628"/>
      <c r="AU35" s="628"/>
      <c r="AV35" s="628"/>
      <c r="AW35" s="628"/>
      <c r="AX35" s="628"/>
      <c r="AY35" s="628"/>
      <c r="AZ35" s="628">
        <f t="shared" ref="AZ35:CA35" si="15">SUM(AZ30:AZ33)</f>
        <v>0</v>
      </c>
      <c r="BA35" s="628">
        <f t="shared" si="15"/>
        <v>0</v>
      </c>
      <c r="BB35" s="628">
        <f t="shared" si="15"/>
        <v>0</v>
      </c>
      <c r="BC35" s="628">
        <f t="shared" si="15"/>
        <v>0</v>
      </c>
      <c r="BD35" s="628">
        <f t="shared" si="15"/>
        <v>0</v>
      </c>
      <c r="BE35" s="628">
        <f t="shared" si="15"/>
        <v>0</v>
      </c>
      <c r="BF35" s="628">
        <f t="shared" si="15"/>
        <v>0</v>
      </c>
      <c r="BG35" s="628">
        <f t="shared" si="15"/>
        <v>0</v>
      </c>
      <c r="BH35" s="628">
        <f t="shared" si="15"/>
        <v>0</v>
      </c>
      <c r="BI35" s="628">
        <f t="shared" si="15"/>
        <v>0</v>
      </c>
      <c r="BJ35" s="628">
        <f t="shared" si="15"/>
        <v>0</v>
      </c>
      <c r="BK35" s="628">
        <f t="shared" si="15"/>
        <v>0</v>
      </c>
      <c r="BL35" s="628">
        <f t="shared" si="15"/>
        <v>0</v>
      </c>
      <c r="BM35" s="628">
        <f t="shared" si="15"/>
        <v>0</v>
      </c>
      <c r="BN35" s="628">
        <f t="shared" si="15"/>
        <v>0</v>
      </c>
      <c r="BO35" s="628">
        <f t="shared" si="15"/>
        <v>0</v>
      </c>
      <c r="BP35" s="628">
        <f t="shared" si="15"/>
        <v>0</v>
      </c>
      <c r="BQ35" s="628">
        <f t="shared" si="15"/>
        <v>0</v>
      </c>
      <c r="BR35" s="628">
        <f t="shared" si="15"/>
        <v>0</v>
      </c>
      <c r="BS35" s="628">
        <f t="shared" si="15"/>
        <v>0</v>
      </c>
      <c r="BT35" s="628">
        <f t="shared" si="15"/>
        <v>0</v>
      </c>
      <c r="BU35" s="628">
        <f t="shared" si="15"/>
        <v>0</v>
      </c>
      <c r="BV35" s="628">
        <f t="shared" si="15"/>
        <v>0</v>
      </c>
      <c r="BW35" s="628">
        <f t="shared" si="15"/>
        <v>0</v>
      </c>
      <c r="BX35" s="628">
        <f t="shared" si="15"/>
        <v>0</v>
      </c>
      <c r="BY35" s="628">
        <f t="shared" si="15"/>
        <v>0</v>
      </c>
      <c r="BZ35" s="628">
        <f t="shared" si="15"/>
        <v>0</v>
      </c>
      <c r="CA35" s="628">
        <f t="shared" si="15"/>
        <v>0</v>
      </c>
      <c r="CB35" s="628"/>
      <c r="CC35" s="628"/>
      <c r="CD35" s="629"/>
      <c r="CF35" s="438"/>
    </row>
    <row r="36" spans="1:84" s="402" customFormat="1" ht="15.75" customHeight="1">
      <c r="A36" s="401"/>
      <c r="B36" s="777"/>
      <c r="C36" s="632" t="s">
        <v>154</v>
      </c>
      <c r="D36" s="408"/>
      <c r="E36" s="447"/>
      <c r="F36" s="408"/>
      <c r="G36" s="408"/>
      <c r="H36" s="408"/>
      <c r="I36" s="408"/>
      <c r="J36" s="442"/>
      <c r="K36" s="442"/>
      <c r="L36" s="408"/>
      <c r="M36" s="408"/>
      <c r="N36" s="408"/>
      <c r="O36" s="408"/>
      <c r="P36" s="408"/>
      <c r="Q36" s="408"/>
      <c r="R36" s="408"/>
      <c r="S36" s="408"/>
      <c r="T36" s="408"/>
      <c r="U36" s="408"/>
      <c r="V36" s="408"/>
      <c r="W36" s="408"/>
      <c r="X36" s="442"/>
      <c r="Y36" s="442"/>
      <c r="Z36" s="408"/>
      <c r="AA36" s="408"/>
      <c r="AB36" s="408"/>
      <c r="AC36" s="408"/>
      <c r="AD36" s="408"/>
      <c r="AE36" s="408"/>
      <c r="AF36" s="408"/>
      <c r="AG36" s="408"/>
      <c r="AH36" s="408"/>
      <c r="AI36" s="408"/>
      <c r="AJ36" s="408"/>
      <c r="AK36" s="408"/>
      <c r="AL36" s="442"/>
      <c r="AM36" s="442"/>
      <c r="AN36" s="408"/>
      <c r="AO36" s="408"/>
      <c r="AP36" s="408"/>
      <c r="AQ36" s="408"/>
      <c r="AR36" s="408"/>
      <c r="AS36" s="408"/>
      <c r="AT36" s="408"/>
      <c r="AU36" s="408"/>
      <c r="AV36" s="408"/>
      <c r="AW36" s="408"/>
      <c r="AX36" s="408"/>
      <c r="AY36" s="408"/>
      <c r="AZ36" s="408"/>
      <c r="BA36" s="408"/>
      <c r="BB36" s="408"/>
      <c r="BC36" s="408"/>
      <c r="BD36" s="408"/>
      <c r="BE36" s="408"/>
      <c r="BF36" s="408"/>
      <c r="BG36" s="408"/>
      <c r="BH36" s="408"/>
      <c r="BI36" s="408"/>
      <c r="BJ36" s="408"/>
      <c r="BK36" s="408"/>
      <c r="BL36" s="408"/>
      <c r="BM36" s="408"/>
      <c r="BN36" s="408"/>
      <c r="BO36" s="408"/>
      <c r="BP36" s="408"/>
      <c r="BQ36" s="408"/>
      <c r="BR36" s="408"/>
      <c r="BS36" s="408"/>
      <c r="BT36" s="408"/>
      <c r="BU36" s="408"/>
      <c r="BV36" s="408"/>
      <c r="BW36" s="408"/>
      <c r="BX36" s="408"/>
      <c r="BY36" s="408"/>
      <c r="BZ36" s="408"/>
      <c r="CA36" s="443"/>
      <c r="CB36" s="649">
        <f>SUM(F36:CA36)</f>
        <v>0</v>
      </c>
      <c r="CC36" s="399">
        <f>D36-CB36</f>
        <v>0</v>
      </c>
      <c r="CD36" s="444" t="e">
        <f t="shared" ref="CD36:CD40" si="16">CB36/D36</f>
        <v>#DIV/0!</v>
      </c>
      <c r="CF36" s="438"/>
    </row>
    <row r="37" spans="1:84" s="402" customFormat="1" ht="15.75" customHeight="1">
      <c r="A37" s="401"/>
      <c r="B37" s="777"/>
      <c r="C37" s="412" t="s">
        <v>155</v>
      </c>
      <c r="D37" s="395"/>
      <c r="E37" s="406"/>
      <c r="F37" s="395"/>
      <c r="G37" s="395"/>
      <c r="H37" s="395"/>
      <c r="I37" s="395"/>
      <c r="J37" s="396"/>
      <c r="K37" s="396"/>
      <c r="L37" s="395"/>
      <c r="M37" s="395"/>
      <c r="N37" s="395"/>
      <c r="O37" s="395"/>
      <c r="P37" s="395"/>
      <c r="Q37" s="395"/>
      <c r="R37" s="395"/>
      <c r="S37" s="395"/>
      <c r="T37" s="395"/>
      <c r="U37" s="395"/>
      <c r="V37" s="395"/>
      <c r="W37" s="395"/>
      <c r="X37" s="396"/>
      <c r="Y37" s="396"/>
      <c r="Z37" s="395"/>
      <c r="AA37" s="395"/>
      <c r="AB37" s="395"/>
      <c r="AC37" s="395"/>
      <c r="AD37" s="395"/>
      <c r="AE37" s="395"/>
      <c r="AF37" s="395"/>
      <c r="AG37" s="395"/>
      <c r="AH37" s="395"/>
      <c r="AI37" s="395"/>
      <c r="AJ37" s="395"/>
      <c r="AK37" s="395"/>
      <c r="AL37" s="396"/>
      <c r="AM37" s="396"/>
      <c r="AN37" s="395"/>
      <c r="AO37" s="395"/>
      <c r="AP37" s="395"/>
      <c r="AQ37" s="395"/>
      <c r="AR37" s="395"/>
      <c r="AS37" s="395"/>
      <c r="AT37" s="395"/>
      <c r="AU37" s="395"/>
      <c r="AV37" s="395"/>
      <c r="AW37" s="395"/>
      <c r="AX37" s="395"/>
      <c r="AY37" s="395"/>
      <c r="AZ37" s="395"/>
      <c r="BA37" s="395"/>
      <c r="BB37" s="395"/>
      <c r="BC37" s="395"/>
      <c r="BD37" s="395"/>
      <c r="BE37" s="395"/>
      <c r="BF37" s="395"/>
      <c r="BG37" s="395"/>
      <c r="BH37" s="395"/>
      <c r="BI37" s="395"/>
      <c r="BJ37" s="395"/>
      <c r="BK37" s="395"/>
      <c r="BL37" s="395"/>
      <c r="BM37" s="395"/>
      <c r="BN37" s="395"/>
      <c r="BO37" s="395"/>
      <c r="BP37" s="395"/>
      <c r="BQ37" s="395"/>
      <c r="BR37" s="395"/>
      <c r="BS37" s="395"/>
      <c r="BT37" s="395"/>
      <c r="BU37" s="395"/>
      <c r="BV37" s="395"/>
      <c r="BW37" s="395"/>
      <c r="BX37" s="395"/>
      <c r="BY37" s="395"/>
      <c r="BZ37" s="395"/>
      <c r="CA37" s="435"/>
      <c r="CB37" s="650">
        <f t="shared" ref="CB37:CB40" si="17">SUM(F37:CA37)</f>
        <v>0</v>
      </c>
      <c r="CC37" s="395">
        <f t="shared" ref="CC37:CC40" si="18">D37-CB37</f>
        <v>0</v>
      </c>
      <c r="CD37" s="445" t="e">
        <f t="shared" si="16"/>
        <v>#DIV/0!</v>
      </c>
      <c r="CF37" s="438"/>
    </row>
    <row r="38" spans="1:84" s="402" customFormat="1" ht="15.75" customHeight="1">
      <c r="A38" s="401"/>
      <c r="B38" s="777"/>
      <c r="C38" s="412" t="s">
        <v>156</v>
      </c>
      <c r="D38" s="395"/>
      <c r="E38" s="406"/>
      <c r="F38" s="395"/>
      <c r="G38" s="395"/>
      <c r="H38" s="395"/>
      <c r="I38" s="395"/>
      <c r="J38" s="396"/>
      <c r="K38" s="396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6"/>
      <c r="Y38" s="396"/>
      <c r="Z38" s="395"/>
      <c r="AA38" s="395"/>
      <c r="AB38" s="395"/>
      <c r="AC38" s="395"/>
      <c r="AD38" s="395"/>
      <c r="AE38" s="395"/>
      <c r="AF38" s="395"/>
      <c r="AG38" s="395"/>
      <c r="AH38" s="395"/>
      <c r="AI38" s="395"/>
      <c r="AJ38" s="395"/>
      <c r="AK38" s="395"/>
      <c r="AL38" s="396"/>
      <c r="AM38" s="396"/>
      <c r="AN38" s="395"/>
      <c r="AO38" s="395"/>
      <c r="AP38" s="395"/>
      <c r="AQ38" s="395"/>
      <c r="AR38" s="395"/>
      <c r="AS38" s="395"/>
      <c r="AT38" s="395"/>
      <c r="AU38" s="395"/>
      <c r="AV38" s="395"/>
      <c r="AW38" s="395"/>
      <c r="AX38" s="395"/>
      <c r="AY38" s="395"/>
      <c r="AZ38" s="395"/>
      <c r="BA38" s="395"/>
      <c r="BB38" s="395"/>
      <c r="BC38" s="395"/>
      <c r="BD38" s="395"/>
      <c r="BE38" s="395"/>
      <c r="BF38" s="395"/>
      <c r="BG38" s="395"/>
      <c r="BH38" s="395"/>
      <c r="BI38" s="395"/>
      <c r="BJ38" s="395"/>
      <c r="BK38" s="395"/>
      <c r="BL38" s="395"/>
      <c r="BM38" s="395"/>
      <c r="BN38" s="395"/>
      <c r="BO38" s="395"/>
      <c r="BP38" s="395"/>
      <c r="BQ38" s="395"/>
      <c r="BR38" s="395"/>
      <c r="BS38" s="395"/>
      <c r="BT38" s="395"/>
      <c r="BU38" s="395"/>
      <c r="BV38" s="395"/>
      <c r="BW38" s="395"/>
      <c r="BX38" s="395"/>
      <c r="BY38" s="395"/>
      <c r="BZ38" s="395"/>
      <c r="CA38" s="435"/>
      <c r="CB38" s="650">
        <f t="shared" si="17"/>
        <v>0</v>
      </c>
      <c r="CC38" s="395">
        <f t="shared" si="18"/>
        <v>0</v>
      </c>
      <c r="CD38" s="445" t="e">
        <f t="shared" si="16"/>
        <v>#DIV/0!</v>
      </c>
      <c r="CF38" s="438"/>
    </row>
    <row r="39" spans="1:84" s="402" customFormat="1" ht="15.75" customHeight="1">
      <c r="A39" s="401"/>
      <c r="B39" s="777"/>
      <c r="C39" s="412"/>
      <c r="D39" s="416"/>
      <c r="E39" s="415"/>
      <c r="F39" s="416"/>
      <c r="G39" s="416"/>
      <c r="H39" s="416"/>
      <c r="I39" s="416"/>
      <c r="J39" s="417"/>
      <c r="K39" s="417"/>
      <c r="L39" s="395"/>
      <c r="M39" s="395"/>
      <c r="N39" s="395"/>
      <c r="O39" s="395"/>
      <c r="P39" s="395"/>
      <c r="Q39" s="395"/>
      <c r="R39" s="395"/>
      <c r="S39" s="395"/>
      <c r="T39" s="395"/>
      <c r="U39" s="395"/>
      <c r="V39" s="395"/>
      <c r="W39" s="395"/>
      <c r="X39" s="396"/>
      <c r="Y39" s="396"/>
      <c r="Z39" s="395"/>
      <c r="AA39" s="395"/>
      <c r="AB39" s="395"/>
      <c r="AC39" s="395"/>
      <c r="AD39" s="395"/>
      <c r="AE39" s="395"/>
      <c r="AF39" s="395"/>
      <c r="AG39" s="395"/>
      <c r="AH39" s="395"/>
      <c r="AI39" s="395"/>
      <c r="AJ39" s="395"/>
      <c r="AK39" s="395"/>
      <c r="AL39" s="396"/>
      <c r="AM39" s="396"/>
      <c r="AN39" s="395"/>
      <c r="AO39" s="395"/>
      <c r="AP39" s="395"/>
      <c r="AQ39" s="395"/>
      <c r="AR39" s="395"/>
      <c r="AS39" s="395"/>
      <c r="AT39" s="395"/>
      <c r="AU39" s="395"/>
      <c r="AV39" s="395"/>
      <c r="AW39" s="395"/>
      <c r="AX39" s="395"/>
      <c r="AY39" s="395"/>
      <c r="AZ39" s="395"/>
      <c r="BA39" s="395"/>
      <c r="BB39" s="395"/>
      <c r="BC39" s="395"/>
      <c r="BD39" s="395"/>
      <c r="BE39" s="395"/>
      <c r="BF39" s="395"/>
      <c r="BG39" s="395"/>
      <c r="BH39" s="395"/>
      <c r="BI39" s="395"/>
      <c r="BJ39" s="395"/>
      <c r="BK39" s="395"/>
      <c r="BL39" s="395"/>
      <c r="BM39" s="395"/>
      <c r="BN39" s="395"/>
      <c r="BO39" s="395"/>
      <c r="BP39" s="395"/>
      <c r="BQ39" s="395"/>
      <c r="BR39" s="395"/>
      <c r="BS39" s="395"/>
      <c r="BT39" s="395"/>
      <c r="BU39" s="395"/>
      <c r="BV39" s="395"/>
      <c r="BW39" s="395"/>
      <c r="BX39" s="395"/>
      <c r="BY39" s="395"/>
      <c r="BZ39" s="395"/>
      <c r="CA39" s="435"/>
      <c r="CB39" s="650">
        <f t="shared" si="17"/>
        <v>0</v>
      </c>
      <c r="CC39" s="395">
        <f t="shared" si="18"/>
        <v>0</v>
      </c>
      <c r="CD39" s="445" t="e">
        <f t="shared" si="16"/>
        <v>#DIV/0!</v>
      </c>
      <c r="CF39" s="438"/>
    </row>
    <row r="40" spans="1:84" s="402" customFormat="1" ht="15.75" customHeight="1" thickBot="1">
      <c r="A40" s="401"/>
      <c r="B40" s="777"/>
      <c r="C40" s="633"/>
      <c r="D40" s="413"/>
      <c r="E40" s="448"/>
      <c r="F40" s="413"/>
      <c r="G40" s="413"/>
      <c r="H40" s="413"/>
      <c r="I40" s="413"/>
      <c r="J40" s="449"/>
      <c r="K40" s="449"/>
      <c r="L40" s="413"/>
      <c r="M40" s="413"/>
      <c r="N40" s="413"/>
      <c r="O40" s="413"/>
      <c r="P40" s="413"/>
      <c r="Q40" s="413"/>
      <c r="R40" s="413"/>
      <c r="S40" s="413"/>
      <c r="T40" s="413"/>
      <c r="U40" s="413"/>
      <c r="V40" s="413"/>
      <c r="W40" s="413"/>
      <c r="X40" s="449"/>
      <c r="Y40" s="449"/>
      <c r="Z40" s="413"/>
      <c r="AA40" s="413"/>
      <c r="AB40" s="413"/>
      <c r="AC40" s="413"/>
      <c r="AD40" s="413"/>
      <c r="AE40" s="413"/>
      <c r="AF40" s="413"/>
      <c r="AG40" s="413"/>
      <c r="AH40" s="413"/>
      <c r="AI40" s="413"/>
      <c r="AJ40" s="413"/>
      <c r="AK40" s="413"/>
      <c r="AL40" s="449"/>
      <c r="AM40" s="449"/>
      <c r="AN40" s="413"/>
      <c r="AO40" s="413"/>
      <c r="AP40" s="413"/>
      <c r="AQ40" s="413"/>
      <c r="AR40" s="413"/>
      <c r="AS40" s="413"/>
      <c r="AT40" s="413"/>
      <c r="AU40" s="413"/>
      <c r="AV40" s="413"/>
      <c r="AW40" s="413"/>
      <c r="AX40" s="413"/>
      <c r="AY40" s="413"/>
      <c r="AZ40" s="413"/>
      <c r="BA40" s="413"/>
      <c r="BB40" s="413"/>
      <c r="BC40" s="413"/>
      <c r="BD40" s="413"/>
      <c r="BE40" s="413"/>
      <c r="BF40" s="413"/>
      <c r="BG40" s="413"/>
      <c r="BH40" s="413"/>
      <c r="BI40" s="413"/>
      <c r="BJ40" s="413"/>
      <c r="BK40" s="413"/>
      <c r="BL40" s="413"/>
      <c r="BM40" s="413"/>
      <c r="BN40" s="413"/>
      <c r="BO40" s="413"/>
      <c r="BP40" s="413"/>
      <c r="BQ40" s="413"/>
      <c r="BR40" s="413"/>
      <c r="BS40" s="413"/>
      <c r="BT40" s="413"/>
      <c r="BU40" s="413"/>
      <c r="BV40" s="413"/>
      <c r="BW40" s="413"/>
      <c r="BX40" s="413"/>
      <c r="BY40" s="413"/>
      <c r="BZ40" s="413"/>
      <c r="CA40" s="450"/>
      <c r="CB40" s="651">
        <f t="shared" si="17"/>
        <v>0</v>
      </c>
      <c r="CC40" s="413">
        <f t="shared" si="18"/>
        <v>0</v>
      </c>
      <c r="CD40" s="446" t="e">
        <f t="shared" si="16"/>
        <v>#DIV/0!</v>
      </c>
      <c r="CF40" s="438"/>
    </row>
    <row r="41" spans="1:84" ht="15.75" customHeight="1" thickBot="1">
      <c r="B41" s="778"/>
      <c r="C41" s="782" t="s">
        <v>92</v>
      </c>
      <c r="D41" s="782"/>
      <c r="E41" s="782"/>
      <c r="F41" s="782"/>
      <c r="G41" s="782"/>
      <c r="H41" s="782"/>
      <c r="I41" s="782"/>
      <c r="J41" s="782"/>
      <c r="K41" s="782"/>
      <c r="L41" s="782"/>
      <c r="M41" s="782"/>
      <c r="N41" s="782"/>
      <c r="O41" s="782"/>
      <c r="P41" s="782"/>
      <c r="Q41" s="782"/>
      <c r="R41" s="782"/>
      <c r="S41" s="782"/>
      <c r="T41" s="782"/>
      <c r="U41" s="782"/>
      <c r="V41" s="782"/>
      <c r="W41" s="782"/>
      <c r="X41" s="782"/>
      <c r="Y41" s="782"/>
      <c r="Z41" s="782"/>
      <c r="AA41" s="782"/>
      <c r="AB41" s="782"/>
      <c r="AC41" s="782"/>
      <c r="AD41" s="782"/>
      <c r="AE41" s="782"/>
      <c r="AF41" s="782"/>
      <c r="AG41" s="782"/>
      <c r="AH41" s="782"/>
      <c r="AI41" s="782"/>
      <c r="AJ41" s="782"/>
      <c r="AK41" s="782"/>
      <c r="AL41" s="782"/>
      <c r="AM41" s="782"/>
      <c r="AN41" s="782"/>
      <c r="AO41" s="782"/>
      <c r="AP41" s="782"/>
      <c r="AQ41" s="782"/>
      <c r="AR41" s="782"/>
      <c r="AS41" s="782"/>
      <c r="AT41" s="782"/>
      <c r="AU41" s="782"/>
      <c r="AV41" s="782"/>
      <c r="AW41" s="782"/>
      <c r="AX41" s="782"/>
      <c r="AY41" s="782"/>
      <c r="AZ41" s="782"/>
      <c r="BA41" s="782"/>
      <c r="BB41" s="782"/>
      <c r="BC41" s="782"/>
      <c r="BD41" s="782"/>
      <c r="BE41" s="782"/>
      <c r="BF41" s="782"/>
      <c r="BG41" s="782"/>
      <c r="BH41" s="782"/>
      <c r="BI41" s="782"/>
      <c r="BJ41" s="782"/>
      <c r="BK41" s="782"/>
      <c r="BL41" s="782"/>
      <c r="BM41" s="782"/>
      <c r="BN41" s="782"/>
      <c r="BO41" s="782"/>
      <c r="BP41" s="782"/>
      <c r="BQ41" s="782"/>
      <c r="BR41" s="782"/>
      <c r="BS41" s="782"/>
      <c r="BT41" s="782"/>
      <c r="BU41" s="782"/>
      <c r="BV41" s="782"/>
      <c r="BW41" s="782"/>
      <c r="BX41" s="782"/>
      <c r="BY41" s="782"/>
      <c r="BZ41" s="782"/>
      <c r="CA41" s="782"/>
      <c r="CB41" s="782"/>
      <c r="CC41" s="782"/>
      <c r="CD41" s="653" t="e">
        <f>SUM(CD36:CD40)/9</f>
        <v>#DIV/0!</v>
      </c>
    </row>
  </sheetData>
  <mergeCells count="89">
    <mergeCell ref="B1:CD1"/>
    <mergeCell ref="B25:B41"/>
    <mergeCell ref="C34:CC34"/>
    <mergeCell ref="C41:CC41"/>
    <mergeCell ref="BX5:BY5"/>
    <mergeCell ref="BZ5:CA5"/>
    <mergeCell ref="CB5:CB6"/>
    <mergeCell ref="CC5:CC6"/>
    <mergeCell ref="AN5:AO5"/>
    <mergeCell ref="AP5:AQ5"/>
    <mergeCell ref="AR5:AS5"/>
    <mergeCell ref="AT5:AU5"/>
    <mergeCell ref="AV5:AW5"/>
    <mergeCell ref="AX5:AY5"/>
    <mergeCell ref="AB5:AC5"/>
    <mergeCell ref="AD5:AE5"/>
    <mergeCell ref="CD5:CD6"/>
    <mergeCell ref="B7:B24"/>
    <mergeCell ref="D17:CC17"/>
    <mergeCell ref="C24:CC24"/>
    <mergeCell ref="BL5:BM5"/>
    <mergeCell ref="BN5:BO5"/>
    <mergeCell ref="BP5:BQ5"/>
    <mergeCell ref="BR5:BS5"/>
    <mergeCell ref="BT5:BU5"/>
    <mergeCell ref="BV5:BW5"/>
    <mergeCell ref="AZ5:BA5"/>
    <mergeCell ref="BB5:BC5"/>
    <mergeCell ref="BD5:BE5"/>
    <mergeCell ref="BF5:BG5"/>
    <mergeCell ref="BH5:BI5"/>
    <mergeCell ref="BJ5:BK5"/>
    <mergeCell ref="AH5:AI5"/>
    <mergeCell ref="AJ5:AK5"/>
    <mergeCell ref="AL5:AM5"/>
    <mergeCell ref="P5:Q5"/>
    <mergeCell ref="R5:S5"/>
    <mergeCell ref="T5:U5"/>
    <mergeCell ref="V5:W5"/>
    <mergeCell ref="X5:Y5"/>
    <mergeCell ref="Z5:AA5"/>
    <mergeCell ref="AF5:AG5"/>
    <mergeCell ref="BV4:BW4"/>
    <mergeCell ref="BX4:BY4"/>
    <mergeCell ref="BZ4:CA4"/>
    <mergeCell ref="D5:D6"/>
    <mergeCell ref="E5:E6"/>
    <mergeCell ref="F5:G5"/>
    <mergeCell ref="H5:I5"/>
    <mergeCell ref="J5:K5"/>
    <mergeCell ref="L5:M5"/>
    <mergeCell ref="N5:O5"/>
    <mergeCell ref="BJ4:BK4"/>
    <mergeCell ref="BL4:BM4"/>
    <mergeCell ref="BN4:BO4"/>
    <mergeCell ref="BP4:BQ4"/>
    <mergeCell ref="BR4:BS4"/>
    <mergeCell ref="BT4:BU4"/>
    <mergeCell ref="AD4:AE4"/>
    <mergeCell ref="AF4:AG4"/>
    <mergeCell ref="AH4:AI4"/>
    <mergeCell ref="BH4:BI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  <mergeCell ref="B2:CD2"/>
    <mergeCell ref="L4:M4"/>
    <mergeCell ref="B4:C6"/>
    <mergeCell ref="D4:E4"/>
    <mergeCell ref="F4:G4"/>
    <mergeCell ref="H4:I4"/>
    <mergeCell ref="J4:K4"/>
    <mergeCell ref="AJ4:AK4"/>
    <mergeCell ref="N4:O4"/>
    <mergeCell ref="P4:Q4"/>
    <mergeCell ref="R4:S4"/>
    <mergeCell ref="T4:U4"/>
    <mergeCell ref="V4:W4"/>
    <mergeCell ref="X4:Y4"/>
    <mergeCell ref="Z4:AA4"/>
    <mergeCell ref="AB4:AC4"/>
  </mergeCells>
  <pageMargins left="0.2" right="0.2" top="0.37" bottom="0.23" header="0.31496062992126" footer="0.2"/>
  <pageSetup paperSize="9" scale="4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D39"/>
  <sheetViews>
    <sheetView showGridLines="0" zoomScale="85" zoomScaleNormal="85" workbookViewId="0">
      <selection activeCell="F40" sqref="F40"/>
    </sheetView>
  </sheetViews>
  <sheetFormatPr defaultRowHeight="13.5"/>
  <cols>
    <col min="1" max="1" width="6.7109375" style="823" customWidth="1"/>
    <col min="2" max="2" width="35.7109375" style="817" customWidth="1"/>
    <col min="3" max="3" width="6.140625" style="823" customWidth="1"/>
    <col min="4" max="4" width="5.7109375" style="821" bestFit="1" customWidth="1"/>
    <col min="5" max="5" width="11.28515625" style="979" bestFit="1" customWidth="1"/>
    <col min="6" max="6" width="12.5703125" style="980" bestFit="1" customWidth="1"/>
    <col min="7" max="7" width="9.28515625" style="816" customWidth="1"/>
    <col min="8" max="9" width="6.5703125" style="816" customWidth="1"/>
    <col min="10" max="10" width="6.7109375" style="816" customWidth="1"/>
    <col min="11" max="11" width="6.5703125" style="816" customWidth="1"/>
    <col min="12" max="35" width="6.7109375" style="816" customWidth="1"/>
    <col min="36" max="36" width="16.85546875" style="816" hidden="1" customWidth="1"/>
    <col min="37" max="62" width="4.5703125" style="816" hidden="1" customWidth="1"/>
    <col min="63" max="63" width="4.5703125" style="817" customWidth="1"/>
  </cols>
  <sheetData>
    <row r="1" spans="1:66" ht="12.75" customHeight="1">
      <c r="A1" s="981" t="s">
        <v>174</v>
      </c>
      <c r="B1" s="981"/>
      <c r="C1" s="981"/>
      <c r="D1" s="981"/>
      <c r="E1" s="815"/>
      <c r="F1" s="815"/>
    </row>
    <row r="2" spans="1:66" ht="12.75" customHeight="1">
      <c r="A2" s="981"/>
      <c r="B2" s="981"/>
      <c r="C2" s="981"/>
      <c r="D2" s="981"/>
      <c r="E2" s="815"/>
      <c r="F2" s="815"/>
      <c r="G2" s="818"/>
      <c r="H2" s="818"/>
      <c r="I2" s="818"/>
      <c r="J2" s="818"/>
      <c r="K2" s="818"/>
      <c r="L2" s="818"/>
      <c r="M2" s="818"/>
      <c r="N2" s="818"/>
      <c r="O2" s="818"/>
      <c r="P2" s="818"/>
      <c r="Q2" s="818"/>
      <c r="R2" s="818"/>
      <c r="S2" s="818"/>
      <c r="T2" s="818"/>
      <c r="U2" s="818"/>
      <c r="V2" s="818"/>
      <c r="W2" s="818"/>
      <c r="X2" s="818"/>
      <c r="Y2" s="818"/>
      <c r="Z2" s="818"/>
      <c r="AA2" s="818"/>
      <c r="AB2" s="818"/>
      <c r="AC2" s="818"/>
      <c r="AD2" s="818"/>
      <c r="AE2" s="818"/>
      <c r="AF2" s="818"/>
      <c r="AG2" s="818"/>
      <c r="AH2" s="818"/>
      <c r="AI2" s="818"/>
      <c r="AJ2" s="818"/>
      <c r="AK2" s="818"/>
      <c r="AL2" s="818"/>
      <c r="AM2" s="818"/>
      <c r="AN2" s="818"/>
      <c r="AO2" s="818"/>
      <c r="AP2" s="818"/>
      <c r="AQ2" s="818"/>
      <c r="AR2" s="818"/>
      <c r="AS2" s="818"/>
      <c r="AT2" s="818"/>
      <c r="AU2" s="818"/>
      <c r="AV2" s="818"/>
      <c r="AW2" s="818"/>
      <c r="AX2" s="818"/>
      <c r="AY2" s="818"/>
      <c r="AZ2" s="818"/>
      <c r="BA2" s="818"/>
      <c r="BB2" s="818"/>
      <c r="BC2" s="818"/>
      <c r="BD2" s="818"/>
      <c r="BE2" s="818"/>
      <c r="BF2" s="818"/>
      <c r="BG2" s="818"/>
      <c r="BH2" s="818"/>
      <c r="BI2" s="818"/>
      <c r="BJ2" s="818"/>
      <c r="BK2" s="819"/>
    </row>
    <row r="3" spans="1:66" ht="18">
      <c r="A3" s="982" t="str">
        <f>'Index Page(s)'!A4:D4</f>
        <v>PO# &amp; [Project Name]</v>
      </c>
      <c r="B3" s="982"/>
      <c r="C3" s="982"/>
      <c r="D3" s="982"/>
      <c r="E3" s="815"/>
      <c r="F3" s="815"/>
      <c r="G3" s="818"/>
      <c r="H3" s="818"/>
      <c r="I3" s="818"/>
      <c r="J3" s="818"/>
      <c r="K3" s="818"/>
      <c r="L3" s="818"/>
      <c r="M3" s="818"/>
      <c r="N3" s="818"/>
      <c r="O3" s="818"/>
      <c r="P3" s="818"/>
      <c r="Q3" s="818"/>
      <c r="R3" s="818"/>
      <c r="S3" s="818"/>
      <c r="T3" s="818"/>
      <c r="U3" s="818"/>
      <c r="V3" s="818"/>
      <c r="W3" s="818"/>
      <c r="X3" s="818"/>
      <c r="Y3" s="818"/>
      <c r="Z3" s="818"/>
      <c r="AA3" s="818"/>
      <c r="AB3" s="818"/>
      <c r="AC3" s="818"/>
      <c r="AD3" s="818"/>
      <c r="AE3" s="818"/>
      <c r="AF3" s="818"/>
      <c r="AG3" s="818"/>
      <c r="AH3" s="818"/>
      <c r="AI3" s="818"/>
      <c r="AJ3" s="818"/>
      <c r="AK3" s="818"/>
      <c r="AL3" s="818"/>
      <c r="AM3" s="818"/>
      <c r="AN3" s="818"/>
      <c r="AO3" s="818"/>
      <c r="AP3" s="818"/>
      <c r="AQ3" s="818"/>
      <c r="AR3" s="818"/>
      <c r="AS3" s="818"/>
      <c r="AT3" s="818"/>
      <c r="AU3" s="818"/>
      <c r="AV3" s="818"/>
      <c r="AW3" s="818"/>
      <c r="AX3" s="818"/>
      <c r="AY3" s="818"/>
      <c r="AZ3" s="818"/>
      <c r="BA3" s="818"/>
      <c r="BB3" s="818"/>
      <c r="BC3" s="818"/>
      <c r="BD3" s="818"/>
      <c r="BE3" s="818"/>
      <c r="BF3" s="818"/>
      <c r="BG3" s="818"/>
      <c r="BH3" s="818"/>
      <c r="BI3" s="818"/>
      <c r="BJ3" s="818"/>
      <c r="BK3" s="819"/>
    </row>
    <row r="4" spans="1:66" ht="21.75" customHeight="1">
      <c r="A4" s="820"/>
      <c r="B4" s="822"/>
      <c r="E4" s="819"/>
      <c r="F4" s="815"/>
      <c r="G4" s="819"/>
      <c r="H4" s="821"/>
      <c r="I4" s="824"/>
      <c r="R4" s="825"/>
      <c r="S4" s="825"/>
      <c r="T4" s="825"/>
      <c r="U4" s="826"/>
      <c r="V4" s="825"/>
      <c r="W4" s="825"/>
      <c r="X4" s="825"/>
    </row>
    <row r="5" spans="1:66" ht="13.5" customHeight="1">
      <c r="A5" s="820"/>
      <c r="B5" s="822"/>
      <c r="E5" s="819"/>
      <c r="F5" s="815"/>
      <c r="G5" s="819"/>
      <c r="H5" s="821"/>
      <c r="I5" s="824"/>
      <c r="R5" s="825"/>
      <c r="S5" s="825"/>
      <c r="T5" s="825"/>
      <c r="U5" s="825"/>
      <c r="V5" s="825"/>
      <c r="W5" s="825"/>
      <c r="X5" s="825"/>
    </row>
    <row r="6" spans="1:66" ht="14.25" customHeight="1" thickBot="1">
      <c r="A6" s="820"/>
      <c r="B6" s="822"/>
      <c r="E6" s="819"/>
      <c r="F6" s="827"/>
      <c r="G6" s="819"/>
      <c r="H6" s="821"/>
      <c r="I6" s="824"/>
    </row>
    <row r="7" spans="1:66" ht="36.75" customHeight="1" thickTop="1">
      <c r="A7" s="828" t="s">
        <v>8</v>
      </c>
      <c r="B7" s="829" t="s">
        <v>175</v>
      </c>
      <c r="C7" s="830" t="s">
        <v>176</v>
      </c>
      <c r="D7" s="831" t="s">
        <v>177</v>
      </c>
      <c r="E7" s="832" t="s">
        <v>178</v>
      </c>
      <c r="F7" s="833" t="s">
        <v>179</v>
      </c>
      <c r="G7" s="834" t="s">
        <v>180</v>
      </c>
      <c r="H7" s="835" t="s">
        <v>181</v>
      </c>
      <c r="I7" s="831" t="s">
        <v>182</v>
      </c>
      <c r="J7" s="836" t="s">
        <v>183</v>
      </c>
      <c r="K7" s="837"/>
      <c r="L7" s="837"/>
      <c r="M7" s="838"/>
      <c r="N7" s="839" t="s">
        <v>184</v>
      </c>
      <c r="O7" s="839"/>
      <c r="P7" s="839"/>
      <c r="Q7" s="839"/>
      <c r="R7" s="839"/>
      <c r="S7" s="840" t="s">
        <v>185</v>
      </c>
      <c r="T7" s="839"/>
      <c r="U7" s="839"/>
      <c r="V7" s="841"/>
      <c r="W7" s="839" t="s">
        <v>186</v>
      </c>
      <c r="X7" s="839"/>
      <c r="Y7" s="839"/>
      <c r="Z7" s="839"/>
      <c r="AA7" s="840" t="s">
        <v>187</v>
      </c>
      <c r="AB7" s="839"/>
      <c r="AC7" s="839"/>
      <c r="AD7" s="839"/>
      <c r="AE7" s="841"/>
      <c r="AF7" s="839" t="s">
        <v>188</v>
      </c>
      <c r="AG7" s="839"/>
      <c r="AH7" s="839"/>
      <c r="AI7" s="839"/>
      <c r="AJ7" s="842"/>
      <c r="AK7" s="842"/>
      <c r="AL7" s="842"/>
      <c r="AM7" s="842"/>
      <c r="AN7" s="842"/>
      <c r="AO7" s="842"/>
      <c r="AP7" s="842"/>
      <c r="AQ7" s="842"/>
      <c r="AR7" s="842"/>
      <c r="AS7" s="842"/>
      <c r="AT7" s="842"/>
      <c r="AU7" s="842"/>
      <c r="AV7" s="842"/>
      <c r="AW7" s="842"/>
      <c r="AX7" s="842"/>
      <c r="AY7" s="842"/>
      <c r="AZ7" s="842"/>
      <c r="BA7" s="842"/>
      <c r="BB7" s="842"/>
      <c r="BC7" s="842"/>
      <c r="BD7" s="842"/>
      <c r="BE7" s="842"/>
      <c r="BF7" s="842"/>
      <c r="BG7" s="842"/>
      <c r="BH7" s="842"/>
      <c r="BI7" s="842"/>
      <c r="BJ7" s="843"/>
      <c r="BK7" s="844"/>
    </row>
    <row r="8" spans="1:66">
      <c r="A8" s="845"/>
      <c r="B8" s="846"/>
      <c r="C8" s="847"/>
      <c r="D8" s="847"/>
      <c r="E8" s="848" t="s">
        <v>52</v>
      </c>
      <c r="F8" s="849">
        <f>SUM(F13:F36)</f>
        <v>35600</v>
      </c>
      <c r="G8" s="850">
        <f>SUM(G$13:G$65494)</f>
        <v>99.999999999999986</v>
      </c>
      <c r="H8" s="851"/>
      <c r="I8" s="852" t="s">
        <v>189</v>
      </c>
      <c r="J8" s="853">
        <v>1</v>
      </c>
      <c r="K8" s="854">
        <f t="shared" ref="K8:AI8" si="0">J8+1</f>
        <v>2</v>
      </c>
      <c r="L8" s="854">
        <f t="shared" si="0"/>
        <v>3</v>
      </c>
      <c r="M8" s="855">
        <f t="shared" si="0"/>
        <v>4</v>
      </c>
      <c r="N8" s="856">
        <f t="shared" si="0"/>
        <v>5</v>
      </c>
      <c r="O8" s="857">
        <f t="shared" si="0"/>
        <v>6</v>
      </c>
      <c r="P8" s="857">
        <f t="shared" si="0"/>
        <v>7</v>
      </c>
      <c r="Q8" s="854">
        <f t="shared" si="0"/>
        <v>8</v>
      </c>
      <c r="R8" s="858">
        <f t="shared" si="0"/>
        <v>9</v>
      </c>
      <c r="S8" s="859">
        <f t="shared" si="0"/>
        <v>10</v>
      </c>
      <c r="T8" s="854">
        <f t="shared" si="0"/>
        <v>11</v>
      </c>
      <c r="U8" s="854">
        <f t="shared" si="0"/>
        <v>12</v>
      </c>
      <c r="V8" s="855">
        <f t="shared" si="0"/>
        <v>13</v>
      </c>
      <c r="W8" s="856">
        <f t="shared" si="0"/>
        <v>14</v>
      </c>
      <c r="X8" s="854">
        <f t="shared" si="0"/>
        <v>15</v>
      </c>
      <c r="Y8" s="854">
        <f t="shared" si="0"/>
        <v>16</v>
      </c>
      <c r="Z8" s="858">
        <f t="shared" si="0"/>
        <v>17</v>
      </c>
      <c r="AA8" s="859">
        <f t="shared" si="0"/>
        <v>18</v>
      </c>
      <c r="AB8" s="854">
        <f t="shared" si="0"/>
        <v>19</v>
      </c>
      <c r="AC8" s="854">
        <f t="shared" si="0"/>
        <v>20</v>
      </c>
      <c r="AD8" s="854">
        <f t="shared" si="0"/>
        <v>21</v>
      </c>
      <c r="AE8" s="855">
        <f t="shared" si="0"/>
        <v>22</v>
      </c>
      <c r="AF8" s="856">
        <f t="shared" si="0"/>
        <v>23</v>
      </c>
      <c r="AG8" s="854">
        <f t="shared" si="0"/>
        <v>24</v>
      </c>
      <c r="AH8" s="854">
        <f t="shared" si="0"/>
        <v>25</v>
      </c>
      <c r="AI8" s="858">
        <f t="shared" si="0"/>
        <v>26</v>
      </c>
      <c r="AJ8" s="859" t="e">
        <f>#REF!+1</f>
        <v>#REF!</v>
      </c>
      <c r="AK8" s="854" t="e">
        <f t="shared" ref="AK8:BJ8" si="1">AJ8+1</f>
        <v>#REF!</v>
      </c>
      <c r="AL8" s="854" t="e">
        <f t="shared" si="1"/>
        <v>#REF!</v>
      </c>
      <c r="AM8" s="854" t="e">
        <f t="shared" si="1"/>
        <v>#REF!</v>
      </c>
      <c r="AN8" s="854" t="e">
        <f t="shared" si="1"/>
        <v>#REF!</v>
      </c>
      <c r="AO8" s="854" t="e">
        <f t="shared" si="1"/>
        <v>#REF!</v>
      </c>
      <c r="AP8" s="854" t="e">
        <f t="shared" si="1"/>
        <v>#REF!</v>
      </c>
      <c r="AQ8" s="854" t="e">
        <f t="shared" si="1"/>
        <v>#REF!</v>
      </c>
      <c r="AR8" s="854" t="e">
        <f t="shared" si="1"/>
        <v>#REF!</v>
      </c>
      <c r="AS8" s="854" t="e">
        <f t="shared" si="1"/>
        <v>#REF!</v>
      </c>
      <c r="AT8" s="854" t="e">
        <f t="shared" si="1"/>
        <v>#REF!</v>
      </c>
      <c r="AU8" s="854" t="e">
        <f t="shared" si="1"/>
        <v>#REF!</v>
      </c>
      <c r="AV8" s="854" t="e">
        <f t="shared" si="1"/>
        <v>#REF!</v>
      </c>
      <c r="AW8" s="854" t="e">
        <f t="shared" si="1"/>
        <v>#REF!</v>
      </c>
      <c r="AX8" s="854" t="e">
        <f t="shared" si="1"/>
        <v>#REF!</v>
      </c>
      <c r="AY8" s="854" t="e">
        <f t="shared" si="1"/>
        <v>#REF!</v>
      </c>
      <c r="AZ8" s="854" t="e">
        <f t="shared" si="1"/>
        <v>#REF!</v>
      </c>
      <c r="BA8" s="854" t="e">
        <f t="shared" si="1"/>
        <v>#REF!</v>
      </c>
      <c r="BB8" s="854" t="e">
        <f t="shared" si="1"/>
        <v>#REF!</v>
      </c>
      <c r="BC8" s="854" t="e">
        <f t="shared" si="1"/>
        <v>#REF!</v>
      </c>
      <c r="BD8" s="854" t="e">
        <f t="shared" si="1"/>
        <v>#REF!</v>
      </c>
      <c r="BE8" s="854" t="e">
        <f t="shared" si="1"/>
        <v>#REF!</v>
      </c>
      <c r="BF8" s="854" t="e">
        <f t="shared" si="1"/>
        <v>#REF!</v>
      </c>
      <c r="BG8" s="854" t="e">
        <f t="shared" si="1"/>
        <v>#REF!</v>
      </c>
      <c r="BH8" s="854" t="e">
        <f t="shared" si="1"/>
        <v>#REF!</v>
      </c>
      <c r="BI8" s="854" t="e">
        <f t="shared" si="1"/>
        <v>#REF!</v>
      </c>
      <c r="BJ8" s="854" t="e">
        <f t="shared" si="1"/>
        <v>#REF!</v>
      </c>
    </row>
    <row r="9" spans="1:66" ht="18.75" customHeight="1">
      <c r="A9" s="860"/>
      <c r="B9" s="861"/>
      <c r="C9" s="862"/>
      <c r="D9" s="862"/>
      <c r="E9" s="863"/>
      <c r="F9" s="864"/>
      <c r="G9" s="865"/>
      <c r="H9" s="865"/>
      <c r="I9" s="866" t="s">
        <v>190</v>
      </c>
      <c r="J9" s="867">
        <f>J10</f>
        <v>5</v>
      </c>
      <c r="K9" s="868">
        <f>J9+K10</f>
        <v>10</v>
      </c>
      <c r="L9" s="868">
        <f t="shared" ref="L9:AI9" si="2">K9+L10</f>
        <v>15</v>
      </c>
      <c r="M9" s="869">
        <f t="shared" si="2"/>
        <v>20</v>
      </c>
      <c r="N9" s="870">
        <f t="shared" si="2"/>
        <v>25</v>
      </c>
      <c r="O9" s="868">
        <f t="shared" si="2"/>
        <v>30</v>
      </c>
      <c r="P9" s="868">
        <f t="shared" si="2"/>
        <v>32</v>
      </c>
      <c r="Q9" s="868">
        <f t="shared" si="2"/>
        <v>37</v>
      </c>
      <c r="R9" s="871">
        <f t="shared" si="2"/>
        <v>43</v>
      </c>
      <c r="S9" s="872">
        <f t="shared" si="2"/>
        <v>50</v>
      </c>
      <c r="T9" s="868">
        <f t="shared" si="2"/>
        <v>58</v>
      </c>
      <c r="U9" s="868">
        <f t="shared" si="2"/>
        <v>58</v>
      </c>
      <c r="V9" s="869">
        <f t="shared" si="2"/>
        <v>58</v>
      </c>
      <c r="W9" s="870">
        <f t="shared" si="2"/>
        <v>60</v>
      </c>
      <c r="X9" s="868">
        <f t="shared" si="2"/>
        <v>61</v>
      </c>
      <c r="Y9" s="868">
        <f t="shared" si="2"/>
        <v>64</v>
      </c>
      <c r="Z9" s="871">
        <f t="shared" si="2"/>
        <v>68</v>
      </c>
      <c r="AA9" s="872">
        <f t="shared" si="2"/>
        <v>73</v>
      </c>
      <c r="AB9" s="868">
        <f t="shared" si="2"/>
        <v>83</v>
      </c>
      <c r="AC9" s="868">
        <f t="shared" si="2"/>
        <v>88</v>
      </c>
      <c r="AD9" s="868">
        <f t="shared" si="2"/>
        <v>93</v>
      </c>
      <c r="AE9" s="869">
        <f t="shared" si="2"/>
        <v>100</v>
      </c>
      <c r="AF9" s="870">
        <f t="shared" si="2"/>
        <v>100</v>
      </c>
      <c r="AG9" s="868">
        <f t="shared" si="2"/>
        <v>100</v>
      </c>
      <c r="AH9" s="868">
        <f t="shared" si="2"/>
        <v>100</v>
      </c>
      <c r="AI9" s="871">
        <f t="shared" si="2"/>
        <v>100</v>
      </c>
      <c r="AJ9" s="873">
        <f>[27]PROGRESS!GC11</f>
        <v>0</v>
      </c>
      <c r="AK9" s="874">
        <f>[27]PROGRESS!GD11</f>
        <v>0</v>
      </c>
      <c r="AL9" s="874">
        <f>[27]PROGRESS!GE11</f>
        <v>0</v>
      </c>
      <c r="AM9" s="874">
        <f>[27]PROGRESS!GF11</f>
        <v>0</v>
      </c>
      <c r="AN9" s="874">
        <f>[27]PROGRESS!GG11</f>
        <v>0</v>
      </c>
      <c r="AO9" s="874">
        <f>[27]PROGRESS!GH11</f>
        <v>0</v>
      </c>
      <c r="AP9" s="874">
        <f>[27]PROGRESS!GI11</f>
        <v>0</v>
      </c>
      <c r="AQ9" s="874">
        <f>[27]PROGRESS!GJ11</f>
        <v>0</v>
      </c>
      <c r="AR9" s="874">
        <f>[27]PROGRESS!GK11</f>
        <v>0</v>
      </c>
      <c r="AS9" s="874">
        <f>[27]PROGRESS!GL11</f>
        <v>0</v>
      </c>
      <c r="AT9" s="874">
        <f>[27]PROGRESS!GM11</f>
        <v>0</v>
      </c>
      <c r="AU9" s="874">
        <f>[27]PROGRESS!GN11</f>
        <v>0</v>
      </c>
      <c r="AV9" s="874">
        <f>[27]PROGRESS!GO11</f>
        <v>0</v>
      </c>
      <c r="AW9" s="874">
        <f>[27]PROGRESS!GP11</f>
        <v>0</v>
      </c>
      <c r="AX9" s="874">
        <f>[27]PROGRESS!GQ11</f>
        <v>0</v>
      </c>
      <c r="AY9" s="874">
        <f>[27]PROGRESS!GR11</f>
        <v>0</v>
      </c>
      <c r="AZ9" s="874">
        <f>[27]PROGRESS!GS11</f>
        <v>0</v>
      </c>
      <c r="BA9" s="874">
        <f>[27]PROGRESS!GT11</f>
        <v>0</v>
      </c>
      <c r="BB9" s="874">
        <f>[27]PROGRESS!GU11</f>
        <v>0</v>
      </c>
      <c r="BC9" s="874">
        <f>[27]PROGRESS!GV11</f>
        <v>0</v>
      </c>
      <c r="BD9" s="874">
        <f>[27]PROGRESS!GW11</f>
        <v>0</v>
      </c>
      <c r="BE9" s="874">
        <f>[27]PROGRESS!GX11</f>
        <v>0</v>
      </c>
      <c r="BF9" s="874">
        <f>[27]PROGRESS!GY11</f>
        <v>0</v>
      </c>
      <c r="BG9" s="874">
        <f>[27]PROGRESS!GZ11</f>
        <v>0</v>
      </c>
      <c r="BH9" s="874">
        <f>[27]PROGRESS!HA11</f>
        <v>0</v>
      </c>
      <c r="BI9" s="874">
        <f>[27]PROGRESS!HB11</f>
        <v>0</v>
      </c>
      <c r="BJ9" s="875">
        <f>[27]PROGRESS!HC11</f>
        <v>0</v>
      </c>
    </row>
    <row r="10" spans="1:66" ht="18.75" customHeight="1">
      <c r="A10" s="860"/>
      <c r="B10" s="861"/>
      <c r="C10" s="862"/>
      <c r="D10" s="862"/>
      <c r="E10" s="863"/>
      <c r="F10" s="864"/>
      <c r="G10" s="865"/>
      <c r="H10" s="865"/>
      <c r="I10" s="866" t="s">
        <v>191</v>
      </c>
      <c r="J10" s="867">
        <v>5</v>
      </c>
      <c r="K10" s="868">
        <v>5</v>
      </c>
      <c r="L10" s="868">
        <v>5</v>
      </c>
      <c r="M10" s="869">
        <v>5</v>
      </c>
      <c r="N10" s="870">
        <v>5</v>
      </c>
      <c r="O10" s="868">
        <v>5</v>
      </c>
      <c r="P10" s="868">
        <v>2</v>
      </c>
      <c r="Q10" s="868">
        <v>5</v>
      </c>
      <c r="R10" s="871">
        <v>6</v>
      </c>
      <c r="S10" s="872">
        <v>7</v>
      </c>
      <c r="T10" s="868">
        <v>8</v>
      </c>
      <c r="U10" s="868">
        <v>0</v>
      </c>
      <c r="V10" s="869">
        <v>0</v>
      </c>
      <c r="W10" s="870">
        <v>2</v>
      </c>
      <c r="X10" s="868">
        <v>1</v>
      </c>
      <c r="Y10" s="868">
        <v>3</v>
      </c>
      <c r="Z10" s="871">
        <v>4</v>
      </c>
      <c r="AA10" s="872">
        <v>5</v>
      </c>
      <c r="AB10" s="868">
        <v>10</v>
      </c>
      <c r="AC10" s="868">
        <v>5</v>
      </c>
      <c r="AD10" s="868">
        <v>5</v>
      </c>
      <c r="AE10" s="869">
        <v>7</v>
      </c>
      <c r="AF10" s="870">
        <v>0</v>
      </c>
      <c r="AG10" s="868">
        <v>0</v>
      </c>
      <c r="AH10" s="868">
        <v>0</v>
      </c>
      <c r="AI10" s="871">
        <v>0</v>
      </c>
      <c r="AJ10" s="873">
        <f>[27]PROGRESS!CA11</f>
        <v>0</v>
      </c>
      <c r="AK10" s="874">
        <f>[27]PROGRESS!CB11</f>
        <v>0</v>
      </c>
      <c r="AL10" s="874">
        <f>[27]PROGRESS!CC11</f>
        <v>0</v>
      </c>
      <c r="AM10" s="874">
        <f>[27]PROGRESS!CD11</f>
        <v>0</v>
      </c>
      <c r="AN10" s="874">
        <f>[27]PROGRESS!CE11</f>
        <v>0</v>
      </c>
      <c r="AO10" s="874">
        <f>[27]PROGRESS!CF11</f>
        <v>0</v>
      </c>
      <c r="AP10" s="874">
        <f>[27]PROGRESS!CG11</f>
        <v>0</v>
      </c>
      <c r="AQ10" s="874">
        <f>[27]PROGRESS!CH11</f>
        <v>0</v>
      </c>
      <c r="AR10" s="874">
        <f>[27]PROGRESS!CI11</f>
        <v>0</v>
      </c>
      <c r="AS10" s="874">
        <f>[27]PROGRESS!CJ11</f>
        <v>0</v>
      </c>
      <c r="AT10" s="874">
        <f>[27]PROGRESS!CK11</f>
        <v>0</v>
      </c>
      <c r="AU10" s="874">
        <f>[27]PROGRESS!CL11</f>
        <v>0</v>
      </c>
      <c r="AV10" s="874">
        <f>[27]PROGRESS!CM11</f>
        <v>0</v>
      </c>
      <c r="AW10" s="874">
        <f>[27]PROGRESS!CN11</f>
        <v>0</v>
      </c>
      <c r="AX10" s="874">
        <f>[27]PROGRESS!CO11</f>
        <v>0</v>
      </c>
      <c r="AY10" s="874">
        <f>[27]PROGRESS!CP11</f>
        <v>0</v>
      </c>
      <c r="AZ10" s="874">
        <f>[27]PROGRESS!CQ11</f>
        <v>0</v>
      </c>
      <c r="BA10" s="874">
        <f>[27]PROGRESS!CR11</f>
        <v>0</v>
      </c>
      <c r="BB10" s="874">
        <f>[27]PROGRESS!CS11</f>
        <v>0</v>
      </c>
      <c r="BC10" s="874">
        <f>[27]PROGRESS!CT11</f>
        <v>0</v>
      </c>
      <c r="BD10" s="874">
        <f>[27]PROGRESS!CU11</f>
        <v>0</v>
      </c>
      <c r="BE10" s="874">
        <f>[27]PROGRESS!CV11</f>
        <v>0</v>
      </c>
      <c r="BF10" s="874">
        <f>[27]PROGRESS!CW11</f>
        <v>0</v>
      </c>
      <c r="BG10" s="874">
        <f>[27]PROGRESS!CX11</f>
        <v>0</v>
      </c>
      <c r="BH10" s="874">
        <f>[27]PROGRESS!CY11</f>
        <v>0</v>
      </c>
      <c r="BI10" s="874">
        <f>[27]PROGRESS!CZ11</f>
        <v>0</v>
      </c>
      <c r="BJ10" s="875">
        <f>[27]PROGRESS!DA11</f>
        <v>0</v>
      </c>
    </row>
    <row r="11" spans="1:66" ht="18.75" customHeight="1">
      <c r="A11" s="876"/>
      <c r="B11" s="877"/>
      <c r="C11" s="878"/>
      <c r="D11" s="878"/>
      <c r="E11" s="879"/>
      <c r="F11" s="880"/>
      <c r="G11" s="881"/>
      <c r="H11" s="881"/>
      <c r="I11" s="882" t="s">
        <v>192</v>
      </c>
      <c r="J11" s="883">
        <f>J12</f>
        <v>5.617977528089888</v>
      </c>
      <c r="K11" s="884">
        <f>J11+K12</f>
        <v>11.235955056179776</v>
      </c>
      <c r="L11" s="884">
        <f t="shared" ref="L11:BJ11" si="3">K11+L12</f>
        <v>16.853932584269664</v>
      </c>
      <c r="M11" s="885">
        <f t="shared" si="3"/>
        <v>22.471910112359552</v>
      </c>
      <c r="N11" s="886">
        <f t="shared" si="3"/>
        <v>28.08988764044944</v>
      </c>
      <c r="O11" s="884">
        <f t="shared" si="3"/>
        <v>33.707865168539328</v>
      </c>
      <c r="P11" s="884">
        <f t="shared" si="3"/>
        <v>39.325842696629216</v>
      </c>
      <c r="Q11" s="884">
        <f t="shared" si="3"/>
        <v>44.943820224719104</v>
      </c>
      <c r="R11" s="887">
        <f t="shared" si="3"/>
        <v>50.561797752808992</v>
      </c>
      <c r="S11" s="888">
        <f t="shared" si="3"/>
        <v>56.17977528089888</v>
      </c>
      <c r="T11" s="884">
        <f t="shared" si="3"/>
        <v>80.05617977528091</v>
      </c>
      <c r="U11" s="884">
        <f t="shared" si="3"/>
        <v>80.05617977528091</v>
      </c>
      <c r="V11" s="885">
        <f t="shared" si="3"/>
        <v>80.05617977528091</v>
      </c>
      <c r="W11" s="886">
        <f t="shared" si="3"/>
        <v>80.301966292134836</v>
      </c>
      <c r="X11" s="884">
        <f t="shared" si="3"/>
        <v>80.547752808988761</v>
      </c>
      <c r="Y11" s="884">
        <f t="shared" si="3"/>
        <v>80.793539325842687</v>
      </c>
      <c r="Z11" s="887">
        <f t="shared" si="3"/>
        <v>81.109550561797747</v>
      </c>
      <c r="AA11" s="888">
        <f t="shared" si="3"/>
        <v>81.425561797752806</v>
      </c>
      <c r="AB11" s="884">
        <f t="shared" si="3"/>
        <v>81.741573033707866</v>
      </c>
      <c r="AC11" s="884">
        <f t="shared" si="3"/>
        <v>82.057584269662925</v>
      </c>
      <c r="AD11" s="884">
        <f t="shared" si="3"/>
        <v>85.369850187265925</v>
      </c>
      <c r="AE11" s="885">
        <f t="shared" si="3"/>
        <v>96.863295880149821</v>
      </c>
      <c r="AF11" s="886">
        <f t="shared" si="3"/>
        <v>99.92977528089888</v>
      </c>
      <c r="AG11" s="884">
        <f t="shared" si="3"/>
        <v>100</v>
      </c>
      <c r="AH11" s="884">
        <f t="shared" si="3"/>
        <v>100</v>
      </c>
      <c r="AI11" s="887">
        <f t="shared" si="3"/>
        <v>100</v>
      </c>
      <c r="AJ11" s="889" t="e">
        <f>#REF!+AJ12</f>
        <v>#REF!</v>
      </c>
      <c r="AK11" s="890" t="e">
        <f t="shared" si="3"/>
        <v>#REF!</v>
      </c>
      <c r="AL11" s="890" t="e">
        <f t="shared" si="3"/>
        <v>#REF!</v>
      </c>
      <c r="AM11" s="890" t="e">
        <f t="shared" si="3"/>
        <v>#REF!</v>
      </c>
      <c r="AN11" s="890" t="e">
        <f t="shared" si="3"/>
        <v>#REF!</v>
      </c>
      <c r="AO11" s="890" t="e">
        <f t="shared" si="3"/>
        <v>#REF!</v>
      </c>
      <c r="AP11" s="890" t="e">
        <f t="shared" si="3"/>
        <v>#REF!</v>
      </c>
      <c r="AQ11" s="890" t="e">
        <f t="shared" si="3"/>
        <v>#REF!</v>
      </c>
      <c r="AR11" s="890" t="e">
        <f t="shared" si="3"/>
        <v>#REF!</v>
      </c>
      <c r="AS11" s="890" t="e">
        <f t="shared" si="3"/>
        <v>#REF!</v>
      </c>
      <c r="AT11" s="890" t="e">
        <f t="shared" si="3"/>
        <v>#REF!</v>
      </c>
      <c r="AU11" s="890" t="e">
        <f t="shared" si="3"/>
        <v>#REF!</v>
      </c>
      <c r="AV11" s="890" t="e">
        <f t="shared" si="3"/>
        <v>#REF!</v>
      </c>
      <c r="AW11" s="890" t="e">
        <f t="shared" si="3"/>
        <v>#REF!</v>
      </c>
      <c r="AX11" s="890" t="e">
        <f t="shared" si="3"/>
        <v>#REF!</v>
      </c>
      <c r="AY11" s="890" t="e">
        <f t="shared" si="3"/>
        <v>#REF!</v>
      </c>
      <c r="AZ11" s="890" t="e">
        <f t="shared" si="3"/>
        <v>#REF!</v>
      </c>
      <c r="BA11" s="890" t="e">
        <f t="shared" si="3"/>
        <v>#REF!</v>
      </c>
      <c r="BB11" s="890" t="e">
        <f t="shared" si="3"/>
        <v>#REF!</v>
      </c>
      <c r="BC11" s="890" t="e">
        <f t="shared" si="3"/>
        <v>#REF!</v>
      </c>
      <c r="BD11" s="890" t="e">
        <f t="shared" si="3"/>
        <v>#REF!</v>
      </c>
      <c r="BE11" s="890" t="e">
        <f t="shared" si="3"/>
        <v>#REF!</v>
      </c>
      <c r="BF11" s="890" t="e">
        <f t="shared" si="3"/>
        <v>#REF!</v>
      </c>
      <c r="BG11" s="890" t="e">
        <f t="shared" si="3"/>
        <v>#REF!</v>
      </c>
      <c r="BH11" s="890" t="e">
        <f t="shared" si="3"/>
        <v>#REF!</v>
      </c>
      <c r="BI11" s="890" t="e">
        <f t="shared" si="3"/>
        <v>#REF!</v>
      </c>
      <c r="BJ11" s="891" t="e">
        <f t="shared" si="3"/>
        <v>#REF!</v>
      </c>
      <c r="BK11" s="892"/>
    </row>
    <row r="12" spans="1:66" ht="18.75" customHeight="1" thickBot="1">
      <c r="A12" s="893"/>
      <c r="B12" s="894"/>
      <c r="C12" s="895"/>
      <c r="D12" s="895"/>
      <c r="E12" s="896"/>
      <c r="F12" s="897"/>
      <c r="G12" s="898"/>
      <c r="H12" s="898"/>
      <c r="I12" s="899" t="s">
        <v>193</v>
      </c>
      <c r="J12" s="900">
        <f>SUM(J13:J36)</f>
        <v>5.617977528089888</v>
      </c>
      <c r="K12" s="901">
        <f>SUM(K13:K36)</f>
        <v>5.617977528089888</v>
      </c>
      <c r="L12" s="901">
        <f>SUM(L13:L36)</f>
        <v>5.617977528089888</v>
      </c>
      <c r="M12" s="902">
        <f>SUM(M13:M36)</f>
        <v>5.617977528089888</v>
      </c>
      <c r="N12" s="903">
        <f>SUM(N13:N36)</f>
        <v>5.617977528089888</v>
      </c>
      <c r="O12" s="901">
        <f>SUM(O13:O36)</f>
        <v>5.617977528089888</v>
      </c>
      <c r="P12" s="901">
        <f>SUM(P13:P36)</f>
        <v>5.617977528089888</v>
      </c>
      <c r="Q12" s="901">
        <f>SUM(Q13:Q36)</f>
        <v>5.617977528089888</v>
      </c>
      <c r="R12" s="904">
        <f>SUM(R13:R36)</f>
        <v>5.617977528089888</v>
      </c>
      <c r="S12" s="905">
        <f>SUM(S13:S36)</f>
        <v>5.617977528089888</v>
      </c>
      <c r="T12" s="901">
        <f>SUM(T13:T36)</f>
        <v>23.876404494382026</v>
      </c>
      <c r="U12" s="901">
        <f>SUM(U13:U36)</f>
        <v>0</v>
      </c>
      <c r="V12" s="902">
        <f>SUM(V13:V36)</f>
        <v>0</v>
      </c>
      <c r="W12" s="903">
        <f>SUM(W13:W36)</f>
        <v>0.24578651685393257</v>
      </c>
      <c r="X12" s="901">
        <f>SUM(X13:X36)</f>
        <v>0.24578651685393257</v>
      </c>
      <c r="Y12" s="901">
        <f>SUM(Y13:Y36)</f>
        <v>0.24578651685393257</v>
      </c>
      <c r="Z12" s="904">
        <f>SUM(Z13:Z36)</f>
        <v>0.3160112359550562</v>
      </c>
      <c r="AA12" s="905">
        <f>SUM(AA13:AA36)</f>
        <v>0.3160112359550562</v>
      </c>
      <c r="AB12" s="901">
        <f>SUM(AB13:AB36)</f>
        <v>0.3160112359550562</v>
      </c>
      <c r="AC12" s="901">
        <f>SUM(AC13:AC36)</f>
        <v>0.3160112359550562</v>
      </c>
      <c r="AD12" s="901">
        <f>SUM(AD13:AD36)</f>
        <v>3.3122659176029963</v>
      </c>
      <c r="AE12" s="902">
        <f>SUM(AE13:AE36)</f>
        <v>11.493445692883896</v>
      </c>
      <c r="AF12" s="903">
        <f>SUM(AF13:AF36)</f>
        <v>3.0664794007490639</v>
      </c>
      <c r="AG12" s="901">
        <f>SUM(AG13:AG36)</f>
        <v>7.02247191011236E-2</v>
      </c>
      <c r="AH12" s="901">
        <f>SUM(AH13:AH36)</f>
        <v>0</v>
      </c>
      <c r="AI12" s="904">
        <f>SUM(AI13:AI36)</f>
        <v>0</v>
      </c>
      <c r="AJ12" s="906">
        <f>SUM(AJ13:AJ35)</f>
        <v>0</v>
      </c>
      <c r="AK12" s="907">
        <f>SUM(AK13:AK35)</f>
        <v>0</v>
      </c>
      <c r="AL12" s="907">
        <f>SUM(AL13:AL35)</f>
        <v>0</v>
      </c>
      <c r="AM12" s="907">
        <f>SUM(AM13:AM35)</f>
        <v>0</v>
      </c>
      <c r="AN12" s="907">
        <f>SUM(AN13:AN35)</f>
        <v>0</v>
      </c>
      <c r="AO12" s="907">
        <f>SUM(AO13:AO35)</f>
        <v>0</v>
      </c>
      <c r="AP12" s="907">
        <f>SUM(AP13:AP35)</f>
        <v>0</v>
      </c>
      <c r="AQ12" s="907">
        <f>SUM(AQ13:AQ35)</f>
        <v>0</v>
      </c>
      <c r="AR12" s="907">
        <f>SUM(AR13:AR35)</f>
        <v>0</v>
      </c>
      <c r="AS12" s="907">
        <f>SUM(AS13:AS35)</f>
        <v>0</v>
      </c>
      <c r="AT12" s="907">
        <f>SUM(AT13:AT35)</f>
        <v>0</v>
      </c>
      <c r="AU12" s="907">
        <f>SUM(AU13:AU35)</f>
        <v>0</v>
      </c>
      <c r="AV12" s="907">
        <f>SUM(AV13:AV35)</f>
        <v>0</v>
      </c>
      <c r="AW12" s="907">
        <f>SUM(AW13:AW35)</f>
        <v>0</v>
      </c>
      <c r="AX12" s="907">
        <f>SUM(AX13:AX35)</f>
        <v>0</v>
      </c>
      <c r="AY12" s="907">
        <f>SUM(AY13:AY35)</f>
        <v>0</v>
      </c>
      <c r="AZ12" s="907">
        <f>SUM(AZ13:AZ35)</f>
        <v>0</v>
      </c>
      <c r="BA12" s="907">
        <f>SUM(BA13:BA35)</f>
        <v>0</v>
      </c>
      <c r="BB12" s="907">
        <f>SUM(BB13:BB35)</f>
        <v>0</v>
      </c>
      <c r="BC12" s="907">
        <f>SUM(BC13:BC35)</f>
        <v>0</v>
      </c>
      <c r="BD12" s="907">
        <f>SUM(BD13:BD35)</f>
        <v>0</v>
      </c>
      <c r="BE12" s="907">
        <f>SUM(BE13:BE35)</f>
        <v>0</v>
      </c>
      <c r="BF12" s="907">
        <f>SUM(BF13:BF35)</f>
        <v>0</v>
      </c>
      <c r="BG12" s="907">
        <f>SUM(BG13:BG35)</f>
        <v>0</v>
      </c>
      <c r="BH12" s="907">
        <f>SUM(BH13:BH35)</f>
        <v>0</v>
      </c>
      <c r="BI12" s="907">
        <f>SUM(BI13:BI35)</f>
        <v>0</v>
      </c>
      <c r="BJ12" s="908">
        <f>SUM(BJ13:BJ35)</f>
        <v>0</v>
      </c>
    </row>
    <row r="13" spans="1:66" ht="18.75" customHeight="1" thickTop="1">
      <c r="A13" s="909" t="s">
        <v>6</v>
      </c>
      <c r="B13" s="910" t="s">
        <v>113</v>
      </c>
      <c r="C13" s="911"/>
      <c r="D13" s="912"/>
      <c r="E13" s="913"/>
      <c r="F13" s="914"/>
      <c r="G13" s="915"/>
      <c r="H13" s="916"/>
      <c r="I13" s="917"/>
      <c r="J13" s="918"/>
      <c r="K13" s="919"/>
      <c r="L13" s="919"/>
      <c r="M13" s="920"/>
      <c r="N13" s="921"/>
      <c r="O13" s="922"/>
      <c r="P13" s="922"/>
      <c r="Q13" s="919"/>
      <c r="R13" s="923"/>
      <c r="S13" s="924"/>
      <c r="T13" s="919"/>
      <c r="U13" s="919"/>
      <c r="V13" s="920"/>
      <c r="W13" s="921"/>
      <c r="X13" s="919"/>
      <c r="Y13" s="919"/>
      <c r="Z13" s="923"/>
      <c r="AA13" s="924"/>
      <c r="AB13" s="919"/>
      <c r="AC13" s="919"/>
      <c r="AD13" s="919"/>
      <c r="AE13" s="920"/>
      <c r="AF13" s="921"/>
      <c r="AG13" s="919"/>
      <c r="AH13" s="919"/>
      <c r="AI13" s="923"/>
      <c r="AJ13" s="925"/>
      <c r="AK13" s="926"/>
      <c r="AL13" s="926"/>
      <c r="AM13" s="926"/>
      <c r="AN13" s="926"/>
      <c r="AO13" s="926"/>
      <c r="AP13" s="926"/>
      <c r="AQ13" s="926"/>
      <c r="AR13" s="926"/>
      <c r="AS13" s="926"/>
      <c r="AT13" s="926"/>
      <c r="AU13" s="926"/>
      <c r="AV13" s="926"/>
      <c r="AW13" s="926"/>
      <c r="AX13" s="926"/>
      <c r="AY13" s="926"/>
      <c r="AZ13" s="926"/>
      <c r="BA13" s="926"/>
      <c r="BB13" s="926"/>
      <c r="BC13" s="926"/>
      <c r="BD13" s="926"/>
      <c r="BE13" s="926"/>
      <c r="BF13" s="926"/>
      <c r="BG13" s="926"/>
      <c r="BH13" s="926"/>
      <c r="BI13" s="926"/>
      <c r="BJ13" s="927"/>
    </row>
    <row r="14" spans="1:66" ht="18.75" customHeight="1">
      <c r="A14" s="928"/>
      <c r="B14" s="929" t="s">
        <v>194</v>
      </c>
      <c r="C14" s="930" t="s">
        <v>195</v>
      </c>
      <c r="D14" s="931">
        <v>1</v>
      </c>
      <c r="E14" s="932">
        <v>20000</v>
      </c>
      <c r="F14" s="933">
        <f>E14*D14</f>
        <v>20000</v>
      </c>
      <c r="G14" s="934">
        <f>(F14/$F$8)*100</f>
        <v>56.17977528089888</v>
      </c>
      <c r="H14" s="935">
        <v>10</v>
      </c>
      <c r="I14" s="936">
        <f>G14/H14</f>
        <v>5.617977528089888</v>
      </c>
      <c r="J14" s="937">
        <f>$I14</f>
        <v>5.617977528089888</v>
      </c>
      <c r="K14" s="938">
        <f t="shared" ref="K14:S14" si="4">$I14</f>
        <v>5.617977528089888</v>
      </c>
      <c r="L14" s="938">
        <f t="shared" si="4"/>
        <v>5.617977528089888</v>
      </c>
      <c r="M14" s="939">
        <f t="shared" si="4"/>
        <v>5.617977528089888</v>
      </c>
      <c r="N14" s="940">
        <f t="shared" si="4"/>
        <v>5.617977528089888</v>
      </c>
      <c r="O14" s="938">
        <f t="shared" si="4"/>
        <v>5.617977528089888</v>
      </c>
      <c r="P14" s="938">
        <f t="shared" si="4"/>
        <v>5.617977528089888</v>
      </c>
      <c r="Q14" s="938">
        <f t="shared" si="4"/>
        <v>5.617977528089888</v>
      </c>
      <c r="R14" s="941">
        <f t="shared" si="4"/>
        <v>5.617977528089888</v>
      </c>
      <c r="S14" s="942">
        <f t="shared" si="4"/>
        <v>5.617977528089888</v>
      </c>
      <c r="T14" s="943"/>
      <c r="U14" s="943"/>
      <c r="V14" s="944"/>
      <c r="W14" s="945"/>
      <c r="X14" s="943"/>
      <c r="Y14" s="943"/>
      <c r="Z14" s="946"/>
      <c r="AA14" s="947"/>
      <c r="AB14" s="943"/>
      <c r="AC14" s="943"/>
      <c r="AD14" s="943"/>
      <c r="AE14" s="944"/>
      <c r="AF14" s="945"/>
      <c r="AG14" s="943"/>
      <c r="AH14" s="943"/>
      <c r="AI14" s="946"/>
      <c r="AJ14" s="948"/>
      <c r="AK14" s="943"/>
      <c r="AL14" s="943"/>
      <c r="AM14" s="943"/>
      <c r="AN14" s="943"/>
      <c r="AO14" s="943"/>
      <c r="AP14" s="943"/>
      <c r="AQ14" s="943"/>
      <c r="AR14" s="943"/>
      <c r="AS14" s="943"/>
      <c r="AT14" s="943"/>
      <c r="AU14" s="943"/>
      <c r="AV14" s="943"/>
      <c r="AW14" s="943"/>
      <c r="AX14" s="943"/>
      <c r="AY14" s="943"/>
      <c r="AZ14" s="943"/>
      <c r="BA14" s="943"/>
      <c r="BB14" s="943"/>
      <c r="BC14" s="943"/>
      <c r="BD14" s="943"/>
      <c r="BE14" s="943"/>
      <c r="BF14" s="943"/>
      <c r="BG14" s="943"/>
      <c r="BH14" s="943"/>
      <c r="BI14" s="943"/>
      <c r="BJ14" s="946"/>
    </row>
    <row r="15" spans="1:66" ht="18.75" customHeight="1">
      <c r="A15" s="928"/>
      <c r="B15" s="929" t="s">
        <v>196</v>
      </c>
      <c r="C15" s="930"/>
      <c r="D15" s="931"/>
      <c r="E15" s="932"/>
      <c r="F15" s="933"/>
      <c r="G15" s="934"/>
      <c r="H15" s="935"/>
      <c r="I15" s="949"/>
      <c r="J15" s="950"/>
      <c r="K15" s="951"/>
      <c r="L15" s="951"/>
      <c r="M15" s="952"/>
      <c r="N15" s="953"/>
      <c r="O15" s="951"/>
      <c r="P15" s="951"/>
      <c r="Q15" s="951"/>
      <c r="R15" s="941"/>
      <c r="S15" s="954"/>
      <c r="T15" s="951"/>
      <c r="U15" s="951"/>
      <c r="V15" s="952"/>
      <c r="W15" s="953"/>
      <c r="X15" s="951"/>
      <c r="Y15" s="951"/>
      <c r="Z15" s="955"/>
      <c r="AA15" s="954"/>
      <c r="AB15" s="951"/>
      <c r="AC15" s="951"/>
      <c r="AD15" s="951"/>
      <c r="AE15" s="952"/>
      <c r="AF15" s="953"/>
      <c r="AG15" s="951"/>
      <c r="AH15" s="951"/>
      <c r="AI15" s="955"/>
      <c r="AJ15" s="948"/>
      <c r="AK15" s="943"/>
      <c r="AL15" s="943"/>
      <c r="AM15" s="943"/>
      <c r="AN15" s="943"/>
      <c r="AO15" s="943"/>
      <c r="AP15" s="943"/>
      <c r="AQ15" s="943"/>
      <c r="AR15" s="943"/>
      <c r="AS15" s="943"/>
      <c r="AT15" s="943"/>
      <c r="AU15" s="943"/>
      <c r="AV15" s="943"/>
      <c r="AW15" s="943"/>
      <c r="AX15" s="943"/>
      <c r="AY15" s="943"/>
      <c r="AZ15" s="943"/>
      <c r="BA15" s="943"/>
      <c r="BB15" s="943"/>
      <c r="BC15" s="943"/>
      <c r="BD15" s="943"/>
      <c r="BE15" s="943"/>
      <c r="BF15" s="943"/>
      <c r="BG15" s="943"/>
      <c r="BH15" s="943"/>
      <c r="BI15" s="943"/>
      <c r="BJ15" s="946"/>
    </row>
    <row r="16" spans="1:66" s="817" customFormat="1" ht="18.75" customHeight="1">
      <c r="A16" s="928"/>
      <c r="B16" s="956"/>
      <c r="C16" s="930"/>
      <c r="D16" s="931"/>
      <c r="E16" s="932"/>
      <c r="F16" s="933"/>
      <c r="G16" s="934"/>
      <c r="H16" s="935"/>
      <c r="I16" s="949"/>
      <c r="J16" s="950"/>
      <c r="K16" s="951"/>
      <c r="L16" s="951"/>
      <c r="M16" s="952"/>
      <c r="N16" s="953"/>
      <c r="O16" s="951"/>
      <c r="P16" s="951"/>
      <c r="Q16" s="951"/>
      <c r="R16" s="955"/>
      <c r="S16" s="954"/>
      <c r="T16" s="951"/>
      <c r="U16" s="951"/>
      <c r="V16" s="952"/>
      <c r="W16" s="953"/>
      <c r="X16" s="951"/>
      <c r="Y16" s="951"/>
      <c r="Z16" s="955"/>
      <c r="AA16" s="954"/>
      <c r="AB16" s="951"/>
      <c r="AC16" s="951"/>
      <c r="AD16" s="951"/>
      <c r="AE16" s="952"/>
      <c r="AF16" s="953"/>
      <c r="AG16" s="951"/>
      <c r="AH16" s="951"/>
      <c r="AI16" s="955"/>
      <c r="AJ16" s="948"/>
      <c r="AK16" s="943"/>
      <c r="AL16" s="943"/>
      <c r="AM16" s="943"/>
      <c r="AN16" s="943"/>
      <c r="AO16" s="943"/>
      <c r="AP16" s="943"/>
      <c r="AQ16" s="943"/>
      <c r="AR16" s="943"/>
      <c r="AS16" s="943"/>
      <c r="AT16" s="943"/>
      <c r="AU16" s="943"/>
      <c r="AV16" s="943"/>
      <c r="AW16" s="943"/>
      <c r="AX16" s="943"/>
      <c r="AY16" s="943"/>
      <c r="AZ16" s="943"/>
      <c r="BA16" s="943"/>
      <c r="BB16" s="943"/>
      <c r="BC16" s="943"/>
      <c r="BD16" s="943"/>
      <c r="BE16" s="943"/>
      <c r="BF16" s="943"/>
      <c r="BG16" s="943"/>
      <c r="BH16" s="943"/>
      <c r="BI16" s="943"/>
      <c r="BJ16" s="946"/>
      <c r="BL16"/>
      <c r="BM16"/>
      <c r="BN16"/>
    </row>
    <row r="17" spans="1:66" s="817" customFormat="1" ht="18.75" customHeight="1">
      <c r="A17" s="928" t="s">
        <v>197</v>
      </c>
      <c r="B17" s="957" t="s">
        <v>198</v>
      </c>
      <c r="C17" s="930"/>
      <c r="D17" s="931"/>
      <c r="E17" s="932"/>
      <c r="F17" s="933"/>
      <c r="G17" s="934"/>
      <c r="H17" s="935"/>
      <c r="I17" s="949"/>
      <c r="J17" s="950"/>
      <c r="K17" s="951"/>
      <c r="L17" s="951"/>
      <c r="M17" s="952"/>
      <c r="N17" s="953"/>
      <c r="O17" s="951"/>
      <c r="P17" s="951"/>
      <c r="Q17" s="951"/>
      <c r="R17" s="955"/>
      <c r="S17" s="954"/>
      <c r="T17" s="951"/>
      <c r="U17" s="951"/>
      <c r="V17" s="952"/>
      <c r="W17" s="953"/>
      <c r="X17" s="951"/>
      <c r="Y17" s="951"/>
      <c r="Z17" s="955"/>
      <c r="AA17" s="954"/>
      <c r="AB17" s="951"/>
      <c r="AC17" s="951"/>
      <c r="AD17" s="951"/>
      <c r="AE17" s="952"/>
      <c r="AF17" s="953"/>
      <c r="AG17" s="951"/>
      <c r="AH17" s="951"/>
      <c r="AI17" s="955"/>
      <c r="AJ17" s="948"/>
      <c r="AK17" s="943"/>
      <c r="AL17" s="943"/>
      <c r="AM17" s="943"/>
      <c r="AN17" s="943"/>
      <c r="AO17" s="943"/>
      <c r="AP17" s="943"/>
      <c r="AQ17" s="943"/>
      <c r="AR17" s="943"/>
      <c r="AS17" s="943"/>
      <c r="AT17" s="943"/>
      <c r="AU17" s="943"/>
      <c r="AV17" s="943"/>
      <c r="AW17" s="943"/>
      <c r="AX17" s="943"/>
      <c r="AY17" s="943"/>
      <c r="AZ17" s="943"/>
      <c r="BA17" s="943"/>
      <c r="BB17" s="943"/>
      <c r="BC17" s="943"/>
      <c r="BD17" s="943"/>
      <c r="BE17" s="943"/>
      <c r="BF17" s="943"/>
      <c r="BG17" s="943"/>
      <c r="BH17" s="943"/>
      <c r="BI17" s="943"/>
      <c r="BJ17" s="946"/>
      <c r="BL17"/>
      <c r="BM17"/>
      <c r="BN17"/>
    </row>
    <row r="18" spans="1:66" s="817" customFormat="1" ht="18.75" customHeight="1">
      <c r="A18" s="928"/>
      <c r="B18" s="958" t="s">
        <v>199</v>
      </c>
      <c r="C18" s="959" t="s">
        <v>69</v>
      </c>
      <c r="D18" s="960">
        <v>1</v>
      </c>
      <c r="E18" s="932">
        <v>5000</v>
      </c>
      <c r="F18" s="933">
        <f t="shared" ref="F18:F20" si="5">E18*D18</f>
        <v>5000</v>
      </c>
      <c r="G18" s="934">
        <f>(F18/$F$8)*100</f>
        <v>14.04494382022472</v>
      </c>
      <c r="H18" s="935">
        <v>1</v>
      </c>
      <c r="I18" s="936">
        <f>G18/H18</f>
        <v>14.04494382022472</v>
      </c>
      <c r="J18" s="950"/>
      <c r="K18" s="951"/>
      <c r="L18" s="951"/>
      <c r="M18" s="952"/>
      <c r="N18" s="953"/>
      <c r="O18" s="951"/>
      <c r="P18" s="951"/>
      <c r="Q18" s="951"/>
      <c r="R18" s="955"/>
      <c r="S18" s="954"/>
      <c r="T18" s="961">
        <f t="shared" ref="T18:T20" si="6">$I18</f>
        <v>14.04494382022472</v>
      </c>
      <c r="U18" s="951"/>
      <c r="V18" s="952"/>
      <c r="W18" s="953"/>
      <c r="X18" s="951"/>
      <c r="Y18" s="951"/>
      <c r="Z18" s="955"/>
      <c r="AA18" s="954"/>
      <c r="AB18" s="951"/>
      <c r="AC18" s="951"/>
      <c r="AD18" s="951"/>
      <c r="AE18" s="952"/>
      <c r="AF18" s="953"/>
      <c r="AG18" s="951"/>
      <c r="AH18" s="951"/>
      <c r="AI18" s="955"/>
      <c r="AJ18" s="948">
        <f>(A18/H18/7*1.3)/18</f>
        <v>0</v>
      </c>
      <c r="AK18" s="943"/>
      <c r="AL18" s="943"/>
      <c r="AM18" s="943"/>
      <c r="AN18" s="943"/>
      <c r="AO18" s="943"/>
      <c r="AP18" s="943"/>
      <c r="AQ18" s="943"/>
      <c r="AR18" s="943"/>
      <c r="AS18" s="943"/>
      <c r="AT18" s="943"/>
      <c r="AU18" s="943"/>
      <c r="AV18" s="943"/>
      <c r="AW18" s="943"/>
      <c r="AX18" s="943"/>
      <c r="AY18" s="943"/>
      <c r="AZ18" s="943"/>
      <c r="BA18" s="943"/>
      <c r="BB18" s="943"/>
      <c r="BC18" s="943"/>
      <c r="BD18" s="943"/>
      <c r="BE18" s="943"/>
      <c r="BF18" s="943"/>
      <c r="BG18" s="943"/>
      <c r="BH18" s="943"/>
      <c r="BI18" s="943"/>
      <c r="BJ18" s="946"/>
      <c r="BL18"/>
      <c r="BM18"/>
      <c r="BN18"/>
    </row>
    <row r="19" spans="1:66" s="817" customFormat="1" ht="18.75" customHeight="1">
      <c r="A19" s="928"/>
      <c r="B19" s="958" t="s">
        <v>200</v>
      </c>
      <c r="C19" s="959" t="s">
        <v>201</v>
      </c>
      <c r="D19" s="960">
        <v>5</v>
      </c>
      <c r="E19" s="932">
        <v>500</v>
      </c>
      <c r="F19" s="933">
        <f t="shared" si="5"/>
        <v>2500</v>
      </c>
      <c r="G19" s="934">
        <f>(F19/$F$8)*100</f>
        <v>7.02247191011236</v>
      </c>
      <c r="H19" s="935">
        <v>1</v>
      </c>
      <c r="I19" s="936">
        <f>G19/H19</f>
        <v>7.02247191011236</v>
      </c>
      <c r="J19" s="950"/>
      <c r="K19" s="951"/>
      <c r="L19" s="951"/>
      <c r="M19" s="952"/>
      <c r="N19" s="953"/>
      <c r="O19" s="951"/>
      <c r="P19" s="951"/>
      <c r="Q19" s="951"/>
      <c r="R19" s="955"/>
      <c r="S19" s="954"/>
      <c r="T19" s="961">
        <f t="shared" si="6"/>
        <v>7.02247191011236</v>
      </c>
      <c r="U19" s="951"/>
      <c r="V19" s="952"/>
      <c r="W19" s="953"/>
      <c r="X19" s="951"/>
      <c r="Y19" s="951"/>
      <c r="Z19" s="955"/>
      <c r="AA19" s="954"/>
      <c r="AB19" s="951"/>
      <c r="AC19" s="951"/>
      <c r="AD19" s="951"/>
      <c r="AE19" s="952"/>
      <c r="AF19" s="953"/>
      <c r="AG19" s="951"/>
      <c r="AH19" s="951"/>
      <c r="AI19" s="955"/>
      <c r="AJ19" s="948"/>
      <c r="AK19" s="943"/>
      <c r="AL19" s="943"/>
      <c r="AM19" s="943"/>
      <c r="AN19" s="943"/>
      <c r="AO19" s="943"/>
      <c r="AP19" s="943"/>
      <c r="AQ19" s="943"/>
      <c r="AR19" s="943"/>
      <c r="AS19" s="943"/>
      <c r="AT19" s="943"/>
      <c r="AU19" s="943"/>
      <c r="AV19" s="943"/>
      <c r="AW19" s="943"/>
      <c r="AX19" s="943"/>
      <c r="AY19" s="943"/>
      <c r="AZ19" s="943"/>
      <c r="BA19" s="943"/>
      <c r="BB19" s="943"/>
      <c r="BC19" s="943"/>
      <c r="BD19" s="943"/>
      <c r="BE19" s="943"/>
      <c r="BF19" s="943"/>
      <c r="BG19" s="943"/>
      <c r="BH19" s="943"/>
      <c r="BI19" s="943"/>
      <c r="BJ19" s="946"/>
      <c r="BL19"/>
      <c r="BM19"/>
      <c r="BN19"/>
    </row>
    <row r="20" spans="1:66" s="817" customFormat="1" ht="18.75" customHeight="1">
      <c r="A20" s="928"/>
      <c r="B20" s="958" t="s">
        <v>202</v>
      </c>
      <c r="C20" s="959" t="s">
        <v>69</v>
      </c>
      <c r="D20" s="960">
        <v>1</v>
      </c>
      <c r="E20" s="932">
        <v>1000</v>
      </c>
      <c r="F20" s="933">
        <f t="shared" si="5"/>
        <v>1000</v>
      </c>
      <c r="G20" s="934">
        <f>(F20/$F$8)*100</f>
        <v>2.8089887640449436</v>
      </c>
      <c r="H20" s="935">
        <v>1</v>
      </c>
      <c r="I20" s="936">
        <f>G20/H20</f>
        <v>2.8089887640449436</v>
      </c>
      <c r="J20" s="950"/>
      <c r="K20" s="951"/>
      <c r="L20" s="951"/>
      <c r="M20" s="952"/>
      <c r="N20" s="953"/>
      <c r="O20" s="951"/>
      <c r="P20" s="951"/>
      <c r="Q20" s="951"/>
      <c r="R20" s="955"/>
      <c r="S20" s="954"/>
      <c r="T20" s="961">
        <f t="shared" si="6"/>
        <v>2.8089887640449436</v>
      </c>
      <c r="U20" s="951"/>
      <c r="V20" s="952"/>
      <c r="W20" s="953"/>
      <c r="X20" s="951"/>
      <c r="Y20" s="951"/>
      <c r="Z20" s="955"/>
      <c r="AA20" s="954"/>
      <c r="AB20" s="951"/>
      <c r="AC20" s="951"/>
      <c r="AD20" s="951"/>
      <c r="AE20" s="952"/>
      <c r="AF20" s="953"/>
      <c r="AG20" s="951"/>
      <c r="AH20" s="951"/>
      <c r="AI20" s="955"/>
      <c r="AJ20" s="948"/>
      <c r="AK20" s="943"/>
      <c r="AL20" s="943"/>
      <c r="AM20" s="943"/>
      <c r="AN20" s="943"/>
      <c r="AO20" s="943"/>
      <c r="AP20" s="943"/>
      <c r="AQ20" s="943"/>
      <c r="AR20" s="943"/>
      <c r="AS20" s="943"/>
      <c r="AT20" s="943"/>
      <c r="AU20" s="943"/>
      <c r="AV20" s="943"/>
      <c r="AW20" s="943"/>
      <c r="AX20" s="943"/>
      <c r="AY20" s="943"/>
      <c r="AZ20" s="943"/>
      <c r="BA20" s="943"/>
      <c r="BB20" s="943"/>
      <c r="BC20" s="943"/>
      <c r="BD20" s="943"/>
      <c r="BE20" s="943"/>
      <c r="BF20" s="943"/>
      <c r="BG20" s="943"/>
      <c r="BH20" s="943"/>
      <c r="BI20" s="943"/>
      <c r="BJ20" s="946"/>
      <c r="BL20"/>
      <c r="BM20"/>
      <c r="BN20"/>
    </row>
    <row r="21" spans="1:66" s="817" customFormat="1" ht="18.75" customHeight="1">
      <c r="A21" s="928"/>
      <c r="B21" s="956"/>
      <c r="C21" s="930"/>
      <c r="D21" s="931"/>
      <c r="E21" s="932"/>
      <c r="F21" s="933"/>
      <c r="G21" s="934"/>
      <c r="H21" s="935"/>
      <c r="I21" s="949"/>
      <c r="J21" s="950"/>
      <c r="K21" s="951"/>
      <c r="L21" s="951"/>
      <c r="M21" s="952"/>
      <c r="N21" s="953"/>
      <c r="O21" s="951"/>
      <c r="P21" s="951"/>
      <c r="Q21" s="951"/>
      <c r="R21" s="955"/>
      <c r="S21" s="954"/>
      <c r="T21" s="951"/>
      <c r="U21" s="951"/>
      <c r="V21" s="952"/>
      <c r="W21" s="953"/>
      <c r="X21" s="951"/>
      <c r="Y21" s="951"/>
      <c r="Z21" s="955"/>
      <c r="AA21" s="954"/>
      <c r="AB21" s="951"/>
      <c r="AC21" s="951"/>
      <c r="AD21" s="951"/>
      <c r="AE21" s="952"/>
      <c r="AF21" s="953"/>
      <c r="AG21" s="951"/>
      <c r="AH21" s="951"/>
      <c r="AI21" s="955"/>
      <c r="AJ21" s="948"/>
      <c r="AK21" s="943"/>
      <c r="AL21" s="943"/>
      <c r="AM21" s="943"/>
      <c r="AN21" s="943"/>
      <c r="AO21" s="943"/>
      <c r="AP21" s="943"/>
      <c r="AQ21" s="943"/>
      <c r="AR21" s="943"/>
      <c r="AS21" s="943"/>
      <c r="AT21" s="943"/>
      <c r="AU21" s="943"/>
      <c r="AV21" s="943"/>
      <c r="AW21" s="943"/>
      <c r="AX21" s="943"/>
      <c r="AY21" s="943"/>
      <c r="AZ21" s="943"/>
      <c r="BA21" s="943"/>
      <c r="BB21" s="943"/>
      <c r="BC21" s="943"/>
      <c r="BD21" s="943"/>
      <c r="BE21" s="943"/>
      <c r="BF21" s="943"/>
      <c r="BG21" s="943"/>
      <c r="BH21" s="943"/>
      <c r="BI21" s="943"/>
      <c r="BJ21" s="946"/>
      <c r="BL21"/>
      <c r="BM21"/>
      <c r="BN21"/>
    </row>
    <row r="22" spans="1:66" s="817" customFormat="1" ht="18.75" customHeight="1">
      <c r="A22" s="928" t="s">
        <v>203</v>
      </c>
      <c r="B22" s="957" t="s">
        <v>115</v>
      </c>
      <c r="C22" s="930"/>
      <c r="D22" s="931"/>
      <c r="E22" s="932"/>
      <c r="F22" s="933"/>
      <c r="G22" s="934"/>
      <c r="H22" s="935"/>
      <c r="I22" s="949"/>
      <c r="J22" s="950"/>
      <c r="K22" s="951"/>
      <c r="L22" s="951"/>
      <c r="M22" s="952"/>
      <c r="N22" s="953"/>
      <c r="O22" s="951"/>
      <c r="P22" s="951"/>
      <c r="Q22" s="951"/>
      <c r="R22" s="955"/>
      <c r="S22" s="954"/>
      <c r="T22" s="951"/>
      <c r="U22" s="951"/>
      <c r="V22" s="952"/>
      <c r="W22" s="953"/>
      <c r="X22" s="951"/>
      <c r="Y22" s="951"/>
      <c r="Z22" s="955"/>
      <c r="AA22" s="954"/>
      <c r="AB22" s="951"/>
      <c r="AC22" s="951"/>
      <c r="AD22" s="951"/>
      <c r="AE22" s="952"/>
      <c r="AF22" s="953"/>
      <c r="AG22" s="951"/>
      <c r="AH22" s="951"/>
      <c r="AI22" s="955"/>
      <c r="AJ22" s="948"/>
      <c r="AK22" s="943"/>
      <c r="AL22" s="943"/>
      <c r="AM22" s="943"/>
      <c r="AN22" s="943"/>
      <c r="AO22" s="943"/>
      <c r="AP22" s="943"/>
      <c r="AQ22" s="943"/>
      <c r="AR22" s="943"/>
      <c r="AS22" s="943"/>
      <c r="AT22" s="943"/>
      <c r="AU22" s="943"/>
      <c r="AV22" s="943"/>
      <c r="AW22" s="943"/>
      <c r="AX22" s="943"/>
      <c r="AY22" s="943"/>
      <c r="AZ22" s="943"/>
      <c r="BA22" s="943"/>
      <c r="BB22" s="943"/>
      <c r="BC22" s="943"/>
      <c r="BD22" s="943"/>
      <c r="BE22" s="943"/>
      <c r="BF22" s="943"/>
      <c r="BG22" s="943"/>
      <c r="BH22" s="943"/>
      <c r="BI22" s="943"/>
      <c r="BJ22" s="946"/>
      <c r="BL22"/>
      <c r="BM22"/>
      <c r="BN22"/>
    </row>
    <row r="23" spans="1:66" s="817" customFormat="1" ht="18.75" customHeight="1">
      <c r="A23" s="928"/>
      <c r="B23" s="929" t="s">
        <v>204</v>
      </c>
      <c r="C23" s="930" t="s">
        <v>69</v>
      </c>
      <c r="D23" s="931">
        <v>1</v>
      </c>
      <c r="E23" s="932">
        <v>200</v>
      </c>
      <c r="F23" s="933">
        <f t="shared" ref="F23:F32" si="7">E23*D23</f>
        <v>200</v>
      </c>
      <c r="G23" s="934">
        <f>(F23/$F$8)*100</f>
        <v>0.5617977528089888</v>
      </c>
      <c r="H23" s="935">
        <v>8</v>
      </c>
      <c r="I23" s="949">
        <f t="shared" ref="I23:I32" si="8">G23/H23</f>
        <v>7.02247191011236E-2</v>
      </c>
      <c r="J23" s="950"/>
      <c r="K23" s="951"/>
      <c r="L23" s="951"/>
      <c r="M23" s="952"/>
      <c r="N23" s="953"/>
      <c r="O23" s="951"/>
      <c r="P23" s="951"/>
      <c r="Q23" s="951"/>
      <c r="R23" s="955"/>
      <c r="S23" s="954"/>
      <c r="T23" s="951"/>
      <c r="U23" s="951"/>
      <c r="V23" s="952"/>
      <c r="W23" s="962">
        <f t="shared" ref="W23:AG32" si="9">$I23</f>
        <v>7.02247191011236E-2</v>
      </c>
      <c r="X23" s="961">
        <f t="shared" si="9"/>
        <v>7.02247191011236E-2</v>
      </c>
      <c r="Y23" s="961">
        <f t="shared" si="9"/>
        <v>7.02247191011236E-2</v>
      </c>
      <c r="Z23" s="941">
        <f t="shared" si="9"/>
        <v>7.02247191011236E-2</v>
      </c>
      <c r="AA23" s="942">
        <f t="shared" si="9"/>
        <v>7.02247191011236E-2</v>
      </c>
      <c r="AB23" s="961">
        <f t="shared" si="9"/>
        <v>7.02247191011236E-2</v>
      </c>
      <c r="AC23" s="961">
        <f t="shared" si="9"/>
        <v>7.02247191011236E-2</v>
      </c>
      <c r="AD23" s="961">
        <f t="shared" si="9"/>
        <v>7.02247191011236E-2</v>
      </c>
      <c r="AE23" s="952"/>
      <c r="AF23" s="953"/>
      <c r="AG23" s="951"/>
      <c r="AH23" s="951"/>
      <c r="AI23" s="955"/>
      <c r="AJ23" s="948"/>
      <c r="AK23" s="943"/>
      <c r="AL23" s="943"/>
      <c r="AM23" s="943"/>
      <c r="AN23" s="943"/>
      <c r="AO23" s="943"/>
      <c r="AP23" s="943"/>
      <c r="AQ23" s="943"/>
      <c r="AR23" s="943"/>
      <c r="AS23" s="943"/>
      <c r="AT23" s="943"/>
      <c r="AU23" s="943"/>
      <c r="AV23" s="943"/>
      <c r="AW23" s="943"/>
      <c r="AX23" s="943"/>
      <c r="AY23" s="943"/>
      <c r="AZ23" s="943"/>
      <c r="BA23" s="943"/>
      <c r="BB23" s="943"/>
      <c r="BC23" s="943"/>
      <c r="BD23" s="943"/>
      <c r="BE23" s="943"/>
      <c r="BF23" s="943"/>
      <c r="BG23" s="943"/>
      <c r="BH23" s="943"/>
      <c r="BI23" s="943"/>
      <c r="BJ23" s="946"/>
      <c r="BL23"/>
      <c r="BM23"/>
      <c r="BN23"/>
    </row>
    <row r="24" spans="1:66" s="817" customFormat="1" ht="18.75" customHeight="1">
      <c r="A24" s="928"/>
      <c r="B24" s="958" t="s">
        <v>205</v>
      </c>
      <c r="C24" s="959" t="s">
        <v>69</v>
      </c>
      <c r="D24" s="960">
        <v>1</v>
      </c>
      <c r="E24" s="932">
        <v>200</v>
      </c>
      <c r="F24" s="933">
        <f t="shared" si="7"/>
        <v>200</v>
      </c>
      <c r="G24" s="934">
        <f>(F24/$F$8)*100</f>
        <v>0.5617977528089888</v>
      </c>
      <c r="H24" s="935">
        <v>8</v>
      </c>
      <c r="I24" s="949">
        <f t="shared" si="8"/>
        <v>7.02247191011236E-2</v>
      </c>
      <c r="J24" s="950"/>
      <c r="K24" s="951"/>
      <c r="L24" s="951"/>
      <c r="M24" s="952"/>
      <c r="N24" s="953"/>
      <c r="O24" s="951"/>
      <c r="P24" s="951"/>
      <c r="Q24" s="951"/>
      <c r="R24" s="955"/>
      <c r="S24" s="954"/>
      <c r="T24" s="951"/>
      <c r="U24" s="951"/>
      <c r="V24" s="952"/>
      <c r="W24" s="953"/>
      <c r="X24" s="951"/>
      <c r="Y24" s="951"/>
      <c r="Z24" s="941">
        <f t="shared" si="9"/>
        <v>7.02247191011236E-2</v>
      </c>
      <c r="AA24" s="942">
        <f t="shared" si="9"/>
        <v>7.02247191011236E-2</v>
      </c>
      <c r="AB24" s="961">
        <f t="shared" si="9"/>
        <v>7.02247191011236E-2</v>
      </c>
      <c r="AC24" s="961">
        <f t="shared" si="9"/>
        <v>7.02247191011236E-2</v>
      </c>
      <c r="AD24" s="961">
        <f t="shared" si="9"/>
        <v>7.02247191011236E-2</v>
      </c>
      <c r="AE24" s="963">
        <f t="shared" si="9"/>
        <v>7.02247191011236E-2</v>
      </c>
      <c r="AF24" s="962">
        <f t="shared" si="9"/>
        <v>7.02247191011236E-2</v>
      </c>
      <c r="AG24" s="961">
        <f t="shared" si="9"/>
        <v>7.02247191011236E-2</v>
      </c>
      <c r="AH24" s="951"/>
      <c r="AI24" s="955"/>
      <c r="AJ24" s="948"/>
      <c r="AK24" s="943"/>
      <c r="AL24" s="943"/>
      <c r="AM24" s="943"/>
      <c r="AN24" s="943"/>
      <c r="AO24" s="943"/>
      <c r="AP24" s="943"/>
      <c r="AQ24" s="943"/>
      <c r="AR24" s="943"/>
      <c r="AS24" s="943"/>
      <c r="AT24" s="943"/>
      <c r="AU24" s="943"/>
      <c r="AV24" s="943"/>
      <c r="AW24" s="943"/>
      <c r="AX24" s="943"/>
      <c r="AY24" s="943"/>
      <c r="AZ24" s="943"/>
      <c r="BA24" s="943"/>
      <c r="BB24" s="943"/>
      <c r="BC24" s="943"/>
      <c r="BD24" s="943"/>
      <c r="BE24" s="943"/>
      <c r="BF24" s="943"/>
      <c r="BG24" s="943"/>
      <c r="BH24" s="943"/>
      <c r="BI24" s="943"/>
      <c r="BJ24" s="946"/>
      <c r="BL24"/>
      <c r="BM24"/>
      <c r="BN24"/>
    </row>
    <row r="25" spans="1:66" s="817" customFormat="1" ht="18.75" customHeight="1">
      <c r="A25" s="928"/>
      <c r="B25" s="958" t="s">
        <v>206</v>
      </c>
      <c r="C25" s="959" t="s">
        <v>69</v>
      </c>
      <c r="D25" s="960">
        <v>1</v>
      </c>
      <c r="E25" s="932">
        <v>1000</v>
      </c>
      <c r="F25" s="933">
        <f t="shared" si="7"/>
        <v>1000</v>
      </c>
      <c r="G25" s="934">
        <f>(F25/$F$8)*100</f>
        <v>2.8089887640449436</v>
      </c>
      <c r="H25" s="935">
        <v>3</v>
      </c>
      <c r="I25" s="949">
        <f t="shared" si="8"/>
        <v>0.93632958801498123</v>
      </c>
      <c r="J25" s="950"/>
      <c r="K25" s="951"/>
      <c r="L25" s="951"/>
      <c r="M25" s="952"/>
      <c r="N25" s="953"/>
      <c r="O25" s="951"/>
      <c r="P25" s="951"/>
      <c r="Q25" s="951"/>
      <c r="R25" s="955"/>
      <c r="S25" s="954"/>
      <c r="T25" s="951"/>
      <c r="U25" s="951"/>
      <c r="V25" s="952"/>
      <c r="W25" s="953"/>
      <c r="X25" s="951"/>
      <c r="Y25" s="951"/>
      <c r="Z25" s="955"/>
      <c r="AA25" s="954"/>
      <c r="AB25" s="951"/>
      <c r="AC25" s="951"/>
      <c r="AD25" s="961">
        <f t="shared" si="9"/>
        <v>0.93632958801498123</v>
      </c>
      <c r="AE25" s="963">
        <f t="shared" si="9"/>
        <v>0.93632958801498123</v>
      </c>
      <c r="AF25" s="962">
        <f t="shared" si="9"/>
        <v>0.93632958801498123</v>
      </c>
      <c r="AG25" s="951"/>
      <c r="AH25" s="951"/>
      <c r="AI25" s="955"/>
      <c r="AJ25" s="948"/>
      <c r="AK25" s="943"/>
      <c r="AL25" s="943"/>
      <c r="AM25" s="943"/>
      <c r="AN25" s="943"/>
      <c r="AO25" s="943"/>
      <c r="AP25" s="943"/>
      <c r="AQ25" s="943"/>
      <c r="AR25" s="943"/>
      <c r="AS25" s="943"/>
      <c r="AT25" s="943"/>
      <c r="AU25" s="943"/>
      <c r="AV25" s="943"/>
      <c r="AW25" s="943"/>
      <c r="AX25" s="943"/>
      <c r="AY25" s="943"/>
      <c r="AZ25" s="943"/>
      <c r="BA25" s="943"/>
      <c r="BB25" s="943"/>
      <c r="BC25" s="943"/>
      <c r="BD25" s="943"/>
      <c r="BE25" s="943"/>
      <c r="BF25" s="943"/>
      <c r="BG25" s="943"/>
      <c r="BH25" s="943"/>
      <c r="BI25" s="943"/>
      <c r="BJ25" s="946"/>
      <c r="BL25"/>
      <c r="BM25"/>
      <c r="BN25"/>
    </row>
    <row r="26" spans="1:66" s="817" customFormat="1" ht="18.75" customHeight="1">
      <c r="A26" s="928"/>
      <c r="B26" s="958" t="s">
        <v>207</v>
      </c>
      <c r="C26" s="959" t="s">
        <v>69</v>
      </c>
      <c r="D26" s="960">
        <v>1</v>
      </c>
      <c r="E26" s="932">
        <v>1500</v>
      </c>
      <c r="F26" s="933">
        <f t="shared" si="7"/>
        <v>1500</v>
      </c>
      <c r="G26" s="934">
        <f>(F26/$F$8)*100</f>
        <v>4.213483146067416</v>
      </c>
      <c r="H26" s="935">
        <v>3</v>
      </c>
      <c r="I26" s="949">
        <f t="shared" si="8"/>
        <v>1.404494382022472</v>
      </c>
      <c r="J26" s="950"/>
      <c r="K26" s="951"/>
      <c r="L26" s="951"/>
      <c r="M26" s="952"/>
      <c r="N26" s="953"/>
      <c r="O26" s="951"/>
      <c r="P26" s="951"/>
      <c r="Q26" s="951"/>
      <c r="R26" s="955"/>
      <c r="S26" s="954"/>
      <c r="T26" s="951"/>
      <c r="U26" s="951"/>
      <c r="V26" s="952"/>
      <c r="W26" s="953"/>
      <c r="X26" s="951"/>
      <c r="Y26" s="951"/>
      <c r="Z26" s="955"/>
      <c r="AA26" s="954"/>
      <c r="AB26" s="951"/>
      <c r="AC26" s="951"/>
      <c r="AD26" s="961">
        <f t="shared" si="9"/>
        <v>1.404494382022472</v>
      </c>
      <c r="AE26" s="963">
        <f t="shared" si="9"/>
        <v>1.404494382022472</v>
      </c>
      <c r="AF26" s="962">
        <f t="shared" si="9"/>
        <v>1.404494382022472</v>
      </c>
      <c r="AG26" s="951"/>
      <c r="AH26" s="951"/>
      <c r="AI26" s="955"/>
      <c r="AJ26" s="948"/>
      <c r="AK26" s="943"/>
      <c r="AL26" s="943"/>
      <c r="AM26" s="943"/>
      <c r="AN26" s="943"/>
      <c r="AO26" s="943"/>
      <c r="AP26" s="943"/>
      <c r="AQ26" s="943"/>
      <c r="AR26" s="943"/>
      <c r="AS26" s="943"/>
      <c r="AT26" s="943"/>
      <c r="AU26" s="943"/>
      <c r="AV26" s="943"/>
      <c r="AW26" s="943"/>
      <c r="AX26" s="943"/>
      <c r="AY26" s="943"/>
      <c r="AZ26" s="943"/>
      <c r="BA26" s="943"/>
      <c r="BB26" s="943"/>
      <c r="BC26" s="943"/>
      <c r="BD26" s="943"/>
      <c r="BE26" s="943"/>
      <c r="BF26" s="943"/>
      <c r="BG26" s="943"/>
      <c r="BH26" s="943"/>
      <c r="BI26" s="943"/>
      <c r="BJ26" s="946"/>
      <c r="BL26"/>
      <c r="BM26"/>
      <c r="BN26"/>
    </row>
    <row r="27" spans="1:66" s="817" customFormat="1" ht="18.75" customHeight="1">
      <c r="A27" s="928"/>
      <c r="B27" s="958" t="s">
        <v>208</v>
      </c>
      <c r="C27" s="959" t="s">
        <v>69</v>
      </c>
      <c r="D27" s="960">
        <v>1</v>
      </c>
      <c r="E27" s="932">
        <v>200</v>
      </c>
      <c r="F27" s="933">
        <f t="shared" si="7"/>
        <v>200</v>
      </c>
      <c r="G27" s="934">
        <f>(F27/$F$8)*100</f>
        <v>0.5617977528089888</v>
      </c>
      <c r="H27" s="935">
        <v>3</v>
      </c>
      <c r="I27" s="949">
        <f t="shared" si="8"/>
        <v>0.18726591760299627</v>
      </c>
      <c r="J27" s="950"/>
      <c r="K27" s="951"/>
      <c r="L27" s="951"/>
      <c r="M27" s="952"/>
      <c r="N27" s="953"/>
      <c r="O27" s="951"/>
      <c r="P27" s="951"/>
      <c r="Q27" s="951"/>
      <c r="R27" s="955"/>
      <c r="S27" s="954"/>
      <c r="T27" s="951"/>
      <c r="U27" s="951"/>
      <c r="V27" s="952"/>
      <c r="W27" s="953"/>
      <c r="X27" s="951"/>
      <c r="Y27" s="951"/>
      <c r="Z27" s="955"/>
      <c r="AA27" s="954"/>
      <c r="AB27" s="951"/>
      <c r="AC27" s="951"/>
      <c r="AD27" s="961">
        <f t="shared" si="9"/>
        <v>0.18726591760299627</v>
      </c>
      <c r="AE27" s="963">
        <f t="shared" si="9"/>
        <v>0.18726591760299627</v>
      </c>
      <c r="AF27" s="962">
        <f t="shared" si="9"/>
        <v>0.18726591760299627</v>
      </c>
      <c r="AG27" s="951"/>
      <c r="AH27" s="951"/>
      <c r="AI27" s="955"/>
      <c r="AJ27" s="948"/>
      <c r="AK27" s="943"/>
      <c r="AL27" s="943"/>
      <c r="AM27" s="943"/>
      <c r="AN27" s="943"/>
      <c r="AO27" s="943"/>
      <c r="AP27" s="943"/>
      <c r="AQ27" s="943"/>
      <c r="AR27" s="943"/>
      <c r="AS27" s="943"/>
      <c r="AT27" s="943"/>
      <c r="AU27" s="943"/>
      <c r="AV27" s="943"/>
      <c r="AW27" s="943"/>
      <c r="AX27" s="943"/>
      <c r="AY27" s="943"/>
      <c r="AZ27" s="943"/>
      <c r="BA27" s="943"/>
      <c r="BB27" s="943"/>
      <c r="BC27" s="943"/>
      <c r="BD27" s="943"/>
      <c r="BE27" s="943"/>
      <c r="BF27" s="943"/>
      <c r="BG27" s="943"/>
      <c r="BH27" s="943"/>
      <c r="BI27" s="943"/>
      <c r="BJ27" s="946"/>
      <c r="BL27"/>
      <c r="BM27"/>
      <c r="BN27"/>
    </row>
    <row r="28" spans="1:66" s="817" customFormat="1" ht="18.75" customHeight="1">
      <c r="A28" s="928"/>
      <c r="B28" s="958" t="s">
        <v>209</v>
      </c>
      <c r="C28" s="959" t="s">
        <v>69</v>
      </c>
      <c r="D28" s="960">
        <v>1</v>
      </c>
      <c r="E28" s="932">
        <v>500</v>
      </c>
      <c r="F28" s="933">
        <f t="shared" si="7"/>
        <v>500</v>
      </c>
      <c r="G28" s="934">
        <f>(F28/$F$8)*100</f>
        <v>1.4044943820224718</v>
      </c>
      <c r="H28" s="935">
        <v>3</v>
      </c>
      <c r="I28" s="949">
        <f t="shared" si="8"/>
        <v>0.46816479400749061</v>
      </c>
      <c r="J28" s="950"/>
      <c r="K28" s="951"/>
      <c r="L28" s="951"/>
      <c r="M28" s="952"/>
      <c r="N28" s="953"/>
      <c r="O28" s="951"/>
      <c r="P28" s="951"/>
      <c r="Q28" s="951"/>
      <c r="R28" s="955"/>
      <c r="S28" s="954"/>
      <c r="T28" s="951"/>
      <c r="U28" s="951"/>
      <c r="V28" s="952"/>
      <c r="W28" s="953"/>
      <c r="X28" s="951"/>
      <c r="Y28" s="951"/>
      <c r="Z28" s="955"/>
      <c r="AA28" s="954"/>
      <c r="AB28" s="951"/>
      <c r="AC28" s="951"/>
      <c r="AD28" s="961">
        <f t="shared" si="9"/>
        <v>0.46816479400749061</v>
      </c>
      <c r="AE28" s="963">
        <f t="shared" si="9"/>
        <v>0.46816479400749061</v>
      </c>
      <c r="AF28" s="962">
        <f t="shared" si="9"/>
        <v>0.46816479400749061</v>
      </c>
      <c r="AG28" s="951"/>
      <c r="AH28" s="951"/>
      <c r="AI28" s="955"/>
      <c r="AJ28" s="948"/>
      <c r="AK28" s="943"/>
      <c r="AL28" s="943"/>
      <c r="AM28" s="943"/>
      <c r="AN28" s="943"/>
      <c r="AO28" s="943"/>
      <c r="AP28" s="943"/>
      <c r="AQ28" s="943"/>
      <c r="AR28" s="943"/>
      <c r="AS28" s="943"/>
      <c r="AT28" s="943"/>
      <c r="AU28" s="943"/>
      <c r="AV28" s="943"/>
      <c r="AW28" s="943"/>
      <c r="AX28" s="943"/>
      <c r="AY28" s="943"/>
      <c r="AZ28" s="943"/>
      <c r="BA28" s="943"/>
      <c r="BB28" s="943"/>
      <c r="BC28" s="943"/>
      <c r="BD28" s="943"/>
      <c r="BE28" s="943"/>
      <c r="BF28" s="943"/>
      <c r="BG28" s="943"/>
      <c r="BH28" s="943"/>
      <c r="BI28" s="943"/>
      <c r="BJ28" s="946"/>
      <c r="BL28"/>
      <c r="BM28"/>
      <c r="BN28"/>
    </row>
    <row r="29" spans="1:66" s="817" customFormat="1" ht="18.75" customHeight="1">
      <c r="A29" s="928"/>
      <c r="B29" s="958"/>
      <c r="C29" s="959"/>
      <c r="D29" s="960"/>
      <c r="E29" s="932"/>
      <c r="F29" s="933"/>
      <c r="G29" s="934"/>
      <c r="H29" s="935"/>
      <c r="I29" s="949"/>
      <c r="J29" s="950"/>
      <c r="K29" s="951"/>
      <c r="L29" s="951"/>
      <c r="M29" s="952"/>
      <c r="N29" s="953"/>
      <c r="O29" s="951"/>
      <c r="P29" s="951"/>
      <c r="Q29" s="951"/>
      <c r="R29" s="955"/>
      <c r="S29" s="954"/>
      <c r="T29" s="951"/>
      <c r="U29" s="951"/>
      <c r="V29" s="952"/>
      <c r="W29" s="953"/>
      <c r="X29" s="951"/>
      <c r="Y29" s="951"/>
      <c r="Z29" s="955"/>
      <c r="AA29" s="954"/>
      <c r="AB29" s="951"/>
      <c r="AC29" s="951"/>
      <c r="AD29" s="951"/>
      <c r="AE29" s="952"/>
      <c r="AF29" s="953"/>
      <c r="AG29" s="951"/>
      <c r="AH29" s="951"/>
      <c r="AI29" s="955"/>
      <c r="AJ29" s="948"/>
      <c r="AK29" s="943"/>
      <c r="AL29" s="943"/>
      <c r="AM29" s="943"/>
      <c r="AN29" s="943"/>
      <c r="AO29" s="943"/>
      <c r="AP29" s="943"/>
      <c r="AQ29" s="943"/>
      <c r="AR29" s="943"/>
      <c r="AS29" s="943"/>
      <c r="AT29" s="943"/>
      <c r="AU29" s="943"/>
      <c r="AV29" s="943"/>
      <c r="AW29" s="943"/>
      <c r="AX29" s="943"/>
      <c r="AY29" s="943"/>
      <c r="AZ29" s="943"/>
      <c r="BA29" s="943"/>
      <c r="BB29" s="943"/>
      <c r="BC29" s="943"/>
      <c r="BD29" s="943"/>
      <c r="BE29" s="943"/>
      <c r="BF29" s="943"/>
      <c r="BG29" s="943"/>
      <c r="BH29" s="943"/>
      <c r="BI29" s="943"/>
      <c r="BJ29" s="946"/>
      <c r="BL29"/>
      <c r="BM29"/>
      <c r="BN29"/>
    </row>
    <row r="30" spans="1:66" s="817" customFormat="1" ht="18.75" customHeight="1">
      <c r="A30" s="928" t="s">
        <v>210</v>
      </c>
      <c r="B30" s="957" t="s">
        <v>123</v>
      </c>
      <c r="C30" s="930"/>
      <c r="D30" s="931"/>
      <c r="E30" s="932"/>
      <c r="F30" s="933"/>
      <c r="G30" s="934"/>
      <c r="H30" s="935"/>
      <c r="I30" s="949"/>
      <c r="J30" s="950"/>
      <c r="K30" s="951"/>
      <c r="L30" s="951"/>
      <c r="M30" s="952"/>
      <c r="N30" s="953"/>
      <c r="O30" s="951"/>
      <c r="P30" s="951"/>
      <c r="Q30" s="951"/>
      <c r="R30" s="955"/>
      <c r="S30" s="954"/>
      <c r="T30" s="951"/>
      <c r="U30" s="951"/>
      <c r="V30" s="952"/>
      <c r="W30" s="953"/>
      <c r="X30" s="951"/>
      <c r="Y30" s="951"/>
      <c r="Z30" s="955"/>
      <c r="AA30" s="954"/>
      <c r="AB30" s="951"/>
      <c r="AC30" s="951"/>
      <c r="AD30" s="951"/>
      <c r="AE30" s="952"/>
      <c r="AF30" s="953"/>
      <c r="AG30" s="951"/>
      <c r="AH30" s="951"/>
      <c r="AI30" s="955"/>
      <c r="AJ30" s="948"/>
      <c r="AK30" s="943"/>
      <c r="AL30" s="943"/>
      <c r="AM30" s="943"/>
      <c r="AN30" s="943"/>
      <c r="AO30" s="943"/>
      <c r="AP30" s="943"/>
      <c r="AQ30" s="943"/>
      <c r="AR30" s="943"/>
      <c r="AS30" s="943"/>
      <c r="AT30" s="943"/>
      <c r="AU30" s="943"/>
      <c r="AV30" s="943"/>
      <c r="AW30" s="943"/>
      <c r="AX30" s="943"/>
      <c r="AY30" s="943"/>
      <c r="AZ30" s="943"/>
      <c r="BA30" s="943"/>
      <c r="BB30" s="943"/>
      <c r="BC30" s="943"/>
      <c r="BD30" s="943"/>
      <c r="BE30" s="943"/>
      <c r="BF30" s="943"/>
      <c r="BG30" s="943"/>
      <c r="BH30" s="943"/>
      <c r="BI30" s="943"/>
      <c r="BJ30" s="946"/>
      <c r="BL30"/>
      <c r="BM30"/>
      <c r="BN30"/>
    </row>
    <row r="31" spans="1:66" s="817" customFormat="1" ht="18.75" customHeight="1">
      <c r="A31" s="928"/>
      <c r="B31" s="958" t="s">
        <v>211</v>
      </c>
      <c r="C31" s="930" t="s">
        <v>69</v>
      </c>
      <c r="D31" s="931">
        <v>1</v>
      </c>
      <c r="E31" s="932">
        <v>1000</v>
      </c>
      <c r="F31" s="933">
        <f t="shared" si="7"/>
        <v>1000</v>
      </c>
      <c r="G31" s="934">
        <f>(F31/$F$8)*100</f>
        <v>2.8089887640449436</v>
      </c>
      <c r="H31" s="935">
        <v>1</v>
      </c>
      <c r="I31" s="949">
        <f t="shared" si="8"/>
        <v>2.8089887640449436</v>
      </c>
      <c r="J31" s="950"/>
      <c r="K31" s="951"/>
      <c r="L31" s="951"/>
      <c r="M31" s="952"/>
      <c r="N31" s="953"/>
      <c r="O31" s="951"/>
      <c r="P31" s="951"/>
      <c r="Q31" s="951"/>
      <c r="R31" s="955"/>
      <c r="S31" s="954"/>
      <c r="T31" s="951"/>
      <c r="U31" s="951"/>
      <c r="V31" s="952"/>
      <c r="W31" s="953"/>
      <c r="X31" s="951"/>
      <c r="Y31" s="951"/>
      <c r="Z31" s="955"/>
      <c r="AA31" s="954"/>
      <c r="AB31" s="951"/>
      <c r="AC31" s="951"/>
      <c r="AD31" s="951"/>
      <c r="AE31" s="963">
        <f t="shared" si="9"/>
        <v>2.8089887640449436</v>
      </c>
      <c r="AF31" s="953"/>
      <c r="AG31" s="951"/>
      <c r="AH31" s="951"/>
      <c r="AI31" s="955"/>
      <c r="AJ31" s="948"/>
      <c r="AK31" s="943"/>
      <c r="AL31" s="943"/>
      <c r="AM31" s="943"/>
      <c r="AN31" s="943"/>
      <c r="AO31" s="943"/>
      <c r="AP31" s="943"/>
      <c r="AQ31" s="943"/>
      <c r="AR31" s="943"/>
      <c r="AS31" s="943"/>
      <c r="AT31" s="943"/>
      <c r="AU31" s="943"/>
      <c r="AV31" s="943"/>
      <c r="AW31" s="943"/>
      <c r="AX31" s="943"/>
      <c r="AY31" s="943"/>
      <c r="AZ31" s="943"/>
      <c r="BA31" s="943"/>
      <c r="BB31" s="943"/>
      <c r="BC31" s="943"/>
      <c r="BD31" s="943"/>
      <c r="BE31" s="943"/>
      <c r="BF31" s="943"/>
      <c r="BG31" s="943"/>
      <c r="BH31" s="943"/>
      <c r="BI31" s="943"/>
      <c r="BJ31" s="946"/>
      <c r="BL31"/>
      <c r="BM31"/>
      <c r="BN31"/>
    </row>
    <row r="32" spans="1:66" s="817" customFormat="1" ht="18.75" customHeight="1">
      <c r="A32" s="928"/>
      <c r="B32" s="929" t="s">
        <v>212</v>
      </c>
      <c r="C32" s="930" t="s">
        <v>69</v>
      </c>
      <c r="D32" s="931">
        <v>1</v>
      </c>
      <c r="E32" s="932">
        <v>2000</v>
      </c>
      <c r="F32" s="933">
        <f t="shared" si="7"/>
        <v>2000</v>
      </c>
      <c r="G32" s="934">
        <f>(F32/$F$8)*100</f>
        <v>5.6179775280898872</v>
      </c>
      <c r="H32" s="935">
        <v>1</v>
      </c>
      <c r="I32" s="949">
        <f t="shared" si="8"/>
        <v>5.6179775280898872</v>
      </c>
      <c r="J32" s="950"/>
      <c r="K32" s="951"/>
      <c r="L32" s="951"/>
      <c r="M32" s="952"/>
      <c r="N32" s="953"/>
      <c r="O32" s="951"/>
      <c r="P32" s="951"/>
      <c r="Q32" s="951"/>
      <c r="R32" s="955"/>
      <c r="S32" s="954"/>
      <c r="T32" s="951"/>
      <c r="U32" s="951"/>
      <c r="V32" s="952"/>
      <c r="W32" s="953"/>
      <c r="X32" s="951"/>
      <c r="Y32" s="951"/>
      <c r="Z32" s="955"/>
      <c r="AA32" s="954"/>
      <c r="AB32" s="951"/>
      <c r="AC32" s="951"/>
      <c r="AD32" s="951"/>
      <c r="AE32" s="963">
        <f t="shared" si="9"/>
        <v>5.6179775280898872</v>
      </c>
      <c r="AF32" s="953"/>
      <c r="AG32" s="951"/>
      <c r="AH32" s="951"/>
      <c r="AI32" s="955"/>
      <c r="AJ32" s="948"/>
      <c r="AK32" s="943"/>
      <c r="AL32" s="943"/>
      <c r="AM32" s="943"/>
      <c r="AN32" s="943"/>
      <c r="AO32" s="943"/>
      <c r="AP32" s="943"/>
      <c r="AQ32" s="943"/>
      <c r="AR32" s="943"/>
      <c r="AS32" s="943"/>
      <c r="AT32" s="943"/>
      <c r="AU32" s="943"/>
      <c r="AV32" s="943"/>
      <c r="AW32" s="943"/>
      <c r="AX32" s="943"/>
      <c r="AY32" s="943"/>
      <c r="AZ32" s="943"/>
      <c r="BA32" s="943"/>
      <c r="BB32" s="943"/>
      <c r="BC32" s="943"/>
      <c r="BD32" s="943"/>
      <c r="BE32" s="943"/>
      <c r="BF32" s="943"/>
      <c r="BG32" s="943"/>
      <c r="BH32" s="943"/>
      <c r="BI32" s="943"/>
      <c r="BJ32" s="946"/>
      <c r="BL32"/>
      <c r="BM32"/>
      <c r="BN32"/>
    </row>
    <row r="33" spans="1:66" ht="18.75" customHeight="1">
      <c r="A33" s="928"/>
      <c r="B33" s="956"/>
      <c r="C33" s="930"/>
      <c r="D33" s="931"/>
      <c r="E33" s="932"/>
      <c r="F33" s="933"/>
      <c r="G33" s="934"/>
      <c r="H33" s="935"/>
      <c r="I33" s="949"/>
      <c r="J33" s="950"/>
      <c r="K33" s="951"/>
      <c r="L33" s="951"/>
      <c r="M33" s="952"/>
      <c r="N33" s="953"/>
      <c r="O33" s="951"/>
      <c r="P33" s="951"/>
      <c r="Q33" s="951"/>
      <c r="R33" s="955"/>
      <c r="S33" s="954"/>
      <c r="T33" s="951"/>
      <c r="U33" s="951"/>
      <c r="V33" s="952"/>
      <c r="W33" s="953"/>
      <c r="X33" s="951"/>
      <c r="Y33" s="951"/>
      <c r="Z33" s="955"/>
      <c r="AA33" s="954"/>
      <c r="AB33" s="951"/>
      <c r="AC33" s="951"/>
      <c r="AD33" s="951"/>
      <c r="AE33" s="952"/>
      <c r="AF33" s="953"/>
      <c r="AG33" s="951"/>
      <c r="AH33" s="951"/>
      <c r="AI33" s="955"/>
      <c r="AJ33" s="948"/>
      <c r="AK33" s="943"/>
      <c r="AL33" s="943"/>
      <c r="AM33" s="943"/>
      <c r="AN33" s="943"/>
      <c r="AO33" s="943"/>
      <c r="AP33" s="943"/>
      <c r="AQ33" s="943"/>
      <c r="AR33" s="943"/>
      <c r="AS33" s="943"/>
      <c r="AT33" s="943"/>
      <c r="AU33" s="943"/>
      <c r="AV33" s="943"/>
      <c r="AW33" s="943"/>
      <c r="AX33" s="943"/>
      <c r="AY33" s="943"/>
      <c r="AZ33" s="943"/>
      <c r="BA33" s="943"/>
      <c r="BB33" s="943"/>
      <c r="BC33" s="943"/>
      <c r="BD33" s="943"/>
      <c r="BE33" s="943"/>
      <c r="BF33" s="943"/>
      <c r="BG33" s="943"/>
      <c r="BH33" s="943"/>
      <c r="BI33" s="943"/>
      <c r="BJ33" s="946"/>
    </row>
    <row r="34" spans="1:66" ht="18.75" customHeight="1">
      <c r="A34" s="928" t="s">
        <v>213</v>
      </c>
      <c r="B34" s="957" t="s">
        <v>124</v>
      </c>
      <c r="C34" s="930"/>
      <c r="D34" s="931"/>
      <c r="E34" s="932"/>
      <c r="F34" s="933"/>
      <c r="G34" s="934"/>
      <c r="H34" s="935"/>
      <c r="I34" s="949"/>
      <c r="J34" s="950"/>
      <c r="K34" s="951"/>
      <c r="L34" s="951"/>
      <c r="M34" s="952"/>
      <c r="N34" s="953"/>
      <c r="O34" s="951"/>
      <c r="P34" s="951"/>
      <c r="Q34" s="951"/>
      <c r="R34" s="955"/>
      <c r="S34" s="954"/>
      <c r="T34" s="951"/>
      <c r="U34" s="951"/>
      <c r="V34" s="952"/>
      <c r="W34" s="953"/>
      <c r="X34" s="951"/>
      <c r="Y34" s="951"/>
      <c r="Z34" s="955"/>
      <c r="AA34" s="954"/>
      <c r="AB34" s="951"/>
      <c r="AC34" s="951"/>
      <c r="AD34" s="951"/>
      <c r="AE34" s="952"/>
      <c r="AF34" s="953"/>
      <c r="AG34" s="951"/>
      <c r="AH34" s="951"/>
      <c r="AI34" s="955"/>
      <c r="AJ34" s="948"/>
      <c r="AK34" s="943"/>
      <c r="AL34" s="943"/>
      <c r="AM34" s="943"/>
      <c r="AN34" s="943"/>
      <c r="AO34" s="943"/>
      <c r="AP34" s="943"/>
      <c r="AQ34" s="943"/>
      <c r="AR34" s="943"/>
      <c r="AS34" s="943"/>
      <c r="AT34" s="943"/>
      <c r="AU34" s="943"/>
      <c r="AV34" s="943"/>
      <c r="AW34" s="943"/>
      <c r="AX34" s="943"/>
      <c r="AY34" s="943"/>
      <c r="AZ34" s="943"/>
      <c r="BA34" s="943"/>
      <c r="BB34" s="943"/>
      <c r="BC34" s="943"/>
      <c r="BD34" s="943"/>
      <c r="BE34" s="943"/>
      <c r="BF34" s="943"/>
      <c r="BG34" s="943"/>
      <c r="BH34" s="943"/>
      <c r="BI34" s="943"/>
      <c r="BJ34" s="946"/>
    </row>
    <row r="35" spans="1:66" ht="18.75" customHeight="1">
      <c r="A35" s="928"/>
      <c r="B35" s="958" t="s">
        <v>214</v>
      </c>
      <c r="C35" s="930" t="s">
        <v>69</v>
      </c>
      <c r="D35" s="931">
        <v>1</v>
      </c>
      <c r="E35" s="932">
        <v>500</v>
      </c>
      <c r="F35" s="933">
        <f t="shared" ref="F35" si="10">E35*D35</f>
        <v>500</v>
      </c>
      <c r="G35" s="934">
        <f>(F35/$F$8)*100</f>
        <v>1.4044943820224718</v>
      </c>
      <c r="H35" s="935">
        <v>8</v>
      </c>
      <c r="I35" s="949">
        <f t="shared" ref="I35" si="11">G35/H35</f>
        <v>0.17556179775280897</v>
      </c>
      <c r="J35" s="950"/>
      <c r="K35" s="951"/>
      <c r="L35" s="951"/>
      <c r="M35" s="952"/>
      <c r="N35" s="953"/>
      <c r="O35" s="951"/>
      <c r="P35" s="951"/>
      <c r="Q35" s="951"/>
      <c r="R35" s="955"/>
      <c r="S35" s="954"/>
      <c r="T35" s="951"/>
      <c r="U35" s="951"/>
      <c r="V35" s="952"/>
      <c r="W35" s="962">
        <f t="shared" ref="W35:AD35" si="12">$I35</f>
        <v>0.17556179775280897</v>
      </c>
      <c r="X35" s="961">
        <f t="shared" si="12"/>
        <v>0.17556179775280897</v>
      </c>
      <c r="Y35" s="961">
        <f t="shared" si="12"/>
        <v>0.17556179775280897</v>
      </c>
      <c r="Z35" s="941">
        <f t="shared" si="12"/>
        <v>0.17556179775280897</v>
      </c>
      <c r="AA35" s="942">
        <f t="shared" si="12"/>
        <v>0.17556179775280897</v>
      </c>
      <c r="AB35" s="961">
        <f t="shared" si="12"/>
        <v>0.17556179775280897</v>
      </c>
      <c r="AC35" s="961">
        <f t="shared" si="12"/>
        <v>0.17556179775280897</v>
      </c>
      <c r="AD35" s="961">
        <f t="shared" si="12"/>
        <v>0.17556179775280897</v>
      </c>
      <c r="AE35" s="952"/>
      <c r="AF35" s="953"/>
      <c r="AG35" s="951"/>
      <c r="AH35" s="951"/>
      <c r="AI35" s="955"/>
      <c r="AJ35" s="948"/>
      <c r="AK35" s="943"/>
      <c r="AL35" s="943"/>
      <c r="AM35" s="943"/>
      <c r="AN35" s="943"/>
      <c r="AO35" s="943"/>
      <c r="AP35" s="943"/>
      <c r="AQ35" s="943"/>
      <c r="AR35" s="943"/>
      <c r="AS35" s="943"/>
      <c r="AT35" s="943"/>
      <c r="AU35" s="943"/>
      <c r="AV35" s="943"/>
      <c r="AW35" s="943"/>
      <c r="AX35" s="943"/>
      <c r="AY35" s="943"/>
      <c r="AZ35" s="943"/>
      <c r="BA35" s="943"/>
      <c r="BB35" s="943"/>
      <c r="BC35" s="943"/>
      <c r="BD35" s="943"/>
      <c r="BE35" s="943"/>
      <c r="BF35" s="943"/>
      <c r="BG35" s="943"/>
      <c r="BH35" s="943"/>
      <c r="BI35" s="943"/>
      <c r="BJ35" s="946"/>
    </row>
    <row r="36" spans="1:66" s="816" customFormat="1" ht="18.75" customHeight="1" thickBot="1">
      <c r="A36" s="964"/>
      <c r="B36" s="965"/>
      <c r="C36" s="966"/>
      <c r="D36" s="967"/>
      <c r="E36" s="968"/>
      <c r="F36" s="969"/>
      <c r="G36" s="970"/>
      <c r="H36" s="971"/>
      <c r="I36" s="972"/>
      <c r="J36" s="973"/>
      <c r="K36" s="974"/>
      <c r="L36" s="974"/>
      <c r="M36" s="975"/>
      <c r="N36" s="976"/>
      <c r="O36" s="974"/>
      <c r="P36" s="974"/>
      <c r="Q36" s="974"/>
      <c r="R36" s="977"/>
      <c r="S36" s="978"/>
      <c r="T36" s="974"/>
      <c r="U36" s="974"/>
      <c r="V36" s="975"/>
      <c r="W36" s="976"/>
      <c r="X36" s="974"/>
      <c r="Y36" s="974"/>
      <c r="Z36" s="977"/>
      <c r="AA36" s="978"/>
      <c r="AB36" s="974"/>
      <c r="AC36" s="974"/>
      <c r="AD36" s="974"/>
      <c r="AE36" s="975"/>
      <c r="AF36" s="976"/>
      <c r="AG36" s="974"/>
      <c r="AH36" s="974"/>
      <c r="AI36" s="977"/>
      <c r="BK36" s="817"/>
      <c r="BL36"/>
      <c r="BM36"/>
      <c r="BN36"/>
    </row>
    <row r="37" spans="1:66" s="816" customFormat="1" ht="14.25" thickTop="1">
      <c r="A37" s="823"/>
      <c r="B37" s="817"/>
      <c r="C37" s="823"/>
      <c r="D37" s="821"/>
      <c r="E37" s="979"/>
      <c r="F37" s="980"/>
      <c r="BK37" s="817"/>
      <c r="BL37"/>
      <c r="BM37"/>
      <c r="BN37"/>
    </row>
    <row r="38" spans="1:66" s="816" customFormat="1">
      <c r="A38" s="823"/>
      <c r="B38" s="817"/>
      <c r="C38" s="823"/>
      <c r="D38" s="821"/>
      <c r="E38" s="979"/>
      <c r="F38" s="821"/>
      <c r="BK38" s="817"/>
      <c r="BL38"/>
      <c r="BM38"/>
      <c r="BN38"/>
    </row>
    <row r="39" spans="1:66" s="816" customFormat="1">
      <c r="A39" s="823"/>
      <c r="B39" s="817"/>
      <c r="C39" s="823"/>
      <c r="D39" s="821"/>
      <c r="E39" s="979"/>
      <c r="F39" s="821"/>
      <c r="BK39" s="817"/>
      <c r="BL39"/>
      <c r="BM39"/>
      <c r="BN39"/>
    </row>
  </sheetData>
  <mergeCells count="8">
    <mergeCell ref="AF7:AI7"/>
    <mergeCell ref="A3:D3"/>
    <mergeCell ref="A1:D2"/>
    <mergeCell ref="J7:M7"/>
    <mergeCell ref="N7:R7"/>
    <mergeCell ref="S7:V7"/>
    <mergeCell ref="W7:Z7"/>
    <mergeCell ref="AA7:AE7"/>
  </mergeCells>
  <pageMargins left="0.28000000000000003" right="0.2" top="0.45" bottom="0.24" header="0.3" footer="0.2"/>
  <pageSetup paperSize="9" scale="5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showGridLines="0" workbookViewId="0">
      <selection activeCell="A2" sqref="A2:I2"/>
    </sheetView>
  </sheetViews>
  <sheetFormatPr defaultRowHeight="12.75"/>
  <sheetData>
    <row r="1" spans="1:9">
      <c r="A1" s="785" t="s">
        <v>159</v>
      </c>
      <c r="B1" s="785"/>
      <c r="C1" s="785"/>
      <c r="D1" s="785"/>
      <c r="E1" s="785"/>
      <c r="F1" s="785"/>
      <c r="G1" s="785"/>
      <c r="H1" s="785"/>
      <c r="I1" s="785"/>
    </row>
    <row r="2" spans="1:9">
      <c r="A2" s="786" t="str">
        <f>'Index Page(s)'!A4:D4</f>
        <v>PO# &amp; [Project Name]</v>
      </c>
      <c r="B2" s="786"/>
      <c r="C2" s="786"/>
      <c r="D2" s="786"/>
      <c r="E2" s="786"/>
      <c r="F2" s="786"/>
      <c r="G2" s="786"/>
      <c r="H2" s="786"/>
      <c r="I2" s="786"/>
    </row>
  </sheetData>
  <mergeCells count="2">
    <mergeCell ref="A1:I1"/>
    <mergeCell ref="A2:I2"/>
  </mergeCells>
  <pageMargins left="0.3" right="0.2" top="0.44" bottom="0.38" header="0.3" footer="0.3"/>
  <pageSetup paperSize="9" scale="70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"/>
  <sheetViews>
    <sheetView showGridLines="0" zoomScale="40" zoomScaleNormal="40" workbookViewId="0">
      <selection activeCell="M24" sqref="M24"/>
    </sheetView>
  </sheetViews>
  <sheetFormatPr defaultRowHeight="12.75"/>
  <cols>
    <col min="1" max="1" width="9.140625" customWidth="1"/>
  </cols>
  <sheetData>
    <row r="1" spans="1:25" ht="26.25" customHeight="1">
      <c r="A1" s="678" t="s">
        <v>160</v>
      </c>
      <c r="B1" s="678"/>
      <c r="C1" s="678"/>
      <c r="D1" s="678"/>
      <c r="E1" s="678"/>
      <c r="F1" s="678"/>
      <c r="G1" s="678"/>
      <c r="H1" s="678"/>
      <c r="I1" s="678"/>
      <c r="J1" s="678"/>
      <c r="K1" s="678"/>
      <c r="L1" s="678"/>
      <c r="M1" s="678"/>
      <c r="N1" s="678"/>
      <c r="O1" s="678"/>
      <c r="P1" s="679"/>
      <c r="Q1" s="679"/>
      <c r="R1" s="679"/>
      <c r="S1" s="679"/>
      <c r="T1" s="679"/>
      <c r="U1" s="679"/>
      <c r="V1" s="679"/>
      <c r="W1" s="679"/>
      <c r="X1" s="679"/>
      <c r="Y1" s="679"/>
    </row>
    <row r="2" spans="1:25" ht="22.5" customHeight="1">
      <c r="A2" s="787" t="str">
        <f>'Index Page(s)'!A4:D4</f>
        <v>PO# &amp; [Project Name]</v>
      </c>
      <c r="B2" s="787"/>
      <c r="C2" s="787"/>
      <c r="D2" s="787"/>
      <c r="E2" s="787"/>
      <c r="F2" s="787"/>
      <c r="G2" s="787"/>
      <c r="H2" s="787"/>
      <c r="I2" s="787"/>
      <c r="J2" s="787"/>
      <c r="K2" s="787"/>
      <c r="L2" s="787"/>
      <c r="M2" s="787"/>
      <c r="N2" s="787"/>
      <c r="O2" s="787"/>
      <c r="P2" s="787"/>
      <c r="Q2" s="787"/>
      <c r="R2" s="787"/>
      <c r="S2" s="787"/>
      <c r="T2" s="787"/>
      <c r="U2" s="787"/>
      <c r="V2" s="787"/>
      <c r="W2" s="787"/>
      <c r="X2" s="787"/>
      <c r="Y2" s="787"/>
    </row>
  </sheetData>
  <mergeCells count="1">
    <mergeCell ref="A2:Y2"/>
  </mergeCells>
  <pageMargins left="0.28000000000000003" right="0.2" top="0.43" bottom="0.41" header="0.3" footer="0.3"/>
  <pageSetup paperSize="9"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Index Page(s)</vt:lpstr>
      <vt:lpstr>Detail weekly Progress</vt:lpstr>
      <vt:lpstr>Work Plan</vt:lpstr>
      <vt:lpstr>Mapping Work Progress</vt:lpstr>
      <vt:lpstr>Schedule</vt:lpstr>
      <vt:lpstr>Plan Vs Actual</vt:lpstr>
      <vt:lpstr>S-Curve</vt:lpstr>
      <vt:lpstr>Foto</vt:lpstr>
      <vt:lpstr>Isometric</vt:lpstr>
      <vt:lpstr>Scaf. Arrangmt</vt:lpstr>
      <vt:lpstr>Bill of Mat'l</vt:lpstr>
      <vt:lpstr>Org Chart</vt:lpstr>
      <vt:lpstr>'Bill of Mat''l'!Print_Area</vt:lpstr>
      <vt:lpstr>'Detail weekly Progress'!Print_Area</vt:lpstr>
      <vt:lpstr>'Index Page(s)'!Print_Area</vt:lpstr>
      <vt:lpstr>'Mapping Work Progress'!Print_Area</vt:lpstr>
      <vt:lpstr>'Plan Vs Actual'!Print_Area</vt:lpstr>
      <vt:lpstr>'Work Plan'!Print_Area</vt:lpstr>
      <vt:lpstr>'Detail weekly Progress'!Print_Titles</vt:lpstr>
      <vt:lpstr>'Work Plan'!Print_Titles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Wahyudi</dc:creator>
  <cp:lastModifiedBy>fery0184</cp:lastModifiedBy>
  <cp:lastPrinted>2015-07-06T06:49:42Z</cp:lastPrinted>
  <dcterms:created xsi:type="dcterms:W3CDTF">2014-11-25T14:10:17Z</dcterms:created>
  <dcterms:modified xsi:type="dcterms:W3CDTF">2015-07-06T06:50:01Z</dcterms:modified>
</cp:coreProperties>
</file>